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danai\OneDrive\Desktop\Github\jetson-orin-baseboard\doc\"/>
    </mc:Choice>
  </mc:AlternateContent>
  <xr:revisionPtr revIDLastSave="0" documentId="8_{031EC9AF-C5D7-47A7-9501-69A3A740D511}" xr6:coauthVersionLast="47" xr6:coauthVersionMax="47" xr10:uidLastSave="{00000000-0000-0000-0000-000000000000}"/>
  <bookViews>
    <workbookView xWindow="-120" yWindow="-120" windowWidth="20730" windowHeight="11040" tabRatio="876" firstSheet="5" activeTab="9" xr2:uid="{00000000-000D-0000-FFFF-FFFF00000000}"/>
  </bookViews>
  <sheets>
    <sheet name="Status" sheetId="7" r:id="rId1"/>
    <sheet name="High_Priority" sheetId="22" r:id="rId2"/>
    <sheet name="General" sheetId="1" r:id="rId3"/>
    <sheet name="Ref_Design_Considerations" sheetId="26" r:id="rId4"/>
    <sheet name="Power" sheetId="24" r:id="rId5"/>
    <sheet name="USB_PEX" sheetId="4" r:id="rId6"/>
    <sheet name="Ethernet" sheetId="25" r:id="rId7"/>
    <sheet name="Disp_Cam" sheetId="2" r:id="rId8"/>
    <sheet name="Audio" sheetId="16" r:id="rId9"/>
    <sheet name="I2C_SPI_CAN_UART" sheetId="15" r:id="rId10"/>
    <sheet name="Debug_Strapping" sheetId="9" r:id="rId11"/>
    <sheet name="Pins_EMI_ESD" sheetId="10" r:id="rId12"/>
    <sheet name="Revision History" sheetId="21" r:id="rId13"/>
  </sheets>
  <definedNames>
    <definedName name="_xlnm._FilterDatabase" localSheetId="2" hidden="1">General!$A$7:$B$7</definedName>
    <definedName name="_Toc281771091" localSheetId="2">General!$A$8</definedName>
    <definedName name="_Toc281771092" localSheetId="2">General!#REF!</definedName>
    <definedName name="_Toc281771101" localSheetId="2">General!#REF!</definedName>
    <definedName name="_Toc281771102" localSheetId="2">General!#REF!</definedName>
    <definedName name="_Toc281771103" localSheetId="2">General!#REF!</definedName>
    <definedName name="_Toc281771104" localSheetId="2">General!#REF!</definedName>
    <definedName name="_Toc281771105" localSheetId="2">General!#REF!</definedName>
    <definedName name="_Toc281771106" localSheetId="2">General!#REF!</definedName>
    <definedName name="_Toc315251806" localSheetId="2">General!#REF!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2" l="1"/>
  <c r="E3" i="9"/>
  <c r="E6" i="26" l="1"/>
  <c r="D9" i="7" s="1"/>
  <c r="E3" i="26"/>
  <c r="E4" i="26" s="1"/>
  <c r="D7" i="7" s="1"/>
  <c r="D6" i="7" l="1"/>
  <c r="E5" i="26"/>
  <c r="D8" i="7" s="1"/>
  <c r="E3" i="2"/>
  <c r="I3" i="24" l="1"/>
  <c r="C13" i="22" l="1"/>
  <c r="B13" i="22"/>
  <c r="A13" i="22"/>
  <c r="E3" i="10" l="1"/>
  <c r="K6" i="7" l="1"/>
  <c r="E3" i="15"/>
  <c r="E4" i="15" s="1"/>
  <c r="E3" i="16"/>
  <c r="I6" i="7" s="1"/>
  <c r="E6" i="25"/>
  <c r="G9" i="7" s="1"/>
  <c r="E3" i="25"/>
  <c r="E4" i="25" s="1"/>
  <c r="C18" i="22"/>
  <c r="B18" i="22"/>
  <c r="A18" i="22"/>
  <c r="C15" i="22"/>
  <c r="B15" i="22"/>
  <c r="B14" i="22"/>
  <c r="A15" i="22"/>
  <c r="A14" i="22"/>
  <c r="I6" i="24"/>
  <c r="E9" i="7" s="1"/>
  <c r="I4" i="24"/>
  <c r="E7" i="7" s="1"/>
  <c r="C19" i="22"/>
  <c r="B19" i="22"/>
  <c r="C17" i="22"/>
  <c r="B17" i="22"/>
  <c r="C16" i="22"/>
  <c r="B16" i="22"/>
  <c r="C11" i="22"/>
  <c r="B11" i="22"/>
  <c r="A19" i="22"/>
  <c r="A17" i="22"/>
  <c r="A16" i="22"/>
  <c r="A11" i="22"/>
  <c r="C9" i="22"/>
  <c r="B9" i="22"/>
  <c r="A9" i="22"/>
  <c r="L6" i="7"/>
  <c r="E6" i="22"/>
  <c r="B9" i="7" s="1"/>
  <c r="E3" i="1"/>
  <c r="E3" i="4"/>
  <c r="F6" i="7" s="1"/>
  <c r="E6" i="10"/>
  <c r="L9" i="7" s="1"/>
  <c r="E6" i="9"/>
  <c r="K9" i="7" s="1"/>
  <c r="E6" i="15"/>
  <c r="J9" i="7" s="1"/>
  <c r="E6" i="16"/>
  <c r="I9" i="7" s="1"/>
  <c r="E6" i="2"/>
  <c r="H9" i="7" s="1"/>
  <c r="E6" i="4"/>
  <c r="F9" i="7" s="1"/>
  <c r="E6" i="1"/>
  <c r="C9" i="7" s="1"/>
  <c r="E4" i="10"/>
  <c r="L7" i="7" s="1"/>
  <c r="J6" i="7" l="1"/>
  <c r="G6" i="7"/>
  <c r="G7" i="7"/>
  <c r="E5" i="25"/>
  <c r="G8" i="7" s="1"/>
  <c r="E4" i="9"/>
  <c r="E5" i="9" s="1"/>
  <c r="K8" i="7" s="1"/>
  <c r="J7" i="7"/>
  <c r="E5" i="15"/>
  <c r="J8" i="7" s="1"/>
  <c r="E4" i="16"/>
  <c r="I7" i="7" s="1"/>
  <c r="E4" i="1"/>
  <c r="C7" i="7" s="1"/>
  <c r="C6" i="7"/>
  <c r="E4" i="2"/>
  <c r="H7" i="7" s="1"/>
  <c r="H6" i="7"/>
  <c r="E4" i="4"/>
  <c r="F7" i="7" s="1"/>
  <c r="E3" i="22"/>
  <c r="E4" i="22" s="1"/>
  <c r="B7" i="7" s="1"/>
  <c r="E5" i="10"/>
  <c r="L8" i="7" s="1"/>
  <c r="I5" i="24"/>
  <c r="E8" i="7" s="1"/>
  <c r="E6" i="7"/>
  <c r="E5" i="16" l="1"/>
  <c r="I8" i="7" s="1"/>
  <c r="K7" i="7"/>
  <c r="E5" i="1"/>
  <c r="C8" i="7" s="1"/>
  <c r="E5" i="2"/>
  <c r="H8" i="7" s="1"/>
  <c r="E5" i="4"/>
  <c r="F8" i="7" s="1"/>
  <c r="B6" i="7"/>
  <c r="E5" i="22"/>
  <c r="B8" i="7" s="1"/>
</calcChain>
</file>

<file path=xl/sharedStrings.xml><?xml version="1.0" encoding="utf-8"?>
<sst xmlns="http://schemas.openxmlformats.org/spreadsheetml/2006/main" count="1943" uniqueCount="333">
  <si>
    <t>Check Item</t>
  </si>
  <si>
    <t>Strapping</t>
  </si>
  <si>
    <t>HDMI</t>
  </si>
  <si>
    <t>Audio</t>
  </si>
  <si>
    <t>Pin Selection</t>
  </si>
  <si>
    <t>UARTx_CTS_N connects to Peripheral RTS_N pin of device</t>
  </si>
  <si>
    <t>UARTx_RTS_N connects to Peripheral CTS_N pin of device</t>
  </si>
  <si>
    <t>Unused</t>
  </si>
  <si>
    <t>USB Controllers</t>
  </si>
  <si>
    <t>Display</t>
  </si>
  <si>
    <t>Check</t>
  </si>
  <si>
    <t>Design Checklist</t>
  </si>
  <si>
    <t>1.  Check column has dropdown menu including Yes (meets requirement) No (does not meet requirement or is different) &amp; Not Appl (Not applicable to design).  Select item from menu.</t>
  </si>
  <si>
    <t xml:space="preserve">2.  Check column cells highlighted in ORANGE (not completed) or RED ("No" is indicated).  If no, describe in Comments column why is requirement not met and if changes will be made to design. </t>
  </si>
  <si>
    <t>Each SFIO function assigned to only one pin, even if function selected in Pinmux registers is not used or pin used as GPIO</t>
  </si>
  <si>
    <t>Priority</t>
  </si>
  <si>
    <t>1 - Normal</t>
  </si>
  <si>
    <r>
      <t xml:space="preserve">3.  Priority is </t>
    </r>
    <r>
      <rPr>
        <sz val="12"/>
        <color rgb="FFFF0000"/>
        <rFont val="Calibri"/>
        <family val="2"/>
        <scheme val="minor"/>
      </rPr>
      <t>0 - High</t>
    </r>
    <r>
      <rPr>
        <sz val="12"/>
        <rFont val="Calibri"/>
        <family val="2"/>
        <scheme val="minor"/>
      </rPr>
      <t xml:space="preserve"> if the item is new &amp; critical, or needs to be highlighted because it has a history of being overlooked</t>
    </r>
  </si>
  <si>
    <t>Catagory</t>
  </si>
  <si>
    <t>Pins</t>
  </si>
  <si>
    <t>UART</t>
  </si>
  <si>
    <t>I2C</t>
  </si>
  <si>
    <t>SPI</t>
  </si>
  <si>
    <t>USB PHY</t>
  </si>
  <si>
    <t>Display HDMI</t>
  </si>
  <si>
    <t>Camera CSI</t>
  </si>
  <si>
    <t>x</t>
  </si>
  <si>
    <t>USB 2.0 PHYs</t>
  </si>
  <si>
    <t>Unused Display/Camera Interfaces</t>
  </si>
  <si>
    <t>Schematic Checklist (Display &amp; Camera)</t>
  </si>
  <si>
    <t>Schematic Checklist (Audio)</t>
  </si>
  <si>
    <t>Percentage Completed</t>
  </si>
  <si>
    <t>Completed</t>
  </si>
  <si>
    <t>Design Differences</t>
  </si>
  <si>
    <t>Open</t>
  </si>
  <si>
    <t>Total</t>
  </si>
  <si>
    <t>Critical Issues Found</t>
  </si>
  <si>
    <t>List critical issues that are found while going through checklist</t>
  </si>
  <si>
    <t>Revision</t>
  </si>
  <si>
    <t>Date</t>
  </si>
  <si>
    <t>Worksheet(s)
Changed</t>
  </si>
  <si>
    <t>Section</t>
  </si>
  <si>
    <t>Subsection</t>
  </si>
  <si>
    <t>Description of change(s)</t>
  </si>
  <si>
    <t>General</t>
  </si>
  <si>
    <r>
      <t xml:space="preserve">Design Checklist:  </t>
    </r>
    <r>
      <rPr>
        <b/>
        <sz val="18"/>
        <rFont val="Calibri"/>
        <family val="2"/>
        <scheme val="minor"/>
      </rPr>
      <t>Used to systematically track design review</t>
    </r>
  </si>
  <si>
    <t>Display eDP</t>
  </si>
  <si>
    <t>Pinmux</t>
  </si>
  <si>
    <t>Schematics</t>
  </si>
  <si>
    <t>Comments</t>
  </si>
  <si>
    <t>Pinmux Deviations</t>
  </si>
  <si>
    <t>Schematic Deviations</t>
  </si>
  <si>
    <t>PEX (PCIe)</t>
  </si>
  <si>
    <t>PEX</t>
  </si>
  <si>
    <t>Video Input</t>
  </si>
  <si>
    <t>0 - High</t>
  </si>
  <si>
    <t>High Priority</t>
  </si>
  <si>
    <t>Debug</t>
  </si>
  <si>
    <t>Common</t>
  </si>
  <si>
    <t>I2C devices on same I2C interface do not have address conflicts (comparisons are done 7-bit to 7-bit format or 8-bit to 8-bit format)</t>
  </si>
  <si>
    <t>UARTx_TX connects to Peripheral RX pin of device</t>
  </si>
  <si>
    <t>UARTx_RX connects to Peripheral TX pin of device</t>
  </si>
  <si>
    <t>Pinmux completed including GPIO usage (direction, initial state, Ext. PU/PD resistors, Deep Sleep state).</t>
  </si>
  <si>
    <t>SFIO usage matches reference platform where possible.</t>
  </si>
  <si>
    <t>GPIO usage matches reference platform where possible.</t>
  </si>
  <si>
    <t>CSI/CAMx_MCLK:  Any EMI/ESD devices used are suitable for highest frequencies supported (low capacitive load: &lt;1pf recommended)</t>
  </si>
  <si>
    <t>ESD/EMI</t>
  </si>
  <si>
    <t>HDMI_CEC: Leave NC if not used</t>
  </si>
  <si>
    <t>Ethernet</t>
  </si>
  <si>
    <t>Schematic Checklist (Power)</t>
  </si>
  <si>
    <t>Power</t>
  </si>
  <si>
    <t>Power Control</t>
  </si>
  <si>
    <t>Carrier Board Supplies</t>
  </si>
  <si>
    <t>Usage</t>
  </si>
  <si>
    <t>Power Supplies</t>
  </si>
  <si>
    <t>Supply</t>
  </si>
  <si>
    <t>V</t>
  </si>
  <si>
    <t>Type</t>
  </si>
  <si>
    <t>Source</t>
  </si>
  <si>
    <t>Enable</t>
  </si>
  <si>
    <t>Control</t>
  </si>
  <si>
    <t>na</t>
  </si>
  <si>
    <t>Real-time clock supply</t>
  </si>
  <si>
    <t>FETs</t>
  </si>
  <si>
    <t>5.0</t>
  </si>
  <si>
    <t>Main 3.3V supply</t>
  </si>
  <si>
    <t>3.3</t>
  </si>
  <si>
    <t>VDD_1V8</t>
  </si>
  <si>
    <t>Main 1.8V supply</t>
  </si>
  <si>
    <t>1.8</t>
  </si>
  <si>
    <t>LDO</t>
  </si>
  <si>
    <t>EMI/ESD</t>
  </si>
  <si>
    <t>USB 2.0:  Any EMI/ESD devices used are suitable for High Speed mode</t>
  </si>
  <si>
    <t>Schematic Checklist (Ethernet)</t>
  </si>
  <si>
    <t>Unused Ethernet Interface Pins</t>
  </si>
  <si>
    <t>Leave NC any unused pins</t>
  </si>
  <si>
    <t>Unused Audio Interface Pins</t>
  </si>
  <si>
    <t>I2C, SPI &amp; UART</t>
  </si>
  <si>
    <t>Carrier Board (General)</t>
  </si>
  <si>
    <t>Schematic Checklist (High Priority Check Item References)</t>
  </si>
  <si>
    <t>eDP/DP</t>
  </si>
  <si>
    <t>Display - eDP/DP/HDMI</t>
  </si>
  <si>
    <t>CAN</t>
  </si>
  <si>
    <t>Unused I2C, SPI, CAN or UART Interface Pins</t>
  </si>
  <si>
    <t>carrier board</t>
  </si>
  <si>
    <t>DC-DC</t>
  </si>
  <si>
    <t>1.0</t>
  </si>
  <si>
    <t>_</t>
  </si>
  <si>
    <t>Level shifter above connects to HDMI HPD pin through 100kΩ series resistor  (Connector side).  100kΩ PD to GND between level shifter &amp; series resistor.</t>
  </si>
  <si>
    <t>HDMI 5V Supply (VDD_5V0_HDMI_CON) connected to +5V on HDMI Connector.</t>
  </si>
  <si>
    <t>See HDMI section for Common Mode Choke requirements if this is required (not recommended unless EMI issues seen).</t>
  </si>
  <si>
    <t>I2Sx_FS (LRCK) Connect to Left/Right Clock (or equiv) pin of audio device.</t>
  </si>
  <si>
    <t>Debug UART(s)</t>
  </si>
  <si>
    <t>Leave NC any unused pins.</t>
  </si>
  <si>
    <t>USB_PEX_UFS</t>
  </si>
  <si>
    <t>I2C_SPI_UART</t>
  </si>
  <si>
    <t>Pins_ESD_EMI</t>
  </si>
  <si>
    <t>FORCE_RECOVERY_N: (RCM0 - Recovery Mode strap).  High for normal boot, Low while powering system on selects force recovery mode.</t>
  </si>
  <si>
    <t>Display/Camera</t>
  </si>
  <si>
    <t>Pins/EMI/ESD</t>
  </si>
  <si>
    <t>Notes (Apply to each Checklist page)</t>
  </si>
  <si>
    <t>I2Sx_CLK Connect to I2S/PCM CLK pin of audio device.</t>
  </si>
  <si>
    <t>I2Sx_DOUT Connect to Data Input pin of audio device.</t>
  </si>
  <si>
    <t>I2Sx_DIN Connect to Data Output pin of audio device.</t>
  </si>
  <si>
    <t>Schematic Checklist (I2C, SPI, CAN &amp; UART Interfaces)</t>
  </si>
  <si>
    <t>I2C/SPI/CAN/UART</t>
  </si>
  <si>
    <t>Schematic Checklist: (Pins, ESD, ESD &amp; 699-Pin Connector)</t>
  </si>
  <si>
    <t>Schematic Checklist (Debug Interfaces &amp; Pin Strapping)</t>
  </si>
  <si>
    <t>Debug/Strapping</t>
  </si>
  <si>
    <t>VDD_IN</t>
  </si>
  <si>
    <t>Main supply from carrier board</t>
  </si>
  <si>
    <t>PMIC_BBAT</t>
  </si>
  <si>
    <t>VDD_DCIN</t>
  </si>
  <si>
    <t>Main power input from AC/DC Adapter</t>
  </si>
  <si>
    <t>AC/DC adapter</t>
  </si>
  <si>
    <t>TPS53015</t>
  </si>
  <si>
    <t>VDD_3V3_SYS</t>
  </si>
  <si>
    <t>VDD_AV10_HUB</t>
  </si>
  <si>
    <t>USB_VBUS_J32</t>
  </si>
  <si>
    <t>USB_VBUS_J33</t>
  </si>
  <si>
    <t>VDD_3V3_DP</t>
  </si>
  <si>
    <t>3V3_AO</t>
  </si>
  <si>
    <t>USB Hub low voltage supply</t>
  </si>
  <si>
    <t>DP 3.3V rail</t>
  </si>
  <si>
    <t>3.3V Always-on rail for power button control.</t>
  </si>
  <si>
    <t>Load switch</t>
  </si>
  <si>
    <t>na (CAM_I2C)</t>
  </si>
  <si>
    <t>USB Hub</t>
  </si>
  <si>
    <t>PCIe Controllers</t>
  </si>
  <si>
    <t>Unused USB/PCIe Pins &amp; Interfaces</t>
  </si>
  <si>
    <t>3V3_AO &amp; SYS_RESET_N inactive</t>
  </si>
  <si>
    <t>USB0_D_N/P available to be used as device for USB recovery at a minimum</t>
  </si>
  <si>
    <t>USB[2:0]_D_N/P connected to D-/D+ pins on USB 2.0 connector/device.</t>
  </si>
  <si>
    <t>PCIe Controller #0 (supports up to x4)</t>
  </si>
  <si>
    <t>PCIe Controller #1 (supports up to x1)</t>
  </si>
  <si>
    <t>PCIE0_TX0/RX0 used for 3.3V single-lane device/connector</t>
  </si>
  <si>
    <t>PCIE0_TX[1:0]/RX[1:0] used for 3.3V 2-lane device/connector</t>
  </si>
  <si>
    <t>PCIE0_TX[3:0]/RX[3:0] used for 3.3V 4-lane device/connector</t>
  </si>
  <si>
    <t>PCIE1_TX0/RX0 used for 3.3V single-lane device/connector</t>
  </si>
  <si>
    <t>Reference clock used for PCIe is PCIE1_CLK_N/P </t>
  </si>
  <si>
    <t>PCIE_WAKE* connected to WAKE pins on devices/connectors.  Pull-up is provided on the module.</t>
  </si>
  <si>
    <t>USB[2:1]_D_N/P: Leave NC any unused pins</t>
  </si>
  <si>
    <t>GBE_MDIx:  Leave NC if not used</t>
  </si>
  <si>
    <t>GBE_LED_LINK, GBE_LED_ACT:  Leave NC if not used</t>
  </si>
  <si>
    <t xml:space="preserve">FET above enabled when system is on not in sleep mode (MOD_SLEEP* inactive). </t>
  </si>
  <si>
    <t>CAM[1:0]_MCLK connected to Camera reference clock inputs.</t>
  </si>
  <si>
    <t>CAM[1:0]_PWDN connected to power-down pins on camera(s) or used as GPIO for other purposes.</t>
  </si>
  <si>
    <t>CSI Cameras</t>
  </si>
  <si>
    <t>CAM[1:0]_MCLK, CAM[1:0]_PWDN left NC if unused for camera interface or other supported purposes.</t>
  </si>
  <si>
    <t>I2S0 or I2S1 used for Audio Codec if present in design.</t>
  </si>
  <si>
    <t>I2S0 or I2S1 used for BT if present in design.</t>
  </si>
  <si>
    <t>GPIO09 connects to clock pin of Audio Codec.</t>
  </si>
  <si>
    <t>Available GPIO connected to interrupt pin of audio codec (wake capable GPIO used if this is required).</t>
  </si>
  <si>
    <t>Pull-up resistors are provided on the non-module side of any level shifters.</t>
  </si>
  <si>
    <t>Pull-up resistor values after any level shifters are based on frequency/load (check I2C Spec)</t>
  </si>
  <si>
    <t>I2C[2:0]_SCL/SDA and CAM_I2C_SCL/SDA pins connect to SCL/SDA pins of devices</t>
  </si>
  <si>
    <t>SPI[1:0]_CLK connected to peripheral CLK pin(s)</t>
  </si>
  <si>
    <t>SPI[1:0]_MOSI connected to slave peripheral MOSI pin(s)</t>
  </si>
  <si>
    <t>SPI[1:0]_MISO connected to slave peripheral MISO pin(s)</t>
  </si>
  <si>
    <t>SPI[1:0]_CS[1:0]* connected one CS pin per SPI IF to each slave peripheral CS pin on the interface</t>
  </si>
  <si>
    <t>CAN_DOUT connected to input data (RX) pins of respective CAN device</t>
  </si>
  <si>
    <t>CAN_DIN connected to output data (TX) pin of respective CAN device</t>
  </si>
  <si>
    <t>MOD_SLEEP* is connected to supplies/devices to be disabled during module sleep mode (SC7).</t>
  </si>
  <si>
    <t>POWER_EN activated (high) only after the carrier board has ensured the module supply (VDD_IN) is valid/stable.</t>
  </si>
  <si>
    <t>Power Sequencing</t>
  </si>
  <si>
    <t>Sequencing</t>
  </si>
  <si>
    <t>Power On</t>
  </si>
  <si>
    <t>Power Off</t>
  </si>
  <si>
    <t>POWER_EN is activated (high) to begin module power on sequence</t>
  </si>
  <si>
    <t>POWER_EN is deactivated (low) to begin module power off sequence</t>
  </si>
  <si>
    <t xml:space="preserve">For sudden power loss case, VDD_IN must remain above 3.0V for at least 10mS after POWR_EN goes inactive (low) </t>
  </si>
  <si>
    <t>VBUS from connects to load switch (if host supported) and through level shifter to GPIO00 (USB0_VBUS_EN0 - 1.8V) on the module.</t>
  </si>
  <si>
    <t>Reference clock used for PCIe is PCIE0_CLK1_N/P (output for Root Port, Input for Endpoint).</t>
  </si>
  <si>
    <t>PCIE0_CLKREQ* &amp; PCIE0_RST* (Clock Request &amp; Reset - output for Root Port, Input for Endpoint).  Pull-ups are provided on the module</t>
  </si>
  <si>
    <t>GBE_MD[3:0] connect to matching pins on Magnetics.</t>
  </si>
  <si>
    <t>Yellow LED anode on RJ45 connector connects to 3.3V</t>
  </si>
  <si>
    <t>Shield GND on connector thed to main GND through multiple 0.05ohm resistors &amp; 100pF cap (see reference design)</t>
  </si>
  <si>
    <t>Schematic Checklist (USB/PCIe)</t>
  </si>
  <si>
    <t>HDMI:  Any ESD devices used meet the requirements in the HDMI section of the Design Guide (TI TPD4E02B04DQAR device is recommended)</t>
  </si>
  <si>
    <t>eDP/DP:  Any EMI/ESD devices used are suitable for highest frequencies supported ((TI TPD4E02B04DQAR device is recommended)</t>
  </si>
  <si>
    <t>HDMI:  Common-mode chokes are not recommended, but if used, they meet the requirements in the HDMI section of the Design Guide (TDK ACM2012D-900-2P device is recommended)</t>
  </si>
  <si>
    <r>
      <t>If level shifter is implemented on UART2, 100k</t>
    </r>
    <r>
      <rPr>
        <sz val="11"/>
        <rFont val="Calibri"/>
        <family val="2"/>
      </rPr>
      <t>Ω</t>
    </r>
    <r>
      <rPr>
        <sz val="11"/>
        <rFont val="Calibri"/>
        <family val="2"/>
        <scheme val="minor"/>
      </rPr>
      <t xml:space="preserve"> pull-ups on CTS/RX on the non-module side of the level shifter are required to keep inputs from floating.</t>
    </r>
  </si>
  <si>
    <t>GBE_LED_ACT (GBE activity) connects through current limiting resistor to Yellow LED cathode on RJ45 connector.</t>
  </si>
  <si>
    <t>GBE_LED_LINK (GBE Link) connects through current limiting resistor to Green LED cathode on RJ45 connector.</t>
  </si>
  <si>
    <t>USB/PEX</t>
  </si>
  <si>
    <t>Green LED anode on RJ45 connector connects to 3.3V</t>
  </si>
  <si>
    <t>See HDMI section for ESD requirements.  TI TPD4E02B04DQAR device is recommended.</t>
  </si>
  <si>
    <t>UART2 is available as a 2-pin UART for debug purposes</t>
  </si>
  <si>
    <t>Recommendation:  I2C signals routed to M.2 Key E/M sockets have 0Ω series resistors to allow the I2C interface to be disconnected.  Some non-compliant cards can cause I2C conflicts with other devices using the connected I2C bus.</t>
  </si>
  <si>
    <t>Pin Mux spreadsheet completed to match design requirments</t>
  </si>
  <si>
    <t>Schematics reviewed against reference design</t>
  </si>
  <si>
    <t>Any significant differences compared to reference design, not covered in Pinmux section above are listed below and carefully reviewed</t>
  </si>
  <si>
    <t>Schematic Checklist (Reference Design Considerations)</t>
  </si>
  <si>
    <t>Reference Design Considerations</t>
  </si>
  <si>
    <t>Ref_Design</t>
  </si>
  <si>
    <t>If PoE (Power over Ethernet) implemented, the VC power pins are routed to a power converter that converts the PoE supply to match the input requirements of the carrier board.</t>
  </si>
  <si>
    <t>If the 40-pin header level shifters  (TI TXB0108) are used, the device datasheet/app notes as well as the “Jetson Nano Developer Kit 40-Pin Expansion Header GPIO Usage Considerations Applications Note” from the DLC have been reviewed.</t>
  </si>
  <si>
    <t>0.1</t>
  </si>
  <si>
    <t>Initial Draft</t>
  </si>
  <si>
    <t>If USB SuperSpeed hub circuit from reference design implemented, the same settings for the Realtek RTS5420 are used (Power enables [DPS1/2/3/4_PWR] set to be active high, Charging feature disabled, &amp; SSC valid)</t>
  </si>
  <si>
    <t>VBUS supply for 2x USB 3.2 type A connectors</t>
  </si>
  <si>
    <t>USB 3.2 PHYs</t>
  </si>
  <si>
    <t>USB 3.2:  Any Common-mode choke devices meet the requirements in the USB 3.2 section of the Design Guide (TDK ACM2012D-900-2P device is recommended)</t>
  </si>
  <si>
    <t>HPD Level shifter direction points towards module HPD pin .</t>
  </si>
  <si>
    <t>CSI[3:0]_CLK_N/P connected to clock pins of camera.  See Table 6‑3 for details</t>
  </si>
  <si>
    <t>CSI[3:0]_D[1:0]_N/P connected to data pins of camera.  See Table 6‑3 for details</t>
  </si>
  <si>
    <t>DP1_TXD[3:0]_P/N: Leave NC any unused lanes</t>
  </si>
  <si>
    <t>DP1_AUX_CH_P/N: Leave NC if not used</t>
  </si>
  <si>
    <t>DP1_HPD: Leave NC if not used</t>
  </si>
  <si>
    <t>CSIx_CLK_N/P: Leave NC any unused CSI Clock lanes</t>
  </si>
  <si>
    <t>CSIx_Dx_N/P: Leave NC any unused CSI Data lanes</t>
  </si>
  <si>
    <t>5.0 to 20</t>
  </si>
  <si>
    <t>Battery or other source to supply power VDD_IN power is off.</t>
  </si>
  <si>
    <t>Input only</t>
  </si>
  <si>
    <t>1.8-3.46</t>
  </si>
  <si>
    <t>POWER_EN is used to enable (high) or disable (low) module. 100kΩ pulldown on the module.</t>
  </si>
  <si>
    <t>SYS_RESET* is used as enable for carrier board supplies (can also be driven low to force module reset). 1kΩ pull-up to 3.3V on the module.</t>
  </si>
  <si>
    <t>Clock Request and Reset for PCIe is PCIE1_CLKREQ* and PCIE1_RST*.  Pull-ups are provided on the module</t>
  </si>
  <si>
    <t>CSI4_D2/D0_N/P (PCIE2_RX0/TX0_N/P) used for 3.3V single-lane device/connector</t>
  </si>
  <si>
    <t>CSI4_D1/D3_N/P (PCIE2_RX1/TX1_N/P) used for Lane 1 and CSI4_D2/D0_N/P (PCIE2_RX0/TX0_N/P) used for lane 0 of 3.3V 2-lane device/connector</t>
  </si>
  <si>
    <t>PCIe Controller #2 (supports up to x2)</t>
  </si>
  <si>
    <t>PCIe Controller #3 (supports up to x1 if PCIe Controller #2 used as x1)</t>
  </si>
  <si>
    <t>CSI4_D1/D3_N/P (PCIE2_RX1/TX1_N/P) used for 3.3V single-lane device/connector</t>
  </si>
  <si>
    <t>Clock Request &amp; Reset are SDMMC_DAT1 (PCIE2_CLKREQ*) &amp; SDMMC_DAT0 (PCIE2_RST*) respectively.  Pull-ups are provided on the module.</t>
  </si>
  <si>
    <t>Clock Request &amp; Reset are SDMMC_DAT3 (PCIE3_CLKREQ*), SDMMC_DAT2 (PCIE3_RST*) respectively. Pull-ups are provided on the module.</t>
  </si>
  <si>
    <t>Reference clock used for PCIe is SDMMC_CMD (PCIE3_CLK_N) SDMMC_CLK (PCIE3_CLK_P).</t>
  </si>
  <si>
    <t>Reference clock used for PCIe is CSI4_CLK_N/P (PCIE2_CLK_N/P).</t>
  </si>
  <si>
    <t>PCIE[3:0]_TXx_N/P, USB SS_TX_N/P: Leave NC any unused TX lines</t>
  </si>
  <si>
    <t>PCIE[3:0]_RXx_N/P, USB SS_RX_N/P: Leave NC any unused RX lanes</t>
  </si>
  <si>
    <t>PCIE[3:0]_CLKx_N/P: Leave NC if not used</t>
  </si>
  <si>
    <t>The Nvidia ID EEPROM implemented on the reference design is not implemented, or if an ID EEPROM is implemented, it is used for custom purposes and has a different I2C address and/or different I2C interface.</t>
  </si>
  <si>
    <t>If the button power MCU from reference design is implemented, design matches ref design exactly and firmware from DLC used.</t>
  </si>
  <si>
    <t>SLEEP/WAKE* is optional signal to indicate system should enter or wake from sleep mode. 100kΩ pull-up to 1.8V on the module.</t>
  </si>
  <si>
    <t>CLK_32K_OUT is optional sleep/suspend clock for use with devices needing a clock in sleep mode (i.e. WiFi/BT). 1kΩ pull-up to 1.8V on the module.</t>
  </si>
  <si>
    <t>0.2</t>
  </si>
  <si>
    <t>SHUTDOWN_REQ* - when active (low), the carrier board is required to power off. ~5kΩ pull-up to VDD_IN on the module.</t>
  </si>
  <si>
    <t xml:space="preserve">MODULE_ID (GND pin 217) is strap to select between backward compatible 5V input (tied to GND on module) or wide range (5V-20V) if high (floating on module - Pull-up required on carrier board). </t>
  </si>
  <si>
    <t>Carrier board waits to power rails related to module interface pins until SYS_RESET* is deactivated (high)</t>
  </si>
  <si>
    <t>If SHUTDOWN_REQ* goes low due to thermal shutdown, sudden power loss, etc., POWER_EN must be deactuvated (low) as soon as possible.</t>
  </si>
  <si>
    <t>Updated title to include Xavier NX which is the reference design</t>
  </si>
  <si>
    <t>"</t>
  </si>
  <si>
    <t>Updated MODULE_ID description</t>
  </si>
  <si>
    <t>Updated SYS_RESET* description</t>
  </si>
  <si>
    <t>Updated SHUDOWN_REQ* description</t>
  </si>
  <si>
    <t>I2C2_SCL/SDA is used for 1.8V devices (or level shifters employed) and does not have pull-ups on the carrier board since the devices are pulled to 1.8V on the module with 2.2kΩ resistors.</t>
  </si>
  <si>
    <t>I2C_SPI_CAN_UART</t>
  </si>
  <si>
    <t>USB 3.2:  Any ESD devices used meet requirements in USB 3.2 section (If needed, Texas Instruments TPD4E02B04DQA device is recommended)</t>
  </si>
  <si>
    <t>Pins_EMI_ESD</t>
  </si>
  <si>
    <t>EMI_ESD</t>
  </si>
  <si>
    <t>Updated recommended ESD device for HDMI</t>
  </si>
  <si>
    <t>I2C0_SCL/SDA, I2C1_SCL/SDA and CAM_I2C_SCL/SDA are used for 3.3V devices (or level shifters employed) and do not have pull-ups on the carrier board since the devices are pulled to 3.3V on the module with 2.2kΩ resistors (I2C1 and CAM_I2C) or 1.5kΩ resistors (I2C0).</t>
  </si>
  <si>
    <t>Updated on-module pull-up values for I2C1, I2C2, and CAM_I2C.</t>
  </si>
  <si>
    <t>Debug_Strapping</t>
  </si>
  <si>
    <t>Added check for UART pins associated with SoC straps with on-module buffers</t>
  </si>
  <si>
    <t>UART0_TXD, UART0_RTS, and UART1_TXD are associated with SoC straps and have buffers on-module to maintain the strap levels during boot.  These pins are used as outputs only if used for GPIOs.</t>
  </si>
  <si>
    <t>Schematic symbol matches pin-out in Jetson Orin NX or Jetson Orin Nano Data Sheet or reference design</t>
  </si>
  <si>
    <t>Orin Module</t>
  </si>
  <si>
    <t>Connected devices are compatible with the VIL/VIH &amp; VOL/VOH specifications in the Jetson Orin NX or Jetson Orin Nano Data Sheet</t>
  </si>
  <si>
    <t>Orin Module Supplies</t>
  </si>
  <si>
    <t>Added Orin Nano or changed from Jetson Orin NX to Orin Module</t>
  </si>
  <si>
    <t>Carrier Board (On Nvidia Jetson Orin Nano Carrier Board - Customer Designs May Vary - For Reference Only)</t>
  </si>
  <si>
    <t>VDD_5V_SYS</t>
  </si>
  <si>
    <t>VDD_HV/VDD_CVB</t>
  </si>
  <si>
    <t>DC Jack input</t>
  </si>
  <si>
    <t>5.0 - 20.0</t>
  </si>
  <si>
    <t>5-20</t>
  </si>
  <si>
    <t>Power Mux</t>
  </si>
  <si>
    <t>5.0V or 5.0-20.0</t>
  </si>
  <si>
    <t>VDD_HV &amp; VDD_5V_SYS</t>
  </si>
  <si>
    <t>MODULE_ID* (select)</t>
  </si>
  <si>
    <t>Main 5.0 supply</t>
  </si>
  <si>
    <t>VDD_CVB</t>
  </si>
  <si>
    <t>SYS_RESET_N inactive</t>
  </si>
  <si>
    <t>Carrier board provides stable VDD_IN (5.0V nomina for compatible mode or 5V to 20V nominal for extended range) that is within Data Sheet tolerances to module</t>
  </si>
  <si>
    <t>Devices on I2C2 do not use address 7'h50 which is used for the ID EEPROM on the module.</t>
  </si>
  <si>
    <t>Devices on I2C0 do not use address 7'h40 which is used for the power monitor on the module.</t>
  </si>
  <si>
    <t>0.3</t>
  </si>
  <si>
    <t>Carrier Board (On Nvidia Carrier Board)</t>
  </si>
  <si>
    <t>Updated to match Orin Nano DevKit carrier board instead of Xavier NX DevKit carrier board</t>
  </si>
  <si>
    <t>Added on-module I2C usage conflict cautions.</t>
  </si>
  <si>
    <t>USBSS_RX_N/P (P0), DP0_TXD0_N/P (USB SS RX P1), DP0_TXD2_N/P (USB SS RX P2),  connected to RX-/+ pins on USB 3.2 connectorthrough 0.1uF series capacitors if directly connected to device.</t>
  </si>
  <si>
    <t>USBSS_TX_N/P (P0), DP0_TXD1_N/P (USB SS TX P1), DP0_TXD3_N/P (USB SS TX P2) connected to TX-/+ pins on USB 3.2 conn., device, hub, etc. through 0.1uF series capacitors.</t>
  </si>
  <si>
    <t>TX_N/P connected to matching pins on connector, or RX_N/P on device on the carrier board through 0.22uF series capacitors.</t>
  </si>
  <si>
    <t>RX_N/P connected to matching pins on connector, or TX_N/P on device on the carrier board 0.22uF series capacitors if directly connected to device.</t>
  </si>
  <si>
    <t>DP1_AUX_P/N connected to Aux Lane of eDP panel/connector through through 0.1uF series capacitors.</t>
  </si>
  <si>
    <t>DP1_TXD[3:0]_P/N connected through 0.1uF series capacitor to eDP panel/connector through AC caps (Module TXD0/1/2/3 connects to DP Lane 0/1/2/3</t>
  </si>
  <si>
    <t>DP1_AUX_P has 100KΩ pulldown.  DP2_AUX_CH_N has 100KΩ pull-up to VDD_3V3_DP (DP supply from load switch).</t>
  </si>
  <si>
    <t>DP1_HPD (if used ) connected to non-inverting level shifter</t>
  </si>
  <si>
    <t xml:space="preserve">After level shifter, 100kΩ resistor to GND, series 100kΩ resistor, then to HPD pin of panel/connector. </t>
  </si>
  <si>
    <r>
      <t>DP1_TX3_P/N connected to C+/C– pins through  series 0.1uF capacitors (AC</t>
    </r>
    <r>
      <rPr>
        <vertAlign val="subscript"/>
        <sz val="11"/>
        <rFont val="Calibri"/>
        <family val="2"/>
        <scheme val="minor"/>
      </rPr>
      <t>CAP</t>
    </r>
    <r>
      <rPr>
        <sz val="11"/>
        <rFont val="Calibri"/>
        <family val="2"/>
        <scheme val="minor"/>
      </rPr>
      <t xml:space="preserve">). </t>
    </r>
  </si>
  <si>
    <r>
      <t>DP1_TX[2:0]_P/N connected to D[0:2]+/– pins through series 0.1uF capacitors (AC</t>
    </r>
    <r>
      <rPr>
        <vertAlign val="subscript"/>
        <sz val="11"/>
        <rFont val="Calibri"/>
        <family val="2"/>
        <scheme val="minor"/>
      </rPr>
      <t>CAP</t>
    </r>
    <r>
      <rPr>
        <sz val="11"/>
        <rFont val="Calibri"/>
        <family val="2"/>
        <scheme val="minor"/>
      </rPr>
      <t>).   (See DP/HDMI Pin Mapping table).</t>
    </r>
  </si>
  <si>
    <t>DP1_HPDconnects to 10kΩ pull-up to VDD_1V8, level shifter to 100kΩ resistor to GND,
 series 100kΩ resistor, and to HPD pin on HDMI connector.</t>
  </si>
  <si>
    <t>HDMI_CEC connected to CEC on HDMI Connector through gating circuitry.</t>
  </si>
  <si>
    <t>DP1_AUX_P/N (DDC_SCL/SDA) have 10KΩ pull-ups to VDD_3V3, then pass through level shifter.</t>
  </si>
  <si>
    <t>After level shifter, 1.8kΩ pull-ups to VDD_5V0_HDMI_CON (HDMI supply from load switch) then to corresponding pins of HDMI Connector.</t>
  </si>
  <si>
    <t>CAM_I2C_SCL/SDA connected to I2C SCL and SDA pins of imager (pulled to 3.3V on the module with 2.2kΩ resistors).</t>
  </si>
  <si>
    <t>USB_PEX</t>
  </si>
  <si>
    <t>Updated checks for AC caps on USB &amp; PCIe, eliminating need for references to Signal_Term sheet.</t>
  </si>
  <si>
    <t>Disp_Cam</t>
  </si>
  <si>
    <t>Updated some checks for AC caps, level shifters, pull-ups, series resistor, etc, connections for DP &amp; HDMI</t>
  </si>
  <si>
    <r>
      <t>After DP1_TXD[3:0]_N/P passes throuhg AC</t>
    </r>
    <r>
      <rPr>
        <vertAlign val="subscript"/>
        <sz val="11"/>
        <rFont val="Calibri"/>
        <family val="2"/>
        <scheme val="minor"/>
      </rPr>
      <t>CAP</t>
    </r>
    <r>
      <rPr>
        <sz val="11"/>
        <rFont val="Calibri"/>
        <family val="2"/>
        <scheme val="minor"/>
      </rPr>
      <t>, 
499Ω resistors (R</t>
    </r>
    <r>
      <rPr>
        <vertAlign val="subscript"/>
        <sz val="11"/>
        <rFont val="Calibri"/>
        <family val="2"/>
        <scheme val="minor"/>
      </rPr>
      <t>PD</t>
    </r>
    <r>
      <rPr>
        <sz val="11"/>
        <rFont val="Calibri"/>
        <family val="2"/>
        <scheme val="minor"/>
      </rPr>
      <t>) to choke/trace to FET to GND
then to 0Ω series resistor to connector.</t>
    </r>
  </si>
  <si>
    <t>Ensure any level shifters meet the correct voltage levels (Vol/Voh compatible with Vil/Vih on both sides).</t>
  </si>
  <si>
    <t xml:space="preserve">Added check that any I2C level shifters meet the voltage requirements (Vol/Voh &amp; Vil/Vih) </t>
  </si>
  <si>
    <t>Yes</t>
  </si>
  <si>
    <t>Unused GPIO12, PCIE1, PCIE2, PCIE3, UART0, UART1 CTS &amp; RTS, I2C1 &amp; 2, SPI0_CS1, SPI1, I2S0 &amp; 1, USB1, CSI1_CLK, CSI3_CLK, HDMI_CEC</t>
  </si>
  <si>
    <t>Any differences for SFIO/GPIO usage compared to reference design are listed below and reviewed</t>
  </si>
  <si>
    <t>Not Appl</t>
  </si>
  <si>
    <t>BUT LIKE MAYBE WE SHOULD HAVE THOSE SIGS LEVEL SHIFTED</t>
  </si>
  <si>
    <t>WHAT IS TABLE 6-3</t>
  </si>
  <si>
    <t>INTERESTING if LEVEL SHIFTERS added</t>
  </si>
  <si>
    <t>COPIED DESIGN SO SHOULD BE GOOD</t>
  </si>
  <si>
    <t>LAST VERIFICATION MIGHT BE REQUIRED</t>
  </si>
  <si>
    <t>RESPECTING ANTMICRO SCHEMATIC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</si>
</sst>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7">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8"/>
      <color theme="1"/>
      <name val="Calibri"/>
      <family val="2"/>
    </font>
    <font>
      <b/>
      <sz val="14"/>
      <color theme="1"/>
      <name val="Calibri"/>
      <family val="2"/>
      <scheme val="minor"/>
    </font>
    <font>
      <b/>
      <sz val="24"/>
      <color theme="1"/>
      <name val="Calibri"/>
      <family val="2"/>
      <scheme val="minor"/>
    </font>
    <font>
      <sz val="12"/>
      <color theme="1"/>
      <name val="Calibri"/>
      <family val="2"/>
      <scheme val="minor"/>
    </font>
    <font>
      <b/>
      <sz val="20"/>
      <color theme="1"/>
      <name val="Calibri"/>
      <family val="2"/>
      <scheme val="minor"/>
    </font>
    <font>
      <b/>
      <sz val="12"/>
      <color theme="1"/>
      <name val="Calibri"/>
      <family val="2"/>
      <scheme val="minor"/>
    </font>
    <font>
      <sz val="12"/>
      <name val="Calibri"/>
      <family val="2"/>
      <scheme val="minor"/>
    </font>
    <font>
      <b/>
      <sz val="12"/>
      <color rgb="FFCC0000"/>
      <name val="Calibri"/>
      <family val="2"/>
      <scheme val="minor"/>
    </font>
    <font>
      <sz val="12"/>
      <color rgb="FFFF0000"/>
      <name val="Calibri"/>
      <family val="2"/>
      <scheme val="minor"/>
    </font>
    <font>
      <b/>
      <sz val="11"/>
      <name val="Calibri"/>
      <family val="2"/>
      <scheme val="minor"/>
    </font>
    <font>
      <sz val="11"/>
      <color theme="0"/>
      <name val="Calibri"/>
      <family val="2"/>
      <scheme val="minor"/>
    </font>
    <font>
      <b/>
      <sz val="11"/>
      <color theme="0" tint="-0.14999847407452621"/>
      <name val="Calibri"/>
      <family val="2"/>
      <scheme val="minor"/>
    </font>
    <font>
      <b/>
      <sz val="20"/>
      <color theme="0" tint="-0.14999847407452621"/>
      <name val="Calibri"/>
      <family val="2"/>
      <scheme val="minor"/>
    </font>
    <font>
      <b/>
      <sz val="16"/>
      <color theme="0" tint="-0.14999847407452621"/>
      <name val="Calibri"/>
      <family val="2"/>
      <scheme val="minor"/>
    </font>
    <font>
      <sz val="16"/>
      <color theme="0" tint="-0.14999847407452621"/>
      <name val="Calibri"/>
      <family val="2"/>
      <scheme val="minor"/>
    </font>
    <font>
      <sz val="14"/>
      <color theme="1"/>
      <name val="Calibri"/>
      <family val="2"/>
      <scheme val="minor"/>
    </font>
    <font>
      <sz val="11"/>
      <color rgb="FFFF0000"/>
      <name val="Calibri"/>
      <family val="2"/>
      <scheme val="minor"/>
    </font>
    <font>
      <sz val="11"/>
      <color theme="1"/>
      <name val="Calibri"/>
      <family val="2"/>
      <charset val="134"/>
      <scheme val="minor"/>
    </font>
    <font>
      <b/>
      <sz val="24"/>
      <name val="Calibri"/>
      <family val="2"/>
      <scheme val="minor"/>
    </font>
    <font>
      <b/>
      <sz val="18"/>
      <name val="Calibri"/>
      <family val="2"/>
      <scheme val="minor"/>
    </font>
    <font>
      <b/>
      <sz val="20"/>
      <color rgb="FFFF0000"/>
      <name val="Calibri"/>
      <family val="2"/>
      <scheme val="minor"/>
    </font>
    <font>
      <b/>
      <sz val="16"/>
      <color rgb="FFFF0000"/>
      <name val="Calibri"/>
      <family val="2"/>
      <scheme val="minor"/>
    </font>
    <font>
      <sz val="18"/>
      <color rgb="FFFF0000"/>
      <name val="Calibri"/>
      <family val="2"/>
      <scheme val="minor"/>
    </font>
    <font>
      <sz val="16"/>
      <color rgb="FFFF0000"/>
      <name val="Calibri"/>
      <family val="2"/>
      <scheme val="minor"/>
    </font>
    <font>
      <b/>
      <sz val="20"/>
      <name val="Calibri"/>
      <family val="2"/>
      <scheme val="minor"/>
    </font>
    <font>
      <b/>
      <sz val="12"/>
      <name val="Calibri"/>
      <family val="2"/>
      <scheme val="minor"/>
    </font>
    <font>
      <sz val="11"/>
      <name val="Calibri"/>
      <family val="2"/>
      <scheme val="minor"/>
    </font>
    <font>
      <b/>
      <sz val="16"/>
      <name val="Calibri"/>
      <family val="2"/>
      <scheme val="minor"/>
    </font>
    <font>
      <b/>
      <sz val="18"/>
      <name val="Calibri"/>
      <family val="2"/>
    </font>
    <font>
      <vertAlign val="subscript"/>
      <sz val="11"/>
      <name val="Calibri"/>
      <family val="2"/>
      <scheme val="minor"/>
    </font>
    <font>
      <sz val="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rgb="FFFFCC99"/>
        <bgColor indexed="64"/>
      </patternFill>
    </fill>
    <fill>
      <patternFill patternType="solid">
        <fgColor rgb="FFFF7C80"/>
        <bgColor indexed="64"/>
      </patternFill>
    </fill>
    <fill>
      <patternFill patternType="solid">
        <fgColor rgb="FFFF9999"/>
        <bgColor indexed="64"/>
      </patternFill>
    </fill>
    <fill>
      <patternFill patternType="solid">
        <fgColor rgb="FF00B050"/>
        <bgColor indexed="64"/>
      </patternFill>
    </fill>
    <fill>
      <patternFill patternType="solid">
        <fgColor rgb="FFFF0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23" fillId="0" borderId="0">
      <alignment vertical="center"/>
    </xf>
  </cellStyleXfs>
  <cellXfs count="224">
    <xf numFmtId="0" fontId="0" fillId="0" borderId="0" xfId="0"/>
    <xf numFmtId="0" fontId="0" fillId="0" borderId="0" xfId="0" applyAlignment="1">
      <alignment wrapText="1"/>
    </xf>
    <xf numFmtId="0" fontId="3" fillId="0" borderId="0" xfId="0" applyFont="1"/>
    <xf numFmtId="0" fontId="4" fillId="0" borderId="0" xfId="0" applyFont="1"/>
    <xf numFmtId="0" fontId="1" fillId="0" borderId="0" xfId="0" applyFont="1"/>
    <xf numFmtId="0" fontId="5" fillId="0" borderId="8" xfId="0" applyFont="1" applyBorder="1"/>
    <xf numFmtId="0" fontId="2" fillId="0" borderId="7" xfId="0" applyFont="1" applyBorder="1"/>
    <xf numFmtId="0" fontId="4" fillId="0" borderId="0" xfId="0" applyFont="1" applyProtection="1">
      <protection locked="0"/>
    </xf>
    <xf numFmtId="0" fontId="0" fillId="0" borderId="0" xfId="0" applyProtection="1">
      <protection locked="0"/>
    </xf>
    <xf numFmtId="0" fontId="1" fillId="2" borderId="2" xfId="0" applyFont="1" applyFill="1" applyBorder="1" applyAlignment="1" applyProtection="1">
      <alignment wrapText="1"/>
      <protection locked="0"/>
    </xf>
    <xf numFmtId="0" fontId="3" fillId="0" borderId="0" xfId="0" applyFont="1" applyProtection="1">
      <protection locked="0"/>
    </xf>
    <xf numFmtId="0" fontId="1" fillId="2" borderId="2" xfId="0" applyFont="1" applyFill="1" applyBorder="1" applyProtection="1">
      <protection locked="0"/>
    </xf>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8" fillId="0" borderId="0" xfId="0" applyFont="1"/>
    <xf numFmtId="0" fontId="10" fillId="0" borderId="0" xfId="0" applyFont="1" applyProtection="1">
      <protection locked="0"/>
    </xf>
    <xf numFmtId="0" fontId="10" fillId="0" borderId="0" xfId="0" applyFont="1"/>
    <xf numFmtId="0" fontId="10" fillId="2" borderId="2" xfId="0" applyFont="1" applyFill="1" applyBorder="1" applyProtection="1">
      <protection locked="0"/>
    </xf>
    <xf numFmtId="0" fontId="3" fillId="2" borderId="2" xfId="0" applyFont="1" applyFill="1" applyBorder="1" applyAlignment="1" applyProtection="1">
      <alignment wrapText="1"/>
      <protection locked="0"/>
    </xf>
    <xf numFmtId="49" fontId="2" fillId="0" borderId="7" xfId="0" applyNumberFormat="1" applyFont="1" applyBorder="1"/>
    <xf numFmtId="49" fontId="2" fillId="2" borderId="2" xfId="0" applyNumberFormat="1" applyFont="1" applyFill="1" applyBorder="1" applyProtection="1">
      <protection locked="0"/>
    </xf>
    <xf numFmtId="0" fontId="11" fillId="0" borderId="0" xfId="0" applyFont="1"/>
    <xf numFmtId="0" fontId="9" fillId="0" borderId="0" xfId="0" applyFont="1"/>
    <xf numFmtId="0" fontId="12" fillId="0" borderId="0" xfId="0" applyFont="1" applyAlignment="1">
      <alignment horizontal="left"/>
    </xf>
    <xf numFmtId="0" fontId="13" fillId="0" borderId="0" xfId="0" applyFont="1"/>
    <xf numFmtId="0" fontId="8" fillId="2" borderId="9" xfId="0" applyFont="1" applyFill="1" applyBorder="1"/>
    <xf numFmtId="0" fontId="10" fillId="2" borderId="7" xfId="0" applyFont="1" applyFill="1" applyBorder="1"/>
    <xf numFmtId="0" fontId="8" fillId="2" borderId="3" xfId="0" applyFont="1" applyFill="1" applyBorder="1" applyAlignment="1">
      <alignment wrapText="1"/>
    </xf>
    <xf numFmtId="0" fontId="10" fillId="2" borderId="1" xfId="0" applyFont="1" applyFill="1" applyBorder="1" applyAlignment="1">
      <alignment wrapText="1"/>
    </xf>
    <xf numFmtId="0" fontId="2" fillId="2" borderId="4" xfId="0" applyFont="1" applyFill="1" applyBorder="1" applyAlignment="1">
      <alignment wrapText="1"/>
    </xf>
    <xf numFmtId="0" fontId="8" fillId="2" borderId="3" xfId="0" applyFont="1" applyFill="1" applyBorder="1"/>
    <xf numFmtId="0" fontId="0" fillId="0" borderId="4" xfId="0" applyBorder="1" applyAlignment="1">
      <alignment wrapText="1"/>
    </xf>
    <xf numFmtId="49" fontId="2" fillId="2" borderId="4" xfId="0" applyNumberFormat="1" applyFont="1" applyFill="1" applyBorder="1"/>
    <xf numFmtId="49" fontId="0" fillId="0" borderId="4" xfId="0" applyNumberFormat="1" applyBorder="1" applyAlignment="1">
      <alignment wrapText="1"/>
    </xf>
    <xf numFmtId="49" fontId="0" fillId="0" borderId="0" xfId="0" applyNumberFormat="1" applyAlignment="1">
      <alignment horizontal="center" wrapText="1"/>
    </xf>
    <xf numFmtId="49" fontId="8" fillId="2" borderId="10" xfId="0" applyNumberFormat="1" applyFont="1" applyFill="1" applyBorder="1"/>
    <xf numFmtId="0" fontId="5" fillId="0" borderId="11" xfId="0" applyFont="1" applyBorder="1"/>
    <xf numFmtId="0" fontId="12" fillId="0" borderId="0" xfId="0" applyFont="1"/>
    <xf numFmtId="0" fontId="12" fillId="0" borderId="0" xfId="0" applyFont="1" applyAlignment="1">
      <alignment horizontal="center"/>
    </xf>
    <xf numFmtId="0" fontId="12" fillId="3" borderId="0" xfId="0" applyFont="1" applyFill="1" applyAlignment="1">
      <alignment horizontal="center"/>
    </xf>
    <xf numFmtId="164" fontId="12" fillId="0" borderId="0" xfId="0" applyNumberFormat="1" applyFont="1" applyAlignment="1">
      <alignment horizontal="center"/>
    </xf>
    <xf numFmtId="0" fontId="12" fillId="4" borderId="0" xfId="0" applyFont="1" applyFill="1" applyAlignment="1">
      <alignment horizontal="center"/>
    </xf>
    <xf numFmtId="0" fontId="17" fillId="2" borderId="1" xfId="0" applyFont="1" applyFill="1" applyBorder="1" applyAlignment="1" applyProtection="1">
      <alignment horizontal="center" wrapText="1"/>
      <protection locked="0"/>
    </xf>
    <xf numFmtId="0" fontId="18" fillId="2" borderId="1" xfId="0" applyFont="1" applyFill="1" applyBorder="1" applyAlignment="1" applyProtection="1">
      <alignment horizontal="center"/>
      <protection locked="0"/>
    </xf>
    <xf numFmtId="0" fontId="18" fillId="2" borderId="6" xfId="0" applyFont="1" applyFill="1" applyBorder="1" applyAlignment="1" applyProtection="1">
      <alignment horizontal="center"/>
      <protection locked="0"/>
    </xf>
    <xf numFmtId="49" fontId="16" fillId="0" borderId="0" xfId="0" applyNumberFormat="1" applyFont="1" applyAlignment="1">
      <alignment horizontal="center" wrapText="1"/>
    </xf>
    <xf numFmtId="0" fontId="16" fillId="0" borderId="0" xfId="0" applyFont="1" applyAlignment="1" applyProtection="1">
      <alignment horizontal="center"/>
      <protection locked="0"/>
    </xf>
    <xf numFmtId="0" fontId="20" fillId="2" borderId="1" xfId="0" applyFont="1" applyFill="1" applyBorder="1" applyAlignment="1" applyProtection="1">
      <alignment horizontal="center"/>
      <protection locked="0"/>
    </xf>
    <xf numFmtId="0" fontId="17" fillId="2" borderId="1" xfId="0" applyFont="1" applyFill="1" applyBorder="1" applyAlignment="1" applyProtection="1">
      <alignment horizontal="center"/>
      <protection locked="0"/>
    </xf>
    <xf numFmtId="0" fontId="5" fillId="0" borderId="12" xfId="0" applyFont="1" applyBorder="1"/>
    <xf numFmtId="0" fontId="5" fillId="0" borderId="6" xfId="0" applyFont="1" applyBorder="1"/>
    <xf numFmtId="0" fontId="6" fillId="0" borderId="6" xfId="0" applyFont="1" applyBorder="1" applyAlignment="1">
      <alignment vertical="center" wrapText="1"/>
    </xf>
    <xf numFmtId="49" fontId="6" fillId="0" borderId="6" xfId="0" applyNumberFormat="1" applyFont="1" applyBorder="1" applyAlignment="1">
      <alignment vertical="center" wrapText="1"/>
    </xf>
    <xf numFmtId="0" fontId="5" fillId="0" borderId="6" xfId="0" applyFont="1" applyBorder="1" applyAlignment="1" applyProtection="1">
      <alignment horizontal="center"/>
      <protection locked="0"/>
    </xf>
    <xf numFmtId="49" fontId="6" fillId="0" borderId="13" xfId="0" applyNumberFormat="1" applyFont="1" applyBorder="1" applyAlignment="1">
      <alignment vertical="center" wrapText="1"/>
    </xf>
    <xf numFmtId="0" fontId="10" fillId="2" borderId="1" xfId="0" applyFont="1" applyFill="1" applyBorder="1"/>
    <xf numFmtId="49" fontId="10" fillId="2" borderId="1" xfId="0" applyNumberFormat="1" applyFont="1" applyFill="1" applyBorder="1"/>
    <xf numFmtId="0" fontId="1" fillId="0" borderId="1" xfId="0" applyFont="1" applyBorder="1"/>
    <xf numFmtId="49" fontId="0" fillId="0" borderId="0" xfId="0" applyNumberFormat="1"/>
    <xf numFmtId="49" fontId="21" fillId="0" borderId="0" xfId="0" applyNumberFormat="1" applyFont="1"/>
    <xf numFmtId="49" fontId="7" fillId="0" borderId="0" xfId="0" applyNumberFormat="1" applyFont="1"/>
    <xf numFmtId="0" fontId="2" fillId="0" borderId="0" xfId="0" applyFont="1"/>
    <xf numFmtId="0" fontId="0" fillId="0" borderId="0" xfId="0" applyAlignment="1">
      <alignment horizontal="center"/>
    </xf>
    <xf numFmtId="0" fontId="0" fillId="0" borderId="1" xfId="0" applyBorder="1" applyAlignment="1">
      <alignment wrapText="1"/>
    </xf>
    <xf numFmtId="0" fontId="24" fillId="0" borderId="0" xfId="0" applyFont="1"/>
    <xf numFmtId="49" fontId="2" fillId="2" borderId="2" xfId="0" applyNumberFormat="1" applyFont="1" applyFill="1" applyBorder="1"/>
    <xf numFmtId="49" fontId="0" fillId="0" borderId="2" xfId="0" applyNumberFormat="1" applyBorder="1" applyAlignment="1">
      <alignment wrapText="1"/>
    </xf>
    <xf numFmtId="165" fontId="0" fillId="0" borderId="0" xfId="0" applyNumberFormat="1" applyAlignment="1">
      <alignment horizontal="center"/>
    </xf>
    <xf numFmtId="49" fontId="0" fillId="0" borderId="0" xfId="0" applyNumberFormat="1" applyAlignment="1">
      <alignment wrapText="1"/>
    </xf>
    <xf numFmtId="165" fontId="0" fillId="0" borderId="0" xfId="0" applyNumberFormat="1"/>
    <xf numFmtId="0" fontId="22" fillId="0" borderId="0" xfId="0" applyFont="1"/>
    <xf numFmtId="165" fontId="0" fillId="0" borderId="0" xfId="0" applyNumberFormat="1" applyAlignment="1">
      <alignment horizontal="left"/>
    </xf>
    <xf numFmtId="14" fontId="0" fillId="0" borderId="0" xfId="0" applyNumberFormat="1" applyAlignment="1">
      <alignment horizontal="center"/>
    </xf>
    <xf numFmtId="14" fontId="0" fillId="0" borderId="0" xfId="0" applyNumberFormat="1" applyAlignment="1">
      <alignment horizontal="left"/>
    </xf>
    <xf numFmtId="49" fontId="2" fillId="2" borderId="1" xfId="0" applyNumberFormat="1" applyFont="1" applyFill="1" applyBorder="1"/>
    <xf numFmtId="0" fontId="6" fillId="0" borderId="15" xfId="0" applyFont="1" applyBorder="1" applyAlignment="1">
      <alignment vertical="center" wrapText="1"/>
    </xf>
    <xf numFmtId="49" fontId="6" fillId="0" borderId="15" xfId="0" applyNumberFormat="1" applyFont="1" applyBorder="1" applyAlignment="1">
      <alignment vertical="center" wrapText="1"/>
    </xf>
    <xf numFmtId="49" fontId="2" fillId="0" borderId="0" xfId="0" applyNumberFormat="1" applyFont="1" applyAlignment="1">
      <alignment horizontal="center"/>
    </xf>
    <xf numFmtId="49" fontId="0" fillId="0" borderId="0" xfId="0" applyNumberFormat="1" applyAlignment="1">
      <alignment horizontal="center"/>
    </xf>
    <xf numFmtId="0" fontId="0" fillId="0" borderId="1" xfId="0" applyBorder="1" applyAlignment="1">
      <alignment horizontal="center"/>
    </xf>
    <xf numFmtId="0" fontId="0" fillId="0" borderId="14" xfId="0" applyBorder="1" applyAlignment="1">
      <alignment horizontal="center"/>
    </xf>
    <xf numFmtId="49" fontId="21" fillId="0" borderId="0" xfId="0" applyNumberFormat="1" applyFont="1" applyAlignment="1">
      <alignment horizontal="center"/>
    </xf>
    <xf numFmtId="49" fontId="14" fillId="0" borderId="0" xfId="0" applyNumberFormat="1" applyFont="1" applyAlignment="1">
      <alignment horizontal="center"/>
    </xf>
    <xf numFmtId="49" fontId="0" fillId="0" borderId="1" xfId="0" applyNumberFormat="1" applyBorder="1" applyAlignment="1">
      <alignment wrapText="1"/>
    </xf>
    <xf numFmtId="0" fontId="2" fillId="2" borderId="2" xfId="0" applyFont="1" applyFill="1" applyBorder="1" applyProtection="1">
      <protection locked="0"/>
    </xf>
    <xf numFmtId="0" fontId="1" fillId="0" borderId="5" xfId="0" applyFont="1" applyBorder="1"/>
    <xf numFmtId="0" fontId="19" fillId="2" borderId="1" xfId="0" applyFont="1" applyFill="1" applyBorder="1" applyAlignment="1" applyProtection="1">
      <alignment horizontal="center"/>
      <protection locked="0"/>
    </xf>
    <xf numFmtId="49" fontId="21" fillId="0" borderId="0" xfId="0" applyNumberFormat="1" applyFont="1" applyAlignment="1">
      <alignment horizontal="left"/>
    </xf>
    <xf numFmtId="0" fontId="0" fillId="0" borderId="0" xfId="0" applyAlignment="1">
      <alignment horizontal="left" wrapText="1"/>
    </xf>
    <xf numFmtId="49" fontId="8" fillId="2" borderId="13" xfId="0" applyNumberFormat="1" applyFont="1" applyFill="1" applyBorder="1"/>
    <xf numFmtId="0" fontId="5" fillId="0" borderId="15" xfId="0" applyFont="1" applyBorder="1" applyAlignment="1" applyProtection="1">
      <alignment horizontal="center"/>
      <protection locked="0"/>
    </xf>
    <xf numFmtId="49" fontId="6" fillId="0" borderId="17" xfId="0" applyNumberFormat="1" applyFont="1" applyBorder="1" applyAlignment="1">
      <alignment vertical="center" wrapText="1"/>
    </xf>
    <xf numFmtId="0" fontId="1" fillId="0" borderId="19" xfId="0" applyFont="1" applyBorder="1"/>
    <xf numFmtId="0" fontId="1" fillId="0" borderId="20" xfId="0" applyFont="1" applyBorder="1"/>
    <xf numFmtId="49" fontId="0" fillId="0" borderId="21" xfId="0" applyNumberFormat="1" applyBorder="1" applyAlignment="1">
      <alignment wrapText="1"/>
    </xf>
    <xf numFmtId="0" fontId="0" fillId="0" borderId="14" xfId="0" applyBorder="1" applyAlignment="1" applyProtection="1">
      <alignment horizontal="center"/>
      <protection locked="0"/>
    </xf>
    <xf numFmtId="49" fontId="0" fillId="0" borderId="22" xfId="0" applyNumberFormat="1" applyBorder="1" applyAlignment="1">
      <alignment wrapText="1"/>
    </xf>
    <xf numFmtId="0" fontId="0" fillId="0" borderId="7" xfId="0" applyBorder="1" applyAlignment="1">
      <alignment wrapText="1"/>
    </xf>
    <xf numFmtId="0" fontId="2" fillId="2" borderId="23" xfId="0" applyFont="1" applyFill="1" applyBorder="1" applyAlignment="1">
      <alignment wrapText="1"/>
    </xf>
    <xf numFmtId="0" fontId="0" fillId="0" borderId="19" xfId="0" applyBorder="1" applyAlignment="1">
      <alignment wrapText="1"/>
    </xf>
    <xf numFmtId="0" fontId="0" fillId="0" borderId="0" xfId="0" applyAlignment="1" applyProtection="1">
      <alignment horizontal="left" wrapText="1"/>
      <protection locked="0"/>
    </xf>
    <xf numFmtId="0" fontId="22" fillId="0" borderId="2" xfId="0" applyFont="1" applyBorder="1" applyAlignment="1" applyProtection="1">
      <alignment horizontal="left" wrapText="1"/>
      <protection locked="0"/>
    </xf>
    <xf numFmtId="49" fontId="27" fillId="2" borderId="2" xfId="0" applyNumberFormat="1" applyFont="1" applyFill="1" applyBorder="1" applyProtection="1">
      <protection locked="0"/>
    </xf>
    <xf numFmtId="0" fontId="22" fillId="0" borderId="0" xfId="0" applyFont="1" applyAlignment="1" applyProtection="1">
      <alignment horizontal="center"/>
      <protection locked="0"/>
    </xf>
    <xf numFmtId="0" fontId="28" fillId="0" borderId="0" xfId="0" applyFont="1" applyAlignment="1" applyProtection="1">
      <alignment horizontal="center"/>
      <protection locked="0"/>
    </xf>
    <xf numFmtId="0" fontId="26" fillId="0" borderId="0" xfId="0" applyFont="1" applyAlignment="1" applyProtection="1">
      <alignment horizontal="center"/>
      <protection locked="0"/>
    </xf>
    <xf numFmtId="0" fontId="29" fillId="0" borderId="0" xfId="0" applyFont="1" applyAlignment="1" applyProtection="1">
      <alignment horizontal="center"/>
      <protection locked="0"/>
    </xf>
    <xf numFmtId="0" fontId="22" fillId="0" borderId="0" xfId="0" applyFont="1" applyAlignment="1">
      <alignment horizontal="center"/>
    </xf>
    <xf numFmtId="0" fontId="10" fillId="2" borderId="2" xfId="0" applyFont="1" applyFill="1" applyBorder="1" applyAlignment="1" applyProtection="1">
      <alignment horizontal="left"/>
      <protection locked="0"/>
    </xf>
    <xf numFmtId="49" fontId="19" fillId="2" borderId="1" xfId="0" applyNumberFormat="1" applyFont="1" applyFill="1" applyBorder="1" applyAlignment="1" applyProtection="1">
      <alignment horizontal="center"/>
      <protection locked="0"/>
    </xf>
    <xf numFmtId="0" fontId="18" fillId="2" borderId="1" xfId="0" applyFont="1" applyFill="1" applyBorder="1" applyAlignment="1">
      <alignment horizontal="center"/>
    </xf>
    <xf numFmtId="0" fontId="16" fillId="0" borderId="0" xfId="0" applyFont="1" applyAlignment="1">
      <alignment horizontal="center"/>
    </xf>
    <xf numFmtId="0" fontId="1" fillId="5" borderId="7" xfId="0" applyFont="1" applyFill="1" applyBorder="1"/>
    <xf numFmtId="0" fontId="12" fillId="0" borderId="1" xfId="0" applyFont="1" applyBorder="1" applyAlignment="1">
      <alignment horizontal="center"/>
    </xf>
    <xf numFmtId="0" fontId="12" fillId="0" borderId="14" xfId="0" applyFont="1" applyBorder="1" applyAlignment="1">
      <alignment horizontal="center"/>
    </xf>
    <xf numFmtId="49" fontId="1" fillId="2" borderId="1" xfId="0" applyNumberFormat="1" applyFont="1" applyFill="1" applyBorder="1" applyAlignment="1">
      <alignment wrapText="1"/>
    </xf>
    <xf numFmtId="0" fontId="1" fillId="4" borderId="7" xfId="0" applyFont="1" applyFill="1" applyBorder="1"/>
    <xf numFmtId="165" fontId="2" fillId="0" borderId="0" xfId="0" applyNumberFormat="1" applyFont="1" applyAlignment="1">
      <alignment horizontal="center"/>
    </xf>
    <xf numFmtId="0" fontId="0" fillId="0" borderId="1" xfId="0" applyBorder="1" applyAlignment="1" applyProtection="1">
      <alignment horizontal="center"/>
      <protection locked="0"/>
    </xf>
    <xf numFmtId="0" fontId="22" fillId="0" borderId="2" xfId="0" applyFont="1" applyBorder="1" applyAlignment="1" applyProtection="1">
      <alignment wrapText="1"/>
      <protection locked="0"/>
    </xf>
    <xf numFmtId="49" fontId="0" fillId="0" borderId="2" xfId="0" applyNumberFormat="1" applyBorder="1" applyAlignment="1" applyProtection="1">
      <alignment wrapText="1"/>
      <protection locked="0"/>
    </xf>
    <xf numFmtId="0" fontId="1" fillId="0" borderId="7" xfId="0" applyFont="1" applyBorder="1"/>
    <xf numFmtId="0" fontId="30" fillId="2" borderId="7" xfId="0" applyFont="1" applyFill="1" applyBorder="1"/>
    <xf numFmtId="49" fontId="22" fillId="0" borderId="0" xfId="0" applyNumberFormat="1" applyFont="1"/>
    <xf numFmtId="49" fontId="22" fillId="0" borderId="0" xfId="0" applyNumberFormat="1" applyFont="1" applyAlignment="1">
      <alignment horizontal="center"/>
    </xf>
    <xf numFmtId="49" fontId="1" fillId="0" borderId="0" xfId="0" applyNumberFormat="1" applyFont="1"/>
    <xf numFmtId="49" fontId="2" fillId="2" borderId="1" xfId="0" applyNumberFormat="1" applyFont="1" applyFill="1" applyBorder="1" applyAlignment="1">
      <alignment wrapText="1"/>
    </xf>
    <xf numFmtId="49" fontId="0" fillId="0" borderId="14" xfId="0" applyNumberFormat="1" applyBorder="1" applyAlignment="1">
      <alignment wrapText="1"/>
    </xf>
    <xf numFmtId="0" fontId="22" fillId="0" borderId="22" xfId="0" applyFont="1" applyBorder="1" applyAlignment="1" applyProtection="1">
      <alignment wrapText="1"/>
      <protection locked="0"/>
    </xf>
    <xf numFmtId="0" fontId="0" fillId="0" borderId="22" xfId="0" applyBorder="1" applyAlignment="1" applyProtection="1">
      <alignment wrapText="1"/>
      <protection locked="0"/>
    </xf>
    <xf numFmtId="49" fontId="22" fillId="0" borderId="1" xfId="0" applyNumberFormat="1" applyFont="1" applyBorder="1" applyAlignment="1">
      <alignment wrapText="1"/>
    </xf>
    <xf numFmtId="49" fontId="1" fillId="2" borderId="1" xfId="0" applyNumberFormat="1" applyFont="1" applyFill="1" applyBorder="1"/>
    <xf numFmtId="49" fontId="17" fillId="2" borderId="1" xfId="0" applyNumberFormat="1" applyFont="1" applyFill="1" applyBorder="1" applyAlignment="1">
      <alignment horizontal="center"/>
    </xf>
    <xf numFmtId="49" fontId="1" fillId="2" borderId="2" xfId="0" applyNumberFormat="1" applyFont="1" applyFill="1" applyBorder="1"/>
    <xf numFmtId="0" fontId="5" fillId="0" borderId="6" xfId="0" applyFont="1" applyBorder="1" applyAlignment="1">
      <alignment horizontal="center"/>
    </xf>
    <xf numFmtId="49" fontId="6" fillId="0" borderId="13" xfId="0" applyNumberFormat="1" applyFont="1" applyBorder="1" applyAlignment="1">
      <alignment horizontal="left" vertical="center" wrapText="1"/>
    </xf>
    <xf numFmtId="0" fontId="1" fillId="5" borderId="19" xfId="0" applyFont="1" applyFill="1" applyBorder="1"/>
    <xf numFmtId="0" fontId="1" fillId="0" borderId="14" xfId="0" applyFont="1" applyBorder="1"/>
    <xf numFmtId="0" fontId="22" fillId="0" borderId="22" xfId="0" applyFont="1" applyBorder="1" applyAlignment="1" applyProtection="1">
      <alignment horizontal="left" wrapText="1"/>
      <protection locked="0"/>
    </xf>
    <xf numFmtId="0" fontId="0" fillId="2" borderId="6" xfId="0" applyFill="1" applyBorder="1"/>
    <xf numFmtId="0" fontId="15" fillId="2" borderId="6" xfId="0" applyFont="1" applyFill="1" applyBorder="1" applyAlignment="1">
      <alignment horizontal="center" wrapText="1"/>
    </xf>
    <xf numFmtId="0" fontId="31" fillId="2" borderId="1" xfId="0" applyFont="1" applyFill="1" applyBorder="1"/>
    <xf numFmtId="0" fontId="31" fillId="2" borderId="14" xfId="0" applyFont="1" applyFill="1" applyBorder="1"/>
    <xf numFmtId="49" fontId="0" fillId="0" borderId="25" xfId="0" applyNumberFormat="1" applyBorder="1" applyAlignment="1">
      <alignment wrapText="1"/>
    </xf>
    <xf numFmtId="0" fontId="22" fillId="0" borderId="0" xfId="0" applyFont="1" applyAlignment="1">
      <alignment horizontal="left"/>
    </xf>
    <xf numFmtId="0" fontId="26" fillId="2" borderId="1" xfId="0" applyFont="1" applyFill="1" applyBorder="1"/>
    <xf numFmtId="0" fontId="26" fillId="2" borderId="1" xfId="0" applyFont="1" applyFill="1" applyBorder="1" applyAlignment="1">
      <alignment wrapText="1"/>
    </xf>
    <xf numFmtId="0" fontId="30" fillId="2" borderId="1" xfId="0" applyFont="1" applyFill="1" applyBorder="1"/>
    <xf numFmtId="0" fontId="15" fillId="0" borderId="7" xfId="0" applyFont="1" applyBorder="1"/>
    <xf numFmtId="0" fontId="15" fillId="0" borderId="1" xfId="0" applyFont="1" applyBorder="1"/>
    <xf numFmtId="0" fontId="33" fillId="0" borderId="7" xfId="0" applyFont="1" applyBorder="1"/>
    <xf numFmtId="0" fontId="33" fillId="2" borderId="1" xfId="0" applyFont="1" applyFill="1" applyBorder="1" applyAlignment="1">
      <alignment wrapText="1"/>
    </xf>
    <xf numFmtId="0" fontId="15" fillId="4" borderId="7" xfId="0" applyFont="1" applyFill="1" applyBorder="1"/>
    <xf numFmtId="0" fontId="32" fillId="0" borderId="1" xfId="0" applyFont="1" applyBorder="1" applyAlignment="1">
      <alignment wrapText="1"/>
    </xf>
    <xf numFmtId="0" fontId="30" fillId="2" borderId="1" xfId="0" applyFont="1" applyFill="1" applyBorder="1" applyAlignment="1">
      <alignment wrapText="1"/>
    </xf>
    <xf numFmtId="49" fontId="32" fillId="0" borderId="1" xfId="0" applyNumberFormat="1" applyFont="1" applyBorder="1" applyAlignment="1">
      <alignment wrapText="1"/>
    </xf>
    <xf numFmtId="0" fontId="32" fillId="0" borderId="1" xfId="0" applyFont="1" applyBorder="1" applyAlignment="1" applyProtection="1">
      <alignment horizontal="center"/>
      <protection locked="0"/>
    </xf>
    <xf numFmtId="0" fontId="32" fillId="0" borderId="2" xfId="0" applyFont="1" applyBorder="1" applyAlignment="1" applyProtection="1">
      <alignment wrapText="1"/>
      <protection locked="0"/>
    </xf>
    <xf numFmtId="0" fontId="32" fillId="0" borderId="0" xfId="0" applyFont="1" applyAlignment="1">
      <alignment horizontal="center"/>
    </xf>
    <xf numFmtId="0" fontId="32" fillId="0" borderId="0" xfId="0" applyFont="1"/>
    <xf numFmtId="49" fontId="33" fillId="2" borderId="1" xfId="0" applyNumberFormat="1" applyFont="1" applyFill="1" applyBorder="1"/>
    <xf numFmtId="0" fontId="32" fillId="2" borderId="2" xfId="0" applyFont="1" applyFill="1" applyBorder="1" applyAlignment="1" applyProtection="1">
      <alignment wrapText="1"/>
      <protection locked="0"/>
    </xf>
    <xf numFmtId="0" fontId="15" fillId="0" borderId="1" xfId="0" applyFont="1" applyBorder="1" applyAlignment="1">
      <alignment wrapText="1"/>
    </xf>
    <xf numFmtId="0" fontId="25" fillId="0" borderId="12" xfId="0" applyFont="1" applyBorder="1"/>
    <xf numFmtId="0" fontId="25" fillId="0" borderId="6" xfId="0" applyFont="1" applyBorder="1"/>
    <xf numFmtId="0" fontId="34" fillId="0" borderId="6" xfId="0" applyFont="1" applyBorder="1" applyAlignment="1">
      <alignment vertical="center" wrapText="1"/>
    </xf>
    <xf numFmtId="0" fontId="15" fillId="0" borderId="19" xfId="0" applyFont="1" applyBorder="1"/>
    <xf numFmtId="0" fontId="15" fillId="0" borderId="14" xfId="0" applyFont="1" applyBorder="1"/>
    <xf numFmtId="0" fontId="32" fillId="0" borderId="14" xfId="0" applyFont="1" applyBorder="1" applyAlignment="1">
      <alignment wrapText="1"/>
    </xf>
    <xf numFmtId="49" fontId="30" fillId="2" borderId="1" xfId="0" applyNumberFormat="1" applyFont="1" applyFill="1" applyBorder="1"/>
    <xf numFmtId="0" fontId="30" fillId="2" borderId="2" xfId="0" applyFont="1" applyFill="1" applyBorder="1" applyProtection="1">
      <protection locked="0"/>
    </xf>
    <xf numFmtId="0" fontId="25" fillId="0" borderId="7" xfId="0" applyFont="1" applyBorder="1"/>
    <xf numFmtId="0" fontId="25" fillId="2" borderId="1" xfId="0" applyFont="1" applyFill="1" applyBorder="1" applyAlignment="1">
      <alignment wrapText="1"/>
    </xf>
    <xf numFmtId="49" fontId="15" fillId="2" borderId="1" xfId="0" applyNumberFormat="1" applyFont="1" applyFill="1" applyBorder="1" applyAlignment="1">
      <alignment wrapText="1"/>
    </xf>
    <xf numFmtId="0" fontId="25" fillId="2" borderId="2" xfId="0" applyFont="1" applyFill="1" applyBorder="1" applyProtection="1">
      <protection locked="0"/>
    </xf>
    <xf numFmtId="0" fontId="15" fillId="5" borderId="7" xfId="0" applyFont="1" applyFill="1" applyBorder="1"/>
    <xf numFmtId="49" fontId="15" fillId="2" borderId="1" xfId="0" applyNumberFormat="1" applyFont="1" applyFill="1" applyBorder="1"/>
    <xf numFmtId="0" fontId="15" fillId="2" borderId="2" xfId="0" applyFont="1" applyFill="1" applyBorder="1" applyProtection="1">
      <protection locked="0"/>
    </xf>
    <xf numFmtId="49" fontId="25" fillId="2" borderId="1" xfId="0" applyNumberFormat="1" applyFont="1" applyFill="1" applyBorder="1"/>
    <xf numFmtId="0" fontId="32" fillId="0" borderId="0" xfId="0" applyFont="1" applyProtection="1">
      <protection locked="0"/>
    </xf>
    <xf numFmtId="49" fontId="32" fillId="0" borderId="14" xfId="0" applyNumberFormat="1" applyFont="1" applyBorder="1" applyAlignment="1">
      <alignment wrapText="1"/>
    </xf>
    <xf numFmtId="0" fontId="32" fillId="0" borderId="14" xfId="0" applyFont="1" applyBorder="1" applyAlignment="1" applyProtection="1">
      <alignment horizontal="center"/>
      <protection locked="0"/>
    </xf>
    <xf numFmtId="0" fontId="32" fillId="0" borderId="22" xfId="0" applyFont="1" applyBorder="1" applyAlignment="1" applyProtection="1">
      <alignment wrapText="1"/>
      <protection locked="0"/>
    </xf>
    <xf numFmtId="0" fontId="15" fillId="2" borderId="1" xfId="0" applyFont="1" applyFill="1" applyBorder="1" applyAlignment="1">
      <alignment wrapText="1"/>
    </xf>
    <xf numFmtId="0" fontId="32" fillId="0" borderId="0" xfId="0" applyFont="1" applyAlignment="1">
      <alignment horizontal="left"/>
    </xf>
    <xf numFmtId="0" fontId="15" fillId="2" borderId="1" xfId="0" applyFont="1" applyFill="1" applyBorder="1"/>
    <xf numFmtId="0" fontId="32" fillId="2" borderId="1" xfId="0" applyFont="1" applyFill="1" applyBorder="1" applyAlignment="1">
      <alignment wrapText="1"/>
    </xf>
    <xf numFmtId="49" fontId="32" fillId="2" borderId="1" xfId="0" applyNumberFormat="1" applyFont="1" applyFill="1" applyBorder="1" applyAlignment="1">
      <alignment wrapText="1"/>
    </xf>
    <xf numFmtId="0" fontId="15" fillId="4" borderId="19" xfId="0" applyFont="1" applyFill="1" applyBorder="1"/>
    <xf numFmtId="0" fontId="0" fillId="0" borderId="0" xfId="0" applyAlignment="1">
      <alignment horizontal="left"/>
    </xf>
    <xf numFmtId="165" fontId="0" fillId="0" borderId="0" xfId="0" applyNumberFormat="1" applyAlignment="1">
      <alignment horizontal="left" wrapText="1"/>
    </xf>
    <xf numFmtId="0" fontId="15" fillId="0" borderId="7" xfId="0" applyFont="1" applyBorder="1" applyAlignment="1">
      <alignment vertical="top"/>
    </xf>
    <xf numFmtId="0" fontId="15" fillId="0" borderId="1" xfId="0" applyFont="1" applyBorder="1" applyAlignment="1">
      <alignment vertical="top"/>
    </xf>
    <xf numFmtId="0" fontId="32" fillId="0" borderId="1" xfId="0" applyFont="1" applyBorder="1" applyAlignment="1">
      <alignment vertical="top" wrapText="1"/>
    </xf>
    <xf numFmtId="49" fontId="0" fillId="0" borderId="1" xfId="0" applyNumberFormat="1" applyBorder="1" applyAlignment="1">
      <alignment vertical="top" wrapText="1"/>
    </xf>
    <xf numFmtId="0" fontId="0" fillId="0" borderId="1" xfId="0" applyBorder="1" applyAlignment="1" applyProtection="1">
      <alignment horizontal="center" vertical="top"/>
      <protection locked="0"/>
    </xf>
    <xf numFmtId="0" fontId="0" fillId="0" borderId="2" xfId="0" applyBorder="1" applyAlignment="1" applyProtection="1">
      <alignment vertical="top" wrapText="1"/>
      <protection locked="0"/>
    </xf>
    <xf numFmtId="0" fontId="22" fillId="0" borderId="0" xfId="0" applyFont="1" applyAlignment="1">
      <alignment horizontal="center" vertical="top"/>
    </xf>
    <xf numFmtId="0" fontId="0" fillId="0" borderId="0" xfId="0" applyAlignment="1">
      <alignment vertical="top"/>
    </xf>
    <xf numFmtId="49" fontId="0" fillId="0" borderId="2" xfId="0" applyNumberFormat="1" applyBorder="1" applyAlignment="1" applyProtection="1">
      <alignment horizontal="center" wrapText="1"/>
      <protection locked="0"/>
    </xf>
    <xf numFmtId="164" fontId="0" fillId="6" borderId="1" xfId="0" applyNumberFormat="1" applyFill="1" applyBorder="1" applyAlignment="1">
      <alignment horizontal="center"/>
    </xf>
    <xf numFmtId="164" fontId="12" fillId="6" borderId="1" xfId="0" applyNumberFormat="1" applyFont="1" applyFill="1" applyBorder="1" applyAlignment="1">
      <alignment horizontal="center"/>
    </xf>
    <xf numFmtId="164" fontId="0" fillId="7" borderId="1" xfId="0" applyNumberFormat="1" applyFill="1" applyBorder="1" applyAlignment="1">
      <alignment horizontal="center"/>
    </xf>
    <xf numFmtId="49" fontId="0" fillId="0" borderId="4" xfId="0" applyNumberFormat="1" applyBorder="1" applyAlignment="1">
      <alignment horizontal="left" wrapText="1"/>
    </xf>
    <xf numFmtId="49" fontId="0" fillId="0" borderId="5" xfId="0" applyNumberFormat="1" applyBorder="1" applyAlignment="1">
      <alignment horizontal="left" wrapText="1"/>
    </xf>
    <xf numFmtId="49" fontId="0" fillId="0" borderId="18" xfId="0" applyNumberFormat="1" applyBorder="1" applyAlignment="1">
      <alignment horizontal="left" wrapText="1"/>
    </xf>
    <xf numFmtId="49" fontId="0" fillId="0" borderId="21" xfId="0" applyNumberFormat="1" applyBorder="1" applyAlignment="1">
      <alignment horizontal="left" wrapText="1"/>
    </xf>
    <xf numFmtId="49" fontId="0" fillId="0" borderId="20" xfId="0" applyNumberFormat="1" applyBorder="1" applyAlignment="1">
      <alignment horizontal="left" wrapText="1"/>
    </xf>
    <xf numFmtId="49" fontId="0" fillId="0" borderId="24" xfId="0" applyNumberFormat="1" applyBorder="1" applyAlignment="1">
      <alignment horizontal="left" wrapText="1"/>
    </xf>
    <xf numFmtId="49" fontId="2" fillId="2" borderId="4" xfId="0" applyNumberFormat="1" applyFont="1" applyFill="1" applyBorder="1" applyAlignment="1">
      <alignment horizontal="left"/>
    </xf>
    <xf numFmtId="49" fontId="2" fillId="2" borderId="5" xfId="0" applyNumberFormat="1" applyFont="1" applyFill="1" applyBorder="1" applyAlignment="1">
      <alignment horizontal="left"/>
    </xf>
    <xf numFmtId="49" fontId="2" fillId="2" borderId="18" xfId="0" applyNumberFormat="1" applyFont="1" applyFill="1" applyBorder="1" applyAlignment="1">
      <alignment horizontal="left"/>
    </xf>
    <xf numFmtId="49" fontId="2" fillId="2" borderId="10" xfId="0" applyNumberFormat="1" applyFont="1" applyFill="1" applyBorder="1" applyAlignment="1">
      <alignment horizontal="left"/>
    </xf>
    <xf numFmtId="49" fontId="2" fillId="2" borderId="3" xfId="0" applyNumberFormat="1" applyFont="1" applyFill="1" applyBorder="1" applyAlignment="1">
      <alignment horizontal="left"/>
    </xf>
    <xf numFmtId="49" fontId="2" fillId="2" borderId="16" xfId="0" applyNumberFormat="1" applyFont="1" applyFill="1" applyBorder="1" applyAlignment="1">
      <alignment horizontal="left"/>
    </xf>
    <xf numFmtId="49" fontId="32" fillId="0" borderId="1" xfId="0" applyNumberFormat="1" applyFont="1" applyBorder="1" applyAlignment="1">
      <alignment wrapText="1"/>
    </xf>
    <xf numFmtId="0" fontId="30" fillId="2" borderId="1" xfId="0" applyFont="1" applyFill="1" applyBorder="1" applyAlignment="1">
      <alignment wrapText="1"/>
    </xf>
    <xf numFmtId="49" fontId="32" fillId="0" borderId="4" xfId="0" applyNumberFormat="1" applyFont="1" applyBorder="1" applyAlignment="1">
      <alignment wrapText="1"/>
    </xf>
    <xf numFmtId="49" fontId="32" fillId="0" borderId="5" xfId="0" applyNumberFormat="1" applyFont="1" applyBorder="1" applyAlignment="1">
      <alignment wrapText="1"/>
    </xf>
    <xf numFmtId="49" fontId="32" fillId="0" borderId="26" xfId="0" applyNumberFormat="1" applyFont="1" applyBorder="1" applyAlignment="1">
      <alignment wrapText="1"/>
    </xf>
    <xf numFmtId="49" fontId="2" fillId="2" borderId="4" xfId="0" applyNumberFormat="1" applyFont="1" applyFill="1" applyBorder="1" applyAlignment="1">
      <alignment wrapText="1"/>
    </xf>
    <xf numFmtId="49" fontId="2" fillId="2" borderId="5" xfId="0" applyNumberFormat="1" applyFont="1" applyFill="1" applyBorder="1" applyAlignment="1">
      <alignment wrapText="1"/>
    </xf>
    <xf numFmtId="49" fontId="2" fillId="2" borderId="26" xfId="0" applyNumberFormat="1" applyFont="1" applyFill="1" applyBorder="1" applyAlignment="1">
      <alignment wrapText="1"/>
    </xf>
  </cellXfs>
  <cellStyles count="2">
    <cellStyle name="Normal" xfId="0" builtinId="0"/>
    <cellStyle name="Normal 2" xfId="1" xr:uid="{00000000-0005-0000-0000-000001000000}"/>
  </cellStyles>
  <dxfs count="40">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CC99"/>
        </patternFill>
      </fill>
    </dxf>
    <dxf>
      <fill>
        <patternFill>
          <bgColor rgb="FFFF7C80"/>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s>
  <tableStyles count="0" defaultTableStyle="TableStyleMedium2" defaultPivotStyle="PivotStyleLight16"/>
  <colors>
    <mruColors>
      <color rgb="FFFF7C80"/>
      <color rgb="FFFFCCCC"/>
      <color rgb="FFFF9999"/>
      <color rgb="FFFFCC99"/>
      <color rgb="FFCCFFCC"/>
      <color rgb="FFCC00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5934075</xdr:colOff>
          <xdr:row>23</xdr:row>
          <xdr:rowOff>28575</xdr:rowOff>
        </xdr:from>
        <xdr:to>
          <xdr:col>2</xdr:col>
          <xdr:colOff>8629650</xdr:colOff>
          <xdr:row>24</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5934075</xdr:colOff>
          <xdr:row>22</xdr:row>
          <xdr:rowOff>47625</xdr:rowOff>
        </xdr:from>
        <xdr:to>
          <xdr:col>2</xdr:col>
          <xdr:colOff>7953375</xdr:colOff>
          <xdr:row>23</xdr:row>
          <xdr:rowOff>0</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5915025</xdr:colOff>
          <xdr:row>21</xdr:row>
          <xdr:rowOff>28575</xdr:rowOff>
        </xdr:from>
        <xdr:to>
          <xdr:col>2</xdr:col>
          <xdr:colOff>8591550</xdr:colOff>
          <xdr:row>22</xdr:row>
          <xdr:rowOff>0</xdr:rowOff>
        </xdr:to>
        <xdr:sp macro="" textlink="">
          <xdr:nvSpPr>
            <xdr:cNvPr id="8196" name="Object 4"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3299222</xdr:colOff>
      <xdr:row>17</xdr:row>
      <xdr:rowOff>47625</xdr:rowOff>
    </xdr:from>
    <xdr:to>
      <xdr:col>2</xdr:col>
      <xdr:colOff>9191626</xdr:colOff>
      <xdr:row>17</xdr:row>
      <xdr:rowOff>1971675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5394722" y="4029075"/>
          <a:ext cx="5892404" cy="19240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8.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 Id="rId9" Type="http://schemas.openxmlformats.org/officeDocument/2006/relationships/image" Target="../media/image3.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3"/>
  <sheetViews>
    <sheetView topLeftCell="A2" zoomScale="85" zoomScaleNormal="85" workbookViewId="0">
      <selection activeCell="J16" sqref="J16"/>
    </sheetView>
  </sheetViews>
  <sheetFormatPr defaultRowHeight="15"/>
  <cols>
    <col min="1" max="1" width="35.7109375" customWidth="1"/>
    <col min="2" max="3" width="12.7109375" style="63" customWidth="1"/>
    <col min="4" max="4" width="18.28515625" style="63" customWidth="1"/>
    <col min="5" max="9" width="12.7109375" style="63" customWidth="1"/>
    <col min="10" max="11" width="18.7109375" style="63" customWidth="1"/>
    <col min="12" max="12" width="15.7109375" style="63" customWidth="1"/>
    <col min="13" max="16" width="12.7109375" style="63" customWidth="1"/>
    <col min="17" max="17" width="12.7109375" customWidth="1"/>
    <col min="18" max="19" width="10.7109375" customWidth="1"/>
    <col min="20" max="23" width="15.7109375" customWidth="1"/>
  </cols>
  <sheetData>
    <row r="1" spans="1:18" ht="21">
      <c r="A1" s="62" t="s">
        <v>38</v>
      </c>
      <c r="B1" s="78" t="s">
        <v>296</v>
      </c>
      <c r="C1" s="118">
        <v>45021</v>
      </c>
      <c r="D1" s="118"/>
      <c r="E1" s="118"/>
      <c r="F1" s="118"/>
      <c r="G1" s="118"/>
    </row>
    <row r="4" spans="1:18" ht="15.75" thickBot="1"/>
    <row r="5" spans="1:18" ht="30">
      <c r="A5" s="140"/>
      <c r="B5" s="141" t="s">
        <v>56</v>
      </c>
      <c r="C5" s="141" t="s">
        <v>44</v>
      </c>
      <c r="D5" s="141" t="s">
        <v>213</v>
      </c>
      <c r="E5" s="141" t="s">
        <v>70</v>
      </c>
      <c r="F5" s="141" t="s">
        <v>204</v>
      </c>
      <c r="G5" s="141" t="s">
        <v>68</v>
      </c>
      <c r="H5" s="141" t="s">
        <v>118</v>
      </c>
      <c r="I5" s="141" t="s">
        <v>3</v>
      </c>
      <c r="J5" s="141" t="s">
        <v>125</v>
      </c>
      <c r="K5" s="141" t="s">
        <v>128</v>
      </c>
      <c r="L5" s="141" t="s">
        <v>119</v>
      </c>
      <c r="M5"/>
      <c r="N5"/>
      <c r="O5"/>
      <c r="P5"/>
    </row>
    <row r="6" spans="1:18" ht="15.75">
      <c r="A6" s="142" t="s">
        <v>34</v>
      </c>
      <c r="B6" s="114">
        <f>High_Priority!E3</f>
        <v>0</v>
      </c>
      <c r="C6" s="80">
        <f>General!E3</f>
        <v>0</v>
      </c>
      <c r="D6" s="80">
        <f>Ref_Design_Considerations!E3</f>
        <v>0</v>
      </c>
      <c r="E6" s="80">
        <f>Power!I3</f>
        <v>7</v>
      </c>
      <c r="F6" s="80">
        <f>USB_PEX!E3</f>
        <v>0</v>
      </c>
      <c r="G6" s="80">
        <f>Ethernet!E3</f>
        <v>0</v>
      </c>
      <c r="H6" s="80">
        <f>Disp_Cam!E3</f>
        <v>15</v>
      </c>
      <c r="I6" s="80">
        <f>Audio!E3</f>
        <v>0</v>
      </c>
      <c r="J6" s="80">
        <f>I2C_SPI_CAN_UART!E3</f>
        <v>0</v>
      </c>
      <c r="K6" s="80">
        <f>Debug_Strapping!E3</f>
        <v>0</v>
      </c>
      <c r="L6" s="80">
        <f>Pins_EMI_ESD!E3</f>
        <v>11</v>
      </c>
      <c r="M6"/>
      <c r="N6"/>
      <c r="O6"/>
      <c r="P6"/>
    </row>
    <row r="7" spans="1:18" ht="15.75">
      <c r="A7" s="142" t="s">
        <v>32</v>
      </c>
      <c r="B7" s="114">
        <f>High_Priority!E4</f>
        <v>9</v>
      </c>
      <c r="C7" s="80">
        <f>General!E4</f>
        <v>5</v>
      </c>
      <c r="D7" s="80">
        <f>Ref_Design_Considerations!E4</f>
        <v>5</v>
      </c>
      <c r="E7" s="80">
        <f>Power!I4</f>
        <v>13</v>
      </c>
      <c r="F7" s="80">
        <f>USB_PEX!E4</f>
        <v>32</v>
      </c>
      <c r="G7" s="80">
        <f>Ethernet!E4</f>
        <v>8</v>
      </c>
      <c r="H7" s="80">
        <f>Disp_Cam!E4</f>
        <v>15</v>
      </c>
      <c r="I7" s="80">
        <f>Audio!E4</f>
        <v>9</v>
      </c>
      <c r="J7" s="80">
        <f>I2C_SPI_CAN_UART!E4</f>
        <v>21</v>
      </c>
      <c r="K7" s="80">
        <f>Debug_Strapping!E4</f>
        <v>4</v>
      </c>
      <c r="L7" s="80">
        <f>Pins_EMI_ESD!E4</f>
        <v>1</v>
      </c>
      <c r="M7"/>
      <c r="N7"/>
      <c r="O7"/>
      <c r="P7"/>
    </row>
    <row r="8" spans="1:18" ht="15.75">
      <c r="A8" s="142" t="s">
        <v>31</v>
      </c>
      <c r="B8" s="202" t="str">
        <f>High_Priority!E5</f>
        <v>100</v>
      </c>
      <c r="C8" s="201" t="str">
        <f>General!E5</f>
        <v>100</v>
      </c>
      <c r="D8" s="201" t="str">
        <f>Ref_Design_Considerations!E5</f>
        <v>100</v>
      </c>
      <c r="E8" s="203">
        <f>Power!I5</f>
        <v>0.65</v>
      </c>
      <c r="F8" s="201" t="str">
        <f>USB_PEX!E5</f>
        <v>100</v>
      </c>
      <c r="G8" s="201" t="str">
        <f>Ethernet!E5</f>
        <v>100</v>
      </c>
      <c r="H8" s="203">
        <f>Disp_Cam!E5</f>
        <v>0.5</v>
      </c>
      <c r="I8" s="201" t="str">
        <f>Audio!E5</f>
        <v>100</v>
      </c>
      <c r="J8" s="201" t="str">
        <f>I2C_SPI_CAN_UART!E5</f>
        <v>100</v>
      </c>
      <c r="K8" s="201" t="str">
        <f>Debug_Strapping!E5</f>
        <v>100</v>
      </c>
      <c r="L8" s="203">
        <f>Pins_EMI_ESD!E5</f>
        <v>8.3333333333333329E-2</v>
      </c>
      <c r="M8"/>
      <c r="N8"/>
      <c r="O8"/>
      <c r="P8"/>
    </row>
    <row r="9" spans="1:18" ht="16.5" thickBot="1">
      <c r="A9" s="143" t="s">
        <v>33</v>
      </c>
      <c r="B9" s="115">
        <f>High_Priority!E6</f>
        <v>0</v>
      </c>
      <c r="C9" s="81">
        <f>General!E6</f>
        <v>0</v>
      </c>
      <c r="D9" s="81">
        <f>Ref_Design_Considerations!E6</f>
        <v>0</v>
      </c>
      <c r="E9" s="81">
        <f>Power!I6</f>
        <v>0</v>
      </c>
      <c r="F9" s="81">
        <f>USB_PEX!E6</f>
        <v>0</v>
      </c>
      <c r="G9" s="81">
        <f>Ethernet!E6</f>
        <v>0</v>
      </c>
      <c r="H9" s="81">
        <f>Disp_Cam!E6</f>
        <v>0</v>
      </c>
      <c r="I9" s="81">
        <f>Audio!E6</f>
        <v>0</v>
      </c>
      <c r="J9" s="81">
        <f>I2C_SPI_CAN_UART!E6</f>
        <v>0</v>
      </c>
      <c r="K9" s="81">
        <f>Debug_Strapping!E6</f>
        <v>0</v>
      </c>
      <c r="L9" s="81">
        <f>Pins_EMI_ESD!E6</f>
        <v>0</v>
      </c>
      <c r="M9"/>
      <c r="N9"/>
      <c r="O9"/>
      <c r="P9"/>
    </row>
    <row r="11" spans="1:18" ht="15.75">
      <c r="A11" s="22" t="s">
        <v>120</v>
      </c>
      <c r="B11" s="4"/>
      <c r="C11" s="23" t="s">
        <v>12</v>
      </c>
      <c r="D11" s="23"/>
      <c r="E11" s="35"/>
      <c r="F11" s="14"/>
      <c r="G11" s="13"/>
      <c r="H11" s="8"/>
      <c r="I11" s="8"/>
      <c r="J11" s="8"/>
      <c r="K11" s="8"/>
      <c r="L11" s="8"/>
      <c r="M11" s="8"/>
      <c r="N11" s="8"/>
      <c r="O11" s="8"/>
      <c r="P11" s="8"/>
      <c r="Q11" s="8"/>
      <c r="R11" s="8"/>
    </row>
    <row r="12" spans="1:18" ht="15.75">
      <c r="A12" s="22"/>
      <c r="B12" s="22"/>
      <c r="C12" s="24" t="s">
        <v>13</v>
      </c>
      <c r="D12" s="24"/>
      <c r="E12" s="35"/>
      <c r="F12" s="14"/>
      <c r="G12" s="13"/>
      <c r="H12" s="8"/>
      <c r="I12" s="8"/>
      <c r="J12" s="8"/>
      <c r="K12" s="8"/>
      <c r="L12" s="8"/>
      <c r="M12" s="8"/>
      <c r="N12" s="8"/>
      <c r="O12" s="8"/>
      <c r="P12" s="8"/>
      <c r="Q12" s="8"/>
      <c r="R12" s="8"/>
    </row>
    <row r="13" spans="1:18" ht="15.75">
      <c r="A13" s="22"/>
      <c r="B13" s="22"/>
      <c r="C13" s="38" t="s">
        <v>17</v>
      </c>
      <c r="D13" s="38"/>
      <c r="E13" s="35"/>
      <c r="F13" s="14"/>
      <c r="G13" s="13"/>
      <c r="H13" s="8"/>
      <c r="I13" s="8"/>
      <c r="J13" s="8"/>
      <c r="K13" s="8"/>
      <c r="L13" s="8"/>
      <c r="M13" s="8"/>
      <c r="N13" s="8"/>
      <c r="O13" s="8"/>
      <c r="P13" s="8"/>
      <c r="Q13" s="8"/>
      <c r="R13" s="8"/>
    </row>
    <row r="14" spans="1:18" s="59" customFormat="1">
      <c r="B14" s="79"/>
      <c r="C14" s="79"/>
      <c r="D14" s="79"/>
      <c r="E14" s="79"/>
      <c r="F14" s="79"/>
      <c r="G14" s="79"/>
      <c r="H14" s="79"/>
      <c r="I14" s="79"/>
      <c r="J14" s="79"/>
      <c r="K14" s="79"/>
      <c r="L14" s="79"/>
      <c r="M14" s="79"/>
      <c r="N14" s="79"/>
      <c r="O14" s="79"/>
      <c r="P14" s="79"/>
    </row>
    <row r="15" spans="1:18" s="59" customFormat="1" ht="18.75">
      <c r="A15" s="61" t="s">
        <v>36</v>
      </c>
      <c r="B15" s="79"/>
      <c r="C15" s="79"/>
      <c r="D15" s="79"/>
      <c r="E15" s="79"/>
      <c r="F15" s="79"/>
      <c r="G15" s="79"/>
      <c r="H15" s="79"/>
      <c r="I15" s="79"/>
      <c r="J15" s="79"/>
      <c r="K15" s="79"/>
      <c r="L15" s="79"/>
      <c r="M15" s="79"/>
      <c r="N15" s="79"/>
      <c r="O15" s="79"/>
      <c r="P15" s="79"/>
    </row>
    <row r="16" spans="1:18" s="60" customFormat="1" ht="18.75">
      <c r="A16" s="88"/>
      <c r="B16" s="88" t="s">
        <v>37</v>
      </c>
      <c r="C16" s="82"/>
      <c r="D16" s="82"/>
      <c r="E16" s="82"/>
      <c r="F16" s="82"/>
      <c r="G16" s="82"/>
      <c r="H16" s="82"/>
      <c r="I16" s="82"/>
      <c r="J16" s="82"/>
      <c r="K16" s="82"/>
      <c r="L16" s="82"/>
      <c r="M16" s="82"/>
      <c r="N16" s="82"/>
      <c r="O16" s="82"/>
      <c r="P16" s="82"/>
    </row>
    <row r="17" spans="1:16" s="59" customFormat="1">
      <c r="B17" s="79"/>
      <c r="C17" s="79"/>
      <c r="D17" s="79"/>
      <c r="E17" s="79"/>
      <c r="F17" s="79"/>
      <c r="G17" s="79"/>
      <c r="H17" s="79"/>
      <c r="I17" s="79"/>
      <c r="J17" s="79"/>
      <c r="K17" s="79"/>
      <c r="L17" s="79"/>
      <c r="M17" s="79"/>
      <c r="N17" s="79"/>
      <c r="O17" s="79"/>
      <c r="P17" s="79"/>
    </row>
    <row r="18" spans="1:16" s="59" customFormat="1">
      <c r="B18" s="79"/>
      <c r="C18" s="79"/>
      <c r="D18" s="79"/>
      <c r="E18" s="79"/>
      <c r="F18" s="79"/>
      <c r="G18" s="79"/>
      <c r="H18" s="79"/>
      <c r="I18" s="79"/>
      <c r="J18" s="79"/>
      <c r="K18" s="79"/>
      <c r="L18" s="79"/>
      <c r="M18" s="79"/>
      <c r="N18" s="79"/>
      <c r="O18" s="79"/>
      <c r="P18" s="79"/>
    </row>
    <row r="19" spans="1:16" s="59" customFormat="1">
      <c r="A19" s="124"/>
      <c r="B19" s="79"/>
      <c r="C19" s="79"/>
      <c r="D19" s="79"/>
      <c r="E19" s="79"/>
      <c r="F19" s="79"/>
      <c r="G19" s="79"/>
      <c r="H19" s="79"/>
      <c r="I19" s="79"/>
      <c r="J19" s="79"/>
      <c r="K19" s="79"/>
      <c r="L19" s="79"/>
      <c r="M19" s="79"/>
      <c r="N19" s="79"/>
      <c r="O19" s="79"/>
      <c r="P19" s="79"/>
    </row>
    <row r="20" spans="1:16" s="59" customFormat="1">
      <c r="A20" s="124"/>
      <c r="B20" s="79"/>
      <c r="C20" s="79"/>
      <c r="D20" s="79"/>
      <c r="E20" s="79"/>
      <c r="F20" s="79"/>
      <c r="G20" s="79"/>
      <c r="H20" s="79"/>
      <c r="I20" s="79"/>
      <c r="J20" s="79"/>
      <c r="K20" s="79"/>
      <c r="L20" s="79"/>
      <c r="M20" s="79"/>
      <c r="N20" s="79"/>
      <c r="O20" s="79"/>
      <c r="P20" s="79"/>
    </row>
    <row r="21" spans="1:16" s="59" customFormat="1">
      <c r="B21" s="125"/>
      <c r="C21" s="125"/>
      <c r="D21" s="125"/>
      <c r="E21" s="125"/>
      <c r="F21" s="125"/>
      <c r="G21" s="125"/>
      <c r="H21" s="125"/>
      <c r="I21" s="125"/>
      <c r="J21" s="125"/>
      <c r="K21" s="125"/>
      <c r="L21" s="125"/>
      <c r="M21" s="125"/>
      <c r="N21" s="125"/>
      <c r="O21" s="79"/>
      <c r="P21" s="79"/>
    </row>
    <row r="22" spans="1:16" s="59" customFormat="1">
      <c r="A22" s="126"/>
      <c r="B22" s="125"/>
      <c r="C22" s="125"/>
      <c r="D22" s="125"/>
      <c r="E22" s="125"/>
      <c r="F22" s="125"/>
      <c r="G22" s="125"/>
      <c r="H22" s="125"/>
      <c r="I22" s="125"/>
      <c r="J22" s="125"/>
      <c r="K22" s="125"/>
      <c r="L22" s="125"/>
      <c r="M22" s="125"/>
      <c r="N22" s="125"/>
      <c r="O22" s="79"/>
      <c r="P22" s="79"/>
    </row>
    <row r="23" spans="1:16" s="59" customFormat="1">
      <c r="B23" s="125"/>
      <c r="C23" s="125"/>
      <c r="D23" s="125"/>
      <c r="E23" s="125"/>
      <c r="F23" s="125"/>
      <c r="G23" s="125"/>
      <c r="H23" s="125"/>
      <c r="I23" s="125"/>
      <c r="J23" s="125"/>
      <c r="K23" s="125"/>
      <c r="L23" s="125"/>
      <c r="M23" s="125"/>
      <c r="N23" s="125"/>
      <c r="O23" s="79"/>
      <c r="P23" s="79"/>
    </row>
    <row r="24" spans="1:16" s="59" customFormat="1">
      <c r="B24" s="125"/>
      <c r="C24" s="125"/>
      <c r="D24" s="125"/>
      <c r="E24" s="125"/>
      <c r="F24" s="125"/>
      <c r="G24" s="125"/>
      <c r="H24" s="125"/>
      <c r="I24" s="125"/>
      <c r="J24" s="125"/>
      <c r="K24" s="125"/>
      <c r="L24" s="125"/>
      <c r="M24" s="125"/>
      <c r="N24" s="125"/>
      <c r="O24" s="79"/>
      <c r="P24" s="79"/>
    </row>
    <row r="25" spans="1:16" s="59" customFormat="1">
      <c r="A25" s="126"/>
      <c r="B25" s="125"/>
      <c r="C25" s="125"/>
      <c r="D25" s="125"/>
      <c r="E25" s="125"/>
      <c r="F25" s="125"/>
      <c r="G25" s="125"/>
      <c r="H25" s="125"/>
      <c r="I25" s="125"/>
      <c r="J25" s="125"/>
      <c r="K25" s="125"/>
      <c r="L25" s="125"/>
      <c r="M25" s="125"/>
      <c r="N25" s="125"/>
      <c r="O25" s="79"/>
      <c r="P25" s="79"/>
    </row>
    <row r="26" spans="1:16" s="59" customFormat="1">
      <c r="B26" s="125"/>
      <c r="C26" s="125"/>
      <c r="D26" s="125"/>
      <c r="E26" s="125"/>
      <c r="F26" s="125"/>
      <c r="G26" s="125"/>
      <c r="H26" s="125"/>
      <c r="I26" s="125"/>
      <c r="J26" s="125"/>
      <c r="K26" s="125"/>
      <c r="L26" s="125"/>
      <c r="M26" s="125"/>
      <c r="N26" s="125"/>
      <c r="O26" s="79"/>
      <c r="P26" s="79"/>
    </row>
    <row r="27" spans="1:16">
      <c r="B27" s="125"/>
      <c r="C27" s="125"/>
      <c r="D27" s="125"/>
      <c r="E27" s="125"/>
      <c r="F27" s="125"/>
      <c r="G27" s="125"/>
      <c r="H27" s="125"/>
      <c r="I27" s="125"/>
      <c r="J27" s="125"/>
      <c r="K27" s="125"/>
      <c r="L27" s="125"/>
      <c r="M27" s="125"/>
      <c r="N27" s="125"/>
    </row>
    <row r="28" spans="1:16">
      <c r="B28" s="125"/>
      <c r="C28" s="125"/>
      <c r="D28" s="125"/>
      <c r="E28" s="125"/>
      <c r="F28" s="125"/>
      <c r="G28" s="125"/>
      <c r="H28" s="125"/>
      <c r="I28" s="125"/>
      <c r="J28" s="125"/>
      <c r="K28" s="125"/>
      <c r="L28" s="125"/>
      <c r="M28" s="125"/>
      <c r="N28" s="125"/>
    </row>
    <row r="29" spans="1:16">
      <c r="B29" s="125"/>
      <c r="C29" s="125"/>
      <c r="D29" s="125"/>
      <c r="E29" s="125"/>
      <c r="F29" s="125"/>
      <c r="G29" s="125"/>
      <c r="H29" s="125"/>
      <c r="I29" s="125"/>
      <c r="J29" s="125"/>
      <c r="K29" s="125"/>
      <c r="L29" s="125"/>
      <c r="M29" s="125"/>
      <c r="N29" s="125"/>
    </row>
    <row r="30" spans="1:16" ht="15.75">
      <c r="B30" s="83"/>
      <c r="C30" s="83"/>
      <c r="D30" s="83"/>
      <c r="E30" s="83"/>
      <c r="F30" s="83"/>
      <c r="G30" s="83"/>
      <c r="H30" s="83"/>
      <c r="I30" s="83"/>
      <c r="J30" s="83"/>
      <c r="K30" s="83"/>
      <c r="L30" s="83"/>
      <c r="M30" s="83"/>
      <c r="N30" s="83"/>
    </row>
    <row r="31" spans="1:16" ht="15.75">
      <c r="B31" s="83"/>
      <c r="C31" s="83"/>
      <c r="D31" s="83"/>
      <c r="E31" s="83"/>
      <c r="F31" s="83"/>
      <c r="G31" s="83"/>
      <c r="H31" s="83"/>
      <c r="I31" s="83"/>
      <c r="J31" s="83"/>
      <c r="K31" s="83"/>
      <c r="L31" s="83"/>
      <c r="M31" s="83"/>
      <c r="N31" s="83"/>
    </row>
    <row r="32" spans="1:16" ht="15.75">
      <c r="B32" s="83"/>
      <c r="C32" s="83"/>
      <c r="D32" s="83"/>
      <c r="E32" s="83"/>
      <c r="F32" s="83"/>
      <c r="G32" s="83"/>
      <c r="H32" s="83"/>
      <c r="I32" s="83"/>
      <c r="J32" s="83"/>
      <c r="K32" s="83"/>
      <c r="L32" s="83"/>
      <c r="M32" s="83"/>
      <c r="N32" s="83"/>
    </row>
    <row r="33" spans="2:14" ht="15.75">
      <c r="B33" s="83"/>
      <c r="C33" s="83"/>
      <c r="D33" s="83"/>
      <c r="E33" s="83"/>
      <c r="F33" s="83"/>
      <c r="G33" s="83"/>
      <c r="H33" s="83"/>
      <c r="I33" s="83"/>
      <c r="J33" s="83"/>
      <c r="K33" s="83"/>
      <c r="L33" s="83"/>
      <c r="M33" s="83"/>
      <c r="N33" s="8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S129"/>
  <sheetViews>
    <sheetView tabSelected="1" topLeftCell="A8" zoomScaleNormal="100" workbookViewId="0">
      <selection activeCell="C12" sqref="C12"/>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14" customWidth="1"/>
    <col min="6" max="6" width="37.5703125" style="13" customWidth="1"/>
    <col min="7" max="7" width="13.7109375" style="108" customWidth="1"/>
  </cols>
  <sheetData>
    <row r="1" spans="1:6" ht="31.5">
      <c r="A1" s="65" t="s">
        <v>124</v>
      </c>
      <c r="B1" s="15"/>
    </row>
    <row r="2" spans="1:6" ht="15.75">
      <c r="A2" s="25"/>
      <c r="B2" s="25"/>
      <c r="C2" s="38"/>
      <c r="D2" s="38" t="s">
        <v>35</v>
      </c>
      <c r="E2" s="39">
        <v>21</v>
      </c>
      <c r="F2" s="38"/>
    </row>
    <row r="3" spans="1:6" ht="15.75">
      <c r="A3" s="25"/>
      <c r="B3" s="25"/>
      <c r="C3" s="38"/>
      <c r="D3" s="38" t="s">
        <v>34</v>
      </c>
      <c r="E3" s="40">
        <f>COUNTBLANK(E7:E34)</f>
        <v>0</v>
      </c>
      <c r="F3" s="38"/>
    </row>
    <row r="4" spans="1:6" ht="15.75">
      <c r="A4" s="25"/>
      <c r="B4" s="25"/>
      <c r="C4" s="38"/>
      <c r="D4" s="38" t="s">
        <v>32</v>
      </c>
      <c r="E4" s="39">
        <f>E2-E3</f>
        <v>21</v>
      </c>
      <c r="F4" s="38"/>
    </row>
    <row r="5" spans="1:6" ht="15.75">
      <c r="A5" s="25"/>
      <c r="B5" s="25"/>
      <c r="C5" s="38"/>
      <c r="D5" s="38" t="s">
        <v>31</v>
      </c>
      <c r="E5" s="41" t="str">
        <f>IF(E3=0,"100",E4/E2)</f>
        <v>100</v>
      </c>
      <c r="F5" s="38"/>
    </row>
    <row r="6" spans="1:6" ht="16.5" thickBot="1">
      <c r="D6" s="38" t="s">
        <v>33</v>
      </c>
      <c r="E6" s="42">
        <f>COUNTIF(E8:E129,"no")</f>
        <v>0</v>
      </c>
    </row>
    <row r="7" spans="1:6" ht="23.25">
      <c r="A7" s="50" t="s">
        <v>15</v>
      </c>
      <c r="B7" s="51" t="s">
        <v>18</v>
      </c>
      <c r="C7" s="52" t="s">
        <v>0</v>
      </c>
      <c r="D7" s="53"/>
      <c r="E7" s="54" t="s">
        <v>10</v>
      </c>
      <c r="F7" s="55"/>
    </row>
    <row r="8" spans="1:6" ht="26.25">
      <c r="A8" s="123" t="s">
        <v>97</v>
      </c>
      <c r="B8" s="146"/>
      <c r="C8" s="147"/>
      <c r="D8" s="57"/>
      <c r="E8" s="44" t="s">
        <v>26</v>
      </c>
      <c r="F8" s="18"/>
    </row>
    <row r="9" spans="1:6" ht="21">
      <c r="A9" s="149"/>
      <c r="B9" s="150" t="s">
        <v>21</v>
      </c>
      <c r="C9" s="152" t="s">
        <v>21</v>
      </c>
      <c r="D9" s="132"/>
      <c r="E9" s="133" t="s">
        <v>26</v>
      </c>
      <c r="F9" s="134"/>
    </row>
    <row r="10" spans="1:6">
      <c r="A10" s="176" t="s">
        <v>55</v>
      </c>
      <c r="B10" s="150" t="s">
        <v>21</v>
      </c>
      <c r="C10" s="154" t="s">
        <v>59</v>
      </c>
      <c r="D10" s="84"/>
      <c r="E10" s="119" t="s">
        <v>323</v>
      </c>
      <c r="F10" s="12"/>
    </row>
    <row r="11" spans="1:6" ht="30">
      <c r="A11" s="149" t="s">
        <v>16</v>
      </c>
      <c r="B11" s="150" t="s">
        <v>21</v>
      </c>
      <c r="C11" s="154" t="s">
        <v>270</v>
      </c>
      <c r="D11" s="84"/>
      <c r="E11" s="119" t="s">
        <v>323</v>
      </c>
      <c r="F11" s="12"/>
    </row>
    <row r="12" spans="1:6" ht="30">
      <c r="A12" s="149" t="s">
        <v>16</v>
      </c>
      <c r="B12" s="150" t="s">
        <v>21</v>
      </c>
      <c r="C12" s="154" t="s">
        <v>264</v>
      </c>
      <c r="D12" s="84"/>
      <c r="E12" s="119" t="s">
        <v>326</v>
      </c>
      <c r="F12" s="12"/>
    </row>
    <row r="13" spans="1:6">
      <c r="A13" s="149"/>
      <c r="B13" s="150"/>
      <c r="C13" s="154" t="s">
        <v>321</v>
      </c>
      <c r="D13" s="84"/>
      <c r="E13" s="119" t="s">
        <v>326</v>
      </c>
      <c r="F13" s="12"/>
    </row>
    <row r="14" spans="1:6">
      <c r="A14" s="149" t="s">
        <v>16</v>
      </c>
      <c r="B14" s="150" t="s">
        <v>21</v>
      </c>
      <c r="C14" s="154" t="s">
        <v>295</v>
      </c>
      <c r="D14" s="84"/>
      <c r="E14" s="119" t="s">
        <v>323</v>
      </c>
      <c r="F14" s="12"/>
    </row>
    <row r="15" spans="1:6">
      <c r="A15" s="149" t="s">
        <v>16</v>
      </c>
      <c r="B15" s="150" t="s">
        <v>21</v>
      </c>
      <c r="C15" s="154" t="s">
        <v>294</v>
      </c>
      <c r="D15" s="84"/>
      <c r="E15" s="119" t="s">
        <v>326</v>
      </c>
      <c r="F15" s="12"/>
    </row>
    <row r="16" spans="1:6">
      <c r="A16" s="149" t="s">
        <v>16</v>
      </c>
      <c r="B16" s="150" t="s">
        <v>21</v>
      </c>
      <c r="C16" s="154" t="s">
        <v>173</v>
      </c>
      <c r="D16" s="131"/>
      <c r="E16" s="119" t="s">
        <v>326</v>
      </c>
      <c r="F16" s="12" t="s">
        <v>329</v>
      </c>
    </row>
    <row r="17" spans="1:19">
      <c r="A17" s="149" t="s">
        <v>16</v>
      </c>
      <c r="B17" s="150" t="s">
        <v>21</v>
      </c>
      <c r="C17" s="154" t="s">
        <v>174</v>
      </c>
      <c r="D17" s="131"/>
      <c r="E17" s="119" t="s">
        <v>326</v>
      </c>
      <c r="F17" s="12" t="s">
        <v>329</v>
      </c>
    </row>
    <row r="18" spans="1:19">
      <c r="A18" s="149" t="s">
        <v>16</v>
      </c>
      <c r="B18" s="150" t="s">
        <v>21</v>
      </c>
      <c r="C18" s="154" t="s">
        <v>175</v>
      </c>
      <c r="D18" s="131"/>
      <c r="E18" s="119" t="s">
        <v>323</v>
      </c>
      <c r="F18" s="120"/>
    </row>
    <row r="19" spans="1:19" ht="30">
      <c r="A19" s="149" t="s">
        <v>16</v>
      </c>
      <c r="B19" s="150" t="s">
        <v>21</v>
      </c>
      <c r="C19" s="154" t="s">
        <v>208</v>
      </c>
      <c r="D19" s="131"/>
      <c r="E19" s="119" t="s">
        <v>323</v>
      </c>
      <c r="F19" s="120"/>
    </row>
    <row r="20" spans="1:19" ht="21">
      <c r="A20" s="149"/>
      <c r="B20" s="150" t="s">
        <v>22</v>
      </c>
      <c r="C20" s="152" t="s">
        <v>22</v>
      </c>
      <c r="D20" s="132"/>
      <c r="E20" s="49" t="s">
        <v>26</v>
      </c>
      <c r="F20" s="11"/>
    </row>
    <row r="21" spans="1:19">
      <c r="A21" s="149" t="s">
        <v>16</v>
      </c>
      <c r="B21" s="150" t="s">
        <v>22</v>
      </c>
      <c r="C21" s="154" t="s">
        <v>176</v>
      </c>
      <c r="D21" s="84"/>
      <c r="E21" s="119" t="s">
        <v>323</v>
      </c>
      <c r="F21" s="12"/>
    </row>
    <row r="22" spans="1:19">
      <c r="A22" s="149" t="s">
        <v>16</v>
      </c>
      <c r="B22" s="150" t="s">
        <v>22</v>
      </c>
      <c r="C22" s="154" t="s">
        <v>177</v>
      </c>
      <c r="D22" s="84"/>
      <c r="E22" s="119" t="s">
        <v>323</v>
      </c>
      <c r="F22" s="12"/>
    </row>
    <row r="23" spans="1:19">
      <c r="A23" s="149" t="s">
        <v>16</v>
      </c>
      <c r="B23" s="150" t="s">
        <v>22</v>
      </c>
      <c r="C23" s="154" t="s">
        <v>178</v>
      </c>
      <c r="D23" s="84"/>
      <c r="E23" s="119" t="s">
        <v>323</v>
      </c>
      <c r="F23" s="12"/>
    </row>
    <row r="24" spans="1:19">
      <c r="A24" s="149" t="s">
        <v>16</v>
      </c>
      <c r="B24" s="150" t="s">
        <v>22</v>
      </c>
      <c r="C24" s="154" t="s">
        <v>179</v>
      </c>
      <c r="D24" s="84"/>
      <c r="E24" s="119" t="s">
        <v>323</v>
      </c>
      <c r="F24" s="12"/>
    </row>
    <row r="25" spans="1:19" s="160" customFormat="1" ht="21">
      <c r="A25" s="149"/>
      <c r="B25" s="150" t="s">
        <v>102</v>
      </c>
      <c r="C25" s="152" t="s">
        <v>102</v>
      </c>
      <c r="D25" s="177"/>
      <c r="E25" s="49" t="s">
        <v>26</v>
      </c>
      <c r="F25" s="178"/>
      <c r="G25" s="159"/>
    </row>
    <row r="26" spans="1:19" s="160" customFormat="1">
      <c r="A26" s="149" t="s">
        <v>16</v>
      </c>
      <c r="B26" s="150" t="s">
        <v>102</v>
      </c>
      <c r="C26" s="154" t="s">
        <v>180</v>
      </c>
      <c r="D26" s="156"/>
      <c r="E26" s="157" t="s">
        <v>326</v>
      </c>
      <c r="F26" s="158"/>
      <c r="G26" s="159"/>
    </row>
    <row r="27" spans="1:19" s="160" customFormat="1">
      <c r="A27" s="149" t="s">
        <v>16</v>
      </c>
      <c r="B27" s="150" t="s">
        <v>102</v>
      </c>
      <c r="C27" s="154" t="s">
        <v>181</v>
      </c>
      <c r="D27" s="156"/>
      <c r="E27" s="157" t="s">
        <v>326</v>
      </c>
      <c r="F27" s="158"/>
      <c r="G27" s="159"/>
    </row>
    <row r="28" spans="1:19" s="160" customFormat="1" ht="23.25">
      <c r="A28" s="172"/>
      <c r="B28" s="150" t="s">
        <v>20</v>
      </c>
      <c r="C28" s="152" t="s">
        <v>20</v>
      </c>
      <c r="D28" s="179"/>
      <c r="E28" s="49" t="s">
        <v>26</v>
      </c>
      <c r="F28" s="175"/>
      <c r="G28" s="180"/>
      <c r="H28" s="180"/>
      <c r="I28" s="180"/>
      <c r="J28" s="180"/>
      <c r="K28" s="180"/>
      <c r="L28" s="180"/>
      <c r="M28" s="180"/>
      <c r="N28" s="180"/>
      <c r="O28" s="180"/>
      <c r="P28" s="180"/>
      <c r="Q28" s="180"/>
      <c r="R28" s="180"/>
      <c r="S28" s="180"/>
    </row>
    <row r="29" spans="1:19" s="160" customFormat="1">
      <c r="A29" s="149" t="s">
        <v>16</v>
      </c>
      <c r="B29" s="150" t="s">
        <v>20</v>
      </c>
      <c r="C29" s="154" t="s">
        <v>60</v>
      </c>
      <c r="D29" s="156"/>
      <c r="E29" s="157" t="s">
        <v>323</v>
      </c>
      <c r="F29" s="158" t="s">
        <v>330</v>
      </c>
      <c r="G29" s="180"/>
      <c r="H29" s="180"/>
      <c r="I29" s="180"/>
      <c r="J29" s="180"/>
      <c r="K29" s="180"/>
      <c r="L29" s="180"/>
      <c r="M29" s="180"/>
      <c r="N29" s="180"/>
      <c r="O29" s="180"/>
      <c r="P29" s="180"/>
      <c r="Q29" s="180"/>
      <c r="R29" s="180"/>
      <c r="S29" s="180"/>
    </row>
    <row r="30" spans="1:19" s="160" customFormat="1">
      <c r="A30" s="149" t="s">
        <v>16</v>
      </c>
      <c r="B30" s="150" t="s">
        <v>20</v>
      </c>
      <c r="C30" s="154" t="s">
        <v>61</v>
      </c>
      <c r="D30" s="156"/>
      <c r="E30" s="157" t="s">
        <v>323</v>
      </c>
      <c r="F30" s="158" t="s">
        <v>330</v>
      </c>
      <c r="G30" s="180"/>
      <c r="H30" s="180"/>
      <c r="I30" s="180"/>
      <c r="J30" s="180"/>
      <c r="K30" s="180"/>
      <c r="L30" s="180"/>
      <c r="M30" s="180"/>
      <c r="N30" s="180"/>
      <c r="O30" s="180"/>
      <c r="P30" s="180"/>
      <c r="Q30" s="180"/>
      <c r="R30" s="180"/>
      <c r="S30" s="180"/>
    </row>
    <row r="31" spans="1:19" s="160" customFormat="1">
      <c r="A31" s="149" t="s">
        <v>16</v>
      </c>
      <c r="B31" s="150" t="s">
        <v>20</v>
      </c>
      <c r="C31" s="154" t="s">
        <v>5</v>
      </c>
      <c r="D31" s="156"/>
      <c r="E31" s="157" t="s">
        <v>326</v>
      </c>
      <c r="F31" s="158"/>
      <c r="G31" s="180"/>
      <c r="H31" s="180"/>
      <c r="I31" s="180"/>
      <c r="J31" s="180"/>
      <c r="K31" s="180"/>
      <c r="L31" s="180"/>
      <c r="M31" s="180"/>
      <c r="N31" s="180"/>
      <c r="O31" s="180"/>
      <c r="P31" s="180"/>
      <c r="Q31" s="180"/>
      <c r="R31" s="180"/>
      <c r="S31" s="180"/>
    </row>
    <row r="32" spans="1:19" s="160" customFormat="1">
      <c r="A32" s="149" t="s">
        <v>16</v>
      </c>
      <c r="B32" s="150" t="s">
        <v>20</v>
      </c>
      <c r="C32" s="154" t="s">
        <v>6</v>
      </c>
      <c r="D32" s="156"/>
      <c r="E32" s="157" t="s">
        <v>326</v>
      </c>
      <c r="F32" s="158"/>
      <c r="G32" s="180"/>
      <c r="H32" s="180"/>
      <c r="I32" s="180"/>
      <c r="J32" s="180"/>
      <c r="K32" s="180"/>
      <c r="L32" s="180"/>
      <c r="M32" s="180"/>
      <c r="N32" s="180"/>
      <c r="O32" s="180"/>
      <c r="P32" s="180"/>
      <c r="Q32" s="180"/>
      <c r="R32" s="180"/>
      <c r="S32" s="180"/>
    </row>
    <row r="33" spans="1:7" s="160" customFormat="1" ht="26.25">
      <c r="A33" s="123" t="s">
        <v>103</v>
      </c>
      <c r="B33" s="148"/>
      <c r="C33" s="155"/>
      <c r="D33" s="170"/>
      <c r="E33" s="44" t="s">
        <v>26</v>
      </c>
      <c r="F33" s="171"/>
      <c r="G33" s="159"/>
    </row>
    <row r="34" spans="1:7" s="160" customFormat="1" ht="15.75" thickBot="1">
      <c r="A34" s="167" t="s">
        <v>16</v>
      </c>
      <c r="B34" s="168" t="s">
        <v>7</v>
      </c>
      <c r="C34" s="169" t="s">
        <v>95</v>
      </c>
      <c r="D34" s="181"/>
      <c r="E34" s="182" t="s">
        <v>323</v>
      </c>
      <c r="F34" s="183"/>
      <c r="G34" s="159"/>
    </row>
    <row r="35" spans="1:7">
      <c r="E35" s="47" t="s">
        <v>26</v>
      </c>
    </row>
    <row r="36" spans="1:7">
      <c r="E36" s="47" t="s">
        <v>26</v>
      </c>
    </row>
    <row r="37" spans="1:7">
      <c r="E37" s="47" t="s">
        <v>26</v>
      </c>
    </row>
    <row r="38" spans="1:7">
      <c r="E38" s="47" t="s">
        <v>26</v>
      </c>
    </row>
    <row r="39" spans="1:7">
      <c r="E39" s="47" t="s">
        <v>26</v>
      </c>
    </row>
    <row r="40" spans="1:7">
      <c r="E40" s="47" t="s">
        <v>26</v>
      </c>
    </row>
    <row r="41" spans="1:7">
      <c r="E41" s="47" t="s">
        <v>26</v>
      </c>
    </row>
    <row r="42" spans="1:7">
      <c r="E42" s="47" t="s">
        <v>26</v>
      </c>
    </row>
    <row r="43" spans="1:7">
      <c r="E43" s="47" t="s">
        <v>26</v>
      </c>
    </row>
    <row r="44" spans="1:7">
      <c r="E44" s="47" t="s">
        <v>26</v>
      </c>
    </row>
    <row r="45" spans="1:7">
      <c r="E45" s="47" t="s">
        <v>26</v>
      </c>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sheetData>
  <conditionalFormatting sqref="E10:E19">
    <cfRule type="expression" dxfId="13" priority="9">
      <formula>($E10="")</formula>
    </cfRule>
    <cfRule type="expression" dxfId="12" priority="10">
      <formula>($E10="No")</formula>
    </cfRule>
  </conditionalFormatting>
  <conditionalFormatting sqref="E21:E24 E26:E27">
    <cfRule type="expression" dxfId="11" priority="23">
      <formula>($E21="")</formula>
    </cfRule>
    <cfRule type="expression" dxfId="10" priority="24">
      <formula>($E21="No")</formula>
    </cfRule>
  </conditionalFormatting>
  <conditionalFormatting sqref="E29:E32">
    <cfRule type="expression" dxfId="9" priority="5">
      <formula>($E29="")</formula>
    </cfRule>
    <cfRule type="expression" dxfId="8" priority="6">
      <formula>($E29="No")</formula>
    </cfRule>
  </conditionalFormatting>
  <conditionalFormatting sqref="E34">
    <cfRule type="expression" dxfId="7" priority="3">
      <formula>($E34="")</formula>
    </cfRule>
    <cfRule type="expression" dxfId="6" priority="4">
      <formula>($E34="No")</formula>
    </cfRule>
  </conditionalFormatting>
  <dataValidations count="1">
    <dataValidation type="list" allowBlank="1" showInputMessage="1" showErrorMessage="1" sqref="E34 E29:E32 E21:E24 E26:E27 E10:E19" xr:uid="{00000000-0002-0000-0900-000000000000}">
      <formula1>"Yes, No, Not Appl"</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G138"/>
  <sheetViews>
    <sheetView zoomScaleNormal="100" workbookViewId="0">
      <selection activeCell="F13" sqref="F13"/>
    </sheetView>
  </sheetViews>
  <sheetFormatPr defaultRowHeight="15"/>
  <cols>
    <col min="1" max="1" width="12.7109375" style="4" customWidth="1"/>
    <col min="2" max="2" width="18.7109375" style="4" customWidth="1"/>
    <col min="3" max="3" width="149.7109375" style="1" customWidth="1"/>
    <col min="4" max="4" width="30.7109375" style="35" customWidth="1"/>
    <col min="5" max="5" width="12.7109375" style="14" customWidth="1"/>
    <col min="6" max="6" width="27.42578125" style="13" customWidth="1"/>
    <col min="7" max="7" width="15" style="145" customWidth="1"/>
  </cols>
  <sheetData>
    <row r="1" spans="1:7" ht="31.5">
      <c r="A1" s="65" t="s">
        <v>127</v>
      </c>
      <c r="B1" s="15"/>
    </row>
    <row r="2" spans="1:7" ht="15.75">
      <c r="A2" s="25"/>
      <c r="B2" s="25"/>
      <c r="C2" s="38"/>
      <c r="D2" s="38" t="s">
        <v>35</v>
      </c>
      <c r="E2" s="39">
        <v>4</v>
      </c>
      <c r="F2" s="38"/>
    </row>
    <row r="3" spans="1:7" ht="15.75">
      <c r="A3" s="25"/>
      <c r="B3" s="25"/>
      <c r="C3" s="38"/>
      <c r="D3" s="38" t="s">
        <v>34</v>
      </c>
      <c r="E3" s="40">
        <f>COUNTBLANK(E7:E14)</f>
        <v>0</v>
      </c>
      <c r="F3" s="38"/>
    </row>
    <row r="4" spans="1:7" ht="15.75">
      <c r="A4" s="25"/>
      <c r="B4" s="25"/>
      <c r="C4" s="38"/>
      <c r="D4" s="38" t="s">
        <v>32</v>
      </c>
      <c r="E4" s="39">
        <f>E2-E3</f>
        <v>4</v>
      </c>
      <c r="F4" s="38"/>
    </row>
    <row r="5" spans="1:7" ht="15.75">
      <c r="A5" s="25"/>
      <c r="B5" s="25"/>
      <c r="C5" s="38"/>
      <c r="D5" s="38" t="s">
        <v>31</v>
      </c>
      <c r="E5" s="41" t="str">
        <f>IF(E3=0,"100",E4/E2)</f>
        <v>100</v>
      </c>
      <c r="F5" s="38"/>
    </row>
    <row r="6" spans="1:7" ht="16.5" thickBot="1">
      <c r="D6" s="38" t="s">
        <v>33</v>
      </c>
      <c r="E6" s="42">
        <f>COUNTIF(E8:E138,"no")</f>
        <v>0</v>
      </c>
    </row>
    <row r="7" spans="1:7" ht="23.25">
      <c r="A7" s="50" t="s">
        <v>15</v>
      </c>
      <c r="B7" s="51" t="s">
        <v>18</v>
      </c>
      <c r="C7" s="52" t="s">
        <v>0</v>
      </c>
      <c r="D7" s="53"/>
      <c r="E7" s="54" t="s">
        <v>10</v>
      </c>
      <c r="F7" s="55"/>
    </row>
    <row r="8" spans="1:7" ht="26.25">
      <c r="A8" s="123" t="s">
        <v>57</v>
      </c>
      <c r="B8" s="148"/>
      <c r="C8" s="184"/>
      <c r="D8" s="57"/>
      <c r="E8" s="44" t="s">
        <v>26</v>
      </c>
      <c r="F8" s="18"/>
    </row>
    <row r="9" spans="1:7" ht="21">
      <c r="A9" s="149"/>
      <c r="B9" s="150" t="s">
        <v>20</v>
      </c>
      <c r="C9" s="152" t="s">
        <v>112</v>
      </c>
      <c r="D9" s="116"/>
      <c r="E9" s="43" t="s">
        <v>26</v>
      </c>
      <c r="F9" s="9"/>
    </row>
    <row r="10" spans="1:7">
      <c r="A10" s="149" t="s">
        <v>16</v>
      </c>
      <c r="B10" s="150" t="s">
        <v>20</v>
      </c>
      <c r="C10" s="154" t="s">
        <v>207</v>
      </c>
      <c r="D10" s="84"/>
      <c r="E10" s="119" t="s">
        <v>323</v>
      </c>
      <c r="F10" s="12"/>
    </row>
    <row r="11" spans="1:7" ht="30">
      <c r="A11" s="149" t="s">
        <v>16</v>
      </c>
      <c r="B11" s="150" t="s">
        <v>20</v>
      </c>
      <c r="C11" s="154" t="s">
        <v>201</v>
      </c>
      <c r="D11" s="84"/>
      <c r="E11" s="119" t="s">
        <v>326</v>
      </c>
      <c r="F11" s="12" t="s">
        <v>332</v>
      </c>
    </row>
    <row r="12" spans="1:7" s="160" customFormat="1" ht="26.25">
      <c r="A12" s="123" t="s">
        <v>1</v>
      </c>
      <c r="B12" s="148"/>
      <c r="C12" s="155"/>
      <c r="D12" s="170"/>
      <c r="E12" s="44" t="s">
        <v>26</v>
      </c>
      <c r="F12" s="171"/>
      <c r="G12" s="185"/>
    </row>
    <row r="13" spans="1:7" s="160" customFormat="1">
      <c r="A13" s="149" t="s">
        <v>16</v>
      </c>
      <c r="B13" s="150" t="s">
        <v>1</v>
      </c>
      <c r="C13" s="154" t="s">
        <v>117</v>
      </c>
      <c r="D13" s="156"/>
      <c r="E13" s="157" t="s">
        <v>323</v>
      </c>
      <c r="F13" s="158"/>
      <c r="G13" s="185"/>
    </row>
    <row r="14" spans="1:7" s="160" customFormat="1" ht="30">
      <c r="A14" s="149" t="s">
        <v>16</v>
      </c>
      <c r="B14" s="150" t="s">
        <v>1</v>
      </c>
      <c r="C14" s="154" t="s">
        <v>274</v>
      </c>
      <c r="D14" s="156"/>
      <c r="E14" s="157" t="s">
        <v>323</v>
      </c>
      <c r="F14" s="158"/>
      <c r="G14" s="185"/>
    </row>
    <row r="15" spans="1:7">
      <c r="E15" s="47" t="s">
        <v>26</v>
      </c>
    </row>
    <row r="16" spans="1:7">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sheetData>
  <conditionalFormatting sqref="E10:E11 E13:E14">
    <cfRule type="expression" dxfId="5" priority="121">
      <formula>($E10="")</formula>
    </cfRule>
    <cfRule type="expression" dxfId="4" priority="123">
      <formula>($E10="No")</formula>
    </cfRule>
  </conditionalFormatting>
  <dataValidations count="1">
    <dataValidation type="list" allowBlank="1" showInputMessage="1" showErrorMessage="1" sqref="E13:E14 E10:E11" xr:uid="{00000000-0002-0000-0A00-000000000000}">
      <formula1>"Yes, No, Not Appl"</formula1>
    </dataValidation>
  </dataValidations>
  <pageMargins left="0.7" right="0.7" top="0.75" bottom="0.75" header="0.3" footer="0.3"/>
  <pageSetup orientation="portrait"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1"/>
  <sheetViews>
    <sheetView topLeftCell="D5" zoomScaleNormal="100" workbookViewId="0">
      <selection activeCell="C13" sqref="C13"/>
    </sheetView>
  </sheetViews>
  <sheetFormatPr defaultRowHeight="15"/>
  <cols>
    <col min="1" max="1" width="12.7109375" style="4" customWidth="1"/>
    <col min="2" max="2" width="18.7109375" style="4" customWidth="1"/>
    <col min="3" max="3" width="146.85546875" style="1" customWidth="1"/>
    <col min="4" max="4" width="30.7109375" style="35" customWidth="1"/>
    <col min="5" max="5" width="12.7109375" style="14" customWidth="1"/>
    <col min="6" max="6" width="35.7109375" style="13" customWidth="1"/>
    <col min="7" max="7" width="22" style="108" customWidth="1"/>
  </cols>
  <sheetData>
    <row r="1" spans="1:6" ht="31.5">
      <c r="A1" s="65" t="s">
        <v>126</v>
      </c>
      <c r="B1" s="15"/>
    </row>
    <row r="2" spans="1:6" ht="15.75">
      <c r="A2" s="25"/>
      <c r="B2" s="25"/>
      <c r="C2" s="38"/>
      <c r="D2" s="38" t="s">
        <v>35</v>
      </c>
      <c r="E2" s="39">
        <v>12</v>
      </c>
      <c r="F2" s="38"/>
    </row>
    <row r="3" spans="1:6" ht="15.75">
      <c r="A3" s="25"/>
      <c r="B3" s="25"/>
      <c r="C3" s="38"/>
      <c r="D3" s="38" t="s">
        <v>34</v>
      </c>
      <c r="E3" s="40">
        <f>COUNTBLANK(E7:E21)</f>
        <v>11</v>
      </c>
      <c r="F3" s="38"/>
    </row>
    <row r="4" spans="1:6" ht="15.75">
      <c r="A4" s="25"/>
      <c r="B4" s="25"/>
      <c r="C4" s="38"/>
      <c r="D4" s="38" t="s">
        <v>32</v>
      </c>
      <c r="E4" s="39">
        <f>E2-E3</f>
        <v>1</v>
      </c>
      <c r="F4" s="38"/>
    </row>
    <row r="5" spans="1:6" ht="15.75">
      <c r="A5" s="25"/>
      <c r="B5" s="25"/>
      <c r="C5" s="38"/>
      <c r="D5" s="38" t="s">
        <v>31</v>
      </c>
      <c r="E5" s="41">
        <f>IF(E3=0,"100",E4/E2)</f>
        <v>8.3333333333333329E-2</v>
      </c>
      <c r="F5" s="38"/>
    </row>
    <row r="6" spans="1:6" ht="16.5" thickBot="1">
      <c r="D6" s="38" t="s">
        <v>33</v>
      </c>
      <c r="E6" s="42">
        <f>COUNTIF(E8:E81,"no")</f>
        <v>0</v>
      </c>
    </row>
    <row r="7" spans="1:6" ht="23.25">
      <c r="A7" s="50" t="s">
        <v>15</v>
      </c>
      <c r="B7" s="51" t="s">
        <v>18</v>
      </c>
      <c r="C7" s="52" t="s">
        <v>0</v>
      </c>
      <c r="D7" s="53"/>
      <c r="E7" s="54" t="s">
        <v>10</v>
      </c>
      <c r="F7" s="55"/>
    </row>
    <row r="8" spans="1:6" ht="26.25">
      <c r="A8" s="123" t="s">
        <v>4</v>
      </c>
      <c r="B8" s="148"/>
      <c r="C8" s="155"/>
      <c r="D8" s="57"/>
      <c r="E8" s="44" t="s">
        <v>26</v>
      </c>
      <c r="F8" s="18"/>
    </row>
    <row r="9" spans="1:6">
      <c r="A9" s="149" t="s">
        <v>16</v>
      </c>
      <c r="B9" s="150" t="s">
        <v>19</v>
      </c>
      <c r="C9" s="154" t="s">
        <v>62</v>
      </c>
      <c r="D9" s="84"/>
      <c r="E9" s="119"/>
      <c r="F9" s="12"/>
    </row>
    <row r="10" spans="1:6">
      <c r="A10" s="149" t="s">
        <v>16</v>
      </c>
      <c r="B10" s="150" t="s">
        <v>19</v>
      </c>
      <c r="C10" s="154" t="s">
        <v>63</v>
      </c>
      <c r="D10" s="84"/>
      <c r="E10" s="119"/>
      <c r="F10" s="12"/>
    </row>
    <row r="11" spans="1:6">
      <c r="A11" s="149" t="s">
        <v>16</v>
      </c>
      <c r="B11" s="150" t="s">
        <v>19</v>
      </c>
      <c r="C11" s="154" t="s">
        <v>14</v>
      </c>
      <c r="D11" s="84"/>
      <c r="E11" s="119" t="s">
        <v>323</v>
      </c>
      <c r="F11" s="12"/>
    </row>
    <row r="12" spans="1:6">
      <c r="A12" s="149" t="s">
        <v>16</v>
      </c>
      <c r="B12" s="150" t="s">
        <v>19</v>
      </c>
      <c r="C12" s="154" t="s">
        <v>64</v>
      </c>
      <c r="D12" s="84"/>
      <c r="E12" s="119"/>
      <c r="F12" s="120"/>
    </row>
    <row r="13" spans="1:6">
      <c r="A13" s="149" t="s">
        <v>16</v>
      </c>
      <c r="B13" s="150" t="s">
        <v>19</v>
      </c>
      <c r="C13" s="154" t="s">
        <v>277</v>
      </c>
      <c r="D13" s="84"/>
      <c r="E13" s="119"/>
      <c r="F13" s="120"/>
    </row>
    <row r="14" spans="1:6" ht="26.25">
      <c r="A14" s="123" t="s">
        <v>66</v>
      </c>
      <c r="B14" s="146"/>
      <c r="C14" s="147"/>
      <c r="D14" s="57"/>
      <c r="E14" s="44" t="s">
        <v>26</v>
      </c>
      <c r="F14" s="18"/>
    </row>
    <row r="15" spans="1:6">
      <c r="A15" s="153" t="s">
        <v>55</v>
      </c>
      <c r="B15" s="150" t="s">
        <v>91</v>
      </c>
      <c r="C15" s="154" t="s">
        <v>92</v>
      </c>
      <c r="D15" s="84"/>
      <c r="E15" s="119"/>
      <c r="F15" s="120"/>
    </row>
    <row r="16" spans="1:6">
      <c r="A16" s="153" t="s">
        <v>55</v>
      </c>
      <c r="B16" s="150" t="s">
        <v>91</v>
      </c>
      <c r="C16" s="154" t="s">
        <v>222</v>
      </c>
      <c r="D16" s="84"/>
      <c r="E16" s="119"/>
      <c r="F16" s="120"/>
    </row>
    <row r="17" spans="1:6">
      <c r="A17" s="153" t="s">
        <v>55</v>
      </c>
      <c r="B17" s="150" t="s">
        <v>91</v>
      </c>
      <c r="C17" s="154" t="s">
        <v>266</v>
      </c>
      <c r="D17" s="84"/>
      <c r="E17" s="119"/>
      <c r="F17" s="120"/>
    </row>
    <row r="18" spans="1:6">
      <c r="A18" s="153" t="s">
        <v>55</v>
      </c>
      <c r="B18" s="150" t="s">
        <v>91</v>
      </c>
      <c r="C18" s="154" t="s">
        <v>199</v>
      </c>
      <c r="D18" s="84"/>
      <c r="E18" s="119"/>
      <c r="F18" s="120"/>
    </row>
    <row r="19" spans="1:6" ht="30">
      <c r="A19" s="153" t="s">
        <v>55</v>
      </c>
      <c r="B19" s="150" t="s">
        <v>91</v>
      </c>
      <c r="C19" s="154" t="s">
        <v>200</v>
      </c>
      <c r="D19" s="84"/>
      <c r="E19" s="119"/>
      <c r="F19" s="120"/>
    </row>
    <row r="20" spans="1:6">
      <c r="A20" s="153" t="s">
        <v>55</v>
      </c>
      <c r="B20" s="150" t="s">
        <v>91</v>
      </c>
      <c r="C20" s="154" t="s">
        <v>198</v>
      </c>
      <c r="D20" s="84"/>
      <c r="E20" s="119"/>
      <c r="F20" s="120"/>
    </row>
    <row r="21" spans="1:6" ht="15.75" thickBot="1">
      <c r="A21" s="189" t="s">
        <v>55</v>
      </c>
      <c r="B21" s="168" t="s">
        <v>91</v>
      </c>
      <c r="C21" s="169" t="s">
        <v>65</v>
      </c>
      <c r="D21" s="128"/>
      <c r="E21" s="96"/>
      <c r="F21" s="129"/>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sheetData>
  <conditionalFormatting sqref="E9:E13">
    <cfRule type="expression" dxfId="3" priority="33">
      <formula>($E9="")</formula>
    </cfRule>
    <cfRule type="expression" dxfId="2" priority="34">
      <formula>($E9="No")</formula>
    </cfRule>
  </conditionalFormatting>
  <conditionalFormatting sqref="E15:E21">
    <cfRule type="expression" dxfId="1" priority="137">
      <formula>($E15="")</formula>
    </cfRule>
    <cfRule type="expression" dxfId="0" priority="139">
      <formula>($E15="No")</formula>
    </cfRule>
  </conditionalFormatting>
  <dataValidations count="1">
    <dataValidation type="list" allowBlank="1" showInputMessage="1" showErrorMessage="1" sqref="E9:E13 E15:E21" xr:uid="{00000000-0002-0000-0C00-000000000000}">
      <formula1>"Yes, No, Not Appl"</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117"/>
  <sheetViews>
    <sheetView topLeftCell="A6" zoomScale="115" zoomScaleNormal="115" workbookViewId="0">
      <selection activeCell="F25" sqref="F25"/>
    </sheetView>
  </sheetViews>
  <sheetFormatPr defaultRowHeight="15"/>
  <cols>
    <col min="1" max="1" width="2.5703125" customWidth="1"/>
    <col min="2" max="2" width="10.7109375" style="79" customWidth="1"/>
    <col min="3" max="3" width="10.7109375" style="63" customWidth="1"/>
    <col min="4" max="4" width="33.42578125" customWidth="1"/>
    <col min="5" max="5" width="25" style="190" customWidth="1"/>
    <col min="6" max="6" width="26.42578125" style="190" customWidth="1"/>
    <col min="7" max="7" width="97.140625" customWidth="1"/>
  </cols>
  <sheetData>
    <row r="1" spans="1:7">
      <c r="A1" s="71"/>
      <c r="B1" s="59"/>
      <c r="C1"/>
    </row>
    <row r="3" spans="1:7" ht="30">
      <c r="B3" s="79" t="s">
        <v>38</v>
      </c>
      <c r="C3" s="63" t="s">
        <v>39</v>
      </c>
      <c r="D3" s="1" t="s">
        <v>40</v>
      </c>
      <c r="E3" s="89" t="s">
        <v>41</v>
      </c>
      <c r="F3" s="89" t="s">
        <v>42</v>
      </c>
      <c r="G3" s="69" t="s">
        <v>43</v>
      </c>
    </row>
    <row r="4" spans="1:7">
      <c r="B4" s="79" t="s">
        <v>217</v>
      </c>
      <c r="C4" s="68">
        <v>44658</v>
      </c>
      <c r="D4" s="70"/>
      <c r="E4" s="72"/>
      <c r="F4" s="72"/>
      <c r="G4" s="1" t="s">
        <v>218</v>
      </c>
    </row>
    <row r="5" spans="1:7">
      <c r="B5" s="79" t="s">
        <v>254</v>
      </c>
      <c r="C5" s="68">
        <v>44834</v>
      </c>
      <c r="D5" s="70" t="s">
        <v>44</v>
      </c>
      <c r="E5" s="72"/>
      <c r="F5" s="72"/>
      <c r="G5" s="1" t="s">
        <v>279</v>
      </c>
    </row>
    <row r="6" spans="1:7">
      <c r="B6" s="79" t="s">
        <v>260</v>
      </c>
      <c r="C6" s="68" t="s">
        <v>260</v>
      </c>
      <c r="D6" s="70" t="s">
        <v>70</v>
      </c>
      <c r="E6" s="72" t="s">
        <v>74</v>
      </c>
      <c r="F6" s="72" t="s">
        <v>72</v>
      </c>
      <c r="G6" s="1" t="s">
        <v>259</v>
      </c>
    </row>
    <row r="7" spans="1:7">
      <c r="B7" s="79" t="s">
        <v>260</v>
      </c>
      <c r="C7" s="68" t="s">
        <v>260</v>
      </c>
      <c r="D7" s="70" t="s">
        <v>260</v>
      </c>
      <c r="E7" s="72" t="s">
        <v>71</v>
      </c>
      <c r="F7" s="72"/>
      <c r="G7" s="1" t="s">
        <v>261</v>
      </c>
    </row>
    <row r="8" spans="1:7">
      <c r="B8" s="79" t="s">
        <v>260</v>
      </c>
      <c r="C8" s="68" t="s">
        <v>260</v>
      </c>
      <c r="D8" s="70" t="s">
        <v>260</v>
      </c>
      <c r="E8" s="72" t="s">
        <v>184</v>
      </c>
      <c r="F8" s="72" t="s">
        <v>186</v>
      </c>
      <c r="G8" s="1" t="s">
        <v>262</v>
      </c>
    </row>
    <row r="9" spans="1:7">
      <c r="B9" s="79" t="s">
        <v>260</v>
      </c>
      <c r="C9" s="79" t="s">
        <v>260</v>
      </c>
      <c r="D9" s="59" t="s">
        <v>260</v>
      </c>
      <c r="E9" s="79" t="s">
        <v>260</v>
      </c>
      <c r="F9" s="72" t="s">
        <v>187</v>
      </c>
      <c r="G9" s="1" t="s">
        <v>263</v>
      </c>
    </row>
    <row r="10" spans="1:7">
      <c r="B10" s="79" t="s">
        <v>260</v>
      </c>
      <c r="C10" s="79" t="s">
        <v>260</v>
      </c>
      <c r="D10" s="70" t="s">
        <v>265</v>
      </c>
      <c r="E10" s="72" t="s">
        <v>21</v>
      </c>
      <c r="F10" s="72"/>
      <c r="G10" s="1" t="s">
        <v>271</v>
      </c>
    </row>
    <row r="11" spans="1:7">
      <c r="B11" s="79" t="s">
        <v>260</v>
      </c>
      <c r="C11" s="79" t="s">
        <v>260</v>
      </c>
      <c r="D11" s="70" t="s">
        <v>267</v>
      </c>
      <c r="E11" s="72" t="s">
        <v>268</v>
      </c>
      <c r="F11" s="72"/>
      <c r="G11" s="1" t="s">
        <v>269</v>
      </c>
    </row>
    <row r="12" spans="1:7">
      <c r="B12" s="79" t="s">
        <v>260</v>
      </c>
      <c r="C12" s="68" t="s">
        <v>260</v>
      </c>
      <c r="D12" s="70" t="s">
        <v>272</v>
      </c>
      <c r="E12" s="72" t="s">
        <v>1</v>
      </c>
      <c r="F12" s="72"/>
      <c r="G12" s="1" t="s">
        <v>273</v>
      </c>
    </row>
    <row r="13" spans="1:7" ht="30">
      <c r="B13" s="79" t="s">
        <v>296</v>
      </c>
      <c r="C13" s="68">
        <v>45021</v>
      </c>
      <c r="D13" s="70" t="s">
        <v>70</v>
      </c>
      <c r="E13" s="191" t="s">
        <v>297</v>
      </c>
      <c r="F13" s="72"/>
      <c r="G13" s="1" t="s">
        <v>298</v>
      </c>
    </row>
    <row r="14" spans="1:7">
      <c r="B14" s="79" t="s">
        <v>260</v>
      </c>
      <c r="C14" s="68" t="s">
        <v>260</v>
      </c>
      <c r="D14" s="70" t="s">
        <v>265</v>
      </c>
      <c r="E14" s="72" t="s">
        <v>21</v>
      </c>
      <c r="F14" s="72"/>
      <c r="G14" s="1" t="s">
        <v>299</v>
      </c>
    </row>
    <row r="15" spans="1:7">
      <c r="B15" s="79" t="s">
        <v>260</v>
      </c>
      <c r="C15" s="68" t="s">
        <v>260</v>
      </c>
      <c r="D15" s="70" t="s">
        <v>265</v>
      </c>
      <c r="E15" s="72" t="s">
        <v>21</v>
      </c>
      <c r="F15" s="72"/>
      <c r="G15" s="1" t="s">
        <v>322</v>
      </c>
    </row>
    <row r="16" spans="1:7">
      <c r="B16" s="79" t="s">
        <v>260</v>
      </c>
      <c r="C16" s="68" t="s">
        <v>260</v>
      </c>
      <c r="D16" s="70" t="s">
        <v>316</v>
      </c>
      <c r="E16" s="72"/>
      <c r="F16" s="72"/>
      <c r="G16" s="1" t="s">
        <v>317</v>
      </c>
    </row>
    <row r="17" spans="2:7">
      <c r="B17" s="79" t="s">
        <v>260</v>
      </c>
      <c r="C17" s="68" t="s">
        <v>260</v>
      </c>
      <c r="D17" s="70" t="s">
        <v>318</v>
      </c>
      <c r="E17" s="72"/>
      <c r="F17" s="72"/>
      <c r="G17" s="1" t="s">
        <v>319</v>
      </c>
    </row>
    <row r="18" spans="2:7">
      <c r="C18" s="68"/>
      <c r="D18" s="70"/>
      <c r="E18" s="72"/>
      <c r="F18" s="72"/>
      <c r="G18" s="1"/>
    </row>
    <row r="19" spans="2:7">
      <c r="C19" s="68"/>
      <c r="D19" s="70"/>
      <c r="E19" s="72"/>
      <c r="F19" s="72"/>
      <c r="G19" s="1"/>
    </row>
    <row r="20" spans="2:7">
      <c r="C20" s="68"/>
      <c r="D20" s="70"/>
      <c r="E20" s="72"/>
      <c r="F20" s="72"/>
      <c r="G20" s="1"/>
    </row>
    <row r="21" spans="2:7">
      <c r="C21" s="68"/>
      <c r="D21" s="70"/>
      <c r="E21" s="72"/>
      <c r="F21" s="72"/>
      <c r="G21" s="1"/>
    </row>
    <row r="22" spans="2:7">
      <c r="C22" s="68"/>
      <c r="D22" s="70"/>
      <c r="E22" s="72"/>
      <c r="F22" s="72"/>
      <c r="G22" s="1"/>
    </row>
    <row r="23" spans="2:7">
      <c r="C23" s="68"/>
      <c r="D23" s="70"/>
      <c r="E23" s="72"/>
      <c r="F23" s="72"/>
      <c r="G23" s="1"/>
    </row>
    <row r="24" spans="2:7">
      <c r="C24" s="68"/>
      <c r="D24" s="70"/>
      <c r="E24" s="72"/>
      <c r="F24" s="72"/>
      <c r="G24" s="1"/>
    </row>
    <row r="25" spans="2:7">
      <c r="C25" s="68"/>
      <c r="D25" s="70"/>
      <c r="E25" s="72"/>
      <c r="F25" s="72"/>
      <c r="G25" s="89"/>
    </row>
    <row r="26" spans="2:7">
      <c r="C26" s="68"/>
      <c r="D26" s="70"/>
      <c r="E26" s="72"/>
      <c r="F26" s="72"/>
      <c r="G26" s="89"/>
    </row>
    <row r="27" spans="2:7">
      <c r="C27" s="68"/>
      <c r="D27" s="70"/>
      <c r="E27" s="72"/>
      <c r="F27" s="72"/>
      <c r="G27" s="1"/>
    </row>
    <row r="28" spans="2:7">
      <c r="C28" s="68"/>
      <c r="D28" s="70"/>
      <c r="E28" s="72"/>
      <c r="F28" s="72"/>
      <c r="G28" s="1"/>
    </row>
    <row r="29" spans="2:7">
      <c r="C29" s="68"/>
      <c r="D29" s="70"/>
      <c r="E29" s="72"/>
      <c r="F29" s="72"/>
      <c r="G29" s="1"/>
    </row>
    <row r="30" spans="2:7">
      <c r="C30" s="68"/>
      <c r="D30" s="70"/>
      <c r="E30" s="72"/>
      <c r="F30" s="72"/>
      <c r="G30" s="1"/>
    </row>
    <row r="31" spans="2:7">
      <c r="C31" s="68"/>
      <c r="D31" s="70"/>
      <c r="E31" s="72"/>
      <c r="F31" s="72"/>
      <c r="G31" s="1"/>
    </row>
    <row r="32" spans="2:7">
      <c r="B32" s="59"/>
      <c r="C32" s="68"/>
      <c r="D32" s="70"/>
      <c r="E32" s="72"/>
      <c r="F32" s="72"/>
      <c r="G32" s="1"/>
    </row>
    <row r="33" spans="2:7">
      <c r="C33" s="68"/>
      <c r="D33" s="70"/>
      <c r="E33" s="72"/>
      <c r="F33" s="72"/>
      <c r="G33" s="1"/>
    </row>
    <row r="34" spans="2:7">
      <c r="C34" s="68"/>
      <c r="D34" s="70"/>
      <c r="E34" s="72"/>
      <c r="F34" s="72"/>
      <c r="G34" s="1"/>
    </row>
    <row r="35" spans="2:7">
      <c r="C35" s="68"/>
      <c r="D35" s="70"/>
      <c r="E35" s="72"/>
      <c r="F35" s="72"/>
      <c r="G35" s="1"/>
    </row>
    <row r="36" spans="2:7">
      <c r="C36" s="68"/>
      <c r="D36" s="70"/>
      <c r="E36" s="72"/>
      <c r="F36" s="72"/>
      <c r="G36" s="1"/>
    </row>
    <row r="37" spans="2:7">
      <c r="C37" s="68"/>
      <c r="D37" s="70"/>
      <c r="E37" s="72"/>
      <c r="F37" s="72"/>
      <c r="G37" s="1"/>
    </row>
    <row r="38" spans="2:7">
      <c r="B38" s="59"/>
      <c r="C38" s="68"/>
      <c r="D38" s="70"/>
      <c r="E38" s="72"/>
      <c r="F38" s="72"/>
      <c r="G38" s="1"/>
    </row>
    <row r="39" spans="2:7">
      <c r="B39" s="59"/>
      <c r="C39" s="68"/>
      <c r="D39" s="70"/>
      <c r="E39" s="72"/>
      <c r="F39" s="72"/>
      <c r="G39" s="1"/>
    </row>
    <row r="40" spans="2:7">
      <c r="C40" s="68"/>
      <c r="D40" s="70"/>
      <c r="E40" s="72"/>
      <c r="F40" s="72"/>
      <c r="G40" s="1"/>
    </row>
    <row r="41" spans="2:7">
      <c r="B41" s="59"/>
      <c r="C41" s="68"/>
      <c r="D41" s="70"/>
      <c r="E41" s="72"/>
      <c r="F41" s="72"/>
      <c r="G41" s="1"/>
    </row>
    <row r="42" spans="2:7">
      <c r="C42" s="68"/>
      <c r="D42" s="70"/>
      <c r="E42" s="72"/>
      <c r="F42" s="72"/>
      <c r="G42" s="1"/>
    </row>
    <row r="43" spans="2:7">
      <c r="C43" s="68"/>
      <c r="D43" s="70"/>
      <c r="E43" s="72"/>
      <c r="F43" s="72"/>
      <c r="G43" s="1"/>
    </row>
    <row r="44" spans="2:7">
      <c r="C44" s="68"/>
      <c r="D44" s="70"/>
      <c r="E44" s="72"/>
      <c r="F44" s="72"/>
      <c r="G44" s="1"/>
    </row>
    <row r="45" spans="2:7">
      <c r="C45" s="68"/>
      <c r="D45" s="70"/>
      <c r="E45" s="72"/>
      <c r="F45" s="72"/>
      <c r="G45" s="1"/>
    </row>
    <row r="46" spans="2:7">
      <c r="C46" s="68"/>
      <c r="D46" s="70"/>
      <c r="E46" s="72"/>
      <c r="F46" s="72"/>
      <c r="G46" s="1"/>
    </row>
    <row r="47" spans="2:7">
      <c r="C47" s="68"/>
      <c r="D47" s="70"/>
      <c r="E47" s="72"/>
      <c r="F47" s="72"/>
      <c r="G47" s="1"/>
    </row>
    <row r="48" spans="2:7">
      <c r="C48" s="68"/>
      <c r="D48" s="70"/>
      <c r="E48" s="72"/>
      <c r="F48" s="72"/>
      <c r="G48" s="1"/>
    </row>
    <row r="49" spans="2:7">
      <c r="C49" s="68"/>
      <c r="D49" s="70"/>
      <c r="E49" s="72"/>
      <c r="F49" s="72"/>
      <c r="G49" s="1"/>
    </row>
    <row r="50" spans="2:7">
      <c r="B50" s="59"/>
      <c r="C50" s="68"/>
      <c r="D50" s="70"/>
      <c r="E50" s="72"/>
      <c r="F50" s="72"/>
      <c r="G50" s="1"/>
    </row>
    <row r="51" spans="2:7">
      <c r="C51" s="73"/>
      <c r="D51" s="70"/>
      <c r="E51" s="72"/>
      <c r="F51" s="72"/>
      <c r="G51" s="1"/>
    </row>
    <row r="52" spans="2:7">
      <c r="B52" s="59"/>
      <c r="C52"/>
      <c r="D52" s="70"/>
      <c r="E52" s="72"/>
      <c r="F52" s="72"/>
      <c r="G52" s="1"/>
    </row>
    <row r="53" spans="2:7">
      <c r="B53" s="59"/>
      <c r="C53" s="68"/>
      <c r="D53" s="70"/>
      <c r="E53" s="72"/>
      <c r="F53" s="72"/>
      <c r="G53" s="1"/>
    </row>
    <row r="54" spans="2:7">
      <c r="B54" s="59"/>
      <c r="C54"/>
      <c r="D54" s="70"/>
      <c r="E54" s="72"/>
      <c r="G54" s="1"/>
    </row>
    <row r="55" spans="2:7">
      <c r="B55" s="59"/>
      <c r="C55"/>
      <c r="D55" s="70"/>
      <c r="E55" s="72"/>
      <c r="G55" s="1"/>
    </row>
    <row r="56" spans="2:7">
      <c r="B56" s="59"/>
      <c r="C56"/>
      <c r="D56" s="70"/>
      <c r="E56" s="72"/>
      <c r="G56" s="1"/>
    </row>
    <row r="57" spans="2:7">
      <c r="B57" s="59"/>
      <c r="C57"/>
      <c r="D57" s="70"/>
      <c r="E57" s="72"/>
      <c r="G57" s="1"/>
    </row>
    <row r="58" spans="2:7">
      <c r="B58" s="59"/>
      <c r="C58"/>
      <c r="D58" s="70"/>
      <c r="E58" s="72"/>
      <c r="G58" s="1"/>
    </row>
    <row r="59" spans="2:7">
      <c r="B59" s="59"/>
      <c r="C59"/>
      <c r="E59" s="72"/>
      <c r="G59" s="1"/>
    </row>
    <row r="60" spans="2:7">
      <c r="B60" s="59"/>
      <c r="C60"/>
      <c r="D60" s="70"/>
      <c r="E60" s="72"/>
      <c r="G60" s="1"/>
    </row>
    <row r="61" spans="2:7">
      <c r="B61" s="59"/>
      <c r="C61"/>
      <c r="D61" s="70"/>
      <c r="E61" s="72"/>
      <c r="G61" s="1"/>
    </row>
    <row r="62" spans="2:7">
      <c r="B62" s="59"/>
      <c r="C62"/>
      <c r="D62" s="70"/>
      <c r="E62" s="72"/>
      <c r="G62" s="1"/>
    </row>
    <row r="63" spans="2:7">
      <c r="B63" s="59"/>
      <c r="C63"/>
      <c r="D63" s="70"/>
      <c r="E63" s="72"/>
      <c r="G63" s="1"/>
    </row>
    <row r="64" spans="2:7">
      <c r="B64" s="59"/>
      <c r="C64"/>
      <c r="E64" s="72"/>
      <c r="G64" s="1"/>
    </row>
    <row r="65" spans="2:7">
      <c r="B65" s="59"/>
      <c r="C65"/>
      <c r="D65" s="70"/>
      <c r="E65" s="72"/>
      <c r="G65" s="1"/>
    </row>
    <row r="66" spans="2:7">
      <c r="B66" s="59"/>
      <c r="C66"/>
      <c r="D66" s="70"/>
      <c r="E66" s="72"/>
      <c r="G66" s="1"/>
    </row>
    <row r="67" spans="2:7">
      <c r="B67" s="59"/>
      <c r="C67"/>
      <c r="D67" s="70"/>
      <c r="E67" s="72"/>
      <c r="G67" s="1"/>
    </row>
    <row r="68" spans="2:7">
      <c r="B68" s="59"/>
      <c r="C68"/>
      <c r="D68" s="70"/>
      <c r="E68" s="72"/>
      <c r="G68" s="1"/>
    </row>
    <row r="69" spans="2:7">
      <c r="D69" s="70"/>
      <c r="E69" s="72"/>
      <c r="G69" s="1"/>
    </row>
    <row r="70" spans="2:7">
      <c r="D70" s="70"/>
      <c r="E70" s="72"/>
      <c r="G70" s="1"/>
    </row>
    <row r="71" spans="2:7">
      <c r="B71" s="59"/>
      <c r="C71"/>
      <c r="E71" s="72"/>
      <c r="G71" s="1"/>
    </row>
    <row r="72" spans="2:7">
      <c r="B72" s="59"/>
      <c r="C72"/>
      <c r="G72" s="1"/>
    </row>
    <row r="73" spans="2:7">
      <c r="G73" s="1"/>
    </row>
    <row r="74" spans="2:7">
      <c r="B74" s="59"/>
      <c r="C74"/>
      <c r="G74" s="1"/>
    </row>
    <row r="75" spans="2:7">
      <c r="C75" s="74"/>
      <c r="G75" s="1"/>
    </row>
    <row r="76" spans="2:7">
      <c r="C76"/>
      <c r="G76" s="1"/>
    </row>
    <row r="77" spans="2:7">
      <c r="B77" s="59"/>
      <c r="C77"/>
      <c r="G77" s="1"/>
    </row>
    <row r="78" spans="2:7">
      <c r="B78" s="59"/>
      <c r="C78"/>
      <c r="D78" s="70"/>
      <c r="G78" s="1"/>
    </row>
    <row r="79" spans="2:7">
      <c r="G79" s="1"/>
    </row>
    <row r="80" spans="2:7">
      <c r="B80" s="59"/>
      <c r="C80"/>
      <c r="D80" s="70"/>
      <c r="G80" s="1"/>
    </row>
    <row r="81" spans="2:7">
      <c r="B81" s="59"/>
      <c r="C81"/>
      <c r="D81" s="70"/>
      <c r="G81" s="1"/>
    </row>
    <row r="82" spans="2:7">
      <c r="D82" s="70"/>
      <c r="G82" s="1"/>
    </row>
    <row r="83" spans="2:7">
      <c r="B83" s="59"/>
      <c r="C83"/>
      <c r="D83" s="70"/>
      <c r="E83" s="72"/>
      <c r="G83" s="1"/>
    </row>
    <row r="84" spans="2:7">
      <c r="D84" s="70"/>
      <c r="E84" s="72"/>
      <c r="F84" s="72"/>
      <c r="G84" s="1"/>
    </row>
    <row r="85" spans="2:7">
      <c r="E85" s="72"/>
      <c r="F85" s="72"/>
      <c r="G85" s="1"/>
    </row>
    <row r="86" spans="2:7">
      <c r="D86" s="70"/>
      <c r="G86" s="1"/>
    </row>
    <row r="87" spans="2:7">
      <c r="B87" s="59"/>
      <c r="C87"/>
      <c r="D87" s="70"/>
      <c r="G87" s="1"/>
    </row>
    <row r="88" spans="2:7">
      <c r="B88" s="59"/>
      <c r="C88"/>
      <c r="E88" s="72"/>
      <c r="F88" s="72"/>
      <c r="G88" s="1"/>
    </row>
    <row r="89" spans="2:7">
      <c r="B89" s="59"/>
      <c r="C89"/>
      <c r="D89" s="70"/>
      <c r="E89" s="72"/>
      <c r="F89" s="72"/>
      <c r="G89" s="1"/>
    </row>
    <row r="90" spans="2:7">
      <c r="D90" s="70"/>
      <c r="G90" s="1"/>
    </row>
    <row r="91" spans="2:7">
      <c r="D91" s="70"/>
      <c r="E91" s="72"/>
      <c r="G91" s="1"/>
    </row>
    <row r="92" spans="2:7">
      <c r="D92" s="70"/>
      <c r="E92" s="72"/>
      <c r="F92" s="72"/>
      <c r="G92" s="1"/>
    </row>
    <row r="93" spans="2:7">
      <c r="B93" s="59"/>
      <c r="C93"/>
      <c r="D93" s="70"/>
      <c r="E93" s="72"/>
      <c r="F93" s="72"/>
      <c r="G93" s="1"/>
    </row>
    <row r="94" spans="2:7">
      <c r="D94" s="70"/>
      <c r="G94" s="1"/>
    </row>
    <row r="95" spans="2:7">
      <c r="E95" s="72"/>
      <c r="F95" s="72"/>
      <c r="G95" s="1"/>
    </row>
    <row r="96" spans="2:7">
      <c r="D96" s="70"/>
      <c r="E96" s="72"/>
      <c r="G96" s="1"/>
    </row>
    <row r="97" spans="2:7">
      <c r="B97" s="59"/>
      <c r="C97"/>
      <c r="D97" s="70"/>
      <c r="E97" s="72"/>
      <c r="G97" s="1"/>
    </row>
    <row r="98" spans="2:7">
      <c r="B98" s="59"/>
      <c r="C98" s="74"/>
      <c r="D98" s="70"/>
      <c r="E98" s="72"/>
      <c r="G98" s="1"/>
    </row>
    <row r="99" spans="2:7">
      <c r="B99" s="59"/>
      <c r="C99"/>
      <c r="E99" s="72"/>
      <c r="G99" s="1"/>
    </row>
    <row r="100" spans="2:7">
      <c r="B100" s="59"/>
      <c r="C100"/>
      <c r="D100" s="70"/>
      <c r="G100" s="1"/>
    </row>
    <row r="101" spans="2:7">
      <c r="B101" s="59"/>
      <c r="C101"/>
      <c r="D101" s="70"/>
      <c r="G101" s="1"/>
    </row>
    <row r="102" spans="2:7">
      <c r="B102" s="59"/>
      <c r="C102"/>
      <c r="D102" s="70"/>
      <c r="E102" s="72"/>
      <c r="G102" s="1"/>
    </row>
    <row r="103" spans="2:7">
      <c r="B103" s="59"/>
      <c r="C103"/>
      <c r="D103" s="70"/>
      <c r="E103" s="72"/>
      <c r="G103" s="1"/>
    </row>
    <row r="104" spans="2:7">
      <c r="B104" s="59"/>
      <c r="C104"/>
      <c r="D104" s="70"/>
      <c r="E104" s="72"/>
      <c r="G104" s="1"/>
    </row>
    <row r="105" spans="2:7">
      <c r="B105" s="59"/>
      <c r="C105"/>
      <c r="D105" s="70"/>
      <c r="E105" s="72"/>
      <c r="F105" s="72"/>
      <c r="G105" s="1"/>
    </row>
    <row r="106" spans="2:7">
      <c r="B106" s="59"/>
      <c r="C106"/>
      <c r="D106" s="70"/>
      <c r="G106" s="1"/>
    </row>
    <row r="107" spans="2:7">
      <c r="B107" s="59"/>
      <c r="C107"/>
      <c r="D107" s="70"/>
      <c r="G107" s="1"/>
    </row>
    <row r="108" spans="2:7">
      <c r="B108" s="59"/>
      <c r="C108"/>
      <c r="D108" s="70"/>
      <c r="E108" s="72"/>
      <c r="G108" s="1"/>
    </row>
    <row r="109" spans="2:7">
      <c r="B109" s="59"/>
      <c r="C109"/>
      <c r="D109" s="70"/>
      <c r="G109" s="1"/>
    </row>
    <row r="110" spans="2:7">
      <c r="B110" s="59"/>
      <c r="C110"/>
      <c r="D110" s="70"/>
      <c r="G110" s="1"/>
    </row>
    <row r="111" spans="2:7">
      <c r="B111" s="59"/>
      <c r="C111"/>
      <c r="D111" s="70"/>
      <c r="G111" s="1"/>
    </row>
    <row r="112" spans="2:7">
      <c r="B112" s="59"/>
      <c r="C112"/>
      <c r="D112" s="70"/>
      <c r="G112" s="1"/>
    </row>
    <row r="113" spans="2:7">
      <c r="B113" s="59"/>
      <c r="C113"/>
      <c r="D113" s="70"/>
      <c r="E113" s="72"/>
      <c r="G113" s="1"/>
    </row>
    <row r="114" spans="2:7">
      <c r="B114" s="59"/>
      <c r="C114"/>
      <c r="D114" s="70"/>
      <c r="G114" s="1"/>
    </row>
    <row r="115" spans="2:7">
      <c r="B115" s="59"/>
      <c r="C115"/>
      <c r="D115" s="70"/>
      <c r="G115" s="1"/>
    </row>
    <row r="116" spans="2:7">
      <c r="G116" s="1"/>
    </row>
    <row r="117" spans="2:7">
      <c r="G117"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6"/>
  <sheetViews>
    <sheetView topLeftCell="A5" zoomScaleNormal="100" workbookViewId="0">
      <selection activeCell="C22" sqref="C22"/>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63" customWidth="1"/>
    <col min="6" max="6" width="34.5703125" style="101" customWidth="1"/>
  </cols>
  <sheetData>
    <row r="1" spans="1:6" ht="31.5">
      <c r="A1" s="65" t="s">
        <v>99</v>
      </c>
      <c r="B1" s="15"/>
    </row>
    <row r="2" spans="1:6" ht="15.75">
      <c r="A2" s="25"/>
      <c r="B2" s="25"/>
      <c r="C2" s="38"/>
      <c r="D2" s="38" t="s">
        <v>35</v>
      </c>
      <c r="E2" s="39">
        <v>9</v>
      </c>
      <c r="F2" s="24"/>
    </row>
    <row r="3" spans="1:6" ht="15.75">
      <c r="A3" s="25"/>
      <c r="B3" s="25"/>
      <c r="C3" s="38"/>
      <c r="D3" s="38" t="s">
        <v>34</v>
      </c>
      <c r="E3" s="40">
        <f>COUNTBLANK(E9:E19)</f>
        <v>0</v>
      </c>
      <c r="F3" s="24"/>
    </row>
    <row r="4" spans="1:6" ht="15.75">
      <c r="A4" s="25"/>
      <c r="B4" s="25"/>
      <c r="C4" s="38"/>
      <c r="D4" s="38" t="s">
        <v>32</v>
      </c>
      <c r="E4" s="39">
        <f>E2-E3</f>
        <v>9</v>
      </c>
      <c r="F4" s="24"/>
    </row>
    <row r="5" spans="1:6" ht="15.75">
      <c r="A5" s="25"/>
      <c r="B5" s="25"/>
      <c r="C5" s="38"/>
      <c r="D5" s="38" t="s">
        <v>31</v>
      </c>
      <c r="E5" s="41" t="str">
        <f>IF(E3=0,"100",E4/E2)</f>
        <v>100</v>
      </c>
      <c r="F5" s="24"/>
    </row>
    <row r="6" spans="1:6" ht="16.5" thickBot="1">
      <c r="D6" s="38" t="s">
        <v>33</v>
      </c>
      <c r="E6" s="42">
        <f>COUNTIF(E10:E96,"no")</f>
        <v>0</v>
      </c>
    </row>
    <row r="7" spans="1:6" ht="23.25">
      <c r="A7" s="50" t="s">
        <v>15</v>
      </c>
      <c r="B7" s="51" t="s">
        <v>18</v>
      </c>
      <c r="C7" s="52" t="s">
        <v>0</v>
      </c>
      <c r="D7" s="53"/>
      <c r="E7" s="135" t="s">
        <v>10</v>
      </c>
      <c r="F7" s="136"/>
    </row>
    <row r="8" spans="1:6" ht="26.25">
      <c r="A8" s="27" t="s">
        <v>114</v>
      </c>
      <c r="B8" s="56"/>
      <c r="C8" s="29"/>
      <c r="D8" s="57"/>
      <c r="E8" s="111" t="s">
        <v>26</v>
      </c>
      <c r="F8" s="109"/>
    </row>
    <row r="9" spans="1:6">
      <c r="A9" s="117" t="str">
        <f>USB_PEX!A10</f>
        <v>0 - High</v>
      </c>
      <c r="B9" s="58" t="str">
        <f>USB_PEX!B10</f>
        <v>USB PHY</v>
      </c>
      <c r="C9" s="58" t="str">
        <f>USB_PEX!C10</f>
        <v>USB0_D_N/P available to be used as device for USB recovery at a minimum</v>
      </c>
      <c r="D9" s="84"/>
      <c r="E9" s="80" t="s">
        <v>323</v>
      </c>
      <c r="F9" s="102"/>
    </row>
    <row r="10" spans="1:6" ht="26.25">
      <c r="A10" s="27" t="s">
        <v>115</v>
      </c>
      <c r="B10" s="56"/>
      <c r="C10" s="29"/>
      <c r="D10" s="57"/>
      <c r="E10" s="111" t="s">
        <v>26</v>
      </c>
      <c r="F10" s="109"/>
    </row>
    <row r="11" spans="1:6">
      <c r="A11" s="113" t="str">
        <f>I2C_SPI_CAN_UART!A10</f>
        <v>0 - High</v>
      </c>
      <c r="B11" s="58" t="str">
        <f>I2C_SPI_CAN_UART!B10</f>
        <v>I2C</v>
      </c>
      <c r="C11" s="58" t="str">
        <f>I2C_SPI_CAN_UART!C10</f>
        <v>I2C devices on same I2C interface do not have address conflicts (comparisons are done 7-bit to 7-bit format or 8-bit to 8-bit format)</v>
      </c>
      <c r="D11" s="84"/>
      <c r="E11" s="80" t="s">
        <v>323</v>
      </c>
      <c r="F11" s="102"/>
    </row>
    <row r="12" spans="1:6" ht="26.25">
      <c r="A12" s="27" t="s">
        <v>116</v>
      </c>
      <c r="B12" s="56"/>
      <c r="C12" s="29"/>
      <c r="D12" s="57"/>
      <c r="E12" s="111" t="s">
        <v>26</v>
      </c>
      <c r="F12" s="109"/>
    </row>
    <row r="13" spans="1:6">
      <c r="A13" s="113" t="str">
        <f>Pins_EMI_ESD!A15</f>
        <v>0 - High</v>
      </c>
      <c r="B13" s="58" t="str">
        <f>Pins_EMI_ESD!B15</f>
        <v>EMI/ESD</v>
      </c>
      <c r="C13" s="58" t="str">
        <f>Pins_EMI_ESD!C15</f>
        <v>USB 2.0:  Any EMI/ESD devices used are suitable for High Speed mode</v>
      </c>
      <c r="D13" s="84"/>
      <c r="E13" s="80" t="s">
        <v>323</v>
      </c>
      <c r="F13" s="102"/>
    </row>
    <row r="14" spans="1:6">
      <c r="A14" s="113" t="str">
        <f>Pins_EMI_ESD!A16</f>
        <v>0 - High</v>
      </c>
      <c r="B14" s="58" t="str">
        <f>Pins_EMI_ESD!B16</f>
        <v>EMI/ESD</v>
      </c>
      <c r="C14" s="58" t="str">
        <f>Pins_EMI_ESD!C16</f>
        <v>USB 3.2:  Any Common-mode choke devices meet the requirements in the USB 3.2 section of the Design Guide (TDK ACM2012D-900-2P device is recommended)</v>
      </c>
      <c r="D14" s="84"/>
      <c r="E14" s="80" t="s">
        <v>323</v>
      </c>
      <c r="F14" s="102"/>
    </row>
    <row r="15" spans="1:6">
      <c r="A15" s="113" t="str">
        <f>Pins_EMI_ESD!A17</f>
        <v>0 - High</v>
      </c>
      <c r="B15" s="58" t="str">
        <f>Pins_EMI_ESD!B17</f>
        <v>EMI/ESD</v>
      </c>
      <c r="C15" s="58" t="str">
        <f>Pins_EMI_ESD!C17</f>
        <v>USB 3.2:  Any ESD devices used meet requirements in USB 3.2 section (If needed, Texas Instruments TPD4E02B04DQA device is recommended)</v>
      </c>
      <c r="D15" s="84"/>
      <c r="E15" s="80" t="s">
        <v>323</v>
      </c>
      <c r="F15" s="102"/>
    </row>
    <row r="16" spans="1:6">
      <c r="A16" s="113" t="str">
        <f>Pins_EMI_ESD!A18</f>
        <v>0 - High</v>
      </c>
      <c r="B16" s="58" t="str">
        <f>Pins_EMI_ESD!B18</f>
        <v>EMI/ESD</v>
      </c>
      <c r="C16" s="58" t="str">
        <f>Pins_EMI_ESD!C18</f>
        <v>eDP/DP:  Any EMI/ESD devices used are suitable for highest frequencies supported ((TI TPD4E02B04DQAR device is recommended)</v>
      </c>
      <c r="D16" s="84"/>
      <c r="E16" s="80" t="s">
        <v>323</v>
      </c>
      <c r="F16" s="102"/>
    </row>
    <row r="17" spans="1:6">
      <c r="A17" s="113" t="str">
        <f>Pins_EMI_ESD!A19</f>
        <v>0 - High</v>
      </c>
      <c r="B17" s="58" t="str">
        <f>Pins_EMI_ESD!B19</f>
        <v>EMI/ESD</v>
      </c>
      <c r="C17" s="58" t="str">
        <f>Pins_EMI_ESD!C19</f>
        <v>HDMI:  Common-mode chokes are not recommended, but if used, they meet the requirements in the HDMI section of the Design Guide (TDK ACM2012D-900-2P device is recommended)</v>
      </c>
      <c r="D17" s="84"/>
      <c r="E17" s="80" t="s">
        <v>323</v>
      </c>
      <c r="F17" s="102"/>
    </row>
    <row r="18" spans="1:6">
      <c r="A18" s="113" t="str">
        <f>Pins_EMI_ESD!A20</f>
        <v>0 - High</v>
      </c>
      <c r="B18" s="58" t="str">
        <f>Pins_EMI_ESD!B20</f>
        <v>EMI/ESD</v>
      </c>
      <c r="C18" s="58" t="str">
        <f>Pins_EMI_ESD!C20</f>
        <v>HDMI:  Any ESD devices used meet the requirements in the HDMI section of the Design Guide (TI TPD4E02B04DQAR device is recommended)</v>
      </c>
      <c r="D18" s="84"/>
      <c r="E18" s="80" t="s">
        <v>323</v>
      </c>
      <c r="F18" s="102"/>
    </row>
    <row r="19" spans="1:6" ht="15.75" thickBot="1">
      <c r="A19" s="137" t="str">
        <f>Pins_EMI_ESD!A21</f>
        <v>0 - High</v>
      </c>
      <c r="B19" s="138" t="str">
        <f>Pins_EMI_ESD!B21</f>
        <v>EMI/ESD</v>
      </c>
      <c r="C19" s="138" t="str">
        <f>Pins_EMI_ESD!C21</f>
        <v>CSI/CAMx_MCLK:  Any EMI/ESD devices used are suitable for highest frequencies supported (low capacitive load: &lt;1pf recommended)</v>
      </c>
      <c r="D19" s="128"/>
      <c r="E19" s="81" t="s">
        <v>323</v>
      </c>
      <c r="F19" s="139"/>
    </row>
    <row r="20" spans="1:6">
      <c r="E20" s="112" t="s">
        <v>26</v>
      </c>
    </row>
    <row r="21" spans="1:6">
      <c r="E21" s="112" t="s">
        <v>26</v>
      </c>
    </row>
    <row r="22" spans="1:6">
      <c r="E22" s="112" t="s">
        <v>26</v>
      </c>
    </row>
    <row r="23" spans="1:6">
      <c r="E23" s="112" t="s">
        <v>26</v>
      </c>
    </row>
    <row r="24" spans="1:6">
      <c r="E24" s="112" t="s">
        <v>26</v>
      </c>
    </row>
    <row r="25" spans="1:6">
      <c r="E25" s="112" t="s">
        <v>26</v>
      </c>
    </row>
    <row r="26" spans="1:6">
      <c r="E26" s="112" t="s">
        <v>26</v>
      </c>
    </row>
    <row r="27" spans="1:6">
      <c r="E27" s="112" t="s">
        <v>26</v>
      </c>
    </row>
    <row r="28" spans="1:6">
      <c r="E28" s="112" t="s">
        <v>26</v>
      </c>
    </row>
    <row r="29" spans="1:6">
      <c r="E29" s="112" t="s">
        <v>26</v>
      </c>
    </row>
    <row r="30" spans="1:6">
      <c r="E30" s="112" t="s">
        <v>26</v>
      </c>
    </row>
    <row r="31" spans="1:6">
      <c r="E31" s="112" t="s">
        <v>26</v>
      </c>
    </row>
    <row r="32" spans="1:6">
      <c r="E32" s="112" t="s">
        <v>26</v>
      </c>
    </row>
    <row r="33" spans="5:5">
      <c r="E33" s="112" t="s">
        <v>26</v>
      </c>
    </row>
    <row r="34" spans="5:5">
      <c r="E34" s="112" t="s">
        <v>26</v>
      </c>
    </row>
    <row r="35" spans="5:5">
      <c r="E35" s="112" t="s">
        <v>26</v>
      </c>
    </row>
    <row r="36" spans="5:5">
      <c r="E36" s="112" t="s">
        <v>26</v>
      </c>
    </row>
    <row r="37" spans="5:5">
      <c r="E37" s="112" t="s">
        <v>26</v>
      </c>
    </row>
    <row r="38" spans="5:5">
      <c r="E38" s="112" t="s">
        <v>26</v>
      </c>
    </row>
    <row r="39" spans="5:5">
      <c r="E39" s="112" t="s">
        <v>26</v>
      </c>
    </row>
    <row r="40" spans="5:5">
      <c r="E40" s="112" t="s">
        <v>26</v>
      </c>
    </row>
    <row r="41" spans="5:5">
      <c r="E41" s="112" t="s">
        <v>26</v>
      </c>
    </row>
    <row r="42" spans="5:5">
      <c r="E42" s="112" t="s">
        <v>26</v>
      </c>
    </row>
    <row r="43" spans="5:5">
      <c r="E43" s="112" t="s">
        <v>26</v>
      </c>
    </row>
    <row r="44" spans="5:5">
      <c r="E44" s="112" t="s">
        <v>26</v>
      </c>
    </row>
    <row r="45" spans="5:5">
      <c r="E45" s="112" t="s">
        <v>26</v>
      </c>
    </row>
    <row r="46" spans="5:5">
      <c r="E46" s="112" t="s">
        <v>26</v>
      </c>
    </row>
    <row r="47" spans="5:5">
      <c r="E47" s="112" t="s">
        <v>26</v>
      </c>
    </row>
    <row r="48" spans="5:5">
      <c r="E48" s="112" t="s">
        <v>26</v>
      </c>
    </row>
    <row r="49" spans="5:5">
      <c r="E49" s="112" t="s">
        <v>26</v>
      </c>
    </row>
    <row r="50" spans="5:5">
      <c r="E50" s="112" t="s">
        <v>26</v>
      </c>
    </row>
    <row r="51" spans="5:5">
      <c r="E51" s="112" t="s">
        <v>26</v>
      </c>
    </row>
    <row r="52" spans="5:5">
      <c r="E52" s="112" t="s">
        <v>26</v>
      </c>
    </row>
    <row r="53" spans="5:5">
      <c r="E53" s="112" t="s">
        <v>26</v>
      </c>
    </row>
    <row r="54" spans="5:5">
      <c r="E54" s="112" t="s">
        <v>26</v>
      </c>
    </row>
    <row r="55" spans="5:5">
      <c r="E55" s="112" t="s">
        <v>26</v>
      </c>
    </row>
    <row r="56" spans="5:5">
      <c r="E56" s="112" t="s">
        <v>26</v>
      </c>
    </row>
    <row r="57" spans="5:5">
      <c r="E57" s="112" t="s">
        <v>26</v>
      </c>
    </row>
    <row r="58" spans="5:5">
      <c r="E58" s="112" t="s">
        <v>26</v>
      </c>
    </row>
    <row r="59" spans="5:5">
      <c r="E59" s="112" t="s">
        <v>26</v>
      </c>
    </row>
    <row r="60" spans="5:5">
      <c r="E60" s="112" t="s">
        <v>26</v>
      </c>
    </row>
    <row r="61" spans="5:5">
      <c r="E61" s="112" t="s">
        <v>26</v>
      </c>
    </row>
    <row r="62" spans="5:5">
      <c r="E62" s="112" t="s">
        <v>26</v>
      </c>
    </row>
    <row r="63" spans="5:5">
      <c r="E63" s="112" t="s">
        <v>26</v>
      </c>
    </row>
    <row r="64" spans="5:5">
      <c r="E64" s="112" t="s">
        <v>26</v>
      </c>
    </row>
    <row r="65" spans="5:5">
      <c r="E65" s="112" t="s">
        <v>26</v>
      </c>
    </row>
    <row r="66" spans="5:5">
      <c r="E66" s="112" t="s">
        <v>26</v>
      </c>
    </row>
    <row r="67" spans="5:5">
      <c r="E67" s="112" t="s">
        <v>26</v>
      </c>
    </row>
    <row r="68" spans="5:5">
      <c r="E68" s="112" t="s">
        <v>26</v>
      </c>
    </row>
    <row r="69" spans="5:5">
      <c r="E69" s="112" t="s">
        <v>26</v>
      </c>
    </row>
    <row r="70" spans="5:5">
      <c r="E70" s="112" t="s">
        <v>26</v>
      </c>
    </row>
    <row r="71" spans="5:5">
      <c r="E71" s="112" t="s">
        <v>26</v>
      </c>
    </row>
    <row r="72" spans="5:5">
      <c r="E72" s="112" t="s">
        <v>26</v>
      </c>
    </row>
    <row r="73" spans="5:5">
      <c r="E73" s="112" t="s">
        <v>26</v>
      </c>
    </row>
    <row r="74" spans="5:5">
      <c r="E74" s="112" t="s">
        <v>26</v>
      </c>
    </row>
    <row r="75" spans="5:5">
      <c r="E75" s="112" t="s">
        <v>26</v>
      </c>
    </row>
    <row r="76" spans="5:5">
      <c r="E76" s="112" t="s">
        <v>26</v>
      </c>
    </row>
    <row r="77" spans="5:5">
      <c r="E77" s="112" t="s">
        <v>26</v>
      </c>
    </row>
    <row r="78" spans="5:5">
      <c r="E78" s="112" t="s">
        <v>26</v>
      </c>
    </row>
    <row r="79" spans="5:5">
      <c r="E79" s="112" t="s">
        <v>26</v>
      </c>
    </row>
    <row r="80" spans="5:5">
      <c r="E80" s="112" t="s">
        <v>26</v>
      </c>
    </row>
    <row r="81" spans="5:5">
      <c r="E81" s="112" t="s">
        <v>26</v>
      </c>
    </row>
    <row r="82" spans="5:5">
      <c r="E82" s="112" t="s">
        <v>26</v>
      </c>
    </row>
    <row r="83" spans="5:5">
      <c r="E83" s="112" t="s">
        <v>26</v>
      </c>
    </row>
    <row r="84" spans="5:5">
      <c r="E84" s="112" t="s">
        <v>26</v>
      </c>
    </row>
    <row r="85" spans="5:5">
      <c r="E85" s="112" t="s">
        <v>26</v>
      </c>
    </row>
    <row r="86" spans="5:5">
      <c r="E86" s="112" t="s">
        <v>26</v>
      </c>
    </row>
    <row r="87" spans="5:5">
      <c r="E87" s="112" t="s">
        <v>26</v>
      </c>
    </row>
    <row r="88" spans="5:5">
      <c r="E88" s="112" t="s">
        <v>26</v>
      </c>
    </row>
    <row r="89" spans="5:5">
      <c r="E89" s="112" t="s">
        <v>26</v>
      </c>
    </row>
    <row r="90" spans="5:5">
      <c r="E90" s="112" t="s">
        <v>26</v>
      </c>
    </row>
    <row r="91" spans="5:5">
      <c r="E91" s="112" t="s">
        <v>26</v>
      </c>
    </row>
    <row r="92" spans="5:5">
      <c r="E92" s="112" t="s">
        <v>26</v>
      </c>
    </row>
    <row r="93" spans="5:5">
      <c r="E93" s="112" t="s">
        <v>26</v>
      </c>
    </row>
    <row r="94" spans="5:5">
      <c r="E94" s="112" t="s">
        <v>26</v>
      </c>
    </row>
    <row r="95" spans="5:5">
      <c r="E95" s="112" t="s">
        <v>26</v>
      </c>
    </row>
    <row r="96" spans="5:5">
      <c r="E96" s="112" t="s">
        <v>26</v>
      </c>
    </row>
  </sheetData>
  <conditionalFormatting sqref="E9">
    <cfRule type="expression" dxfId="39" priority="21">
      <formula>($E9="")</formula>
    </cfRule>
    <cfRule type="expression" dxfId="38" priority="22">
      <formula>($E9="No")</formula>
    </cfRule>
  </conditionalFormatting>
  <conditionalFormatting sqref="E11">
    <cfRule type="expression" dxfId="37" priority="43">
      <formula>($E11="")</formula>
    </cfRule>
    <cfRule type="expression" dxfId="36" priority="44">
      <formula>($E11="No")</formula>
    </cfRule>
  </conditionalFormatting>
  <conditionalFormatting sqref="E13:E19">
    <cfRule type="expression" dxfId="35" priority="1">
      <formula>($E13="")</formula>
    </cfRule>
    <cfRule type="expression" dxfId="34" priority="2">
      <formula>($E13="No")</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77"/>
  <sheetViews>
    <sheetView topLeftCell="D1" zoomScaleNormal="100" workbookViewId="0">
      <pane ySplit="7" topLeftCell="A8" activePane="bottomLeft" state="frozen"/>
      <selection activeCell="B23" sqref="B23:L23"/>
      <selection pane="bottomLeft" activeCell="D19" sqref="D19:F19"/>
    </sheetView>
  </sheetViews>
  <sheetFormatPr defaultRowHeight="15"/>
  <cols>
    <col min="1" max="1" width="12.7109375" style="4" customWidth="1"/>
    <col min="2" max="2" width="18.7109375" style="4" customWidth="1"/>
    <col min="3" max="3" width="140.28515625" style="1" customWidth="1"/>
    <col min="4" max="4" width="30.7109375" style="35" customWidth="1"/>
    <col min="5" max="5" width="12.7109375" style="14" customWidth="1"/>
    <col min="6" max="6" width="45.7109375" style="13" customWidth="1"/>
    <col min="7" max="7" width="12.42578125" style="104" customWidth="1"/>
    <col min="8" max="19" width="9.140625" style="8"/>
  </cols>
  <sheetData>
    <row r="1" spans="1:19" ht="31.5">
      <c r="A1" s="65" t="s">
        <v>45</v>
      </c>
      <c r="B1" s="15"/>
    </row>
    <row r="2" spans="1:19" ht="15.75">
      <c r="A2" s="25"/>
      <c r="B2" s="25"/>
      <c r="C2" s="38"/>
      <c r="D2" s="38" t="s">
        <v>35</v>
      </c>
      <c r="E2" s="39">
        <v>5</v>
      </c>
      <c r="F2" s="38"/>
    </row>
    <row r="3" spans="1:19" ht="15.75">
      <c r="A3" s="25"/>
      <c r="B3" s="25"/>
      <c r="C3" s="38"/>
      <c r="D3" s="38" t="s">
        <v>34</v>
      </c>
      <c r="E3" s="40">
        <f>COUNTBLANK(E7:E15)</f>
        <v>0</v>
      </c>
      <c r="F3" s="38"/>
    </row>
    <row r="4" spans="1:19" ht="15.75">
      <c r="A4" s="25"/>
      <c r="B4" s="25"/>
      <c r="C4" s="38"/>
      <c r="D4" s="38" t="s">
        <v>32</v>
      </c>
      <c r="E4" s="39">
        <f>E2-E3</f>
        <v>5</v>
      </c>
      <c r="F4" s="38"/>
    </row>
    <row r="5" spans="1:19" ht="15.75">
      <c r="A5" s="25"/>
      <c r="B5" s="25"/>
      <c r="C5" s="38"/>
      <c r="D5" s="38" t="s">
        <v>31</v>
      </c>
      <c r="E5" s="41" t="str">
        <f>IF(E3=0,"100",E4/E2)</f>
        <v>100</v>
      </c>
      <c r="F5" s="38"/>
    </row>
    <row r="6" spans="1:19" ht="16.5" thickBot="1">
      <c r="A6" s="25"/>
      <c r="B6" s="25"/>
      <c r="C6" s="38"/>
      <c r="D6" s="38" t="s">
        <v>33</v>
      </c>
      <c r="E6" s="42">
        <f>COUNTIF(E8:E77,"no")</f>
        <v>0</v>
      </c>
      <c r="F6" s="38"/>
    </row>
    <row r="7" spans="1:19" s="3" customFormat="1" ht="24" thickBot="1">
      <c r="A7" s="5" t="s">
        <v>15</v>
      </c>
      <c r="B7" s="37" t="s">
        <v>18</v>
      </c>
      <c r="C7" s="76" t="s">
        <v>0</v>
      </c>
      <c r="D7" s="77"/>
      <c r="E7" s="91" t="s">
        <v>10</v>
      </c>
      <c r="F7" s="92"/>
      <c r="G7" s="105"/>
      <c r="H7" s="7"/>
      <c r="I7" s="7"/>
      <c r="J7" s="7"/>
      <c r="K7" s="7"/>
      <c r="L7" s="7"/>
      <c r="M7" s="7"/>
      <c r="N7" s="7"/>
      <c r="O7" s="7"/>
      <c r="P7" s="7"/>
      <c r="Q7" s="7"/>
      <c r="R7" s="7"/>
      <c r="S7" s="7"/>
    </row>
    <row r="8" spans="1:19" s="17" customFormat="1" ht="31.5">
      <c r="A8" s="26" t="s">
        <v>11</v>
      </c>
      <c r="B8" s="31"/>
      <c r="C8" s="28"/>
      <c r="D8" s="36"/>
      <c r="E8" s="45" t="s">
        <v>26</v>
      </c>
      <c r="F8" s="90"/>
      <c r="G8" s="106"/>
      <c r="H8" s="16"/>
      <c r="I8" s="16"/>
      <c r="J8" s="16"/>
      <c r="K8" s="16"/>
      <c r="L8" s="16"/>
      <c r="M8" s="16"/>
      <c r="N8" s="16"/>
      <c r="O8" s="16"/>
      <c r="P8" s="16"/>
      <c r="Q8" s="16"/>
      <c r="R8" s="16"/>
      <c r="S8" s="16"/>
    </row>
    <row r="9" spans="1:19" s="2" customFormat="1" ht="21">
      <c r="A9" s="6"/>
      <c r="B9" s="86" t="s">
        <v>47</v>
      </c>
      <c r="C9" s="30" t="s">
        <v>47</v>
      </c>
      <c r="D9" s="33"/>
      <c r="E9" s="87" t="s">
        <v>26</v>
      </c>
      <c r="F9" s="66"/>
      <c r="G9" s="107"/>
      <c r="H9" s="10"/>
      <c r="I9" s="10"/>
      <c r="J9" s="10"/>
      <c r="K9" s="10"/>
      <c r="L9" s="10"/>
      <c r="M9" s="10"/>
      <c r="N9" s="10"/>
      <c r="O9" s="10"/>
      <c r="P9" s="10"/>
      <c r="Q9" s="10"/>
      <c r="R9" s="10"/>
      <c r="S9" s="10"/>
    </row>
    <row r="10" spans="1:19">
      <c r="A10" s="122" t="s">
        <v>16</v>
      </c>
      <c r="B10" s="86" t="s">
        <v>47</v>
      </c>
      <c r="C10" s="64" t="s">
        <v>209</v>
      </c>
      <c r="D10" s="34"/>
      <c r="E10" s="119" t="s">
        <v>323</v>
      </c>
      <c r="F10" s="67"/>
    </row>
    <row r="11" spans="1:19">
      <c r="A11" s="122"/>
      <c r="B11" s="86" t="s">
        <v>47</v>
      </c>
      <c r="C11" s="64" t="s">
        <v>325</v>
      </c>
      <c r="D11" s="34"/>
      <c r="E11" s="119" t="s">
        <v>323</v>
      </c>
      <c r="F11" s="67"/>
    </row>
    <row r="12" spans="1:19" s="2" customFormat="1" ht="21">
      <c r="A12" s="6"/>
      <c r="B12" s="86" t="s">
        <v>48</v>
      </c>
      <c r="C12" s="30" t="s">
        <v>48</v>
      </c>
      <c r="D12" s="33"/>
      <c r="E12" s="87" t="s">
        <v>26</v>
      </c>
      <c r="F12" s="66"/>
      <c r="G12" s="107"/>
      <c r="H12" s="10"/>
      <c r="I12" s="10"/>
      <c r="J12" s="10"/>
      <c r="K12" s="10"/>
      <c r="L12" s="10"/>
      <c r="M12" s="10"/>
      <c r="N12" s="10"/>
      <c r="O12" s="10"/>
      <c r="P12" s="10"/>
      <c r="Q12" s="10"/>
      <c r="R12" s="10"/>
      <c r="S12" s="10"/>
    </row>
    <row r="13" spans="1:19">
      <c r="A13" s="122" t="s">
        <v>16</v>
      </c>
      <c r="B13" s="86" t="s">
        <v>48</v>
      </c>
      <c r="C13" s="32" t="s">
        <v>210</v>
      </c>
      <c r="D13" s="34"/>
      <c r="E13" s="119" t="s">
        <v>323</v>
      </c>
      <c r="F13" s="67"/>
    </row>
    <row r="14" spans="1:19">
      <c r="A14" s="122" t="s">
        <v>16</v>
      </c>
      <c r="B14" s="86" t="s">
        <v>48</v>
      </c>
      <c r="C14" s="32" t="s">
        <v>275</v>
      </c>
      <c r="D14" s="34"/>
      <c r="E14" s="119" t="s">
        <v>323</v>
      </c>
      <c r="F14" s="67"/>
    </row>
    <row r="15" spans="1:19" ht="15.75" thickBot="1">
      <c r="A15" s="93" t="s">
        <v>16</v>
      </c>
      <c r="B15" s="94" t="s">
        <v>48</v>
      </c>
      <c r="C15" s="64" t="s">
        <v>211</v>
      </c>
      <c r="D15" s="95"/>
      <c r="E15" s="96" t="s">
        <v>323</v>
      </c>
      <c r="F15" s="97"/>
    </row>
    <row r="16" spans="1:19">
      <c r="E16" s="46" t="s">
        <v>26</v>
      </c>
    </row>
    <row r="17" spans="1:19" ht="15.75" thickBot="1">
      <c r="E17" s="46" t="s">
        <v>26</v>
      </c>
    </row>
    <row r="18" spans="1:19" s="2" customFormat="1" ht="21">
      <c r="A18" s="62"/>
      <c r="B18" s="4"/>
      <c r="C18" s="99" t="s">
        <v>50</v>
      </c>
      <c r="D18" s="213" t="s">
        <v>49</v>
      </c>
      <c r="E18" s="214"/>
      <c r="F18" s="215"/>
      <c r="G18" s="107"/>
      <c r="H18" s="10"/>
      <c r="I18" s="10"/>
      <c r="J18" s="10"/>
      <c r="K18" s="10"/>
      <c r="L18" s="10"/>
      <c r="M18" s="10"/>
      <c r="N18" s="10"/>
      <c r="O18" s="10"/>
      <c r="P18" s="10"/>
      <c r="Q18" s="10"/>
      <c r="R18" s="10"/>
      <c r="S18" s="10"/>
    </row>
    <row r="19" spans="1:19">
      <c r="C19" s="98" t="s">
        <v>324</v>
      </c>
      <c r="D19" s="204"/>
      <c r="E19" s="205"/>
      <c r="F19" s="206"/>
    </row>
    <row r="20" spans="1:19">
      <c r="C20" s="98"/>
      <c r="D20" s="204"/>
      <c r="E20" s="205"/>
      <c r="F20" s="206"/>
    </row>
    <row r="21" spans="1:19">
      <c r="C21" s="98"/>
      <c r="D21" s="204"/>
      <c r="E21" s="205"/>
      <c r="F21" s="206"/>
    </row>
    <row r="22" spans="1:19">
      <c r="C22" s="98"/>
      <c r="D22" s="204"/>
      <c r="E22" s="205"/>
      <c r="F22" s="206"/>
    </row>
    <row r="23" spans="1:19">
      <c r="C23" s="98"/>
      <c r="D23" s="204"/>
      <c r="E23" s="205"/>
      <c r="F23" s="206"/>
    </row>
    <row r="24" spans="1:19">
      <c r="C24" s="98"/>
      <c r="D24" s="204"/>
      <c r="E24" s="205"/>
      <c r="F24" s="206"/>
    </row>
    <row r="25" spans="1:19" ht="21">
      <c r="C25" s="99" t="s">
        <v>51</v>
      </c>
      <c r="D25" s="210"/>
      <c r="E25" s="211"/>
      <c r="F25" s="212"/>
    </row>
    <row r="26" spans="1:19">
      <c r="C26" s="98"/>
      <c r="D26" s="204"/>
      <c r="E26" s="205"/>
      <c r="F26" s="206"/>
    </row>
    <row r="27" spans="1:19">
      <c r="C27" s="98"/>
      <c r="D27" s="204"/>
      <c r="E27" s="205"/>
      <c r="F27" s="206"/>
    </row>
    <row r="28" spans="1:19">
      <c r="C28" s="98"/>
      <c r="D28" s="204"/>
      <c r="E28" s="205"/>
      <c r="F28" s="206"/>
    </row>
    <row r="29" spans="1:19">
      <c r="C29" s="98"/>
      <c r="D29" s="204"/>
      <c r="E29" s="205"/>
      <c r="F29" s="206"/>
    </row>
    <row r="30" spans="1:19">
      <c r="C30" s="98"/>
      <c r="D30" s="204"/>
      <c r="E30" s="205"/>
      <c r="F30" s="206"/>
    </row>
    <row r="31" spans="1:19" ht="15.75" thickBot="1">
      <c r="C31" s="100"/>
      <c r="D31" s="207"/>
      <c r="E31" s="208"/>
      <c r="F31" s="209"/>
    </row>
    <row r="32" spans="1:19">
      <c r="E32" s="46" t="s">
        <v>26</v>
      </c>
    </row>
    <row r="33" spans="5:5">
      <c r="E33" s="46" t="s">
        <v>26</v>
      </c>
    </row>
    <row r="34" spans="5:5">
      <c r="E34" s="46" t="s">
        <v>26</v>
      </c>
    </row>
    <row r="35" spans="5:5">
      <c r="E35" s="46" t="s">
        <v>26</v>
      </c>
    </row>
    <row r="36" spans="5:5">
      <c r="E36" s="46" t="s">
        <v>26</v>
      </c>
    </row>
    <row r="37" spans="5:5">
      <c r="E37" s="46" t="s">
        <v>26</v>
      </c>
    </row>
    <row r="38" spans="5:5">
      <c r="E38" s="46" t="s">
        <v>26</v>
      </c>
    </row>
    <row r="39" spans="5:5">
      <c r="E39" s="46" t="s">
        <v>26</v>
      </c>
    </row>
    <row r="40" spans="5:5">
      <c r="E40" s="46" t="s">
        <v>26</v>
      </c>
    </row>
    <row r="41" spans="5:5">
      <c r="E41" s="46" t="s">
        <v>26</v>
      </c>
    </row>
    <row r="42" spans="5:5">
      <c r="E42" s="46" t="s">
        <v>26</v>
      </c>
    </row>
    <row r="43" spans="5:5">
      <c r="E43" s="46" t="s">
        <v>26</v>
      </c>
    </row>
    <row r="44" spans="5:5">
      <c r="E44" s="46" t="s">
        <v>26</v>
      </c>
    </row>
    <row r="45" spans="5:5">
      <c r="E45" s="46" t="s">
        <v>26</v>
      </c>
    </row>
    <row r="46" spans="5:5">
      <c r="E46" s="46" t="s">
        <v>26</v>
      </c>
    </row>
    <row r="47" spans="5:5">
      <c r="E47" s="46" t="s">
        <v>26</v>
      </c>
    </row>
    <row r="48" spans="5:5">
      <c r="E48" s="46" t="s">
        <v>26</v>
      </c>
    </row>
    <row r="49" spans="5:5">
      <c r="E49" s="46" t="s">
        <v>26</v>
      </c>
    </row>
    <row r="50" spans="5:5">
      <c r="E50" s="46" t="s">
        <v>26</v>
      </c>
    </row>
    <row r="51" spans="5:5">
      <c r="E51" s="46" t="s">
        <v>26</v>
      </c>
    </row>
    <row r="52" spans="5:5">
      <c r="E52" s="46" t="s">
        <v>26</v>
      </c>
    </row>
    <row r="53" spans="5:5">
      <c r="E53" s="46" t="s">
        <v>26</v>
      </c>
    </row>
    <row r="54" spans="5:5">
      <c r="E54" s="46" t="s">
        <v>26</v>
      </c>
    </row>
    <row r="55" spans="5:5">
      <c r="E55" s="46" t="s">
        <v>26</v>
      </c>
    </row>
    <row r="56" spans="5:5">
      <c r="E56" s="46" t="s">
        <v>26</v>
      </c>
    </row>
    <row r="57" spans="5:5">
      <c r="E57" s="46" t="s">
        <v>26</v>
      </c>
    </row>
    <row r="58" spans="5:5">
      <c r="E58" s="46" t="s">
        <v>26</v>
      </c>
    </row>
    <row r="59" spans="5:5">
      <c r="E59" s="46" t="s">
        <v>26</v>
      </c>
    </row>
    <row r="60" spans="5:5">
      <c r="E60" s="46" t="s">
        <v>26</v>
      </c>
    </row>
    <row r="61" spans="5:5">
      <c r="E61" s="46" t="s">
        <v>26</v>
      </c>
    </row>
    <row r="62" spans="5:5">
      <c r="E62" s="46" t="s">
        <v>26</v>
      </c>
    </row>
    <row r="63" spans="5:5">
      <c r="E63" s="46" t="s">
        <v>26</v>
      </c>
    </row>
    <row r="64" spans="5:5">
      <c r="E64" s="46" t="s">
        <v>26</v>
      </c>
    </row>
    <row r="65" spans="5:5">
      <c r="E65" s="46" t="s">
        <v>26</v>
      </c>
    </row>
    <row r="66" spans="5:5">
      <c r="E66" s="46" t="s">
        <v>26</v>
      </c>
    </row>
    <row r="67" spans="5:5">
      <c r="E67" s="46" t="s">
        <v>26</v>
      </c>
    </row>
    <row r="68" spans="5:5">
      <c r="E68" s="46" t="s">
        <v>26</v>
      </c>
    </row>
    <row r="69" spans="5:5">
      <c r="E69" s="46" t="s">
        <v>26</v>
      </c>
    </row>
    <row r="70" spans="5:5">
      <c r="E70" s="46" t="s">
        <v>26</v>
      </c>
    </row>
    <row r="71" spans="5:5">
      <c r="E71" s="46" t="s">
        <v>26</v>
      </c>
    </row>
    <row r="72" spans="5:5">
      <c r="E72" s="46" t="s">
        <v>26</v>
      </c>
    </row>
    <row r="73" spans="5:5">
      <c r="E73" s="46" t="s">
        <v>26</v>
      </c>
    </row>
    <row r="74" spans="5:5">
      <c r="E74" s="46" t="s">
        <v>26</v>
      </c>
    </row>
    <row r="75" spans="5:5">
      <c r="E75" s="46" t="s">
        <v>26</v>
      </c>
    </row>
    <row r="76" spans="5:5">
      <c r="E76" s="46" t="s">
        <v>26</v>
      </c>
    </row>
    <row r="77" spans="5:5">
      <c r="E77" s="46" t="s">
        <v>26</v>
      </c>
    </row>
  </sheetData>
  <autoFilter ref="A7:B7" xr:uid="{00000000-0009-0000-0000-000002000000}"/>
  <mergeCells count="14">
    <mergeCell ref="D18:F18"/>
    <mergeCell ref="D19:F19"/>
    <mergeCell ref="D20:F20"/>
    <mergeCell ref="D21:F21"/>
    <mergeCell ref="D24:F24"/>
    <mergeCell ref="D22:F22"/>
    <mergeCell ref="D23:F23"/>
    <mergeCell ref="D27:F27"/>
    <mergeCell ref="D30:F30"/>
    <mergeCell ref="D31:F31"/>
    <mergeCell ref="D25:F25"/>
    <mergeCell ref="D26:F26"/>
    <mergeCell ref="D28:F28"/>
    <mergeCell ref="D29:F29"/>
  </mergeCells>
  <conditionalFormatting sqref="E10:E11 E13:E15">
    <cfRule type="expression" dxfId="33" priority="294">
      <formula>($E10="No")</formula>
    </cfRule>
    <cfRule type="expression" dxfId="32" priority="299">
      <formula>($E10="")</formula>
    </cfRule>
  </conditionalFormatting>
  <dataValidations count="1">
    <dataValidation type="list" allowBlank="1" showInputMessage="1" showErrorMessage="1" sqref="E10:E11 E13:E15" xr:uid="{00000000-0002-0000-0200-000000000000}">
      <formula1>"Yes, No, Not Appl"</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B178-D1AB-4147-B338-C356DFF6ABE4}">
  <dimension ref="A1:F122"/>
  <sheetViews>
    <sheetView zoomScale="85" zoomScaleNormal="85" workbookViewId="0">
      <selection activeCell="C9" sqref="C9"/>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s>
  <sheetData>
    <row r="1" spans="1:6" ht="31.5">
      <c r="A1" s="65" t="s">
        <v>212</v>
      </c>
      <c r="B1" s="15"/>
    </row>
    <row r="2" spans="1:6" ht="15.75">
      <c r="A2" s="25"/>
      <c r="B2" s="25"/>
      <c r="C2" s="38"/>
      <c r="D2" s="38" t="s">
        <v>35</v>
      </c>
      <c r="E2" s="39">
        <v>5</v>
      </c>
      <c r="F2" s="38"/>
    </row>
    <row r="3" spans="1:6" ht="15.75">
      <c r="A3" s="25"/>
      <c r="B3" s="25"/>
      <c r="C3" s="38"/>
      <c r="D3" s="38" t="s">
        <v>34</v>
      </c>
      <c r="E3" s="40">
        <f>COUNTBLANK(E7:E13)</f>
        <v>0</v>
      </c>
      <c r="F3" s="38"/>
    </row>
    <row r="4" spans="1:6" ht="15.75">
      <c r="A4" s="25"/>
      <c r="B4" s="25"/>
      <c r="C4" s="38"/>
      <c r="D4" s="38" t="s">
        <v>32</v>
      </c>
      <c r="E4" s="39">
        <f>E2-E3</f>
        <v>5</v>
      </c>
      <c r="F4" s="38"/>
    </row>
    <row r="5" spans="1:6" ht="15.75">
      <c r="A5" s="25"/>
      <c r="B5" s="25"/>
      <c r="C5" s="38"/>
      <c r="D5" s="38" t="s">
        <v>31</v>
      </c>
      <c r="E5" s="41" t="str">
        <f>IF(E3=0,"100",E4/E2)</f>
        <v>100</v>
      </c>
      <c r="F5" s="38"/>
    </row>
    <row r="6" spans="1:6" ht="16.5" thickBot="1">
      <c r="D6" s="38" t="s">
        <v>33</v>
      </c>
      <c r="E6" s="42">
        <f>COUNTIF(E8:E122,"no")</f>
        <v>0</v>
      </c>
    </row>
    <row r="7" spans="1:6" ht="23.25">
      <c r="A7" s="50" t="s">
        <v>15</v>
      </c>
      <c r="B7" s="51" t="s">
        <v>18</v>
      </c>
      <c r="C7" s="52" t="s">
        <v>0</v>
      </c>
      <c r="D7" s="53"/>
      <c r="E7" s="54" t="s">
        <v>10</v>
      </c>
      <c r="F7" s="55"/>
    </row>
    <row r="8" spans="1:6" ht="26.25">
      <c r="A8" s="123" t="s">
        <v>213</v>
      </c>
      <c r="B8" s="148"/>
      <c r="C8" s="155"/>
      <c r="D8" s="57"/>
      <c r="E8" s="44" t="s">
        <v>26</v>
      </c>
      <c r="F8" s="18"/>
    </row>
    <row r="9" spans="1:6">
      <c r="A9" s="149" t="s">
        <v>16</v>
      </c>
      <c r="B9" s="150" t="s">
        <v>214</v>
      </c>
      <c r="C9" s="154" t="s">
        <v>251</v>
      </c>
      <c r="D9" s="84"/>
      <c r="E9" s="119" t="s">
        <v>326</v>
      </c>
      <c r="F9" s="120"/>
    </row>
    <row r="10" spans="1:6" ht="30">
      <c r="A10" s="149" t="s">
        <v>16</v>
      </c>
      <c r="B10" s="150" t="s">
        <v>214</v>
      </c>
      <c r="C10" s="154" t="s">
        <v>219</v>
      </c>
      <c r="D10" s="131"/>
      <c r="E10" s="119" t="s">
        <v>326</v>
      </c>
      <c r="F10" s="12"/>
    </row>
    <row r="11" spans="1:6" ht="30">
      <c r="A11" s="149" t="s">
        <v>16</v>
      </c>
      <c r="B11" s="150" t="s">
        <v>214</v>
      </c>
      <c r="C11" s="154" t="s">
        <v>215</v>
      </c>
      <c r="D11" s="84"/>
      <c r="E11" s="119" t="s">
        <v>326</v>
      </c>
      <c r="F11" s="12"/>
    </row>
    <row r="12" spans="1:6" ht="30">
      <c r="A12" s="149" t="s">
        <v>16</v>
      </c>
      <c r="B12" s="150" t="s">
        <v>214</v>
      </c>
      <c r="C12" s="154" t="s">
        <v>216</v>
      </c>
      <c r="D12" s="131"/>
      <c r="E12" s="119" t="s">
        <v>326</v>
      </c>
      <c r="F12" s="12" t="s">
        <v>327</v>
      </c>
    </row>
    <row r="13" spans="1:6" ht="30">
      <c r="A13" s="149" t="s">
        <v>16</v>
      </c>
      <c r="B13" s="150" t="s">
        <v>214</v>
      </c>
      <c r="C13" s="154" t="s">
        <v>250</v>
      </c>
      <c r="D13" s="131"/>
      <c r="E13" s="119" t="s">
        <v>323</v>
      </c>
      <c r="F13" s="12"/>
    </row>
    <row r="14" spans="1:6">
      <c r="E14" s="47" t="s">
        <v>26</v>
      </c>
    </row>
    <row r="15" spans="1:6">
      <c r="E15" s="47" t="s">
        <v>26</v>
      </c>
    </row>
    <row r="16" spans="1:6">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sheetData>
  <conditionalFormatting sqref="E9:E13">
    <cfRule type="expression" dxfId="31" priority="3">
      <formula>($E9="")</formula>
    </cfRule>
    <cfRule type="expression" dxfId="30" priority="4">
      <formula>($E9="No")</formula>
    </cfRule>
  </conditionalFormatting>
  <dataValidations count="1">
    <dataValidation type="list" allowBlank="1" showInputMessage="1" showErrorMessage="1" sqref="E9:E13" xr:uid="{B9F0B924-B9E7-4FBB-AE16-C9FA3786FED7}">
      <formula1>"Yes, No, Not Appl"</formula1>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3"/>
  <sheetViews>
    <sheetView topLeftCell="A26" zoomScale="70" zoomScaleNormal="70" workbookViewId="0">
      <selection activeCell="D46" sqref="D46"/>
    </sheetView>
  </sheetViews>
  <sheetFormatPr defaultRowHeight="15"/>
  <cols>
    <col min="1" max="1" width="12.7109375" style="4" customWidth="1"/>
    <col min="2" max="2" width="25.28515625" style="4" customWidth="1"/>
    <col min="3" max="4" width="30.7109375" style="1" customWidth="1"/>
    <col min="5" max="5" width="14.5703125" style="1" customWidth="1"/>
    <col min="6" max="6" width="20.7109375" style="1" customWidth="1"/>
    <col min="7" max="7" width="22.5703125" style="1" customWidth="1"/>
    <col min="8" max="8" width="30.7109375" style="35" customWidth="1"/>
    <col min="9" max="9" width="12.7109375" style="14" customWidth="1"/>
    <col min="10" max="10" width="35.7109375" style="13" customWidth="1"/>
    <col min="11" max="11" width="25.85546875" customWidth="1"/>
  </cols>
  <sheetData>
    <row r="1" spans="1:11" ht="31.5">
      <c r="A1" s="65" t="s">
        <v>69</v>
      </c>
      <c r="B1" s="15"/>
    </row>
    <row r="2" spans="1:11" ht="15.75">
      <c r="A2" s="25"/>
      <c r="B2" s="25"/>
      <c r="C2" s="38"/>
      <c r="D2" s="38"/>
      <c r="E2" s="38"/>
      <c r="F2" s="38"/>
      <c r="G2" s="38"/>
      <c r="H2" s="38" t="s">
        <v>35</v>
      </c>
      <c r="I2" s="39">
        <v>20</v>
      </c>
      <c r="J2" s="38"/>
    </row>
    <row r="3" spans="1:11" ht="15.75">
      <c r="A3" s="25"/>
      <c r="B3" s="25"/>
      <c r="C3" s="38"/>
      <c r="D3" s="38"/>
      <c r="E3" s="38"/>
      <c r="F3" s="38"/>
      <c r="G3" s="38"/>
      <c r="H3" s="38" t="s">
        <v>34</v>
      </c>
      <c r="I3" s="40">
        <f>COUNTBLANK(I11:I33)</f>
        <v>7</v>
      </c>
      <c r="J3" s="38"/>
    </row>
    <row r="4" spans="1:11" ht="15.75">
      <c r="A4" s="25"/>
      <c r="B4" s="25"/>
      <c r="C4" s="38"/>
      <c r="D4" s="38"/>
      <c r="E4" s="38"/>
      <c r="F4" s="38"/>
      <c r="G4" s="38"/>
      <c r="H4" s="38" t="s">
        <v>32</v>
      </c>
      <c r="I4" s="39">
        <f>I2-I3</f>
        <v>13</v>
      </c>
      <c r="J4" s="38"/>
    </row>
    <row r="5" spans="1:11" ht="15.75">
      <c r="A5" s="25"/>
      <c r="B5" s="25"/>
      <c r="C5" s="38"/>
      <c r="D5" s="38"/>
      <c r="E5" s="38"/>
      <c r="F5" s="38"/>
      <c r="G5" s="38"/>
      <c r="H5" s="38" t="s">
        <v>31</v>
      </c>
      <c r="I5" s="41">
        <f>IF(I3=0,"100",I4/I2)</f>
        <v>0.65</v>
      </c>
      <c r="J5" s="38"/>
    </row>
    <row r="6" spans="1:11" ht="16.5" thickBot="1">
      <c r="H6" s="38" t="s">
        <v>33</v>
      </c>
      <c r="I6" s="42">
        <f>COUNTIF(I8:I123,"no")</f>
        <v>0</v>
      </c>
    </row>
    <row r="7" spans="1:11" ht="23.25">
      <c r="A7" s="50" t="s">
        <v>15</v>
      </c>
      <c r="B7" s="51" t="s">
        <v>18</v>
      </c>
      <c r="C7" s="52" t="s">
        <v>0</v>
      </c>
      <c r="D7" s="52"/>
      <c r="E7" s="52"/>
      <c r="F7" s="52"/>
      <c r="G7" s="52"/>
      <c r="H7" s="53"/>
      <c r="I7" s="54" t="s">
        <v>10</v>
      </c>
      <c r="J7" s="55"/>
    </row>
    <row r="8" spans="1:11" ht="26.25">
      <c r="A8" s="27" t="s">
        <v>74</v>
      </c>
      <c r="B8" s="56"/>
      <c r="C8" s="29"/>
      <c r="D8" s="29"/>
      <c r="E8" s="29"/>
      <c r="F8" s="29"/>
      <c r="G8" s="29"/>
      <c r="H8" s="57"/>
      <c r="I8" s="44" t="s">
        <v>26</v>
      </c>
      <c r="J8" s="18"/>
    </row>
    <row r="9" spans="1:11" ht="21">
      <c r="A9" s="20"/>
      <c r="B9" s="75"/>
      <c r="C9" s="127" t="s">
        <v>75</v>
      </c>
      <c r="D9" s="127" t="s">
        <v>73</v>
      </c>
      <c r="E9" s="127" t="s">
        <v>76</v>
      </c>
      <c r="F9" s="127" t="s">
        <v>77</v>
      </c>
      <c r="G9" s="127" t="s">
        <v>78</v>
      </c>
      <c r="H9" s="75" t="s">
        <v>79</v>
      </c>
      <c r="I9" s="110" t="s">
        <v>26</v>
      </c>
      <c r="J9" s="21"/>
    </row>
    <row r="10" spans="1:11" ht="21">
      <c r="A10" s="20"/>
      <c r="B10" s="75" t="s">
        <v>276</v>
      </c>
      <c r="C10" s="127"/>
      <c r="D10" s="127"/>
      <c r="E10" s="127"/>
      <c r="F10" s="127"/>
      <c r="G10" s="127"/>
      <c r="H10" s="75"/>
      <c r="I10" s="110" t="s">
        <v>26</v>
      </c>
      <c r="J10" s="21"/>
    </row>
    <row r="11" spans="1:11">
      <c r="A11" s="122" t="s">
        <v>16</v>
      </c>
      <c r="B11" s="58" t="s">
        <v>278</v>
      </c>
      <c r="C11" s="84" t="s">
        <v>129</v>
      </c>
      <c r="D11" s="84" t="s">
        <v>130</v>
      </c>
      <c r="E11" s="84" t="s">
        <v>231</v>
      </c>
      <c r="F11" s="84" t="s">
        <v>81</v>
      </c>
      <c r="G11" s="84" t="s">
        <v>104</v>
      </c>
      <c r="H11" s="84" t="s">
        <v>81</v>
      </c>
      <c r="I11" s="119" t="s">
        <v>323</v>
      </c>
      <c r="J11" s="121"/>
    </row>
    <row r="12" spans="1:11" ht="45">
      <c r="A12" s="122" t="s">
        <v>16</v>
      </c>
      <c r="B12" s="58" t="s">
        <v>278</v>
      </c>
      <c r="C12" s="84" t="s">
        <v>131</v>
      </c>
      <c r="D12" s="84" t="s">
        <v>82</v>
      </c>
      <c r="E12" s="84" t="s">
        <v>234</v>
      </c>
      <c r="F12" s="84" t="s">
        <v>233</v>
      </c>
      <c r="G12" s="84" t="s">
        <v>232</v>
      </c>
      <c r="H12" s="84" t="s">
        <v>81</v>
      </c>
      <c r="I12" s="119" t="s">
        <v>323</v>
      </c>
      <c r="J12" s="121"/>
      <c r="K12" s="144"/>
    </row>
    <row r="13" spans="1:11" ht="21">
      <c r="A13" s="20"/>
      <c r="B13" s="75" t="s">
        <v>98</v>
      </c>
      <c r="C13" s="127"/>
      <c r="D13" s="127"/>
      <c r="E13" s="127"/>
      <c r="F13" s="127"/>
      <c r="G13" s="127"/>
      <c r="H13" s="75"/>
      <c r="I13" s="110" t="s">
        <v>26</v>
      </c>
      <c r="J13" s="103"/>
    </row>
    <row r="14" spans="1:11" ht="30">
      <c r="A14" s="122" t="s">
        <v>16</v>
      </c>
      <c r="B14" s="58" t="s">
        <v>72</v>
      </c>
      <c r="C14" s="84" t="s">
        <v>132</v>
      </c>
      <c r="D14" s="84" t="s">
        <v>133</v>
      </c>
      <c r="E14" s="84" t="s">
        <v>285</v>
      </c>
      <c r="F14" s="84" t="s">
        <v>83</v>
      </c>
      <c r="G14" s="84" t="s">
        <v>134</v>
      </c>
      <c r="H14" s="84" t="s">
        <v>81</v>
      </c>
      <c r="I14" s="119" t="s">
        <v>326</v>
      </c>
      <c r="J14" s="121"/>
      <c r="K14" s="144"/>
    </row>
    <row r="15" spans="1:11" ht="21">
      <c r="A15" s="20"/>
      <c r="B15" s="75" t="s">
        <v>280</v>
      </c>
      <c r="C15" s="127"/>
      <c r="D15" s="127"/>
      <c r="E15" s="127"/>
      <c r="F15" s="127"/>
      <c r="G15" s="127"/>
      <c r="H15" s="75"/>
      <c r="I15" s="110" t="s">
        <v>26</v>
      </c>
      <c r="J15" s="103"/>
    </row>
    <row r="16" spans="1:11">
      <c r="A16" s="122" t="s">
        <v>16</v>
      </c>
      <c r="B16" s="58" t="s">
        <v>72</v>
      </c>
      <c r="C16" s="84" t="s">
        <v>282</v>
      </c>
      <c r="D16" s="84" t="s">
        <v>283</v>
      </c>
      <c r="E16" s="84" t="s">
        <v>284</v>
      </c>
      <c r="F16" s="84" t="s">
        <v>105</v>
      </c>
      <c r="G16" s="84" t="s">
        <v>135</v>
      </c>
      <c r="H16" s="84" t="s">
        <v>132</v>
      </c>
      <c r="I16" s="119" t="s">
        <v>323</v>
      </c>
      <c r="J16" s="121"/>
      <c r="K16" s="144"/>
    </row>
    <row r="17" spans="1:11">
      <c r="A17" s="122" t="s">
        <v>16</v>
      </c>
      <c r="B17" s="58" t="s">
        <v>72</v>
      </c>
      <c r="C17" s="84" t="s">
        <v>129</v>
      </c>
      <c r="D17" s="84" t="s">
        <v>286</v>
      </c>
      <c r="E17" s="84" t="s">
        <v>287</v>
      </c>
      <c r="F17" s="84" t="s">
        <v>83</v>
      </c>
      <c r="G17" s="84" t="s">
        <v>288</v>
      </c>
      <c r="H17" s="84" t="s">
        <v>289</v>
      </c>
      <c r="I17" s="119" t="s">
        <v>323</v>
      </c>
      <c r="J17" s="121"/>
      <c r="K17" s="144"/>
    </row>
    <row r="18" spans="1:11">
      <c r="A18" s="122" t="s">
        <v>16</v>
      </c>
      <c r="B18" s="58" t="s">
        <v>72</v>
      </c>
      <c r="C18" s="84" t="s">
        <v>281</v>
      </c>
      <c r="D18" s="84" t="s">
        <v>290</v>
      </c>
      <c r="E18" s="84" t="s">
        <v>84</v>
      </c>
      <c r="F18" s="84" t="s">
        <v>105</v>
      </c>
      <c r="G18" s="84" t="s">
        <v>291</v>
      </c>
      <c r="H18" s="84" t="s">
        <v>291</v>
      </c>
      <c r="I18" s="119" t="s">
        <v>323</v>
      </c>
      <c r="J18" s="121"/>
      <c r="K18" s="144"/>
    </row>
    <row r="19" spans="1:11">
      <c r="A19" s="122" t="s">
        <v>16</v>
      </c>
      <c r="B19" s="58" t="s">
        <v>72</v>
      </c>
      <c r="C19" s="84" t="s">
        <v>136</v>
      </c>
      <c r="D19" s="84" t="s">
        <v>85</v>
      </c>
      <c r="E19" s="84" t="s">
        <v>86</v>
      </c>
      <c r="F19" s="84" t="s">
        <v>105</v>
      </c>
      <c r="G19" s="84" t="s">
        <v>291</v>
      </c>
      <c r="H19" s="84" t="s">
        <v>292</v>
      </c>
      <c r="I19" s="119" t="s">
        <v>323</v>
      </c>
      <c r="J19" s="121"/>
      <c r="K19" s="144"/>
    </row>
    <row r="20" spans="1:11">
      <c r="A20" s="122" t="s">
        <v>16</v>
      </c>
      <c r="B20" s="58" t="s">
        <v>72</v>
      </c>
      <c r="C20" s="84" t="s">
        <v>87</v>
      </c>
      <c r="D20" s="84" t="s">
        <v>88</v>
      </c>
      <c r="E20" s="84" t="s">
        <v>89</v>
      </c>
      <c r="F20" s="84" t="s">
        <v>90</v>
      </c>
      <c r="G20" s="84" t="s">
        <v>136</v>
      </c>
      <c r="H20" s="84" t="s">
        <v>150</v>
      </c>
      <c r="I20" s="119" t="s">
        <v>323</v>
      </c>
      <c r="J20" s="121"/>
      <c r="K20" s="144"/>
    </row>
    <row r="21" spans="1:11">
      <c r="A21" s="122" t="s">
        <v>16</v>
      </c>
      <c r="B21" s="58" t="s">
        <v>72</v>
      </c>
      <c r="C21" s="84" t="s">
        <v>137</v>
      </c>
      <c r="D21" s="84" t="s">
        <v>142</v>
      </c>
      <c r="E21" s="84" t="s">
        <v>106</v>
      </c>
      <c r="F21" s="84" t="s">
        <v>105</v>
      </c>
      <c r="G21" s="84" t="s">
        <v>281</v>
      </c>
      <c r="H21" s="84" t="s">
        <v>146</v>
      </c>
      <c r="I21" s="119" t="s">
        <v>326</v>
      </c>
      <c r="J21" s="121"/>
    </row>
    <row r="22" spans="1:11" ht="30">
      <c r="A22" s="122" t="s">
        <v>16</v>
      </c>
      <c r="B22" s="58" t="s">
        <v>72</v>
      </c>
      <c r="C22" s="84" t="s">
        <v>138</v>
      </c>
      <c r="D22" s="84" t="s">
        <v>220</v>
      </c>
      <c r="E22" s="84" t="s">
        <v>84</v>
      </c>
      <c r="F22" s="84" t="s">
        <v>145</v>
      </c>
      <c r="G22" s="84" t="s">
        <v>281</v>
      </c>
      <c r="H22" s="84" t="s">
        <v>147</v>
      </c>
      <c r="I22" s="119" t="s">
        <v>326</v>
      </c>
      <c r="J22" s="121"/>
    </row>
    <row r="23" spans="1:11" ht="30">
      <c r="A23" s="122" t="s">
        <v>16</v>
      </c>
      <c r="B23" s="58" t="s">
        <v>72</v>
      </c>
      <c r="C23" s="84" t="s">
        <v>139</v>
      </c>
      <c r="D23" s="84" t="s">
        <v>220</v>
      </c>
      <c r="E23" s="84" t="s">
        <v>84</v>
      </c>
      <c r="F23" s="84" t="s">
        <v>145</v>
      </c>
      <c r="G23" s="84" t="s">
        <v>281</v>
      </c>
      <c r="H23" s="84" t="s">
        <v>147</v>
      </c>
      <c r="I23" s="119" t="s">
        <v>326</v>
      </c>
      <c r="J23" s="121"/>
    </row>
    <row r="24" spans="1:11">
      <c r="A24" s="122" t="s">
        <v>16</v>
      </c>
      <c r="B24" s="58" t="s">
        <v>72</v>
      </c>
      <c r="C24" s="84" t="s">
        <v>140</v>
      </c>
      <c r="D24" s="84" t="s">
        <v>143</v>
      </c>
      <c r="E24" s="84" t="s">
        <v>86</v>
      </c>
      <c r="F24" s="84" t="s">
        <v>145</v>
      </c>
      <c r="G24" s="84" t="s">
        <v>136</v>
      </c>
      <c r="H24" s="84" t="s">
        <v>136</v>
      </c>
      <c r="I24" s="119" t="s">
        <v>326</v>
      </c>
      <c r="J24" s="121"/>
    </row>
    <row r="25" spans="1:11" ht="30">
      <c r="A25" s="122" t="s">
        <v>16</v>
      </c>
      <c r="B25" s="58" t="s">
        <v>72</v>
      </c>
      <c r="C25" s="84" t="s">
        <v>141</v>
      </c>
      <c r="D25" s="84" t="s">
        <v>144</v>
      </c>
      <c r="E25" s="84" t="s">
        <v>86</v>
      </c>
      <c r="F25" s="84" t="s">
        <v>90</v>
      </c>
      <c r="G25" s="84" t="s">
        <v>281</v>
      </c>
      <c r="H25" s="84" t="s">
        <v>281</v>
      </c>
      <c r="I25" s="119" t="s">
        <v>323</v>
      </c>
      <c r="J25" s="121"/>
    </row>
    <row r="26" spans="1:11" ht="26.25">
      <c r="A26" s="123" t="s">
        <v>71</v>
      </c>
      <c r="B26" s="148"/>
      <c r="C26" s="217"/>
      <c r="D26" s="217"/>
      <c r="E26" s="217"/>
      <c r="F26" s="217"/>
      <c r="G26" s="217"/>
      <c r="H26" s="217"/>
      <c r="I26" s="44" t="s">
        <v>26</v>
      </c>
      <c r="J26" s="18"/>
    </row>
    <row r="27" spans="1:11">
      <c r="A27" s="149" t="s">
        <v>16</v>
      </c>
      <c r="B27" s="150" t="s">
        <v>80</v>
      </c>
      <c r="C27" s="216" t="s">
        <v>235</v>
      </c>
      <c r="D27" s="216"/>
      <c r="E27" s="216"/>
      <c r="F27" s="216"/>
      <c r="G27" s="216"/>
      <c r="H27" s="216"/>
      <c r="I27" s="119"/>
      <c r="J27" s="121"/>
    </row>
    <row r="28" spans="1:11">
      <c r="A28" s="149" t="s">
        <v>16</v>
      </c>
      <c r="B28" s="150" t="s">
        <v>80</v>
      </c>
      <c r="C28" s="216" t="s">
        <v>183</v>
      </c>
      <c r="D28" s="216"/>
      <c r="E28" s="216"/>
      <c r="F28" s="216"/>
      <c r="G28" s="216"/>
      <c r="H28" s="216"/>
      <c r="I28" s="119"/>
      <c r="J28" s="121"/>
    </row>
    <row r="29" spans="1:11">
      <c r="A29" s="149" t="s">
        <v>16</v>
      </c>
      <c r="B29" s="150" t="s">
        <v>80</v>
      </c>
      <c r="C29" s="216" t="s">
        <v>236</v>
      </c>
      <c r="D29" s="216"/>
      <c r="E29" s="216"/>
      <c r="F29" s="216"/>
      <c r="G29" s="216"/>
      <c r="H29" s="216"/>
      <c r="I29" s="119"/>
      <c r="J29" s="121"/>
    </row>
    <row r="30" spans="1:11">
      <c r="A30" s="149" t="s">
        <v>16</v>
      </c>
      <c r="B30" s="150" t="s">
        <v>80</v>
      </c>
      <c r="C30" s="216" t="s">
        <v>255</v>
      </c>
      <c r="D30" s="216"/>
      <c r="E30" s="216"/>
      <c r="F30" s="216"/>
      <c r="G30" s="216"/>
      <c r="H30" s="216"/>
      <c r="I30" s="119"/>
      <c r="J30" s="121"/>
    </row>
    <row r="31" spans="1:11">
      <c r="A31" s="149" t="s">
        <v>16</v>
      </c>
      <c r="B31" s="150" t="s">
        <v>80</v>
      </c>
      <c r="C31" s="216" t="s">
        <v>182</v>
      </c>
      <c r="D31" s="216"/>
      <c r="E31" s="216"/>
      <c r="F31" s="216"/>
      <c r="G31" s="216"/>
      <c r="H31" s="216"/>
      <c r="I31" s="119"/>
      <c r="J31" s="121"/>
    </row>
    <row r="32" spans="1:11">
      <c r="A32" s="149" t="s">
        <v>16</v>
      </c>
      <c r="B32" s="150" t="s">
        <v>80</v>
      </c>
      <c r="C32" s="216" t="s">
        <v>252</v>
      </c>
      <c r="D32" s="216"/>
      <c r="E32" s="216"/>
      <c r="F32" s="216"/>
      <c r="G32" s="216"/>
      <c r="H32" s="216"/>
      <c r="I32" s="119"/>
      <c r="J32" s="121"/>
    </row>
    <row r="33" spans="1:10">
      <c r="A33" s="149" t="s">
        <v>16</v>
      </c>
      <c r="B33" s="150" t="s">
        <v>80</v>
      </c>
      <c r="C33" s="216" t="s">
        <v>253</v>
      </c>
      <c r="D33" s="216"/>
      <c r="E33" s="216"/>
      <c r="F33" s="216"/>
      <c r="G33" s="216"/>
      <c r="H33" s="216"/>
      <c r="I33" s="119"/>
      <c r="J33" s="121"/>
    </row>
    <row r="34" spans="1:10" ht="29.25" customHeight="1">
      <c r="A34" s="149" t="s">
        <v>16</v>
      </c>
      <c r="B34" s="150" t="s">
        <v>80</v>
      </c>
      <c r="C34" s="218" t="s">
        <v>256</v>
      </c>
      <c r="D34" s="219"/>
      <c r="E34" s="219"/>
      <c r="F34" s="219"/>
      <c r="G34" s="219"/>
      <c r="H34" s="220"/>
      <c r="I34" s="119"/>
      <c r="J34" s="121"/>
    </row>
    <row r="35" spans="1:10" ht="26.25">
      <c r="A35" s="123" t="s">
        <v>184</v>
      </c>
      <c r="B35" s="148"/>
      <c r="C35" s="217"/>
      <c r="D35" s="217"/>
      <c r="E35" s="217"/>
      <c r="F35" s="217"/>
      <c r="G35" s="217"/>
      <c r="H35" s="217"/>
      <c r="I35" s="44" t="s">
        <v>26</v>
      </c>
      <c r="J35" s="18"/>
    </row>
    <row r="36" spans="1:10" ht="21">
      <c r="A36" s="20"/>
      <c r="B36" s="75" t="s">
        <v>186</v>
      </c>
      <c r="C36" s="221"/>
      <c r="D36" s="222"/>
      <c r="E36" s="222"/>
      <c r="F36" s="222"/>
      <c r="G36" s="222"/>
      <c r="H36" s="223"/>
      <c r="I36" s="110" t="s">
        <v>26</v>
      </c>
      <c r="J36" s="21"/>
    </row>
    <row r="37" spans="1:10">
      <c r="A37" s="149" t="s">
        <v>16</v>
      </c>
      <c r="B37" s="150" t="s">
        <v>185</v>
      </c>
      <c r="C37" s="216" t="s">
        <v>293</v>
      </c>
      <c r="D37" s="216"/>
      <c r="E37" s="216"/>
      <c r="F37" s="216"/>
      <c r="G37" s="216"/>
      <c r="H37" s="216"/>
      <c r="I37" s="119"/>
      <c r="J37" s="121"/>
    </row>
    <row r="38" spans="1:10">
      <c r="A38" s="149" t="s">
        <v>16</v>
      </c>
      <c r="B38" s="150" t="s">
        <v>185</v>
      </c>
      <c r="C38" s="216" t="s">
        <v>188</v>
      </c>
      <c r="D38" s="216"/>
      <c r="E38" s="216"/>
      <c r="F38" s="216"/>
      <c r="G38" s="216"/>
      <c r="H38" s="216"/>
      <c r="I38" s="119"/>
      <c r="J38" s="121"/>
    </row>
    <row r="39" spans="1:10">
      <c r="A39" s="149" t="s">
        <v>16</v>
      </c>
      <c r="B39" s="150" t="s">
        <v>185</v>
      </c>
      <c r="C39" s="216" t="s">
        <v>257</v>
      </c>
      <c r="D39" s="216"/>
      <c r="E39" s="216"/>
      <c r="F39" s="216"/>
      <c r="G39" s="216"/>
      <c r="H39" s="216"/>
      <c r="I39" s="119"/>
      <c r="J39" s="121"/>
    </row>
    <row r="40" spans="1:10" ht="21">
      <c r="A40" s="20"/>
      <c r="B40" s="75" t="s">
        <v>187</v>
      </c>
      <c r="C40" s="221"/>
      <c r="D40" s="222"/>
      <c r="E40" s="222"/>
      <c r="F40" s="222"/>
      <c r="G40" s="222"/>
      <c r="H40" s="223"/>
      <c r="I40" s="110" t="s">
        <v>26</v>
      </c>
      <c r="J40" s="21"/>
    </row>
    <row r="41" spans="1:10">
      <c r="A41" s="149" t="s">
        <v>16</v>
      </c>
      <c r="B41" s="150" t="s">
        <v>185</v>
      </c>
      <c r="C41" s="216" t="s">
        <v>189</v>
      </c>
      <c r="D41" s="216"/>
      <c r="E41" s="216"/>
      <c r="F41" s="216"/>
      <c r="G41" s="216"/>
      <c r="H41" s="216"/>
      <c r="I41" s="119"/>
      <c r="J41" s="121"/>
    </row>
    <row r="42" spans="1:10">
      <c r="A42" s="149" t="s">
        <v>16</v>
      </c>
      <c r="B42" s="150" t="s">
        <v>185</v>
      </c>
      <c r="C42" s="216" t="s">
        <v>258</v>
      </c>
      <c r="D42" s="216"/>
      <c r="E42" s="216"/>
      <c r="F42" s="216"/>
      <c r="G42" s="216"/>
      <c r="H42" s="216"/>
      <c r="I42" s="119"/>
      <c r="J42" s="121"/>
    </row>
    <row r="43" spans="1:10">
      <c r="A43" s="149" t="s">
        <v>16</v>
      </c>
      <c r="B43" s="150" t="s">
        <v>185</v>
      </c>
      <c r="C43" s="218" t="s">
        <v>190</v>
      </c>
      <c r="D43" s="219"/>
      <c r="E43" s="219"/>
      <c r="F43" s="219"/>
      <c r="G43" s="219"/>
      <c r="H43" s="220"/>
      <c r="I43" s="119"/>
      <c r="J43" s="121"/>
    </row>
    <row r="44" spans="1:10">
      <c r="I44" s="47" t="s">
        <v>26</v>
      </c>
    </row>
    <row r="45" spans="1:10">
      <c r="I45" s="47" t="s">
        <v>26</v>
      </c>
    </row>
    <row r="46" spans="1:10">
      <c r="I46" s="47" t="s">
        <v>26</v>
      </c>
    </row>
    <row r="47" spans="1:10">
      <c r="I47" s="47" t="s">
        <v>26</v>
      </c>
    </row>
    <row r="48" spans="1:10">
      <c r="I48" s="47" t="s">
        <v>26</v>
      </c>
    </row>
    <row r="49" spans="9:9">
      <c r="I49" s="47" t="s">
        <v>26</v>
      </c>
    </row>
    <row r="50" spans="9:9">
      <c r="I50" s="47" t="s">
        <v>26</v>
      </c>
    </row>
    <row r="51" spans="9:9">
      <c r="I51" s="47" t="s">
        <v>26</v>
      </c>
    </row>
    <row r="52" spans="9:9">
      <c r="I52" s="47" t="s">
        <v>26</v>
      </c>
    </row>
    <row r="53" spans="9:9">
      <c r="I53" s="47" t="s">
        <v>26</v>
      </c>
    </row>
    <row r="54" spans="9:9">
      <c r="I54" s="47" t="s">
        <v>26</v>
      </c>
    </row>
    <row r="55" spans="9:9">
      <c r="I55" s="47" t="s">
        <v>26</v>
      </c>
    </row>
    <row r="56" spans="9:9">
      <c r="I56" s="47" t="s">
        <v>26</v>
      </c>
    </row>
    <row r="57" spans="9:9">
      <c r="I57" s="47" t="s">
        <v>26</v>
      </c>
    </row>
    <row r="58" spans="9:9">
      <c r="I58" s="47" t="s">
        <v>26</v>
      </c>
    </row>
    <row r="59" spans="9:9">
      <c r="I59" s="47" t="s">
        <v>26</v>
      </c>
    </row>
    <row r="60" spans="9:9">
      <c r="I60" s="47" t="s">
        <v>26</v>
      </c>
    </row>
    <row r="61" spans="9:9">
      <c r="I61" s="47" t="s">
        <v>26</v>
      </c>
    </row>
    <row r="62" spans="9:9">
      <c r="I62" s="47" t="s">
        <v>26</v>
      </c>
    </row>
    <row r="63" spans="9:9">
      <c r="I63" s="47" t="s">
        <v>26</v>
      </c>
    </row>
    <row r="64" spans="9:9">
      <c r="I64" s="47" t="s">
        <v>26</v>
      </c>
    </row>
    <row r="65" spans="9:9">
      <c r="I65" s="47" t="s">
        <v>26</v>
      </c>
    </row>
    <row r="66" spans="9:9">
      <c r="I66" s="47" t="s">
        <v>26</v>
      </c>
    </row>
    <row r="67" spans="9:9">
      <c r="I67" s="47" t="s">
        <v>26</v>
      </c>
    </row>
    <row r="68" spans="9:9">
      <c r="I68" s="47" t="s">
        <v>26</v>
      </c>
    </row>
    <row r="69" spans="9:9">
      <c r="I69" s="47" t="s">
        <v>26</v>
      </c>
    </row>
    <row r="70" spans="9:9">
      <c r="I70" s="47" t="s">
        <v>26</v>
      </c>
    </row>
    <row r="71" spans="9:9">
      <c r="I71" s="47" t="s">
        <v>26</v>
      </c>
    </row>
    <row r="72" spans="9:9">
      <c r="I72" s="47" t="s">
        <v>26</v>
      </c>
    </row>
    <row r="73" spans="9:9">
      <c r="I73" s="47" t="s">
        <v>26</v>
      </c>
    </row>
    <row r="74" spans="9:9">
      <c r="I74" s="47" t="s">
        <v>26</v>
      </c>
    </row>
    <row r="75" spans="9:9">
      <c r="I75" s="47" t="s">
        <v>26</v>
      </c>
    </row>
    <row r="76" spans="9:9">
      <c r="I76" s="47" t="s">
        <v>26</v>
      </c>
    </row>
    <row r="77" spans="9:9">
      <c r="I77" s="47" t="s">
        <v>26</v>
      </c>
    </row>
    <row r="78" spans="9:9">
      <c r="I78" s="47" t="s">
        <v>26</v>
      </c>
    </row>
    <row r="79" spans="9:9">
      <c r="I79" s="47" t="s">
        <v>26</v>
      </c>
    </row>
    <row r="80" spans="9:9">
      <c r="I80" s="47" t="s">
        <v>26</v>
      </c>
    </row>
    <row r="81" spans="9:9">
      <c r="I81" s="47" t="s">
        <v>26</v>
      </c>
    </row>
    <row r="82" spans="9:9">
      <c r="I82" s="47" t="s">
        <v>26</v>
      </c>
    </row>
    <row r="83" spans="9:9">
      <c r="I83" s="47" t="s">
        <v>26</v>
      </c>
    </row>
    <row r="84" spans="9:9">
      <c r="I84" s="47" t="s">
        <v>26</v>
      </c>
    </row>
    <row r="85" spans="9:9">
      <c r="I85" s="47" t="s">
        <v>26</v>
      </c>
    </row>
    <row r="86" spans="9:9">
      <c r="I86" s="47" t="s">
        <v>26</v>
      </c>
    </row>
    <row r="87" spans="9:9">
      <c r="I87" s="47" t="s">
        <v>26</v>
      </c>
    </row>
    <row r="88" spans="9:9">
      <c r="I88" s="47" t="s">
        <v>26</v>
      </c>
    </row>
    <row r="89" spans="9:9">
      <c r="I89" s="47" t="s">
        <v>26</v>
      </c>
    </row>
    <row r="90" spans="9:9">
      <c r="I90" s="47" t="s">
        <v>26</v>
      </c>
    </row>
    <row r="91" spans="9:9">
      <c r="I91" s="47" t="s">
        <v>26</v>
      </c>
    </row>
    <row r="92" spans="9:9">
      <c r="I92" s="47" t="s">
        <v>26</v>
      </c>
    </row>
    <row r="93" spans="9:9">
      <c r="I93" s="47" t="s">
        <v>26</v>
      </c>
    </row>
    <row r="94" spans="9:9">
      <c r="I94" s="47" t="s">
        <v>26</v>
      </c>
    </row>
    <row r="95" spans="9:9">
      <c r="I95" s="47" t="s">
        <v>26</v>
      </c>
    </row>
    <row r="96" spans="9:9">
      <c r="I96" s="47" t="s">
        <v>26</v>
      </c>
    </row>
    <row r="97" spans="9:9">
      <c r="I97" s="47" t="s">
        <v>26</v>
      </c>
    </row>
    <row r="98" spans="9:9">
      <c r="I98" s="47" t="s">
        <v>26</v>
      </c>
    </row>
    <row r="99" spans="9:9">
      <c r="I99" s="47" t="s">
        <v>26</v>
      </c>
    </row>
    <row r="100" spans="9:9">
      <c r="I100" s="47" t="s">
        <v>26</v>
      </c>
    </row>
    <row r="101" spans="9:9">
      <c r="I101" s="47" t="s">
        <v>26</v>
      </c>
    </row>
    <row r="102" spans="9:9">
      <c r="I102" s="47" t="s">
        <v>26</v>
      </c>
    </row>
    <row r="103" spans="9:9">
      <c r="I103" s="47" t="s">
        <v>26</v>
      </c>
    </row>
    <row r="104" spans="9:9">
      <c r="I104" s="47" t="s">
        <v>26</v>
      </c>
    </row>
    <row r="105" spans="9:9">
      <c r="I105" s="47" t="s">
        <v>26</v>
      </c>
    </row>
    <row r="106" spans="9:9">
      <c r="I106" s="47" t="s">
        <v>26</v>
      </c>
    </row>
    <row r="107" spans="9:9">
      <c r="I107" s="47" t="s">
        <v>26</v>
      </c>
    </row>
    <row r="108" spans="9:9">
      <c r="I108" s="47" t="s">
        <v>26</v>
      </c>
    </row>
    <row r="109" spans="9:9">
      <c r="I109" s="47" t="s">
        <v>26</v>
      </c>
    </row>
    <row r="110" spans="9:9">
      <c r="I110" s="47" t="s">
        <v>26</v>
      </c>
    </row>
    <row r="111" spans="9:9">
      <c r="I111" s="47" t="s">
        <v>26</v>
      </c>
    </row>
    <row r="112" spans="9:9">
      <c r="I112" s="47" t="s">
        <v>26</v>
      </c>
    </row>
    <row r="113" spans="9:9">
      <c r="I113" s="47" t="s">
        <v>26</v>
      </c>
    </row>
    <row r="114" spans="9:9">
      <c r="I114" s="47" t="s">
        <v>26</v>
      </c>
    </row>
    <row r="115" spans="9:9">
      <c r="I115" s="47" t="s">
        <v>26</v>
      </c>
    </row>
    <row r="116" spans="9:9">
      <c r="I116" s="47" t="s">
        <v>26</v>
      </c>
    </row>
    <row r="117" spans="9:9">
      <c r="I117" s="47" t="s">
        <v>26</v>
      </c>
    </row>
    <row r="118" spans="9:9">
      <c r="I118" s="47" t="s">
        <v>26</v>
      </c>
    </row>
    <row r="119" spans="9:9">
      <c r="I119" s="47" t="s">
        <v>26</v>
      </c>
    </row>
    <row r="120" spans="9:9">
      <c r="I120" s="47" t="s">
        <v>26</v>
      </c>
    </row>
    <row r="121" spans="9:9">
      <c r="I121" s="47" t="s">
        <v>26</v>
      </c>
    </row>
    <row r="122" spans="9:9">
      <c r="I122" s="47" t="s">
        <v>26</v>
      </c>
    </row>
    <row r="123" spans="9:9">
      <c r="I123" s="47" t="s">
        <v>26</v>
      </c>
    </row>
  </sheetData>
  <mergeCells count="18">
    <mergeCell ref="C34:H34"/>
    <mergeCell ref="C43:H43"/>
    <mergeCell ref="C42:H42"/>
    <mergeCell ref="C36:H36"/>
    <mergeCell ref="C40:H40"/>
    <mergeCell ref="C35:H35"/>
    <mergeCell ref="C37:H37"/>
    <mergeCell ref="C38:H38"/>
    <mergeCell ref="C39:H39"/>
    <mergeCell ref="C41:H41"/>
    <mergeCell ref="C31:H31"/>
    <mergeCell ref="C26:H26"/>
    <mergeCell ref="C27:H27"/>
    <mergeCell ref="C30:H30"/>
    <mergeCell ref="C33:H33"/>
    <mergeCell ref="C29:H29"/>
    <mergeCell ref="C32:H32"/>
    <mergeCell ref="C28:H28"/>
  </mergeCells>
  <conditionalFormatting sqref="I11:I12 I14 I16:I25 I27:I34 I41:I43">
    <cfRule type="expression" dxfId="29" priority="9">
      <formula>($I11="")</formula>
    </cfRule>
    <cfRule type="expression" dxfId="28" priority="10">
      <formula>($I11="No")</formula>
    </cfRule>
  </conditionalFormatting>
  <conditionalFormatting sqref="I37:I39">
    <cfRule type="expression" dxfId="27" priority="1">
      <formula>($I37="")</formula>
    </cfRule>
    <cfRule type="expression" dxfId="26" priority="2">
      <formula>($I37="No")</formula>
    </cfRule>
  </conditionalFormatting>
  <dataValidations count="1">
    <dataValidation type="list" allowBlank="1" showInputMessage="1" showErrorMessage="1" sqref="I27:I34 I11:I12 I37:I39 I41:I43 I14:I25" xr:uid="{00000000-0002-0000-0300-000000000000}">
      <formula1>"Yes, No, Not Appl"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41"/>
  <sheetViews>
    <sheetView topLeftCell="D31" zoomScaleNormal="100" workbookViewId="0">
      <selection activeCell="E11" sqref="E11"/>
    </sheetView>
  </sheetViews>
  <sheetFormatPr defaultRowHeight="15"/>
  <cols>
    <col min="1" max="1" width="12.7109375" style="4" customWidth="1"/>
    <col min="2" max="2" width="15.140625" style="4" customWidth="1"/>
    <col min="3" max="3" width="134.42578125" style="1" customWidth="1"/>
    <col min="4" max="4" width="23.140625" style="35" customWidth="1"/>
    <col min="5" max="5" width="12.7109375" style="14" customWidth="1"/>
    <col min="6" max="6" width="26.5703125" style="13" customWidth="1"/>
    <col min="7" max="7" width="25.85546875" style="108" customWidth="1"/>
  </cols>
  <sheetData>
    <row r="1" spans="1:7" ht="31.5">
      <c r="A1" s="65" t="s">
        <v>197</v>
      </c>
      <c r="B1" s="15"/>
    </row>
    <row r="2" spans="1:7" ht="15.75">
      <c r="A2" s="25"/>
      <c r="B2" s="25"/>
      <c r="C2" s="38"/>
      <c r="D2" s="38" t="s">
        <v>35</v>
      </c>
      <c r="E2" s="39">
        <v>32</v>
      </c>
      <c r="F2" s="38"/>
    </row>
    <row r="3" spans="1:7" ht="15.75">
      <c r="A3" s="25"/>
      <c r="B3" s="25"/>
      <c r="C3" s="38"/>
      <c r="D3" s="38" t="s">
        <v>34</v>
      </c>
      <c r="E3" s="40">
        <f>COUNTBLANK(E7:E45)</f>
        <v>0</v>
      </c>
      <c r="F3" s="38"/>
    </row>
    <row r="4" spans="1:7" ht="15.75">
      <c r="A4" s="25"/>
      <c r="B4" s="25"/>
      <c r="C4" s="38"/>
      <c r="D4" s="38" t="s">
        <v>32</v>
      </c>
      <c r="E4" s="39">
        <f>E2-E3</f>
        <v>32</v>
      </c>
      <c r="F4" s="38"/>
    </row>
    <row r="5" spans="1:7" ht="15.75">
      <c r="A5" s="25"/>
      <c r="B5" s="25"/>
      <c r="C5" s="38"/>
      <c r="D5" s="38" t="s">
        <v>31</v>
      </c>
      <c r="E5" s="41" t="str">
        <f>IF(E3=0,"100",E4/E2)</f>
        <v>100</v>
      </c>
      <c r="F5" s="38"/>
    </row>
    <row r="6" spans="1:7" ht="16.5" thickBot="1">
      <c r="D6" s="38" t="s">
        <v>33</v>
      </c>
      <c r="E6" s="42">
        <f>COUNTIF(E8:E141,"no")</f>
        <v>0</v>
      </c>
    </row>
    <row r="7" spans="1:7" ht="23.25">
      <c r="A7" s="50" t="s">
        <v>15</v>
      </c>
      <c r="B7" s="51" t="s">
        <v>18</v>
      </c>
      <c r="C7" s="52" t="s">
        <v>0</v>
      </c>
      <c r="D7" s="53"/>
      <c r="E7" s="54" t="s">
        <v>10</v>
      </c>
      <c r="F7" s="55"/>
    </row>
    <row r="8" spans="1:7" ht="26.25">
      <c r="A8" s="123" t="s">
        <v>8</v>
      </c>
      <c r="B8" s="148"/>
      <c r="C8" s="155"/>
      <c r="D8" s="57"/>
      <c r="E8" s="44" t="s">
        <v>26</v>
      </c>
      <c r="F8" s="18"/>
    </row>
    <row r="9" spans="1:7" ht="21">
      <c r="A9" s="151"/>
      <c r="B9" s="150" t="s">
        <v>23</v>
      </c>
      <c r="C9" s="152" t="s">
        <v>27</v>
      </c>
      <c r="D9" s="75"/>
      <c r="E9" s="87" t="s">
        <v>26</v>
      </c>
      <c r="F9" s="85"/>
    </row>
    <row r="10" spans="1:7">
      <c r="A10" s="153" t="s">
        <v>55</v>
      </c>
      <c r="B10" s="150" t="s">
        <v>23</v>
      </c>
      <c r="C10" s="154" t="s">
        <v>151</v>
      </c>
      <c r="D10" s="84"/>
      <c r="E10" s="119" t="s">
        <v>323</v>
      </c>
      <c r="F10" s="12"/>
    </row>
    <row r="11" spans="1:7">
      <c r="A11" s="149" t="s">
        <v>16</v>
      </c>
      <c r="B11" s="150" t="s">
        <v>23</v>
      </c>
      <c r="C11" s="154" t="s">
        <v>191</v>
      </c>
      <c r="D11" s="84"/>
      <c r="E11" s="119" t="s">
        <v>323</v>
      </c>
      <c r="F11" s="120"/>
    </row>
    <row r="12" spans="1:7">
      <c r="A12" s="149" t="s">
        <v>16</v>
      </c>
      <c r="B12" s="150" t="s">
        <v>23</v>
      </c>
      <c r="C12" s="154" t="s">
        <v>152</v>
      </c>
      <c r="D12" s="84"/>
      <c r="E12" s="119" t="s">
        <v>323</v>
      </c>
      <c r="F12" s="120"/>
    </row>
    <row r="13" spans="1:7" ht="21">
      <c r="A13" s="151"/>
      <c r="B13" s="150" t="s">
        <v>23</v>
      </c>
      <c r="C13" s="152" t="s">
        <v>221</v>
      </c>
      <c r="D13" s="75"/>
      <c r="E13" s="87" t="s">
        <v>26</v>
      </c>
      <c r="F13" s="12"/>
    </row>
    <row r="14" spans="1:7" ht="30">
      <c r="A14" s="149" t="s">
        <v>16</v>
      </c>
      <c r="B14" s="150" t="s">
        <v>23</v>
      </c>
      <c r="C14" s="154" t="s">
        <v>300</v>
      </c>
      <c r="D14" s="84"/>
      <c r="E14" s="119" t="s">
        <v>323</v>
      </c>
      <c r="F14" s="120"/>
    </row>
    <row r="15" spans="1:7" ht="30">
      <c r="A15" s="149" t="s">
        <v>16</v>
      </c>
      <c r="B15" s="150" t="s">
        <v>23</v>
      </c>
      <c r="C15" s="154" t="s">
        <v>301</v>
      </c>
      <c r="D15" s="84"/>
      <c r="E15" s="119" t="s">
        <v>323</v>
      </c>
      <c r="F15" s="120"/>
    </row>
    <row r="16" spans="1:7" s="160" customFormat="1" ht="26.25">
      <c r="A16" s="123" t="s">
        <v>148</v>
      </c>
      <c r="B16" s="186"/>
      <c r="C16" s="187"/>
      <c r="D16" s="188"/>
      <c r="E16" s="44" t="s">
        <v>26</v>
      </c>
      <c r="F16" s="162"/>
      <c r="G16" s="159"/>
    </row>
    <row r="17" spans="1:7" s="160" customFormat="1" ht="21">
      <c r="A17" s="151"/>
      <c r="B17" s="150" t="s">
        <v>53</v>
      </c>
      <c r="C17" s="152" t="s">
        <v>52</v>
      </c>
      <c r="D17" s="161"/>
      <c r="E17" s="87" t="s">
        <v>26</v>
      </c>
      <c r="F17" s="162"/>
      <c r="G17" s="159"/>
    </row>
    <row r="18" spans="1:7" s="160" customFormat="1">
      <c r="A18" s="149" t="s">
        <v>16</v>
      </c>
      <c r="B18" s="150" t="s">
        <v>53</v>
      </c>
      <c r="C18" s="163" t="s">
        <v>153</v>
      </c>
      <c r="D18" s="156"/>
      <c r="E18" s="157" t="s">
        <v>323</v>
      </c>
      <c r="F18" s="158"/>
      <c r="G18" s="159"/>
    </row>
    <row r="19" spans="1:7" s="160" customFormat="1">
      <c r="A19" s="149" t="s">
        <v>16</v>
      </c>
      <c r="B19" s="150" t="s">
        <v>53</v>
      </c>
      <c r="C19" s="154" t="s">
        <v>155</v>
      </c>
      <c r="D19" s="156"/>
      <c r="E19" s="157" t="s">
        <v>326</v>
      </c>
      <c r="F19" s="158"/>
      <c r="G19" s="159"/>
    </row>
    <row r="20" spans="1:7" s="160" customFormat="1">
      <c r="A20" s="149" t="s">
        <v>16</v>
      </c>
      <c r="B20" s="150" t="s">
        <v>53</v>
      </c>
      <c r="C20" s="154" t="s">
        <v>156</v>
      </c>
      <c r="D20" s="156"/>
      <c r="E20" s="157" t="s">
        <v>326</v>
      </c>
      <c r="F20" s="158"/>
      <c r="G20" s="159"/>
    </row>
    <row r="21" spans="1:7" s="160" customFormat="1">
      <c r="A21" s="149" t="s">
        <v>16</v>
      </c>
      <c r="B21" s="150" t="s">
        <v>53</v>
      </c>
      <c r="C21" s="154" t="s">
        <v>157</v>
      </c>
      <c r="D21" s="156"/>
      <c r="E21" s="157" t="s">
        <v>323</v>
      </c>
      <c r="F21" s="158"/>
      <c r="G21" s="159"/>
    </row>
    <row r="22" spans="1:7" s="160" customFormat="1">
      <c r="A22" s="149" t="s">
        <v>16</v>
      </c>
      <c r="B22" s="150" t="s">
        <v>53</v>
      </c>
      <c r="C22" s="154" t="s">
        <v>192</v>
      </c>
      <c r="D22" s="156"/>
      <c r="E22" s="157" t="s">
        <v>323</v>
      </c>
      <c r="F22" s="158"/>
      <c r="G22" s="159"/>
    </row>
    <row r="23" spans="1:7" s="160" customFormat="1">
      <c r="A23" s="149" t="s">
        <v>16</v>
      </c>
      <c r="B23" s="150" t="s">
        <v>53</v>
      </c>
      <c r="C23" s="154" t="s">
        <v>193</v>
      </c>
      <c r="D23" s="156"/>
      <c r="E23" s="157" t="s">
        <v>323</v>
      </c>
      <c r="F23" s="158"/>
      <c r="G23" s="159"/>
    </row>
    <row r="24" spans="1:7" s="160" customFormat="1">
      <c r="A24" s="149" t="s">
        <v>16</v>
      </c>
      <c r="B24" s="150" t="s">
        <v>53</v>
      </c>
      <c r="C24" s="163" t="s">
        <v>154</v>
      </c>
      <c r="D24" s="156"/>
      <c r="E24" s="157" t="s">
        <v>326</v>
      </c>
      <c r="F24" s="158"/>
      <c r="G24" s="159"/>
    </row>
    <row r="25" spans="1:7" s="160" customFormat="1">
      <c r="A25" s="149" t="s">
        <v>16</v>
      </c>
      <c r="B25" s="150" t="s">
        <v>53</v>
      </c>
      <c r="C25" s="154" t="s">
        <v>158</v>
      </c>
      <c r="D25" s="156"/>
      <c r="E25" s="157" t="s">
        <v>326</v>
      </c>
      <c r="F25" s="158"/>
      <c r="G25" s="159"/>
    </row>
    <row r="26" spans="1:7" s="160" customFormat="1">
      <c r="A26" s="149" t="s">
        <v>16</v>
      </c>
      <c r="B26" s="150" t="s">
        <v>53</v>
      </c>
      <c r="C26" s="154" t="s">
        <v>159</v>
      </c>
      <c r="D26" s="156"/>
      <c r="E26" s="157" t="s">
        <v>326</v>
      </c>
      <c r="F26" s="158"/>
      <c r="G26" s="159"/>
    </row>
    <row r="27" spans="1:7" s="160" customFormat="1">
      <c r="A27" s="149" t="s">
        <v>16</v>
      </c>
      <c r="B27" s="150" t="s">
        <v>53</v>
      </c>
      <c r="C27" s="154" t="s">
        <v>237</v>
      </c>
      <c r="D27" s="156"/>
      <c r="E27" s="157" t="s">
        <v>326</v>
      </c>
      <c r="F27" s="158"/>
      <c r="G27" s="159"/>
    </row>
    <row r="28" spans="1:7" s="160" customFormat="1">
      <c r="A28" s="149" t="s">
        <v>16</v>
      </c>
      <c r="B28" s="150" t="s">
        <v>53</v>
      </c>
      <c r="C28" s="163" t="s">
        <v>240</v>
      </c>
      <c r="D28" s="156"/>
      <c r="E28" s="157" t="s">
        <v>326</v>
      </c>
      <c r="F28" s="158"/>
      <c r="G28" s="159"/>
    </row>
    <row r="29" spans="1:7" s="160" customFormat="1">
      <c r="A29" s="149" t="s">
        <v>16</v>
      </c>
      <c r="B29" s="150" t="s">
        <v>53</v>
      </c>
      <c r="C29" s="154" t="s">
        <v>238</v>
      </c>
      <c r="D29" s="156"/>
      <c r="E29" s="157" t="s">
        <v>326</v>
      </c>
      <c r="F29" s="158"/>
      <c r="G29" s="159"/>
    </row>
    <row r="30" spans="1:7" s="160" customFormat="1">
      <c r="A30" s="149" t="s">
        <v>16</v>
      </c>
      <c r="B30" s="150" t="s">
        <v>53</v>
      </c>
      <c r="C30" s="154" t="s">
        <v>239</v>
      </c>
      <c r="D30" s="156"/>
      <c r="E30" s="157" t="s">
        <v>326</v>
      </c>
      <c r="F30" s="158"/>
      <c r="G30" s="159"/>
    </row>
    <row r="31" spans="1:7" s="160" customFormat="1">
      <c r="A31" s="149" t="s">
        <v>16</v>
      </c>
      <c r="B31" s="150" t="s">
        <v>53</v>
      </c>
      <c r="C31" s="154" t="s">
        <v>246</v>
      </c>
      <c r="D31" s="156"/>
      <c r="E31" s="157" t="s">
        <v>326</v>
      </c>
      <c r="F31" s="158"/>
      <c r="G31" s="159"/>
    </row>
    <row r="32" spans="1:7" s="160" customFormat="1">
      <c r="A32" s="149" t="s">
        <v>16</v>
      </c>
      <c r="B32" s="150" t="s">
        <v>53</v>
      </c>
      <c r="C32" s="154" t="s">
        <v>243</v>
      </c>
      <c r="D32" s="156"/>
      <c r="E32" s="157" t="s">
        <v>326</v>
      </c>
      <c r="F32" s="158"/>
      <c r="G32" s="159"/>
    </row>
    <row r="33" spans="1:7" s="160" customFormat="1">
      <c r="A33" s="149" t="s">
        <v>16</v>
      </c>
      <c r="B33" s="150" t="s">
        <v>53</v>
      </c>
      <c r="C33" s="163" t="s">
        <v>241</v>
      </c>
      <c r="D33" s="156"/>
      <c r="E33" s="157" t="s">
        <v>326</v>
      </c>
      <c r="F33" s="158"/>
      <c r="G33" s="159"/>
    </row>
    <row r="34" spans="1:7" s="160" customFormat="1">
      <c r="A34" s="149" t="s">
        <v>16</v>
      </c>
      <c r="B34" s="150" t="s">
        <v>53</v>
      </c>
      <c r="C34" s="154" t="s">
        <v>242</v>
      </c>
      <c r="D34" s="156"/>
      <c r="E34" s="157" t="s">
        <v>326</v>
      </c>
      <c r="F34" s="158"/>
      <c r="G34" s="159"/>
    </row>
    <row r="35" spans="1:7" s="160" customFormat="1">
      <c r="A35" s="149" t="s">
        <v>16</v>
      </c>
      <c r="B35" s="150" t="s">
        <v>53</v>
      </c>
      <c r="C35" s="154" t="s">
        <v>245</v>
      </c>
      <c r="D35" s="156"/>
      <c r="E35" s="157" t="s">
        <v>326</v>
      </c>
      <c r="F35" s="158"/>
      <c r="G35" s="159"/>
    </row>
    <row r="36" spans="1:7" s="160" customFormat="1">
      <c r="A36" s="149" t="s">
        <v>16</v>
      </c>
      <c r="B36" s="150" t="s">
        <v>53</v>
      </c>
      <c r="C36" s="154" t="s">
        <v>244</v>
      </c>
      <c r="D36" s="156"/>
      <c r="E36" s="157" t="s">
        <v>326</v>
      </c>
      <c r="F36" s="158"/>
      <c r="G36" s="159"/>
    </row>
    <row r="37" spans="1:7" s="160" customFormat="1">
      <c r="A37" s="149" t="s">
        <v>16</v>
      </c>
      <c r="B37" s="150" t="s">
        <v>53</v>
      </c>
      <c r="C37" s="163" t="s">
        <v>58</v>
      </c>
      <c r="D37" s="156"/>
      <c r="E37" s="157" t="s">
        <v>323</v>
      </c>
      <c r="F37" s="158"/>
      <c r="G37" s="159"/>
    </row>
    <row r="38" spans="1:7" s="160" customFormat="1">
      <c r="A38" s="149" t="s">
        <v>16</v>
      </c>
      <c r="B38" s="150" t="s">
        <v>53</v>
      </c>
      <c r="C38" s="154" t="s">
        <v>302</v>
      </c>
      <c r="D38" s="156"/>
      <c r="E38" s="157" t="s">
        <v>323</v>
      </c>
      <c r="F38" s="158"/>
      <c r="G38" s="159"/>
    </row>
    <row r="39" spans="1:7" s="160" customFormat="1">
      <c r="A39" s="149" t="s">
        <v>16</v>
      </c>
      <c r="B39" s="150" t="s">
        <v>53</v>
      </c>
      <c r="C39" s="154" t="s">
        <v>303</v>
      </c>
      <c r="D39" s="156"/>
      <c r="E39" s="157" t="s">
        <v>323</v>
      </c>
      <c r="F39" s="158"/>
      <c r="G39" s="159"/>
    </row>
    <row r="40" spans="1:7" s="160" customFormat="1">
      <c r="A40" s="149" t="s">
        <v>16</v>
      </c>
      <c r="B40" s="150" t="s">
        <v>53</v>
      </c>
      <c r="C40" s="154" t="s">
        <v>160</v>
      </c>
      <c r="D40" s="156"/>
      <c r="E40" s="157" t="s">
        <v>323</v>
      </c>
      <c r="F40" s="158"/>
      <c r="G40" s="159"/>
    </row>
    <row r="41" spans="1:7" ht="26.25">
      <c r="A41" s="123" t="s">
        <v>149</v>
      </c>
      <c r="B41" s="146"/>
      <c r="C41" s="155"/>
      <c r="D41" s="57"/>
      <c r="E41" s="44" t="s">
        <v>26</v>
      </c>
      <c r="F41" s="18"/>
    </row>
    <row r="42" spans="1:7">
      <c r="A42" s="149" t="s">
        <v>16</v>
      </c>
      <c r="B42" s="150" t="s">
        <v>7</v>
      </c>
      <c r="C42" s="154" t="s">
        <v>161</v>
      </c>
      <c r="D42" s="84"/>
      <c r="E42" s="119" t="s">
        <v>323</v>
      </c>
      <c r="F42" s="120"/>
    </row>
    <row r="43" spans="1:7">
      <c r="A43" s="149" t="s">
        <v>16</v>
      </c>
      <c r="B43" s="150" t="s">
        <v>7</v>
      </c>
      <c r="C43" s="154" t="s">
        <v>247</v>
      </c>
      <c r="D43" s="84"/>
      <c r="E43" s="119" t="s">
        <v>323</v>
      </c>
      <c r="F43" s="120"/>
    </row>
    <row r="44" spans="1:7">
      <c r="A44" s="149" t="s">
        <v>16</v>
      </c>
      <c r="B44" s="150" t="s">
        <v>7</v>
      </c>
      <c r="C44" s="154" t="s">
        <v>248</v>
      </c>
      <c r="D44" s="84"/>
      <c r="E44" s="119" t="s">
        <v>323</v>
      </c>
      <c r="F44" s="120"/>
    </row>
    <row r="45" spans="1:7">
      <c r="A45" s="149" t="s">
        <v>16</v>
      </c>
      <c r="B45" s="150" t="s">
        <v>7</v>
      </c>
      <c r="C45" s="154" t="s">
        <v>249</v>
      </c>
      <c r="D45" s="84"/>
      <c r="E45" s="119" t="s">
        <v>323</v>
      </c>
      <c r="F45" s="12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row r="139" spans="5:5">
      <c r="E139" s="47" t="s">
        <v>26</v>
      </c>
    </row>
    <row r="140" spans="5:5">
      <c r="E140" s="47" t="s">
        <v>26</v>
      </c>
    </row>
    <row r="141" spans="5:5">
      <c r="E141" s="47" t="s">
        <v>26</v>
      </c>
    </row>
  </sheetData>
  <conditionalFormatting sqref="E10:E12 E14:E15 E18:E40 E42:E45">
    <cfRule type="expression" dxfId="25" priority="109">
      <formula>($E10="")</formula>
    </cfRule>
    <cfRule type="expression" dxfId="24" priority="111">
      <formula>($E10="No")</formula>
    </cfRule>
  </conditionalFormatting>
  <dataValidations count="1">
    <dataValidation type="list" allowBlank="1" showInputMessage="1" showErrorMessage="1" sqref="E42:E45 E10:E12 E14:E15 E18:E40" xr:uid="{00000000-0002-0000-0400-000000000000}">
      <formula1>"Yes, No, Not Appl"</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8"/>
  <sheetViews>
    <sheetView topLeftCell="C5" zoomScaleNormal="100" workbookViewId="0">
      <selection activeCell="F11" sqref="F11"/>
    </sheetView>
  </sheetViews>
  <sheetFormatPr defaultRowHeight="15"/>
  <cols>
    <col min="1" max="1" width="12.7109375" style="4" customWidth="1"/>
    <col min="2" max="2" width="18.7109375" style="4" customWidth="1"/>
    <col min="3" max="3" width="133.85546875" style="1" customWidth="1"/>
    <col min="4" max="4" width="30.7109375" style="35" customWidth="1"/>
    <col min="5" max="5" width="12.7109375" style="14" customWidth="1"/>
    <col min="6" max="6" width="35.7109375" style="13" customWidth="1"/>
    <col min="7" max="7" width="21.42578125" customWidth="1"/>
  </cols>
  <sheetData>
    <row r="1" spans="1:7" ht="31.5">
      <c r="A1" s="65" t="s">
        <v>93</v>
      </c>
      <c r="B1" s="15"/>
    </row>
    <row r="2" spans="1:7" ht="15.75">
      <c r="A2" s="25"/>
      <c r="B2" s="25"/>
      <c r="C2" s="38"/>
      <c r="D2" s="38" t="s">
        <v>35</v>
      </c>
      <c r="E2" s="39">
        <v>8</v>
      </c>
      <c r="F2" s="38"/>
    </row>
    <row r="3" spans="1:7" ht="15.75">
      <c r="A3" s="25"/>
      <c r="B3" s="25"/>
      <c r="C3" s="38"/>
      <c r="D3" s="38" t="s">
        <v>34</v>
      </c>
      <c r="E3" s="40">
        <f>COUNTBLANK(E7:E17)</f>
        <v>0</v>
      </c>
      <c r="F3" s="38"/>
    </row>
    <row r="4" spans="1:7" ht="15.75">
      <c r="A4" s="25"/>
      <c r="B4" s="25"/>
      <c r="C4" s="38"/>
      <c r="D4" s="38" t="s">
        <v>32</v>
      </c>
      <c r="E4" s="39">
        <f>E2-E3</f>
        <v>8</v>
      </c>
      <c r="F4" s="38"/>
    </row>
    <row r="5" spans="1:7" ht="15.75">
      <c r="A5" s="25"/>
      <c r="B5" s="25"/>
      <c r="C5" s="38"/>
      <c r="D5" s="38" t="s">
        <v>31</v>
      </c>
      <c r="E5" s="41" t="str">
        <f>IF(E3=0,"100",E4/E2)</f>
        <v>100</v>
      </c>
      <c r="F5" s="38"/>
    </row>
    <row r="6" spans="1:7" ht="16.5" thickBot="1">
      <c r="D6" s="38" t="s">
        <v>33</v>
      </c>
      <c r="E6" s="42">
        <f>COUNTIF(E8:E108,"no")</f>
        <v>0</v>
      </c>
    </row>
    <row r="7" spans="1:7" ht="23.25">
      <c r="A7" s="164" t="s">
        <v>15</v>
      </c>
      <c r="B7" s="165" t="s">
        <v>18</v>
      </c>
      <c r="C7" s="166" t="s">
        <v>0</v>
      </c>
      <c r="D7" s="53"/>
      <c r="E7" s="54" t="s">
        <v>10</v>
      </c>
      <c r="F7" s="55"/>
    </row>
    <row r="8" spans="1:7" ht="26.25">
      <c r="A8" s="123" t="s">
        <v>68</v>
      </c>
      <c r="B8" s="148"/>
      <c r="C8" s="155" t="s">
        <v>107</v>
      </c>
      <c r="D8" s="57"/>
      <c r="E8" s="44" t="s">
        <v>26</v>
      </c>
      <c r="F8" s="18"/>
    </row>
    <row r="9" spans="1:7">
      <c r="A9" s="149" t="s">
        <v>16</v>
      </c>
      <c r="B9" s="150" t="s">
        <v>68</v>
      </c>
      <c r="C9" s="156" t="s">
        <v>194</v>
      </c>
      <c r="D9" s="84"/>
      <c r="E9" s="119" t="s">
        <v>323</v>
      </c>
      <c r="F9" s="121"/>
    </row>
    <row r="10" spans="1:7">
      <c r="A10" s="149" t="s">
        <v>16</v>
      </c>
      <c r="B10" s="150" t="s">
        <v>68</v>
      </c>
      <c r="C10" s="156" t="s">
        <v>202</v>
      </c>
      <c r="D10" s="84"/>
      <c r="E10" s="119" t="s">
        <v>323</v>
      </c>
      <c r="F10" s="121"/>
    </row>
    <row r="11" spans="1:7">
      <c r="A11" s="149" t="s">
        <v>16</v>
      </c>
      <c r="B11" s="150" t="s">
        <v>68</v>
      </c>
      <c r="C11" s="156" t="s">
        <v>195</v>
      </c>
      <c r="D11" s="84"/>
      <c r="E11" s="119" t="s">
        <v>323</v>
      </c>
      <c r="F11" s="121"/>
    </row>
    <row r="12" spans="1:7">
      <c r="A12" s="149" t="s">
        <v>16</v>
      </c>
      <c r="B12" s="150" t="s">
        <v>68</v>
      </c>
      <c r="C12" s="156" t="s">
        <v>203</v>
      </c>
      <c r="D12" s="84"/>
      <c r="E12" s="119" t="s">
        <v>323</v>
      </c>
      <c r="F12" s="121"/>
    </row>
    <row r="13" spans="1:7">
      <c r="A13" s="149" t="s">
        <v>16</v>
      </c>
      <c r="B13" s="150" t="s">
        <v>68</v>
      </c>
      <c r="C13" s="156" t="s">
        <v>205</v>
      </c>
      <c r="D13" s="84"/>
      <c r="E13" s="200" t="s">
        <v>323</v>
      </c>
    </row>
    <row r="14" spans="1:7" ht="30">
      <c r="A14" s="149" t="s">
        <v>16</v>
      </c>
      <c r="B14" s="150" t="s">
        <v>68</v>
      </c>
      <c r="C14" s="156" t="s">
        <v>196</v>
      </c>
      <c r="D14" s="84"/>
      <c r="E14" s="119" t="s">
        <v>323</v>
      </c>
      <c r="F14" s="121" t="s">
        <v>331</v>
      </c>
    </row>
    <row r="15" spans="1:7" ht="26.25">
      <c r="A15" s="123" t="s">
        <v>94</v>
      </c>
      <c r="B15" s="148"/>
      <c r="C15" s="155"/>
      <c r="D15" s="57"/>
      <c r="E15" s="44" t="s">
        <v>26</v>
      </c>
      <c r="F15" s="18"/>
      <c r="G15" s="108"/>
    </row>
    <row r="16" spans="1:7">
      <c r="A16" s="149" t="s">
        <v>16</v>
      </c>
      <c r="B16" s="150" t="s">
        <v>7</v>
      </c>
      <c r="C16" s="154" t="s">
        <v>162</v>
      </c>
      <c r="D16" s="84"/>
      <c r="E16" s="119" t="s">
        <v>326</v>
      </c>
      <c r="F16" s="12"/>
      <c r="G16" s="108"/>
    </row>
    <row r="17" spans="1:7">
      <c r="A17" s="149" t="s">
        <v>16</v>
      </c>
      <c r="B17" s="150" t="s">
        <v>7</v>
      </c>
      <c r="C17" s="154" t="s">
        <v>163</v>
      </c>
      <c r="D17" s="84"/>
      <c r="E17" s="119" t="s">
        <v>326</v>
      </c>
      <c r="F17" s="12"/>
      <c r="G17" s="108"/>
    </row>
    <row r="18" spans="1:7">
      <c r="E18" s="47" t="s">
        <v>26</v>
      </c>
    </row>
    <row r="19" spans="1:7">
      <c r="E19" s="47" t="s">
        <v>26</v>
      </c>
    </row>
    <row r="20" spans="1:7">
      <c r="E20" s="47" t="s">
        <v>26</v>
      </c>
    </row>
    <row r="21" spans="1:7">
      <c r="E21" s="47" t="s">
        <v>26</v>
      </c>
    </row>
    <row r="22" spans="1:7">
      <c r="E22" s="47" t="s">
        <v>26</v>
      </c>
    </row>
    <row r="23" spans="1:7">
      <c r="E23" s="47" t="s">
        <v>26</v>
      </c>
    </row>
    <row r="24" spans="1:7">
      <c r="E24" s="47" t="s">
        <v>26</v>
      </c>
    </row>
    <row r="25" spans="1:7">
      <c r="E25" s="47" t="s">
        <v>26</v>
      </c>
    </row>
    <row r="26" spans="1:7">
      <c r="E26" s="47" t="s">
        <v>26</v>
      </c>
    </row>
    <row r="27" spans="1:7">
      <c r="E27" s="47" t="s">
        <v>26</v>
      </c>
    </row>
    <row r="28" spans="1:7">
      <c r="E28" s="47" t="s">
        <v>26</v>
      </c>
    </row>
    <row r="29" spans="1:7">
      <c r="E29" s="47" t="s">
        <v>26</v>
      </c>
    </row>
    <row r="30" spans="1:7">
      <c r="E30" s="47" t="s">
        <v>26</v>
      </c>
    </row>
    <row r="31" spans="1:7">
      <c r="E31" s="47" t="s">
        <v>26</v>
      </c>
    </row>
    <row r="32" spans="1:7">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sheetData>
  <conditionalFormatting sqref="E9:E12 E14 E16:E17">
    <cfRule type="expression" dxfId="23" priority="5">
      <formula>($E9="")</formula>
    </cfRule>
    <cfRule type="expression" dxfId="22" priority="6">
      <formula>($E9="No")</formula>
    </cfRule>
  </conditionalFormatting>
  <dataValidations count="1">
    <dataValidation type="list" allowBlank="1" showInputMessage="1" showErrorMessage="1" sqref="E16:E17 E9:E14" xr:uid="{00000000-0002-0000-0500-000000000000}">
      <formula1>"Yes, No, Not Appl"</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G133"/>
  <sheetViews>
    <sheetView topLeftCell="C1" zoomScaleNormal="100" workbookViewId="0">
      <selection activeCell="C17" sqref="C17"/>
    </sheetView>
  </sheetViews>
  <sheetFormatPr defaultRowHeight="15"/>
  <cols>
    <col min="1" max="1" width="12.7109375" style="4" customWidth="1"/>
    <col min="2" max="2" width="18.7109375" style="4" customWidth="1"/>
    <col min="3" max="3" width="138.7109375" style="1" customWidth="1"/>
    <col min="4" max="4" width="30.7109375" style="35" customWidth="1"/>
    <col min="5" max="5" width="12.7109375" style="14" customWidth="1"/>
    <col min="6" max="6" width="35.7109375" style="13" customWidth="1"/>
    <col min="7" max="7" width="12.7109375" style="108" customWidth="1"/>
  </cols>
  <sheetData>
    <row r="1" spans="1:6" ht="31.5">
      <c r="A1" s="65" t="s">
        <v>29</v>
      </c>
      <c r="B1" s="15"/>
    </row>
    <row r="2" spans="1:6" ht="15.75">
      <c r="A2" s="25"/>
      <c r="B2" s="25"/>
      <c r="C2" s="38"/>
      <c r="D2" s="38" t="s">
        <v>35</v>
      </c>
      <c r="E2" s="39">
        <v>30</v>
      </c>
      <c r="F2" s="38"/>
    </row>
    <row r="3" spans="1:6" ht="15.75">
      <c r="A3" s="25"/>
      <c r="B3" s="25"/>
      <c r="C3" s="38"/>
      <c r="D3" s="38" t="s">
        <v>34</v>
      </c>
      <c r="E3" s="40">
        <f>COUNTBLANK(E7:E45)</f>
        <v>15</v>
      </c>
      <c r="F3" s="38"/>
    </row>
    <row r="4" spans="1:6" ht="15.75">
      <c r="A4" s="25"/>
      <c r="B4" s="25"/>
      <c r="C4" s="38"/>
      <c r="D4" s="38" t="s">
        <v>32</v>
      </c>
      <c r="E4" s="39">
        <f>E2-E3</f>
        <v>15</v>
      </c>
      <c r="F4" s="38"/>
    </row>
    <row r="5" spans="1:6" ht="15.75">
      <c r="A5" s="25"/>
      <c r="B5" s="25"/>
      <c r="C5" s="38"/>
      <c r="D5" s="38" t="s">
        <v>31</v>
      </c>
      <c r="E5" s="41">
        <f>IF(E3=0,"100",E4/E2)</f>
        <v>0.5</v>
      </c>
      <c r="F5" s="38"/>
    </row>
    <row r="6" spans="1:6" ht="16.5" thickBot="1">
      <c r="D6" s="38" t="s">
        <v>33</v>
      </c>
      <c r="E6" s="42">
        <f>COUNTIF(E8:E133,"no")</f>
        <v>0</v>
      </c>
    </row>
    <row r="7" spans="1:6" ht="23.25">
      <c r="A7" s="50" t="s">
        <v>15</v>
      </c>
      <c r="B7" s="51" t="s">
        <v>18</v>
      </c>
      <c r="C7" s="52" t="s">
        <v>0</v>
      </c>
      <c r="D7" s="53"/>
      <c r="E7" s="54" t="s">
        <v>10</v>
      </c>
      <c r="F7" s="55"/>
    </row>
    <row r="8" spans="1:6" ht="26.25">
      <c r="A8" s="123" t="s">
        <v>9</v>
      </c>
      <c r="B8" s="148"/>
      <c r="C8" s="155"/>
      <c r="D8" s="57"/>
      <c r="E8" s="44" t="s">
        <v>26</v>
      </c>
      <c r="F8" s="18"/>
    </row>
    <row r="9" spans="1:6" ht="21">
      <c r="A9" s="151"/>
      <c r="B9" s="150" t="s">
        <v>46</v>
      </c>
      <c r="C9" s="152" t="s">
        <v>100</v>
      </c>
      <c r="D9" s="116"/>
      <c r="E9" s="48" t="s">
        <v>26</v>
      </c>
      <c r="F9" s="19"/>
    </row>
    <row r="10" spans="1:6">
      <c r="A10" s="149" t="s">
        <v>16</v>
      </c>
      <c r="B10" s="150" t="s">
        <v>46</v>
      </c>
      <c r="C10" s="154" t="s">
        <v>305</v>
      </c>
      <c r="D10" s="84"/>
      <c r="E10" s="119"/>
      <c r="F10" s="120"/>
    </row>
    <row r="11" spans="1:6">
      <c r="A11" s="149" t="s">
        <v>16</v>
      </c>
      <c r="B11" s="150" t="s">
        <v>46</v>
      </c>
      <c r="C11" s="154" t="s">
        <v>304</v>
      </c>
      <c r="D11" s="84"/>
      <c r="E11" s="119"/>
      <c r="F11" s="12"/>
    </row>
    <row r="12" spans="1:6">
      <c r="A12" s="149"/>
      <c r="B12" s="150"/>
      <c r="C12" s="64" t="s">
        <v>306</v>
      </c>
      <c r="D12" s="84"/>
      <c r="E12" s="119"/>
      <c r="F12" s="12"/>
    </row>
    <row r="13" spans="1:6">
      <c r="A13" s="149" t="s">
        <v>16</v>
      </c>
      <c r="B13" s="150" t="s">
        <v>46</v>
      </c>
      <c r="C13" s="154" t="s">
        <v>307</v>
      </c>
      <c r="D13" s="84"/>
      <c r="E13" s="119"/>
      <c r="F13" s="12"/>
    </row>
    <row r="14" spans="1:6">
      <c r="A14" s="149" t="s">
        <v>16</v>
      </c>
      <c r="B14" s="150" t="s">
        <v>46</v>
      </c>
      <c r="C14" s="64" t="s">
        <v>308</v>
      </c>
      <c r="D14" s="84"/>
      <c r="E14" s="119"/>
      <c r="F14" s="12"/>
    </row>
    <row r="15" spans="1:6" ht="21">
      <c r="A15" s="151"/>
      <c r="B15" s="150" t="s">
        <v>24</v>
      </c>
      <c r="C15" s="152" t="s">
        <v>2</v>
      </c>
      <c r="D15" s="75"/>
      <c r="E15" s="87" t="s">
        <v>26</v>
      </c>
      <c r="F15" s="85"/>
    </row>
    <row r="16" spans="1:6" ht="18">
      <c r="A16" s="149" t="s">
        <v>16</v>
      </c>
      <c r="B16" s="150" t="s">
        <v>24</v>
      </c>
      <c r="C16" s="154" t="s">
        <v>309</v>
      </c>
      <c r="D16" s="84"/>
      <c r="E16" s="119"/>
      <c r="F16" s="12"/>
    </row>
    <row r="17" spans="1:7" ht="18">
      <c r="A17" s="149" t="s">
        <v>16</v>
      </c>
      <c r="B17" s="150" t="s">
        <v>24</v>
      </c>
      <c r="C17" s="154" t="s">
        <v>310</v>
      </c>
      <c r="D17" s="84"/>
      <c r="E17" s="119"/>
      <c r="F17" s="12"/>
    </row>
    <row r="18" spans="1:7" s="199" customFormat="1" ht="160.5" customHeight="1">
      <c r="A18" s="192"/>
      <c r="B18" s="193"/>
      <c r="C18" s="194" t="s">
        <v>320</v>
      </c>
      <c r="D18" s="195"/>
      <c r="E18" s="196"/>
      <c r="F18" s="197"/>
      <c r="G18" s="198"/>
    </row>
    <row r="19" spans="1:7">
      <c r="A19" s="149" t="s">
        <v>16</v>
      </c>
      <c r="B19" s="150" t="s">
        <v>24</v>
      </c>
      <c r="C19" s="154" t="s">
        <v>164</v>
      </c>
      <c r="D19" s="84"/>
      <c r="E19" s="119"/>
      <c r="F19" s="12"/>
    </row>
    <row r="20" spans="1:7" ht="30">
      <c r="A20" s="149" t="s">
        <v>16</v>
      </c>
      <c r="B20" s="150" t="s">
        <v>24</v>
      </c>
      <c r="C20" s="154" t="s">
        <v>311</v>
      </c>
      <c r="D20" s="84"/>
      <c r="E20" s="119"/>
      <c r="F20" s="12"/>
    </row>
    <row r="21" spans="1:7">
      <c r="A21" s="149" t="s">
        <v>16</v>
      </c>
      <c r="B21" s="150" t="s">
        <v>24</v>
      </c>
      <c r="C21" s="154" t="s">
        <v>108</v>
      </c>
      <c r="D21" s="84"/>
      <c r="E21" s="119"/>
      <c r="F21" s="12"/>
    </row>
    <row r="22" spans="1:7" s="199" customFormat="1" ht="68.25" customHeight="1">
      <c r="A22" s="192" t="s">
        <v>16</v>
      </c>
      <c r="B22" s="193" t="s">
        <v>24</v>
      </c>
      <c r="C22" s="194" t="s">
        <v>223</v>
      </c>
      <c r="D22" s="195"/>
      <c r="E22" s="196"/>
      <c r="F22" s="197"/>
      <c r="G22" s="198"/>
    </row>
    <row r="23" spans="1:7" s="199" customFormat="1" ht="76.5" customHeight="1">
      <c r="A23" s="192" t="s">
        <v>16</v>
      </c>
      <c r="B23" s="193" t="s">
        <v>24</v>
      </c>
      <c r="C23" s="194" t="s">
        <v>312</v>
      </c>
      <c r="D23" s="195"/>
      <c r="E23" s="119" t="s">
        <v>326</v>
      </c>
      <c r="F23" s="197"/>
      <c r="G23" s="198"/>
    </row>
    <row r="24" spans="1:7" s="199" customFormat="1" ht="84" customHeight="1">
      <c r="A24" s="192" t="s">
        <v>16</v>
      </c>
      <c r="B24" s="193" t="s">
        <v>24</v>
      </c>
      <c r="C24" s="194" t="s">
        <v>313</v>
      </c>
      <c r="D24" s="195"/>
      <c r="E24" s="196"/>
      <c r="F24" s="197"/>
      <c r="G24" s="198"/>
    </row>
    <row r="25" spans="1:7">
      <c r="A25" s="149" t="s">
        <v>16</v>
      </c>
      <c r="B25" s="150" t="s">
        <v>24</v>
      </c>
      <c r="C25" s="154" t="s">
        <v>314</v>
      </c>
      <c r="D25" s="84"/>
      <c r="E25" s="119" t="s">
        <v>326</v>
      </c>
      <c r="F25" s="12"/>
    </row>
    <row r="26" spans="1:7">
      <c r="A26" s="149" t="s">
        <v>16</v>
      </c>
      <c r="B26" s="150" t="s">
        <v>24</v>
      </c>
      <c r="C26" s="154" t="s">
        <v>109</v>
      </c>
      <c r="D26" s="84"/>
      <c r="E26" s="119" t="s">
        <v>326</v>
      </c>
      <c r="F26" s="12"/>
    </row>
    <row r="27" spans="1:7">
      <c r="A27" s="149" t="s">
        <v>16</v>
      </c>
      <c r="B27" s="150" t="s">
        <v>24</v>
      </c>
      <c r="C27" s="154" t="s">
        <v>110</v>
      </c>
      <c r="D27" s="84"/>
      <c r="E27" s="119" t="s">
        <v>326</v>
      </c>
      <c r="F27" s="12"/>
    </row>
    <row r="28" spans="1:7">
      <c r="A28" s="149" t="s">
        <v>16</v>
      </c>
      <c r="B28" s="150" t="s">
        <v>24</v>
      </c>
      <c r="C28" s="154" t="s">
        <v>206</v>
      </c>
      <c r="D28" s="84"/>
      <c r="E28" s="119" t="s">
        <v>326</v>
      </c>
      <c r="F28" s="12"/>
    </row>
    <row r="29" spans="1:7" s="160" customFormat="1" ht="26.25">
      <c r="A29" s="123" t="s">
        <v>54</v>
      </c>
      <c r="B29" s="148"/>
      <c r="C29" s="155"/>
      <c r="D29" s="170"/>
      <c r="E29" s="44" t="s">
        <v>26</v>
      </c>
      <c r="F29" s="171"/>
      <c r="G29" s="159"/>
    </row>
    <row r="30" spans="1:7" s="160" customFormat="1" ht="23.25">
      <c r="A30" s="172"/>
      <c r="B30" s="150" t="s">
        <v>25</v>
      </c>
      <c r="C30" s="173" t="s">
        <v>167</v>
      </c>
      <c r="D30" s="174"/>
      <c r="E30" s="43" t="s">
        <v>26</v>
      </c>
      <c r="F30" s="175"/>
      <c r="G30" s="159"/>
    </row>
    <row r="31" spans="1:7" s="160" customFormat="1">
      <c r="A31" s="149" t="s">
        <v>16</v>
      </c>
      <c r="B31" s="150" t="s">
        <v>25</v>
      </c>
      <c r="C31" s="154" t="s">
        <v>224</v>
      </c>
      <c r="D31" s="156"/>
      <c r="E31" s="157"/>
      <c r="F31" s="158"/>
      <c r="G31" s="159"/>
    </row>
    <row r="32" spans="1:7" s="160" customFormat="1">
      <c r="A32" s="149" t="s">
        <v>16</v>
      </c>
      <c r="B32" s="150" t="s">
        <v>25</v>
      </c>
      <c r="C32" s="154" t="s">
        <v>225</v>
      </c>
      <c r="D32" s="156"/>
      <c r="E32" s="157"/>
      <c r="F32" s="158" t="s">
        <v>328</v>
      </c>
      <c r="G32" s="159"/>
    </row>
    <row r="33" spans="1:7" s="160" customFormat="1">
      <c r="A33" s="149" t="s">
        <v>16</v>
      </c>
      <c r="B33" s="150" t="s">
        <v>25</v>
      </c>
      <c r="C33" s="154" t="s">
        <v>315</v>
      </c>
      <c r="D33" s="156"/>
      <c r="E33" s="157" t="s">
        <v>323</v>
      </c>
      <c r="F33" s="158"/>
      <c r="G33" s="159"/>
    </row>
    <row r="34" spans="1:7" s="160" customFormat="1">
      <c r="A34" s="149" t="s">
        <v>16</v>
      </c>
      <c r="B34" s="150" t="s">
        <v>25</v>
      </c>
      <c r="C34" s="154" t="s">
        <v>165</v>
      </c>
      <c r="D34" s="156"/>
      <c r="E34" s="157" t="s">
        <v>323</v>
      </c>
      <c r="F34" s="158"/>
      <c r="G34" s="159"/>
    </row>
    <row r="35" spans="1:7" s="160" customFormat="1">
      <c r="A35" s="149" t="s">
        <v>16</v>
      </c>
      <c r="B35" s="150" t="s">
        <v>25</v>
      </c>
      <c r="C35" s="154" t="s">
        <v>166</v>
      </c>
      <c r="D35" s="156"/>
      <c r="E35" s="157" t="s">
        <v>323</v>
      </c>
      <c r="F35" s="158"/>
      <c r="G35" s="159"/>
    </row>
    <row r="36" spans="1:7" ht="26.25">
      <c r="A36" s="123" t="s">
        <v>28</v>
      </c>
      <c r="B36" s="148"/>
      <c r="C36" s="155"/>
      <c r="D36" s="57"/>
      <c r="E36" s="44" t="s">
        <v>26</v>
      </c>
      <c r="F36" s="18"/>
    </row>
    <row r="37" spans="1:7" ht="21">
      <c r="A37" s="149"/>
      <c r="B37" s="150" t="s">
        <v>7</v>
      </c>
      <c r="C37" s="152" t="s">
        <v>101</v>
      </c>
      <c r="D37" s="116"/>
      <c r="E37" s="43" t="s">
        <v>26</v>
      </c>
      <c r="F37" s="9"/>
    </row>
    <row r="38" spans="1:7">
      <c r="A38" s="149" t="s">
        <v>16</v>
      </c>
      <c r="B38" s="150" t="s">
        <v>7</v>
      </c>
      <c r="C38" s="154" t="s">
        <v>226</v>
      </c>
      <c r="D38" s="84"/>
      <c r="E38" s="119" t="s">
        <v>326</v>
      </c>
      <c r="F38" s="12"/>
    </row>
    <row r="39" spans="1:7">
      <c r="A39" s="149" t="s">
        <v>16</v>
      </c>
      <c r="B39" s="150" t="s">
        <v>7</v>
      </c>
      <c r="C39" s="154" t="s">
        <v>227</v>
      </c>
      <c r="D39" s="84"/>
      <c r="E39" s="119" t="s">
        <v>326</v>
      </c>
      <c r="F39" s="12"/>
    </row>
    <row r="40" spans="1:7">
      <c r="A40" s="149" t="s">
        <v>16</v>
      </c>
      <c r="B40" s="150" t="s">
        <v>7</v>
      </c>
      <c r="C40" s="154" t="s">
        <v>228</v>
      </c>
      <c r="D40" s="84"/>
      <c r="E40" s="119" t="s">
        <v>326</v>
      </c>
      <c r="F40" s="12"/>
    </row>
    <row r="41" spans="1:7">
      <c r="A41" s="149" t="s">
        <v>16</v>
      </c>
      <c r="B41" s="150" t="s">
        <v>7</v>
      </c>
      <c r="C41" s="154" t="s">
        <v>67</v>
      </c>
      <c r="D41" s="84"/>
      <c r="E41" s="119" t="s">
        <v>323</v>
      </c>
      <c r="F41" s="12"/>
    </row>
    <row r="42" spans="1:7" ht="21">
      <c r="A42" s="149"/>
      <c r="B42" s="150" t="s">
        <v>7</v>
      </c>
      <c r="C42" s="152" t="s">
        <v>54</v>
      </c>
      <c r="D42" s="116"/>
      <c r="E42" s="43" t="s">
        <v>26</v>
      </c>
      <c r="F42" s="9"/>
    </row>
    <row r="43" spans="1:7">
      <c r="A43" s="149" t="s">
        <v>16</v>
      </c>
      <c r="B43" s="150" t="s">
        <v>7</v>
      </c>
      <c r="C43" s="154" t="s">
        <v>229</v>
      </c>
      <c r="D43" s="84"/>
      <c r="E43" s="119" t="s">
        <v>323</v>
      </c>
      <c r="F43" s="12"/>
    </row>
    <row r="44" spans="1:7">
      <c r="A44" s="149" t="s">
        <v>16</v>
      </c>
      <c r="B44" s="150" t="s">
        <v>7</v>
      </c>
      <c r="C44" s="154" t="s">
        <v>230</v>
      </c>
      <c r="D44" s="84"/>
      <c r="E44" s="119" t="s">
        <v>326</v>
      </c>
      <c r="F44" s="12"/>
    </row>
    <row r="45" spans="1:7" ht="15.75" thickBot="1">
      <c r="A45" s="167" t="s">
        <v>16</v>
      </c>
      <c r="B45" s="168" t="s">
        <v>7</v>
      </c>
      <c r="C45" s="169" t="s">
        <v>168</v>
      </c>
      <c r="D45" s="128"/>
      <c r="E45" s="96" t="s">
        <v>326</v>
      </c>
      <c r="F45" s="13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sheetData>
  <conditionalFormatting sqref="E10:E14 E16:E28 E31:E35 E43:E45">
    <cfRule type="expression" dxfId="21" priority="125">
      <formula>($E10="")</formula>
    </cfRule>
    <cfRule type="expression" dxfId="20" priority="127">
      <formula>($E10="No")</formula>
    </cfRule>
  </conditionalFormatting>
  <conditionalFormatting sqref="E38:E41">
    <cfRule type="expression" dxfId="19" priority="5">
      <formula>($E38="")</formula>
    </cfRule>
    <cfRule type="expression" dxfId="18" priority="6">
      <formula>($E38="No")</formula>
    </cfRule>
  </conditionalFormatting>
  <dataValidations count="1">
    <dataValidation type="list" allowBlank="1" showInputMessage="1" showErrorMessage="1" sqref="E10:E14 E38:E41 E43:E45 E31:E35 E16:E28" xr:uid="{00000000-0002-0000-0700-000000000000}">
      <formula1>"Yes, No, Not Appl"</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8193" r:id="rId4">
          <objectPr defaultSize="0" autoPict="0" r:id="rId5">
            <anchor moveWithCells="1">
              <from>
                <xdr:col>2</xdr:col>
                <xdr:colOff>5934075</xdr:colOff>
                <xdr:row>23</xdr:row>
                <xdr:rowOff>28575</xdr:rowOff>
              </from>
              <to>
                <xdr:col>2</xdr:col>
                <xdr:colOff>8629650</xdr:colOff>
                <xdr:row>24</xdr:row>
                <xdr:rowOff>0</xdr:rowOff>
              </to>
            </anchor>
          </objectPr>
        </oleObject>
      </mc:Choice>
      <mc:Fallback>
        <oleObject progId="Visio.Drawing.15" shapeId="8193" r:id="rId4"/>
      </mc:Fallback>
    </mc:AlternateContent>
    <mc:AlternateContent xmlns:mc="http://schemas.openxmlformats.org/markup-compatibility/2006">
      <mc:Choice Requires="x14">
        <oleObject progId="Visio.Drawing.15" shapeId="8195" r:id="rId6">
          <objectPr defaultSize="0" autoPict="0" r:id="rId7">
            <anchor moveWithCells="1">
              <from>
                <xdr:col>2</xdr:col>
                <xdr:colOff>5934075</xdr:colOff>
                <xdr:row>22</xdr:row>
                <xdr:rowOff>47625</xdr:rowOff>
              </from>
              <to>
                <xdr:col>2</xdr:col>
                <xdr:colOff>7953375</xdr:colOff>
                <xdr:row>23</xdr:row>
                <xdr:rowOff>0</xdr:rowOff>
              </to>
            </anchor>
          </objectPr>
        </oleObject>
      </mc:Choice>
      <mc:Fallback>
        <oleObject progId="Visio.Drawing.15" shapeId="8195" r:id="rId6"/>
      </mc:Fallback>
    </mc:AlternateContent>
    <mc:AlternateContent xmlns:mc="http://schemas.openxmlformats.org/markup-compatibility/2006">
      <mc:Choice Requires="x14">
        <oleObject progId="Visio.Drawing.15" shapeId="8196" r:id="rId8">
          <objectPr defaultSize="0" autoPict="0" r:id="rId9">
            <anchor moveWithCells="1">
              <from>
                <xdr:col>2</xdr:col>
                <xdr:colOff>5915025</xdr:colOff>
                <xdr:row>21</xdr:row>
                <xdr:rowOff>28575</xdr:rowOff>
              </from>
              <to>
                <xdr:col>2</xdr:col>
                <xdr:colOff>8591550</xdr:colOff>
                <xdr:row>22</xdr:row>
                <xdr:rowOff>0</xdr:rowOff>
              </to>
            </anchor>
          </objectPr>
        </oleObject>
      </mc:Choice>
      <mc:Fallback>
        <oleObject progId="Visio.Drawing.15" shapeId="8196" r:id="rId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127"/>
  <sheetViews>
    <sheetView topLeftCell="B5" zoomScaleNormal="100" workbookViewId="0">
      <selection activeCell="D11" sqref="D11"/>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 min="7" max="7" width="22.7109375" style="145" customWidth="1"/>
  </cols>
  <sheetData>
    <row r="1" spans="1:6" ht="31.5">
      <c r="A1" s="65" t="s">
        <v>30</v>
      </c>
      <c r="B1" s="15"/>
    </row>
    <row r="2" spans="1:6" ht="15.75">
      <c r="A2" s="25"/>
      <c r="B2" s="25"/>
      <c r="C2" s="38"/>
      <c r="D2" s="38" t="s">
        <v>35</v>
      </c>
      <c r="E2" s="39">
        <v>9</v>
      </c>
      <c r="F2" s="38"/>
    </row>
    <row r="3" spans="1:6" ht="15.75">
      <c r="A3" s="25"/>
      <c r="B3" s="25"/>
      <c r="C3" s="38"/>
      <c r="D3" s="38" t="s">
        <v>34</v>
      </c>
      <c r="E3" s="40">
        <f>COUNTBLANK(E7:E18)</f>
        <v>0</v>
      </c>
      <c r="F3" s="38"/>
    </row>
    <row r="4" spans="1:6" ht="15.75">
      <c r="A4" s="25"/>
      <c r="B4" s="25"/>
      <c r="C4" s="38"/>
      <c r="D4" s="38" t="s">
        <v>32</v>
      </c>
      <c r="E4" s="39">
        <f>E2-E3</f>
        <v>9</v>
      </c>
      <c r="F4" s="38"/>
    </row>
    <row r="5" spans="1:6" ht="15.75">
      <c r="A5" s="25"/>
      <c r="B5" s="25"/>
      <c r="C5" s="38"/>
      <c r="D5" s="38" t="s">
        <v>31</v>
      </c>
      <c r="E5" s="41" t="str">
        <f>IF(E3=0,"100",E4/E2)</f>
        <v>100</v>
      </c>
      <c r="F5" s="38"/>
    </row>
    <row r="6" spans="1:6" ht="16.5" thickBot="1">
      <c r="D6" s="38" t="s">
        <v>33</v>
      </c>
      <c r="E6" s="42">
        <f>COUNTIF(E8:E127,"no")</f>
        <v>0</v>
      </c>
    </row>
    <row r="7" spans="1:6" ht="23.25">
      <c r="A7" s="50" t="s">
        <v>15</v>
      </c>
      <c r="B7" s="51" t="s">
        <v>18</v>
      </c>
      <c r="C7" s="52" t="s">
        <v>0</v>
      </c>
      <c r="D7" s="53"/>
      <c r="E7" s="54" t="s">
        <v>10</v>
      </c>
      <c r="F7" s="55"/>
    </row>
    <row r="8" spans="1:6" ht="26.25">
      <c r="A8" s="123" t="s">
        <v>3</v>
      </c>
      <c r="B8" s="148"/>
      <c r="C8" s="155"/>
      <c r="D8" s="57"/>
      <c r="E8" s="44" t="s">
        <v>26</v>
      </c>
      <c r="F8" s="18"/>
    </row>
    <row r="9" spans="1:6">
      <c r="A9" s="149" t="s">
        <v>16</v>
      </c>
      <c r="B9" s="150" t="s">
        <v>3</v>
      </c>
      <c r="C9" s="154" t="s">
        <v>169</v>
      </c>
      <c r="D9" s="84"/>
      <c r="E9" s="119" t="s">
        <v>326</v>
      </c>
      <c r="F9" s="120"/>
    </row>
    <row r="10" spans="1:6">
      <c r="A10" s="149" t="s">
        <v>16</v>
      </c>
      <c r="B10" s="150" t="s">
        <v>3</v>
      </c>
      <c r="C10" s="154" t="s">
        <v>170</v>
      </c>
      <c r="D10" s="131"/>
      <c r="E10" s="119" t="s">
        <v>326</v>
      </c>
      <c r="F10" s="12"/>
    </row>
    <row r="11" spans="1:6">
      <c r="A11" s="149" t="s">
        <v>16</v>
      </c>
      <c r="B11" s="150" t="s">
        <v>3</v>
      </c>
      <c r="C11" s="154" t="s">
        <v>121</v>
      </c>
      <c r="D11" s="84"/>
      <c r="E11" s="119" t="s">
        <v>326</v>
      </c>
      <c r="F11" s="12"/>
    </row>
    <row r="12" spans="1:6">
      <c r="A12" s="149" t="s">
        <v>16</v>
      </c>
      <c r="B12" s="150" t="s">
        <v>3</v>
      </c>
      <c r="C12" s="154" t="s">
        <v>111</v>
      </c>
      <c r="D12" s="131"/>
      <c r="E12" s="119" t="s">
        <v>326</v>
      </c>
      <c r="F12" s="12"/>
    </row>
    <row r="13" spans="1:6">
      <c r="A13" s="149" t="s">
        <v>16</v>
      </c>
      <c r="B13" s="150" t="s">
        <v>3</v>
      </c>
      <c r="C13" s="154" t="s">
        <v>122</v>
      </c>
      <c r="D13" s="131"/>
      <c r="E13" s="119" t="s">
        <v>326</v>
      </c>
      <c r="F13" s="12"/>
    </row>
    <row r="14" spans="1:6">
      <c r="A14" s="149" t="s">
        <v>16</v>
      </c>
      <c r="B14" s="150" t="s">
        <v>3</v>
      </c>
      <c r="C14" s="154" t="s">
        <v>123</v>
      </c>
      <c r="D14" s="131"/>
      <c r="E14" s="119" t="s">
        <v>326</v>
      </c>
      <c r="F14" s="120"/>
    </row>
    <row r="15" spans="1:6">
      <c r="A15" s="149" t="s">
        <v>16</v>
      </c>
      <c r="B15" s="150" t="s">
        <v>3</v>
      </c>
      <c r="C15" s="154" t="s">
        <v>171</v>
      </c>
      <c r="D15" s="131"/>
      <c r="E15" s="119" t="s">
        <v>326</v>
      </c>
      <c r="F15" s="12"/>
    </row>
    <row r="16" spans="1:6">
      <c r="A16" s="149" t="s">
        <v>16</v>
      </c>
      <c r="B16" s="150" t="s">
        <v>3</v>
      </c>
      <c r="C16" s="154" t="s">
        <v>172</v>
      </c>
      <c r="D16" s="131"/>
      <c r="E16" s="119" t="s">
        <v>326</v>
      </c>
      <c r="F16" s="12"/>
    </row>
    <row r="17" spans="1:6" ht="26.25">
      <c r="A17" s="123" t="s">
        <v>96</v>
      </c>
      <c r="B17" s="148"/>
      <c r="C17" s="155"/>
      <c r="D17" s="57"/>
      <c r="E17" s="44" t="s">
        <v>26</v>
      </c>
      <c r="F17" s="18"/>
    </row>
    <row r="18" spans="1:6" ht="15.75" thickBot="1">
      <c r="A18" s="167" t="s">
        <v>16</v>
      </c>
      <c r="B18" s="168" t="s">
        <v>7</v>
      </c>
      <c r="C18" s="169" t="s">
        <v>113</v>
      </c>
      <c r="D18" s="128"/>
      <c r="E18" s="96" t="s">
        <v>323</v>
      </c>
      <c r="F18" s="130"/>
    </row>
    <row r="19" spans="1:6">
      <c r="E19" s="47" t="s">
        <v>26</v>
      </c>
    </row>
    <row r="20" spans="1:6">
      <c r="E20" s="47" t="s">
        <v>26</v>
      </c>
    </row>
    <row r="21" spans="1:6">
      <c r="E21" s="47" t="s">
        <v>26</v>
      </c>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sheetData>
  <conditionalFormatting sqref="E9:E16">
    <cfRule type="expression" dxfId="17" priority="29">
      <formula>($E9="")</formula>
    </cfRule>
    <cfRule type="expression" dxfId="16" priority="30">
      <formula>($E9="No")</formula>
    </cfRule>
  </conditionalFormatting>
  <conditionalFormatting sqref="E18">
    <cfRule type="expression" dxfId="15" priority="1">
      <formula>($E18="")</formula>
    </cfRule>
    <cfRule type="expression" dxfId="14" priority="2">
      <formula>($E18="No")</formula>
    </cfRule>
  </conditionalFormatting>
  <dataValidations count="1">
    <dataValidation type="list" allowBlank="1" showInputMessage="1" showErrorMessage="1" sqref="E18 E9:E16" xr:uid="{00000000-0002-0000-0800-000000000000}">
      <formula1>"Yes, No, Not Appl"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Status</vt:lpstr>
      <vt:lpstr>High_Priority</vt:lpstr>
      <vt:lpstr>General</vt:lpstr>
      <vt:lpstr>Ref_Design_Considerations</vt:lpstr>
      <vt:lpstr>Power</vt:lpstr>
      <vt:lpstr>USB_PEX</vt:lpstr>
      <vt:lpstr>Ethernet</vt:lpstr>
      <vt:lpstr>Disp_Cam</vt:lpstr>
      <vt:lpstr>Audio</vt:lpstr>
      <vt:lpstr>I2C_SPI_CAN_UART</vt:lpstr>
      <vt:lpstr>Debug_Strapping</vt:lpstr>
      <vt:lpstr>Pins_EMI_ESD</vt:lpstr>
      <vt:lpstr>Revision History</vt:lpstr>
      <vt:lpstr>General!_Toc281771091</vt:lpstr>
    </vt:vector>
  </TitlesOfParts>
  <Company>NVIDIA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Danaie, Daniel</cp:lastModifiedBy>
  <dcterms:created xsi:type="dcterms:W3CDTF">2012-04-08T05:47:02Z</dcterms:created>
  <dcterms:modified xsi:type="dcterms:W3CDTF">2023-10-24T21:59:22Z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558183-044c-4105-8d9c-cea02a2a3d86_Enabled">
    <vt:lpwstr>True</vt:lpwstr>
  </property>
  <property fmtid="{D5CDD505-2E9C-101B-9397-08002B2CF9AE}" pid="3" name="MSIP_Label_6b558183-044c-4105-8d9c-cea02a2a3d86_SiteId">
    <vt:lpwstr>43083d15-7273-40c1-b7db-39efd9ccc17a</vt:lpwstr>
  </property>
  <property fmtid="{D5CDD505-2E9C-101B-9397-08002B2CF9AE}" pid="4" name="MSIP_Label_6b558183-044c-4105-8d9c-cea02a2a3d86_Ref">
    <vt:lpwstr>https://api.informationprotection.azure.com/api/43083d15-7273-40c1-b7db-39efd9ccc17a</vt:lpwstr>
  </property>
  <property fmtid="{D5CDD505-2E9C-101B-9397-08002B2CF9AE}" pid="5" name="MSIP_Label_6b558183-044c-4105-8d9c-cea02a2a3d86_Owner">
    <vt:lpwstr>BGIBSON@nvidia.com</vt:lpwstr>
  </property>
  <property fmtid="{D5CDD505-2E9C-101B-9397-08002B2CF9AE}" pid="6" name="MSIP_Label_6b558183-044c-4105-8d9c-cea02a2a3d86_SetDate">
    <vt:lpwstr>2018-05-24T10:11:06.5945674-07:00</vt:lpwstr>
  </property>
  <property fmtid="{D5CDD505-2E9C-101B-9397-08002B2CF9AE}" pid="7" name="MSIP_Label_6b558183-044c-4105-8d9c-cea02a2a3d86_Name">
    <vt:lpwstr>Unrestricted</vt:lpwstr>
  </property>
  <property fmtid="{D5CDD505-2E9C-101B-9397-08002B2CF9AE}" pid="8" name="MSIP_Label_6b558183-044c-4105-8d9c-cea02a2a3d86_Application">
    <vt:lpwstr>Microsoft Azure Information Protection</vt:lpwstr>
  </property>
  <property fmtid="{D5CDD505-2E9C-101B-9397-08002B2CF9AE}" pid="9" name="MSIP_Label_6b558183-044c-4105-8d9c-cea02a2a3d86_Extended_MSFT_Method">
    <vt:lpwstr>Automatic</vt:lpwstr>
  </property>
  <property fmtid="{D5CDD505-2E9C-101B-9397-08002B2CF9AE}" pid="10" name="Sensitivity">
    <vt:lpwstr>Unrestricted</vt:lpwstr>
  </property>
</Properties>
</file>