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KMZI\"/>
    </mc:Choice>
  </mc:AlternateContent>
  <xr:revisionPtr revIDLastSave="0" documentId="13_ncr:1_{A04FA360-F5B9-4AE2-A675-5BFB9468E60B}" xr6:coauthVersionLast="47" xr6:coauthVersionMax="47" xr10:uidLastSave="{00000000-0000-0000-0000-000000000000}"/>
  <bookViews>
    <workbookView xWindow="-110" yWindow="-110" windowWidth="19420" windowHeight="10420" tabRatio="700" firstSheet="1" activeTab="6" xr2:uid="{00000000-000D-0000-FFFF-FFFF00000000}"/>
  </bookViews>
  <sheets>
    <sheet name="Исходные данные" sheetId="1" r:id="rId1"/>
    <sheet name="Квадрат Виженера" sheetId="2" r:id="rId2"/>
    <sheet name="Таблица шифрования" sheetId="8" r:id="rId3"/>
    <sheet name="Шифрование" sheetId="3" r:id="rId4"/>
    <sheet name="Расшифрование" sheetId="4" r:id="rId5"/>
    <sheet name="Частотный анализ" sheetId="5" r:id="rId6"/>
    <sheet name="Сравнение" sheetId="7" r:id="rId7"/>
    <sheet name="Общее" sheetId="6" state="hidden" r:id="rId8"/>
  </sheets>
  <externalReferences>
    <externalReference r:id="rId9"/>
  </externalReferences>
  <definedNames>
    <definedName name="_">'Исходные данные'!$S$1</definedName>
    <definedName name="_xlnm._FilterDatabase" localSheetId="5" hidden="1">'Частотный анализ'!$Q$4:$S$49</definedName>
    <definedName name="Виженер" localSheetId="2">'Таблица шифрования'!$B$2:$AU$46</definedName>
    <definedName name="Виженер">'Квадрат Виженера'!$B$2:$AU$46</definedName>
    <definedName name="Зашифр">Шифрование!$A$6</definedName>
    <definedName name="иниШиф">'[1]Зашифровка сообщения инииаотора'!$A$5</definedName>
    <definedName name="КвВи" localSheetId="2">'Таблица шифрования'!$C$6:$AW$50</definedName>
    <definedName name="КвВи">'Квадрат Виженера'!$C$6:$AW$50</definedName>
    <definedName name="КЛЮЧ">'Исходные данные'!$R$2</definedName>
    <definedName name="КлючПослед" localSheetId="2">'Таблица шифрования'!$A$2:$A$46</definedName>
    <definedName name="КлючПослед">'Квадрат Виженера'!$A$2:$A$46</definedName>
    <definedName name="МОЩНОСТЬ">'Исходные данные'!$S$2</definedName>
    <definedName name="Нач" localSheetId="2">'Таблица шифрования'!$A$1</definedName>
    <definedName name="Нач">'Квадрат Виженера'!$A$1</definedName>
    <definedName name="отвШиф">'[1]Зашифровка сообщения ответчика'!$A$5</definedName>
    <definedName name="Симв" localSheetId="2">'Таблица шифрования'!$B$1:$AU$1</definedName>
    <definedName name="Симв">'Квадрат Виженера'!$B$1:$AU$1</definedName>
    <definedName name="сообИниц">[1]Данные!$M$1</definedName>
    <definedName name="СообОтвет">[1]Данные!$M$3</definedName>
    <definedName name="Сообщение">'Исходные данные'!$A$2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" i="5" l="1"/>
  <c r="J51" i="5"/>
  <c r="O51" i="5" l="1"/>
  <c r="T2" i="1" l="1"/>
  <c r="F4" i="5"/>
  <c r="F5" i="5"/>
  <c r="F6" i="5"/>
  <c r="F7" i="5"/>
  <c r="F8" i="5"/>
  <c r="F10" i="5"/>
  <c r="F9" i="5"/>
  <c r="F12" i="5"/>
  <c r="F13" i="5"/>
  <c r="F11" i="5"/>
  <c r="F14" i="5"/>
  <c r="F15" i="5"/>
  <c r="F16" i="5"/>
  <c r="F17" i="5"/>
  <c r="F18" i="5"/>
  <c r="F19" i="5"/>
  <c r="F20" i="5"/>
  <c r="F23" i="5"/>
  <c r="F24" i="5"/>
  <c r="F21" i="5"/>
  <c r="F22" i="5"/>
  <c r="F26" i="5"/>
  <c r="F33" i="5"/>
  <c r="F27" i="5"/>
  <c r="F28" i="5"/>
  <c r="F29" i="5"/>
  <c r="F30" i="5"/>
  <c r="F31" i="5"/>
  <c r="F25" i="5"/>
  <c r="F35" i="5"/>
  <c r="F34" i="5"/>
  <c r="F32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AW6" i="8" a="1"/>
  <c r="AW6" i="8" s="1"/>
  <c r="AV6" i="8" a="1"/>
  <c r="AV6" i="8" s="1"/>
  <c r="AU6" i="8" a="1"/>
  <c r="AU6" i="8" s="1"/>
  <c r="AT6" i="8" a="1"/>
  <c r="AT6" i="8" s="1"/>
  <c r="AS6" i="8" a="1"/>
  <c r="AS6" i="8" s="1"/>
  <c r="AR6" i="8" a="1"/>
  <c r="AR6" i="8" s="1"/>
  <c r="AQ6" i="8" a="1"/>
  <c r="AQ6" i="8" s="1"/>
  <c r="AP6" i="8" a="1"/>
  <c r="AP6" i="8" s="1"/>
  <c r="AO6" i="8" a="1"/>
  <c r="AO6" i="8" s="1"/>
  <c r="AN6" i="8" a="1"/>
  <c r="AN6" i="8" s="1"/>
  <c r="AM6" i="8" a="1"/>
  <c r="AM6" i="8" s="1"/>
  <c r="AL6" i="8" a="1"/>
  <c r="AL6" i="8" s="1"/>
  <c r="AK6" i="8" a="1"/>
  <c r="AK6" i="8" s="1"/>
  <c r="AJ6" i="8" a="1"/>
  <c r="AJ6" i="8" s="1"/>
  <c r="AI6" i="8" a="1"/>
  <c r="AI6" i="8" s="1"/>
  <c r="AH6" i="8" a="1"/>
  <c r="AH6" i="8" s="1"/>
  <c r="AG6" i="8" a="1"/>
  <c r="AG6" i="8" s="1"/>
  <c r="AF6" i="8" a="1"/>
  <c r="AF6" i="8" s="1"/>
  <c r="AE6" i="8" a="1"/>
  <c r="AE6" i="8" s="1"/>
  <c r="AD6" i="8" a="1"/>
  <c r="AD6" i="8" s="1"/>
  <c r="AC6" i="8" a="1"/>
  <c r="AC6" i="8" s="1"/>
  <c r="AB6" i="8" a="1"/>
  <c r="AB6" i="8" s="1"/>
  <c r="AA6" i="8" a="1"/>
  <c r="AA6" i="8" s="1"/>
  <c r="Z6" i="8" a="1"/>
  <c r="Z6" i="8" s="1"/>
  <c r="Y6" i="8" a="1"/>
  <c r="Y6" i="8" s="1"/>
  <c r="X6" i="8" a="1"/>
  <c r="X6" i="8" s="1"/>
  <c r="W6" i="8" a="1"/>
  <c r="W6" i="8" s="1"/>
  <c r="V6" i="8" a="1"/>
  <c r="V6" i="8" s="1"/>
  <c r="U6" i="8" a="1"/>
  <c r="U6" i="8" s="1"/>
  <c r="T6" i="8" a="1"/>
  <c r="T6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AW7" i="8" s="1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A5" i="8"/>
  <c r="AT7" i="8" a="1"/>
  <c r="N7" i="8" a="1"/>
  <c r="AC7" i="8" a="1"/>
  <c r="AR7" i="8" a="1"/>
  <c r="L7" i="8" a="1"/>
  <c r="AA7" i="8" a="1"/>
  <c r="AH7" i="8" a="1"/>
  <c r="AV8" i="8" a="1"/>
  <c r="Q7" i="8" a="1"/>
  <c r="AF7" i="8" a="1"/>
  <c r="AU7" i="8" a="1"/>
  <c r="O7" i="8" a="1"/>
  <c r="V7" i="8" a="1"/>
  <c r="AK7" i="8" a="1"/>
  <c r="E7" i="8" a="1"/>
  <c r="T7" i="8" a="1"/>
  <c r="AI7" i="8" a="1"/>
  <c r="AP7" i="8" a="1"/>
  <c r="J7" i="8" a="1"/>
  <c r="Y7" i="8" a="1"/>
  <c r="AN7" i="8" a="1"/>
  <c r="H7" i="8" a="1"/>
  <c r="W7" i="8" a="1"/>
  <c r="AD7" i="8" a="1"/>
  <c r="AS7" i="8" a="1"/>
  <c r="M7" i="8" a="1"/>
  <c r="AB7" i="8" a="1"/>
  <c r="AQ7" i="8" a="1"/>
  <c r="K7" i="8" a="1"/>
  <c r="R7" i="8" a="1"/>
  <c r="AG7" i="8" a="1"/>
  <c r="AV7" i="8" a="1"/>
  <c r="P7" i="8" a="1"/>
  <c r="AE7" i="8" a="1"/>
  <c r="AL7" i="8" a="1"/>
  <c r="F7" i="8" a="1"/>
  <c r="U7" i="8" a="1"/>
  <c r="AJ7" i="8" a="1"/>
  <c r="D7" i="8" a="1"/>
  <c r="S7" i="8" a="1"/>
  <c r="Z7" i="8" a="1"/>
  <c r="AO7" i="8" a="1"/>
  <c r="I7" i="8" a="1"/>
  <c r="X7" i="8" a="1"/>
  <c r="AM7" i="8" a="1"/>
  <c r="G7" i="8" a="1"/>
  <c r="F51" i="5" l="1"/>
  <c r="D7" i="8"/>
  <c r="AW8" i="8" s="1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V8" i="8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D6" i="2" a="1"/>
  <c r="D6" i="2" s="1"/>
  <c r="AW7" i="2" s="1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Y8" i="8" a="1"/>
  <c r="AR8" i="8" a="1"/>
  <c r="AN7" i="2" a="1"/>
  <c r="F8" i="8" a="1"/>
  <c r="AT7" i="2" a="1"/>
  <c r="AC7" i="2" a="1"/>
  <c r="H8" i="8" a="1"/>
  <c r="G8" i="8" a="1"/>
  <c r="AI7" i="2" a="1"/>
  <c r="AN8" i="8" a="1"/>
  <c r="J8" i="8" a="1"/>
  <c r="Q8" i="8" a="1"/>
  <c r="AJ8" i="8" a="1"/>
  <c r="P7" i="2" a="1"/>
  <c r="AQ8" i="8" a="1"/>
  <c r="AD7" i="2" a="1"/>
  <c r="AE7" i="2" a="1"/>
  <c r="AS8" i="8" a="1"/>
  <c r="M7" i="2" a="1"/>
  <c r="AL7" i="2" a="1"/>
  <c r="P8" i="8" a="1"/>
  <c r="AE8" i="8" a="1"/>
  <c r="Q7" i="2" a="1"/>
  <c r="AO8" i="8" a="1"/>
  <c r="Z7" i="2" a="1"/>
  <c r="AV9" i="8" a="1"/>
  <c r="V8" i="8" a="1"/>
  <c r="I7" i="2" a="1"/>
  <c r="W7" i="2" a="1"/>
  <c r="AF8" i="8" a="1"/>
  <c r="AM8" i="8" a="1"/>
  <c r="AR7" i="2" a="1"/>
  <c r="E7" i="2" a="1"/>
  <c r="AP8" i="8" a="1"/>
  <c r="AG8" i="8" a="1"/>
  <c r="J7" i="2" a="1"/>
  <c r="AM7" i="2" a="1"/>
  <c r="N8" i="8" a="1"/>
  <c r="U7" i="2" a="1"/>
  <c r="AF7" i="2" a="1"/>
  <c r="X8" i="8" a="1"/>
  <c r="W8" i="8" a="1"/>
  <c r="L7" i="2" a="1"/>
  <c r="R7" i="2" a="1"/>
  <c r="Z8" i="8" a="1"/>
  <c r="AS7" i="2" a="1"/>
  <c r="AQ7" i="2" a="1"/>
  <c r="AA8" i="8" a="1"/>
  <c r="AT8" i="8" a="1"/>
  <c r="AJ7" i="2" a="1"/>
  <c r="AC8" i="8" a="1"/>
  <c r="AA7" i="2" a="1"/>
  <c r="AH8" i="8" a="1"/>
  <c r="S7" i="2" a="1"/>
  <c r="AK7" i="2" a="1"/>
  <c r="AG7" i="2" a="1"/>
  <c r="L8" i="8" a="1"/>
  <c r="O7" i="2" a="1"/>
  <c r="S8" i="8" a="1"/>
  <c r="AL8" i="8" a="1"/>
  <c r="T7" i="2" a="1"/>
  <c r="U8" i="8" a="1"/>
  <c r="AH7" i="2" a="1"/>
  <c r="R8" i="8" a="1"/>
  <c r="AV7" i="2" a="1"/>
  <c r="X7" i="2" a="1"/>
  <c r="K7" i="2" a="1"/>
  <c r="D8" i="8" a="1"/>
  <c r="AP7" i="2" a="1"/>
  <c r="K8" i="8" a="1"/>
  <c r="AD8" i="8" a="1"/>
  <c r="D7" i="2" a="1"/>
  <c r="M8" i="8" a="1"/>
  <c r="AU9" i="8" a="1"/>
  <c r="AU8" i="8" a="1"/>
  <c r="AU7" i="2" a="1"/>
  <c r="Y7" i="2" a="1"/>
  <c r="V7" i="2" a="1"/>
  <c r="I8" i="8" a="1"/>
  <c r="AB8" i="8" a="1"/>
  <c r="AO7" i="2" a="1"/>
  <c r="AI8" i="8" a="1"/>
  <c r="N7" i="2" a="1"/>
  <c r="G7" i="2" a="1"/>
  <c r="AK8" i="8" a="1"/>
  <c r="H7" i="2" a="1"/>
  <c r="F7" i="2" a="1"/>
  <c r="E8" i="8" a="1"/>
  <c r="O8" i="8" a="1"/>
  <c r="AB7" i="2" a="1"/>
  <c r="T8" i="8" a="1"/>
  <c r="AU9" i="8" l="1"/>
  <c r="AT8" i="8"/>
  <c r="AR8" i="8"/>
  <c r="AP8" i="8"/>
  <c r="AN8" i="8"/>
  <c r="AL8" i="8"/>
  <c r="AJ8" i="8"/>
  <c r="AH8" i="8"/>
  <c r="AF8" i="8"/>
  <c r="AD8" i="8"/>
  <c r="AB8" i="8"/>
  <c r="Z8" i="8"/>
  <c r="X8" i="8"/>
  <c r="V8" i="8"/>
  <c r="T8" i="8"/>
  <c r="R8" i="8"/>
  <c r="P8" i="8"/>
  <c r="N8" i="8"/>
  <c r="L8" i="8"/>
  <c r="J8" i="8"/>
  <c r="H8" i="8"/>
  <c r="F8" i="8"/>
  <c r="D8" i="8"/>
  <c r="AW9" i="8" s="1"/>
  <c r="AU8" i="8"/>
  <c r="AS8" i="8"/>
  <c r="AQ8" i="8"/>
  <c r="AO8" i="8"/>
  <c r="AM8" i="8"/>
  <c r="AK8" i="8"/>
  <c r="AI8" i="8"/>
  <c r="AG8" i="8"/>
  <c r="AE8" i="8"/>
  <c r="AC8" i="8"/>
  <c r="AA8" i="8"/>
  <c r="Y8" i="8"/>
  <c r="W8" i="8"/>
  <c r="U8" i="8"/>
  <c r="S8" i="8"/>
  <c r="Q8" i="8"/>
  <c r="O8" i="8"/>
  <c r="M8" i="8"/>
  <c r="K8" i="8"/>
  <c r="I8" i="8"/>
  <c r="G8" i="8"/>
  <c r="E8" i="8"/>
  <c r="AV9" i="8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K51" i="5"/>
  <c r="G5" i="5"/>
  <c r="G6" i="5"/>
  <c r="G7" i="5"/>
  <c r="G8" i="5"/>
  <c r="G9" i="5"/>
  <c r="G10" i="5"/>
  <c r="G12" i="5"/>
  <c r="G14" i="5"/>
  <c r="G11" i="5"/>
  <c r="G13" i="5"/>
  <c r="G15" i="5"/>
  <c r="G16" i="5"/>
  <c r="G17" i="5"/>
  <c r="G18" i="5"/>
  <c r="G19" i="5"/>
  <c r="G20" i="5"/>
  <c r="G23" i="5"/>
  <c r="G24" i="5"/>
  <c r="G21" i="5"/>
  <c r="G22" i="5"/>
  <c r="G27" i="5"/>
  <c r="G25" i="5"/>
  <c r="G28" i="5"/>
  <c r="G29" i="5"/>
  <c r="G26" i="5"/>
  <c r="G30" i="5"/>
  <c r="G31" i="5"/>
  <c r="G35" i="5"/>
  <c r="G33" i="5"/>
  <c r="G34" i="5"/>
  <c r="G32" i="5"/>
  <c r="G36" i="5"/>
  <c r="G40" i="5"/>
  <c r="G37" i="5"/>
  <c r="G41" i="5"/>
  <c r="G38" i="5"/>
  <c r="G42" i="5"/>
  <c r="G39" i="5"/>
  <c r="G43" i="5"/>
  <c r="G44" i="5"/>
  <c r="G45" i="5"/>
  <c r="G46" i="5"/>
  <c r="G47" i="5"/>
  <c r="G48" i="5"/>
  <c r="G49" i="5"/>
  <c r="G4" i="5"/>
  <c r="AT10" i="8" a="1"/>
  <c r="I9" i="8" a="1"/>
  <c r="L8" i="2" a="1"/>
  <c r="AA9" i="8" a="1"/>
  <c r="AH9" i="8" a="1"/>
  <c r="M8" i="2" a="1"/>
  <c r="AP9" i="8" a="1"/>
  <c r="W9" i="8" a="1"/>
  <c r="AD9" i="8" a="1"/>
  <c r="E8" i="2" a="1"/>
  <c r="Z9" i="8" a="1"/>
  <c r="L9" i="8" a="1"/>
  <c r="Y8" i="2" a="1"/>
  <c r="I8" i="2" a="1"/>
  <c r="AK9" i="8" a="1"/>
  <c r="P8" i="2" a="1"/>
  <c r="AF8" i="2" a="1"/>
  <c r="J8" i="2" a="1"/>
  <c r="AG9" i="8" a="1"/>
  <c r="AU8" i="2" a="1"/>
  <c r="D8" i="2" a="1"/>
  <c r="AI8" i="2" a="1"/>
  <c r="AS9" i="8" a="1"/>
  <c r="O9" i="8" a="1"/>
  <c r="V9" i="8" a="1"/>
  <c r="AH8" i="2" a="1"/>
  <c r="AN9" i="8" a="1"/>
  <c r="AU10" i="8" a="1"/>
  <c r="G8" i="2" a="1"/>
  <c r="T8" i="2" a="1"/>
  <c r="AJ9" i="8" a="1"/>
  <c r="AQ8" i="2" a="1"/>
  <c r="AN8" i="2" a="1"/>
  <c r="AP8" i="2" a="1"/>
  <c r="Y9" i="8" a="1"/>
  <c r="AE8" i="2" a="1"/>
  <c r="AQ9" i="8" a="1"/>
  <c r="E9" i="8" a="1"/>
  <c r="AS8" i="2" a="1"/>
  <c r="AC9" i="8" a="1"/>
  <c r="AM9" i="8" a="1"/>
  <c r="AT9" i="8" a="1"/>
  <c r="AK8" i="2" a="1"/>
  <c r="S9" i="8" a="1"/>
  <c r="AB8" i="2" a="1"/>
  <c r="F8" i="2" a="1"/>
  <c r="AJ8" i="2" a="1"/>
  <c r="AG8" i="2" a="1"/>
  <c r="M9" i="8" a="1"/>
  <c r="AI9" i="8" a="1"/>
  <c r="AB9" i="8" a="1"/>
  <c r="AA8" i="2" a="1"/>
  <c r="H8" i="2" a="1"/>
  <c r="H9" i="8" a="1"/>
  <c r="AT8" i="2" a="1"/>
  <c r="AL8" i="2" a="1"/>
  <c r="AC8" i="2" a="1"/>
  <c r="D9" i="8" a="1"/>
  <c r="V8" i="2" a="1"/>
  <c r="AD8" i="2" a="1"/>
  <c r="AE9" i="8" a="1"/>
  <c r="AL9" i="8" a="1"/>
  <c r="U8" i="2" a="1"/>
  <c r="K9" i="8" a="1"/>
  <c r="R9" i="8" a="1"/>
  <c r="Z8" i="2" a="1"/>
  <c r="J9" i="8" a="1"/>
  <c r="G9" i="8" a="1"/>
  <c r="N9" i="8" a="1"/>
  <c r="R8" i="2" a="1"/>
  <c r="AF9" i="8" a="1"/>
  <c r="X8" i="2" a="1"/>
  <c r="N8" i="2" a="1"/>
  <c r="AO9" i="8" a="1"/>
  <c r="AR8" i="2" a="1"/>
  <c r="O8" i="2" a="1"/>
  <c r="U9" i="8" a="1"/>
  <c r="S8" i="2" a="1"/>
  <c r="P9" i="8" a="1"/>
  <c r="Q8" i="2" a="1"/>
  <c r="Q9" i="8" a="1"/>
  <c r="AV8" i="2" a="1"/>
  <c r="AV10" i="8" a="1"/>
  <c r="AR9" i="8" a="1"/>
  <c r="F9" i="8" a="1"/>
  <c r="W8" i="2" a="1"/>
  <c r="X9" i="8" a="1"/>
  <c r="K8" i="2" a="1"/>
  <c r="AO8" i="2" a="1"/>
  <c r="AM8" i="2" a="1"/>
  <c r="T9" i="8" a="1"/>
  <c r="AU10" i="8" l="1"/>
  <c r="F9" i="8"/>
  <c r="J9" i="8"/>
  <c r="N9" i="8"/>
  <c r="R9" i="8"/>
  <c r="V9" i="8"/>
  <c r="Z9" i="8"/>
  <c r="AD9" i="8"/>
  <c r="AH9" i="8"/>
  <c r="AL9" i="8"/>
  <c r="AP9" i="8"/>
  <c r="AT9" i="8"/>
  <c r="E9" i="8"/>
  <c r="I9" i="8"/>
  <c r="M9" i="8"/>
  <c r="Q9" i="8"/>
  <c r="U9" i="8"/>
  <c r="Y9" i="8"/>
  <c r="AC9" i="8"/>
  <c r="AG9" i="8"/>
  <c r="AK9" i="8"/>
  <c r="AO9" i="8"/>
  <c r="AS9" i="8"/>
  <c r="D9" i="8"/>
  <c r="AW10" i="8" s="1"/>
  <c r="H9" i="8"/>
  <c r="L9" i="8"/>
  <c r="P9" i="8"/>
  <c r="T9" i="8"/>
  <c r="X9" i="8"/>
  <c r="AB9" i="8"/>
  <c r="AF9" i="8"/>
  <c r="AJ9" i="8"/>
  <c r="AN9" i="8"/>
  <c r="AR9" i="8"/>
  <c r="AV10" i="8"/>
  <c r="G9" i="8"/>
  <c r="K9" i="8"/>
  <c r="O9" i="8"/>
  <c r="S9" i="8"/>
  <c r="W9" i="8"/>
  <c r="AA9" i="8"/>
  <c r="AE9" i="8"/>
  <c r="AI9" i="8"/>
  <c r="AM9" i="8"/>
  <c r="AQ9" i="8"/>
  <c r="AT10" i="8"/>
  <c r="AW8" i="2"/>
  <c r="D8" i="2"/>
  <c r="AW9" i="2" s="1"/>
  <c r="F8" i="2"/>
  <c r="H8" i="2"/>
  <c r="J8" i="2"/>
  <c r="L8" i="2"/>
  <c r="N8" i="2"/>
  <c r="P8" i="2"/>
  <c r="R8" i="2"/>
  <c r="T8" i="2"/>
  <c r="V8" i="2"/>
  <c r="X8" i="2"/>
  <c r="Z8" i="2"/>
  <c r="AB8" i="2"/>
  <c r="AD8" i="2"/>
  <c r="AF8" i="2"/>
  <c r="AH8" i="2"/>
  <c r="AJ8" i="2"/>
  <c r="AL8" i="2"/>
  <c r="AN8" i="2"/>
  <c r="AP8" i="2"/>
  <c r="AR8" i="2"/>
  <c r="AT8" i="2"/>
  <c r="AV8" i="2"/>
  <c r="E8" i="2"/>
  <c r="G8" i="2"/>
  <c r="I8" i="2"/>
  <c r="K8" i="2"/>
  <c r="M8" i="2"/>
  <c r="O8" i="2"/>
  <c r="Q8" i="2"/>
  <c r="S8" i="2"/>
  <c r="U8" i="2"/>
  <c r="W8" i="2"/>
  <c r="Y8" i="2"/>
  <c r="AA8" i="2"/>
  <c r="AC8" i="2"/>
  <c r="AE8" i="2"/>
  <c r="AG8" i="2"/>
  <c r="AI8" i="2"/>
  <c r="AK8" i="2"/>
  <c r="AM8" i="2"/>
  <c r="AO8" i="2"/>
  <c r="AQ8" i="2"/>
  <c r="AS8" i="2"/>
  <c r="AU8" i="2"/>
  <c r="E10" i="8" a="1"/>
  <c r="AB10" i="8" a="1"/>
  <c r="AV9" i="2" a="1"/>
  <c r="D10" i="8" a="1"/>
  <c r="V9" i="2" a="1"/>
  <c r="Z10" i="8" a="1"/>
  <c r="AA10" i="8" a="1"/>
  <c r="G9" i="2" a="1"/>
  <c r="T9" i="2" a="1"/>
  <c r="AQ9" i="2" a="1"/>
  <c r="S10" i="8" a="1"/>
  <c r="K10" i="8" a="1"/>
  <c r="AH10" i="8" a="1"/>
  <c r="AI9" i="2" a="1"/>
  <c r="AC9" i="2" a="1"/>
  <c r="AV11" i="8" a="1"/>
  <c r="AF9" i="2" a="1"/>
  <c r="Y10" i="8" a="1"/>
  <c r="L9" i="2" a="1"/>
  <c r="AK9" i="2" a="1"/>
  <c r="AJ9" i="2" a="1"/>
  <c r="T10" i="8" a="1"/>
  <c r="X10" i="8" a="1"/>
  <c r="AU11" i="8" a="1"/>
  <c r="AS9" i="2" a="1"/>
  <c r="AP10" i="8" a="1"/>
  <c r="P10" i="8" a="1"/>
  <c r="Q9" i="2" a="1"/>
  <c r="R9" i="2" a="1"/>
  <c r="U9" i="2" a="1"/>
  <c r="AD10" i="8" a="1"/>
  <c r="AD9" i="2" a="1"/>
  <c r="AL10" i="8" a="1"/>
  <c r="AR10" i="8" a="1"/>
  <c r="AJ10" i="8" a="1"/>
  <c r="W9" i="2" a="1"/>
  <c r="AQ10" i="8" a="1"/>
  <c r="AM9" i="2" a="1"/>
  <c r="I9" i="2" a="1"/>
  <c r="AB9" i="2" a="1"/>
  <c r="AI10" i="8" a="1"/>
  <c r="AP9" i="2" a="1"/>
  <c r="L10" i="8" a="1"/>
  <c r="F9" i="2" a="1"/>
  <c r="Q10" i="8" a="1"/>
  <c r="AT9" i="2" a="1"/>
  <c r="AH9" i="2" a="1"/>
  <c r="AO10" i="8" a="1"/>
  <c r="AR9" i="2" a="1"/>
  <c r="V10" i="8" a="1"/>
  <c r="Y9" i="2" a="1"/>
  <c r="G10" i="8" a="1"/>
  <c r="AN10" i="8" a="1"/>
  <c r="R10" i="8" a="1"/>
  <c r="AV10" i="2" a="1"/>
  <c r="H9" i="2" a="1"/>
  <c r="AF10" i="8" a="1"/>
  <c r="D9" i="2" a="1"/>
  <c r="I10" i="8" a="1"/>
  <c r="AA9" i="2" a="1"/>
  <c r="AG9" i="2" a="1"/>
  <c r="S9" i="2" a="1"/>
  <c r="AG10" i="8" a="1"/>
  <c r="H10" i="8" a="1"/>
  <c r="AE10" i="8" a="1"/>
  <c r="E9" i="2" a="1"/>
  <c r="J10" i="8" a="1"/>
  <c r="AS10" i="8" a="1"/>
  <c r="AK10" i="8" a="1"/>
  <c r="O10" i="8" a="1"/>
  <c r="P9" i="2" a="1"/>
  <c r="W10" i="8" a="1"/>
  <c r="AC10" i="8" a="1"/>
  <c r="AN9" i="2" a="1"/>
  <c r="N10" i="8" a="1"/>
  <c r="X9" i="2" a="1"/>
  <c r="AO9" i="2" a="1"/>
  <c r="AL9" i="2" a="1"/>
  <c r="F10" i="8" a="1"/>
  <c r="N9" i="2" a="1"/>
  <c r="Z9" i="2" a="1"/>
  <c r="K9" i="2" a="1"/>
  <c r="AS11" i="8" a="1"/>
  <c r="J9" i="2" a="1"/>
  <c r="AM10" i="8" a="1"/>
  <c r="M9" i="2" a="1"/>
  <c r="AU9" i="2" a="1"/>
  <c r="U10" i="8" a="1"/>
  <c r="AE9" i="2" a="1"/>
  <c r="M10" i="8" a="1"/>
  <c r="AT11" i="8" a="1"/>
  <c r="O9" i="2" a="1"/>
  <c r="AP10" i="8" l="1"/>
  <c r="AH10" i="8"/>
  <c r="Z10" i="8"/>
  <c r="R10" i="8"/>
  <c r="J10" i="8"/>
  <c r="AU11" i="8"/>
  <c r="AM10" i="8"/>
  <c r="AE10" i="8"/>
  <c r="W10" i="8"/>
  <c r="O10" i="8"/>
  <c r="G10" i="8"/>
  <c r="AR10" i="8"/>
  <c r="AJ10" i="8"/>
  <c r="AB10" i="8"/>
  <c r="T10" i="8"/>
  <c r="L10" i="8"/>
  <c r="D10" i="8"/>
  <c r="AW11" i="8" s="1"/>
  <c r="AO10" i="8"/>
  <c r="AG10" i="8"/>
  <c r="Y10" i="8"/>
  <c r="Q10" i="8"/>
  <c r="I10" i="8"/>
  <c r="AT11" i="8"/>
  <c r="AS11" i="8"/>
  <c r="AL10" i="8"/>
  <c r="AD10" i="8"/>
  <c r="V10" i="8"/>
  <c r="N10" i="8"/>
  <c r="F10" i="8"/>
  <c r="AQ10" i="8"/>
  <c r="AI10" i="8"/>
  <c r="AA10" i="8"/>
  <c r="S10" i="8"/>
  <c r="K10" i="8"/>
  <c r="AV11" i="8"/>
  <c r="AN10" i="8"/>
  <c r="AF10" i="8"/>
  <c r="X10" i="8"/>
  <c r="P10" i="8"/>
  <c r="H10" i="8"/>
  <c r="AS10" i="8"/>
  <c r="AK10" i="8"/>
  <c r="AC10" i="8"/>
  <c r="U10" i="8"/>
  <c r="M10" i="8"/>
  <c r="E10" i="8"/>
  <c r="AV9" i="2"/>
  <c r="AV10" i="2"/>
  <c r="AT9" i="2"/>
  <c r="AP9" i="2"/>
  <c r="AL9" i="2"/>
  <c r="AH9" i="2"/>
  <c r="AD9" i="2"/>
  <c r="Z9" i="2"/>
  <c r="V9" i="2"/>
  <c r="R9" i="2"/>
  <c r="N9" i="2"/>
  <c r="J9" i="2"/>
  <c r="F9" i="2"/>
  <c r="AS9" i="2"/>
  <c r="AO9" i="2"/>
  <c r="AK9" i="2"/>
  <c r="AG9" i="2"/>
  <c r="AC9" i="2"/>
  <c r="Y9" i="2"/>
  <c r="U9" i="2"/>
  <c r="Q9" i="2"/>
  <c r="M9" i="2"/>
  <c r="I9" i="2"/>
  <c r="E9" i="2"/>
  <c r="AR9" i="2"/>
  <c r="AN9" i="2"/>
  <c r="AJ9" i="2"/>
  <c r="AF9" i="2"/>
  <c r="AB9" i="2"/>
  <c r="X9" i="2"/>
  <c r="T9" i="2"/>
  <c r="P9" i="2"/>
  <c r="L9" i="2"/>
  <c r="H9" i="2"/>
  <c r="D9" i="2"/>
  <c r="AW10" i="2" s="1"/>
  <c r="AU9" i="2"/>
  <c r="AQ9" i="2"/>
  <c r="AM9" i="2"/>
  <c r="AI9" i="2"/>
  <c r="AE9" i="2"/>
  <c r="AA9" i="2"/>
  <c r="W9" i="2"/>
  <c r="S9" i="2"/>
  <c r="O9" i="2"/>
  <c r="K9" i="2"/>
  <c r="G9" i="2"/>
  <c r="AG11" i="8" a="1"/>
  <c r="AF11" i="8" a="1"/>
  <c r="J10" i="2" a="1"/>
  <c r="AE11" i="8" a="1"/>
  <c r="AA11" i="8" a="1"/>
  <c r="AH11" i="8" a="1"/>
  <c r="AK10" i="2" a="1"/>
  <c r="AR12" i="8" a="1"/>
  <c r="AR11" i="8" a="1"/>
  <c r="AA10" i="2" a="1"/>
  <c r="X10" i="2" a="1"/>
  <c r="F11" i="8" a="1"/>
  <c r="Q10" i="2" a="1"/>
  <c r="P11" i="8" a="1"/>
  <c r="AT12" i="8" a="1"/>
  <c r="AS12" i="8" a="1"/>
  <c r="AO10" i="2" a="1"/>
  <c r="K11" i="8" a="1"/>
  <c r="E10" i="2" a="1"/>
  <c r="AN11" i="8" a="1"/>
  <c r="AU12" i="8" a="1"/>
  <c r="W10" i="2" a="1"/>
  <c r="AV11" i="2" a="1"/>
  <c r="G11" i="8" a="1"/>
  <c r="S10" i="2" a="1"/>
  <c r="T10" i="2" a="1"/>
  <c r="H11" i="8" a="1"/>
  <c r="I10" i="2" a="1"/>
  <c r="U10" i="2" a="1"/>
  <c r="X11" i="8" a="1"/>
  <c r="AI11" i="8" a="1"/>
  <c r="Y10" i="2" a="1"/>
  <c r="J11" i="8" a="1"/>
  <c r="AJ10" i="2" a="1"/>
  <c r="AQ11" i="8" a="1"/>
  <c r="AT10" i="2" a="1"/>
  <c r="D11" i="8" a="1"/>
  <c r="AC10" i="2" a="1"/>
  <c r="Z10" i="2" a="1"/>
  <c r="V11" i="8" a="1"/>
  <c r="F10" i="2" a="1"/>
  <c r="AS10" i="2" a="1"/>
  <c r="AC11" i="8" a="1"/>
  <c r="AB11" i="8" a="1"/>
  <c r="AD10" i="2" a="1"/>
  <c r="O10" i="2" a="1"/>
  <c r="W11" i="8" a="1"/>
  <c r="N10" i="2" a="1"/>
  <c r="AG10" i="2" a="1"/>
  <c r="R11" i="8" a="1"/>
  <c r="H10" i="2" a="1"/>
  <c r="L11" i="8" a="1"/>
  <c r="Y11" i="8" a="1"/>
  <c r="L10" i="2" a="1"/>
  <c r="I11" i="8" a="1"/>
  <c r="R10" i="2" a="1"/>
  <c r="S11" i="8" a="1"/>
  <c r="AI10" i="2" a="1"/>
  <c r="AD11" i="8" a="1"/>
  <c r="AK11" i="8" a="1"/>
  <c r="AF10" i="2" a="1"/>
  <c r="AM11" i="8" a="1"/>
  <c r="AJ11" i="8" a="1"/>
  <c r="AH10" i="2" a="1"/>
  <c r="M11" i="8" a="1"/>
  <c r="AN10" i="2" a="1"/>
  <c r="AL11" i="8" a="1"/>
  <c r="AL10" i="2" a="1"/>
  <c r="AQ10" i="2" a="1"/>
  <c r="AV12" i="8" a="1"/>
  <c r="AP10" i="2" a="1"/>
  <c r="K10" i="2" a="1"/>
  <c r="E11" i="8" a="1"/>
  <c r="V10" i="2" a="1"/>
  <c r="M10" i="2" a="1"/>
  <c r="AR10" i="2" a="1"/>
  <c r="T11" i="8" a="1"/>
  <c r="Q11" i="8" a="1"/>
  <c r="D10" i="2" a="1"/>
  <c r="G10" i="2" a="1"/>
  <c r="AP11" i="8" a="1"/>
  <c r="AB10" i="2" a="1"/>
  <c r="P10" i="2" a="1"/>
  <c r="N11" i="8" a="1"/>
  <c r="U11" i="8" a="1"/>
  <c r="AE10" i="2" a="1"/>
  <c r="O11" i="8" a="1"/>
  <c r="Z11" i="8" a="1"/>
  <c r="AM10" i="2" a="1"/>
  <c r="AU10" i="2" a="1"/>
  <c r="AO11" i="8" a="1"/>
  <c r="AU11" i="2" a="1"/>
  <c r="L11" i="8" l="1"/>
  <c r="AB11" i="8"/>
  <c r="AR11" i="8"/>
  <c r="O11" i="8"/>
  <c r="AE11" i="8"/>
  <c r="AU12" i="8"/>
  <c r="R11" i="8"/>
  <c r="AH11" i="8"/>
  <c r="E11" i="8"/>
  <c r="U11" i="8"/>
  <c r="AK11" i="8"/>
  <c r="AS12" i="8"/>
  <c r="P11" i="8"/>
  <c r="AF11" i="8"/>
  <c r="AV12" i="8"/>
  <c r="S11" i="8"/>
  <c r="AI11" i="8"/>
  <c r="F11" i="8"/>
  <c r="V11" i="8"/>
  <c r="AL11" i="8"/>
  <c r="I11" i="8"/>
  <c r="Y11" i="8"/>
  <c r="AO11" i="8"/>
  <c r="D11" i="8"/>
  <c r="AW12" i="8" s="1"/>
  <c r="T11" i="8"/>
  <c r="AJ11" i="8"/>
  <c r="G11" i="8"/>
  <c r="W11" i="8"/>
  <c r="AM11" i="8"/>
  <c r="J11" i="8"/>
  <c r="Z11" i="8"/>
  <c r="AP11" i="8"/>
  <c r="M11" i="8"/>
  <c r="AC11" i="8"/>
  <c r="AR12" i="8"/>
  <c r="H11" i="8"/>
  <c r="X11" i="8"/>
  <c r="AN11" i="8"/>
  <c r="K11" i="8"/>
  <c r="AA11" i="8"/>
  <c r="AQ11" i="8"/>
  <c r="N11" i="8"/>
  <c r="AD11" i="8"/>
  <c r="AT12" i="8"/>
  <c r="Q11" i="8"/>
  <c r="AG11" i="8"/>
  <c r="AU10" i="2"/>
  <c r="AV11" i="2"/>
  <c r="AU11" i="2"/>
  <c r="J10" i="2"/>
  <c r="R10" i="2"/>
  <c r="Z10" i="2"/>
  <c r="AH10" i="2"/>
  <c r="AP10" i="2"/>
  <c r="K10" i="2"/>
  <c r="S10" i="2"/>
  <c r="AA10" i="2"/>
  <c r="AI10" i="2"/>
  <c r="AQ10" i="2"/>
  <c r="H10" i="2"/>
  <c r="P10" i="2"/>
  <c r="X10" i="2"/>
  <c r="AF10" i="2"/>
  <c r="AN10" i="2"/>
  <c r="I10" i="2"/>
  <c r="Q10" i="2"/>
  <c r="Y10" i="2"/>
  <c r="AG10" i="2"/>
  <c r="AO10" i="2"/>
  <c r="F10" i="2"/>
  <c r="N10" i="2"/>
  <c r="V10" i="2"/>
  <c r="AD10" i="2"/>
  <c r="AL10" i="2"/>
  <c r="AT10" i="2"/>
  <c r="G10" i="2"/>
  <c r="O10" i="2"/>
  <c r="W10" i="2"/>
  <c r="AE10" i="2"/>
  <c r="AM10" i="2"/>
  <c r="D10" i="2"/>
  <c r="L10" i="2"/>
  <c r="T10" i="2"/>
  <c r="AB10" i="2"/>
  <c r="AJ10" i="2"/>
  <c r="AR10" i="2"/>
  <c r="E10" i="2"/>
  <c r="M10" i="2"/>
  <c r="U10" i="2"/>
  <c r="AC10" i="2"/>
  <c r="AK10" i="2"/>
  <c r="AS10" i="2"/>
  <c r="AA12" i="8" a="1"/>
  <c r="U12" i="8" a="1"/>
  <c r="D11" i="2" a="1"/>
  <c r="AA11" i="2" a="1"/>
  <c r="AH12" i="8" a="1"/>
  <c r="P11" i="2" a="1"/>
  <c r="AT11" i="2" a="1"/>
  <c r="V12" i="8" a="1"/>
  <c r="P12" i="8" a="1"/>
  <c r="AI11" i="2" a="1"/>
  <c r="Q12" i="8" a="1"/>
  <c r="AL11" i="2" a="1"/>
  <c r="M12" i="8" a="1"/>
  <c r="Z11" i="2" a="1"/>
  <c r="S11" i="2" a="1"/>
  <c r="Z12" i="8" a="1"/>
  <c r="I11" i="2" a="1"/>
  <c r="AB11" i="2" a="1"/>
  <c r="N12" i="8" a="1"/>
  <c r="H12" i="8" a="1"/>
  <c r="AE11" i="2" a="1"/>
  <c r="I12" i="8" a="1"/>
  <c r="AT12" i="2" a="1"/>
  <c r="AD12" i="8" a="1"/>
  <c r="AE12" i="8" a="1"/>
  <c r="E12" i="8" a="1"/>
  <c r="AQ13" i="8" a="1"/>
  <c r="AQ11" i="2" a="1"/>
  <c r="L12" i="8" a="1"/>
  <c r="U11" i="2" a="1"/>
  <c r="AM11" i="2" a="1"/>
  <c r="AN12" i="8" a="1"/>
  <c r="M11" i="2" a="1"/>
  <c r="D12" i="8" a="1"/>
  <c r="O11" i="2" a="1"/>
  <c r="AC11" i="2" a="1"/>
  <c r="AB12" i="8" a="1"/>
  <c r="AG11" i="2" a="1"/>
  <c r="W11" i="2" a="1"/>
  <c r="AO12" i="8" a="1"/>
  <c r="AD11" i="2" a="1"/>
  <c r="J11" i="2" a="1"/>
  <c r="R11" i="2" a="1"/>
  <c r="O12" i="8" a="1"/>
  <c r="AH11" i="2" a="1"/>
  <c r="X12" i="8" a="1"/>
  <c r="J12" i="8" a="1"/>
  <c r="T12" i="8" a="1"/>
  <c r="F12" i="8" a="1"/>
  <c r="AO11" i="2" a="1"/>
  <c r="AG12" i="8" a="1"/>
  <c r="S12" i="8" a="1"/>
  <c r="AU12" i="2" a="1"/>
  <c r="AJ11" i="2" a="1"/>
  <c r="G12" i="8" a="1"/>
  <c r="E11" i="2" a="1"/>
  <c r="X11" i="2" a="1"/>
  <c r="AU13" i="8" a="1"/>
  <c r="L11" i="2" a="1"/>
  <c r="H11" i="2" a="1"/>
  <c r="Y12" i="8" a="1"/>
  <c r="AQ12" i="8" a="1"/>
  <c r="T11" i="2" a="1"/>
  <c r="AP11" i="2" a="1"/>
  <c r="K12" i="8" a="1"/>
  <c r="K11" i="2" a="1"/>
  <c r="AF11" i="2" a="1"/>
  <c r="AR13" i="8" a="1"/>
  <c r="AL12" i="8" a="1"/>
  <c r="G11" i="2" a="1"/>
  <c r="AM12" i="8" a="1"/>
  <c r="AR11" i="2" a="1"/>
  <c r="AI12" i="8" a="1"/>
  <c r="AC12" i="8" a="1"/>
  <c r="F11" i="2" a="1"/>
  <c r="AV13" i="8" a="1"/>
  <c r="AP12" i="8" a="1"/>
  <c r="AN11" i="2" a="1"/>
  <c r="AK11" i="2" a="1"/>
  <c r="W12" i="8" a="1"/>
  <c r="AF12" i="8" a="1"/>
  <c r="R12" i="8" a="1"/>
  <c r="N11" i="2" a="1"/>
  <c r="AS13" i="8" a="1"/>
  <c r="AT13" i="8" a="1"/>
  <c r="V11" i="2" a="1"/>
  <c r="AJ12" i="8" a="1"/>
  <c r="AS11" i="2" a="1"/>
  <c r="Y11" i="2" a="1"/>
  <c r="AK12" i="8" a="1"/>
  <c r="Q11" i="2" a="1"/>
  <c r="P12" i="8" l="1"/>
  <c r="AC12" i="8"/>
  <c r="AP12" i="8"/>
  <c r="J12" i="8"/>
  <c r="W12" i="8"/>
  <c r="AQ13" i="8"/>
  <c r="L12" i="8"/>
  <c r="Y12" i="8"/>
  <c r="AL12" i="8"/>
  <c r="F12" i="8"/>
  <c r="S12" i="8"/>
  <c r="AN12" i="8"/>
  <c r="H12" i="8"/>
  <c r="U12" i="8"/>
  <c r="AH12" i="8"/>
  <c r="AU13" i="8"/>
  <c r="O12" i="8"/>
  <c r="AJ12" i="8"/>
  <c r="D12" i="8"/>
  <c r="AW13" i="8" s="1"/>
  <c r="Q12" i="8"/>
  <c r="AD12" i="8"/>
  <c r="AQ12" i="8"/>
  <c r="K12" i="8"/>
  <c r="AF12" i="8"/>
  <c r="AS13" i="8"/>
  <c r="M12" i="8"/>
  <c r="Z12" i="8"/>
  <c r="AM12" i="8"/>
  <c r="G12" i="8"/>
  <c r="AB12" i="8"/>
  <c r="AO12" i="8"/>
  <c r="I12" i="8"/>
  <c r="V12" i="8"/>
  <c r="AI12" i="8"/>
  <c r="AV13" i="8"/>
  <c r="X12" i="8"/>
  <c r="AK12" i="8"/>
  <c r="E12" i="8"/>
  <c r="R12" i="8"/>
  <c r="AE12" i="8"/>
  <c r="AR13" i="8"/>
  <c r="T12" i="8"/>
  <c r="AG12" i="8"/>
  <c r="AT13" i="8"/>
  <c r="N12" i="8"/>
  <c r="AA12" i="8"/>
  <c r="AW11" i="2"/>
  <c r="AT11" i="2"/>
  <c r="AT12" i="2"/>
  <c r="AU12" i="2"/>
  <c r="AR11" i="2"/>
  <c r="AB11" i="2"/>
  <c r="L11" i="2"/>
  <c r="AI11" i="2"/>
  <c r="S11" i="2"/>
  <c r="AL11" i="2"/>
  <c r="V11" i="2"/>
  <c r="F11" i="2"/>
  <c r="AK11" i="2"/>
  <c r="U11" i="2"/>
  <c r="E11" i="2"/>
  <c r="AN11" i="2"/>
  <c r="X11" i="2"/>
  <c r="H11" i="2"/>
  <c r="AE11" i="2"/>
  <c r="O11" i="2"/>
  <c r="AH11" i="2"/>
  <c r="R11" i="2"/>
  <c r="AG11" i="2"/>
  <c r="Q11" i="2"/>
  <c r="AJ11" i="2"/>
  <c r="T11" i="2"/>
  <c r="D11" i="2"/>
  <c r="AQ11" i="2"/>
  <c r="AA11" i="2"/>
  <c r="K11" i="2"/>
  <c r="AD11" i="2"/>
  <c r="N11" i="2"/>
  <c r="AS11" i="2"/>
  <c r="AC11" i="2"/>
  <c r="M11" i="2"/>
  <c r="AF11" i="2"/>
  <c r="P11" i="2"/>
  <c r="AM11" i="2"/>
  <c r="W11" i="2"/>
  <c r="G11" i="2"/>
  <c r="AP11" i="2"/>
  <c r="Z11" i="2"/>
  <c r="J11" i="2"/>
  <c r="AO11" i="2"/>
  <c r="Y11" i="2"/>
  <c r="I11" i="2"/>
  <c r="AB13" i="8" a="1"/>
  <c r="AV14" i="8" a="1"/>
  <c r="E12" i="2" a="1"/>
  <c r="AE13" i="8" a="1"/>
  <c r="AQ14" i="8" a="1"/>
  <c r="AS12" i="2" a="1"/>
  <c r="AP13" i="8" a="1"/>
  <c r="Q13" i="8" a="1"/>
  <c r="I12" i="2" a="1"/>
  <c r="AS14" i="8" a="1"/>
  <c r="W12" i="2" a="1"/>
  <c r="AS13" i="2" a="1"/>
  <c r="L13" i="8" a="1"/>
  <c r="AF13" i="8" a="1"/>
  <c r="K12" i="2" a="1"/>
  <c r="O13" i="8" a="1"/>
  <c r="AR12" i="2" a="1"/>
  <c r="AI12" i="2" a="1"/>
  <c r="Z13" i="8" a="1"/>
  <c r="AG12" i="2" a="1"/>
  <c r="AF12" i="2" a="1"/>
  <c r="AI13" i="8" a="1"/>
  <c r="AU14" i="8" a="1"/>
  <c r="AE12" i="2" a="1"/>
  <c r="AD13" i="8" a="1"/>
  <c r="Y12" i="2" a="1"/>
  <c r="P12" i="2" a="1"/>
  <c r="D13" i="8" a="1"/>
  <c r="AB12" i="2" a="1"/>
  <c r="AK12" i="2" a="1"/>
  <c r="G13" i="8" a="1"/>
  <c r="V12" i="2" a="1"/>
  <c r="AC12" i="2" a="1"/>
  <c r="S13" i="8" a="1"/>
  <c r="AP12" i="2" a="1"/>
  <c r="AQ12" i="2" a="1"/>
  <c r="AG13" i="8" a="1"/>
  <c r="P13" i="8" a="1"/>
  <c r="X12" i="2" a="1"/>
  <c r="AD12" i="2" a="1"/>
  <c r="AH13" i="8" a="1"/>
  <c r="AM12" i="2" a="1"/>
  <c r="D12" i="2" a="1"/>
  <c r="AK13" i="8" a="1"/>
  <c r="O12" i="2" a="1"/>
  <c r="F12" i="2" a="1"/>
  <c r="K13" i="8" a="1"/>
  <c r="G12" i="2" a="1"/>
  <c r="AM13" i="8" a="1"/>
  <c r="F13" i="8" a="1"/>
  <c r="AJ12" i="2" a="1"/>
  <c r="AA12" i="2" a="1"/>
  <c r="R13" i="8" a="1"/>
  <c r="N12" i="2" a="1"/>
  <c r="AT14" i="8" a="1"/>
  <c r="U13" i="8" a="1"/>
  <c r="J12" i="2" a="1"/>
  <c r="T13" i="8" a="1"/>
  <c r="AN13" i="8" a="1"/>
  <c r="W13" i="8" a="1"/>
  <c r="U12" i="2" a="1"/>
  <c r="AO13" i="8" a="1"/>
  <c r="AO12" i="2" a="1"/>
  <c r="X13" i="8" a="1"/>
  <c r="AR14" i="8" a="1"/>
  <c r="AL12" i="2" a="1"/>
  <c r="AP14" i="8" a="1"/>
  <c r="J13" i="8" a="1"/>
  <c r="Z12" i="2" a="1"/>
  <c r="AL13" i="8" a="1"/>
  <c r="M13" i="8" a="1"/>
  <c r="T12" i="2" a="1"/>
  <c r="E13" i="8" a="1"/>
  <c r="Y13" i="8" a="1"/>
  <c r="H12" i="2" a="1"/>
  <c r="H13" i="8" a="1"/>
  <c r="AH12" i="2" a="1"/>
  <c r="M12" i="2" a="1"/>
  <c r="AA13" i="8" a="1"/>
  <c r="AT13" i="2" a="1"/>
  <c r="Q12" i="2" a="1"/>
  <c r="V13" i="8" a="1"/>
  <c r="L12" i="2" a="1"/>
  <c r="S12" i="2" a="1"/>
  <c r="AC13" i="8" a="1"/>
  <c r="R12" i="2" a="1"/>
  <c r="N13" i="8" a="1"/>
  <c r="AN12" i="2" a="1"/>
  <c r="AV12" i="2" a="1"/>
  <c r="AJ13" i="8" a="1"/>
  <c r="I13" i="8" a="1"/>
  <c r="M13" i="8" l="1"/>
  <c r="AF13" i="8"/>
  <c r="AQ14" i="8"/>
  <c r="Q13" i="8"/>
  <c r="AJ13" i="8"/>
  <c r="AU14" i="8"/>
  <c r="U13" i="8"/>
  <c r="AN13" i="8"/>
  <c r="F13" i="8"/>
  <c r="Y13" i="8"/>
  <c r="AR14" i="8"/>
  <c r="J13" i="8"/>
  <c r="AC13" i="8"/>
  <c r="AV14" i="8"/>
  <c r="N13" i="8"/>
  <c r="AG13" i="8"/>
  <c r="G13" i="8"/>
  <c r="R13" i="8"/>
  <c r="AK13" i="8"/>
  <c r="K13" i="8"/>
  <c r="V13" i="8"/>
  <c r="AO13" i="8"/>
  <c r="O13" i="8"/>
  <c r="Z13" i="8"/>
  <c r="AS14" i="8"/>
  <c r="S13" i="8"/>
  <c r="AD13" i="8"/>
  <c r="D13" i="8"/>
  <c r="AW14" i="8" s="1"/>
  <c r="W13" i="8"/>
  <c r="AH13" i="8"/>
  <c r="H13" i="8"/>
  <c r="AA13" i="8"/>
  <c r="AL13" i="8"/>
  <c r="L13" i="8"/>
  <c r="AE13" i="8"/>
  <c r="AP13" i="8"/>
  <c r="P13" i="8"/>
  <c r="AI13" i="8"/>
  <c r="AT14" i="8"/>
  <c r="T13" i="8"/>
  <c r="AM13" i="8"/>
  <c r="E13" i="8"/>
  <c r="X13" i="8"/>
  <c r="AP14" i="8"/>
  <c r="I13" i="8"/>
  <c r="AB13" i="8"/>
  <c r="AW12" i="2"/>
  <c r="AV12" i="2"/>
  <c r="AS12" i="2"/>
  <c r="AS13" i="2"/>
  <c r="AT13" i="2"/>
  <c r="X12" i="2"/>
  <c r="I12" i="2"/>
  <c r="AO12" i="2"/>
  <c r="V12" i="2"/>
  <c r="AE12" i="2"/>
  <c r="L12" i="2"/>
  <c r="AR12" i="2"/>
  <c r="AC12" i="2"/>
  <c r="J12" i="2"/>
  <c r="AP12" i="2"/>
  <c r="S12" i="2"/>
  <c r="P12" i="2"/>
  <c r="AG12" i="2"/>
  <c r="N12" i="2"/>
  <c r="W12" i="2"/>
  <c r="D12" i="2"/>
  <c r="AW13" i="2" s="1"/>
  <c r="AJ12" i="2"/>
  <c r="U12" i="2"/>
  <c r="R12" i="2"/>
  <c r="AA12" i="2"/>
  <c r="H12" i="2"/>
  <c r="AN12" i="2"/>
  <c r="Y12" i="2"/>
  <c r="F12" i="2"/>
  <c r="AL12" i="2"/>
  <c r="O12" i="2"/>
  <c r="AB12" i="2"/>
  <c r="M12" i="2"/>
  <c r="Z12" i="2"/>
  <c r="AI12" i="2"/>
  <c r="AF12" i="2"/>
  <c r="Q12" i="2"/>
  <c r="AD12" i="2"/>
  <c r="G12" i="2"/>
  <c r="AM12" i="2"/>
  <c r="T12" i="2"/>
  <c r="E12" i="2"/>
  <c r="AK12" i="2"/>
  <c r="AH12" i="2"/>
  <c r="K12" i="2"/>
  <c r="AQ12" i="2"/>
  <c r="AE14" i="8" a="1"/>
  <c r="AJ14" i="8" a="1"/>
  <c r="U13" i="2" a="1"/>
  <c r="Y14" i="8" a="1"/>
  <c r="AL14" i="8" a="1"/>
  <c r="X13" i="2" a="1"/>
  <c r="AB14" i="8" a="1"/>
  <c r="R13" i="2" a="1"/>
  <c r="T14" i="8" a="1"/>
  <c r="Y13" i="2" a="1"/>
  <c r="I14" i="8" a="1"/>
  <c r="AI13" i="2" a="1"/>
  <c r="D14" i="8" a="1"/>
  <c r="AS14" i="2" a="1"/>
  <c r="AV14" i="2" a="1"/>
  <c r="F14" i="8" a="1"/>
  <c r="K13" i="2" a="1"/>
  <c r="E13" i="2" a="1"/>
  <c r="G13" i="2" a="1"/>
  <c r="AG14" i="8" a="1"/>
  <c r="AR14" i="2" a="1"/>
  <c r="P14" i="8" a="1"/>
  <c r="Q14" i="8" a="1"/>
  <c r="AD14" i="8" a="1"/>
  <c r="H13" i="2" a="1"/>
  <c r="S14" i="8" a="1"/>
  <c r="AV13" i="2" a="1"/>
  <c r="AK13" i="2" a="1"/>
  <c r="H14" i="8" a="1"/>
  <c r="AT15" i="8" a="1"/>
  <c r="N14" i="8" a="1"/>
  <c r="AH13" i="2" a="1"/>
  <c r="AO14" i="8" a="1"/>
  <c r="D13" i="2" a="1"/>
  <c r="AQ15" i="8" a="1"/>
  <c r="AM13" i="2" a="1"/>
  <c r="AF14" i="8" a="1"/>
  <c r="AK14" i="8" a="1"/>
  <c r="AU13" i="2" a="1"/>
  <c r="AO15" i="8" a="1"/>
  <c r="I13" i="2" a="1"/>
  <c r="AA14" i="8" a="1"/>
  <c r="AG13" i="2" a="1"/>
  <c r="J14" i="8" a="1"/>
  <c r="AI14" i="8" a="1"/>
  <c r="K14" i="8" a="1"/>
  <c r="Q13" i="2" a="1"/>
  <c r="AN13" i="2" a="1"/>
  <c r="E14" i="8" a="1"/>
  <c r="AL13" i="2" a="1"/>
  <c r="P13" i="2" a="1"/>
  <c r="L13" i="2" a="1"/>
  <c r="AN14" i="8" a="1"/>
  <c r="AS15" i="8" a="1"/>
  <c r="N13" i="2" a="1"/>
  <c r="U14" i="8" a="1"/>
  <c r="X14" i="8" a="1"/>
  <c r="AC14" i="8" a="1"/>
  <c r="AJ13" i="2" a="1"/>
  <c r="Z14" i="8" a="1"/>
  <c r="V13" i="2" a="1"/>
  <c r="AO13" i="2" a="1"/>
  <c r="V14" i="8" a="1"/>
  <c r="AF13" i="2" a="1"/>
  <c r="M14" i="8" a="1"/>
  <c r="AA13" i="2" a="1"/>
  <c r="AB13" i="2" a="1"/>
  <c r="AP15" i="8" a="1"/>
  <c r="M13" i="2" a="1"/>
  <c r="AM14" i="8" a="1"/>
  <c r="AR15" i="8" a="1"/>
  <c r="AP13" i="2" a="1"/>
  <c r="AV15" i="8" a="1"/>
  <c r="AR13" i="2" a="1"/>
  <c r="AH14" i="8" a="1"/>
  <c r="AC13" i="2" a="1"/>
  <c r="AE13" i="2" a="1"/>
  <c r="S13" i="2" a="1"/>
  <c r="R14" i="8" a="1"/>
  <c r="W14" i="8" a="1"/>
  <c r="J13" i="2" a="1"/>
  <c r="L14" i="8" a="1"/>
  <c r="AQ13" i="2" a="1"/>
  <c r="F13" i="2" a="1"/>
  <c r="AD13" i="2" a="1"/>
  <c r="AU15" i="8" a="1"/>
  <c r="G14" i="8" a="1"/>
  <c r="W13" i="2" a="1"/>
  <c r="O14" i="8" a="1"/>
  <c r="T13" i="2" a="1"/>
  <c r="Z13" i="2" a="1"/>
  <c r="O13" i="2" a="1"/>
  <c r="H14" i="8" l="1"/>
  <c r="W14" i="8"/>
  <c r="AL14" i="8"/>
  <c r="AS15" i="8"/>
  <c r="O14" i="8"/>
  <c r="AD14" i="8"/>
  <c r="AK14" i="8"/>
  <c r="G14" i="8"/>
  <c r="V14" i="8"/>
  <c r="AC14" i="8"/>
  <c r="AR15" i="8"/>
  <c r="N14" i="8"/>
  <c r="U14" i="8"/>
  <c r="AJ14" i="8"/>
  <c r="F14" i="8"/>
  <c r="M14" i="8"/>
  <c r="AB14" i="8"/>
  <c r="AQ15" i="8"/>
  <c r="E14" i="8"/>
  <c r="T14" i="8"/>
  <c r="AI14" i="8"/>
  <c r="AP15" i="8"/>
  <c r="L14" i="8"/>
  <c r="AA14" i="8"/>
  <c r="AO15" i="8"/>
  <c r="D14" i="8"/>
  <c r="AW15" i="8" s="1"/>
  <c r="S14" i="8"/>
  <c r="AH14" i="8"/>
  <c r="AO14" i="8"/>
  <c r="K14" i="8"/>
  <c r="Z14" i="8"/>
  <c r="AG14" i="8"/>
  <c r="AV15" i="8"/>
  <c r="R14" i="8"/>
  <c r="Y14" i="8"/>
  <c r="AN14" i="8"/>
  <c r="J14" i="8"/>
  <c r="Q14" i="8"/>
  <c r="AF14" i="8"/>
  <c r="AU15" i="8"/>
  <c r="I14" i="8"/>
  <c r="X14" i="8"/>
  <c r="AM14" i="8"/>
  <c r="AT15" i="8"/>
  <c r="P14" i="8"/>
  <c r="AE14" i="8"/>
  <c r="AV13" i="2"/>
  <c r="AU13" i="2"/>
  <c r="AR13" i="2"/>
  <c r="AV14" i="2"/>
  <c r="AS14" i="2"/>
  <c r="AR14" i="2"/>
  <c r="J13" i="2"/>
  <c r="AG13" i="2"/>
  <c r="AJ13" i="2"/>
  <c r="F13" i="2"/>
  <c r="AC13" i="2"/>
  <c r="L13" i="2"/>
  <c r="AA13" i="2"/>
  <c r="E13" i="2"/>
  <c r="X13" i="2"/>
  <c r="AM13" i="2"/>
  <c r="AP13" i="2"/>
  <c r="D13" i="2"/>
  <c r="AW14" i="2" s="1"/>
  <c r="S13" i="2"/>
  <c r="AL13" i="2"/>
  <c r="P13" i="2"/>
  <c r="AE13" i="2"/>
  <c r="AH13" i="2"/>
  <c r="Y13" i="2"/>
  <c r="N13" i="2"/>
  <c r="AK13" i="2"/>
  <c r="G13" i="2"/>
  <c r="Z13" i="2"/>
  <c r="Q13" i="2"/>
  <c r="T13" i="2"/>
  <c r="AI13" i="2"/>
  <c r="M13" i="2"/>
  <c r="AF13" i="2"/>
  <c r="I13" i="2"/>
  <c r="AB13" i="2"/>
  <c r="AQ13" i="2"/>
  <c r="U13" i="2"/>
  <c r="AN13" i="2"/>
  <c r="V13" i="2"/>
  <c r="O13" i="2"/>
  <c r="R13" i="2"/>
  <c r="AO13" i="2"/>
  <c r="K13" i="2"/>
  <c r="AD13" i="2"/>
  <c r="H13" i="2"/>
  <c r="W13" i="2"/>
  <c r="A2" i="3"/>
  <c r="A5" i="2"/>
  <c r="V15" i="8" a="1"/>
  <c r="AV16" i="8" a="1"/>
  <c r="AL15" i="8" a="1"/>
  <c r="AA14" i="2" a="1"/>
  <c r="AF15" i="8" a="1"/>
  <c r="AD14" i="2" a="1"/>
  <c r="P15" i="8" a="1"/>
  <c r="X14" i="2" a="1"/>
  <c r="AN14" i="2" a="1"/>
  <c r="AS16" i="8" a="1"/>
  <c r="AR15" i="2" a="1"/>
  <c r="I14" i="2" a="1"/>
  <c r="H14" i="2" a="1"/>
  <c r="AK14" i="2" a="1"/>
  <c r="AE14" i="2" a="1"/>
  <c r="AT16" i="8" a="1"/>
  <c r="E14" i="2" a="1"/>
  <c r="AD15" i="8" a="1"/>
  <c r="K14" i="2" a="1"/>
  <c r="R14" i="2" a="1"/>
  <c r="N15" i="8" a="1"/>
  <c r="N14" i="2" a="1"/>
  <c r="L14" i="2" a="1"/>
  <c r="AP16" i="8" a="1"/>
  <c r="W15" i="8" a="1"/>
  <c r="AT14" i="2" a="1"/>
  <c r="AG14" i="2" a="1"/>
  <c r="G15" i="8" a="1"/>
  <c r="AJ14" i="2" a="1"/>
  <c r="AJ15" i="8" a="1"/>
  <c r="Z14" i="2" a="1"/>
  <c r="F14" i="2" a="1"/>
  <c r="T15" i="8" a="1"/>
  <c r="AP14" i="2" a="1"/>
  <c r="AU16" i="8" a="1"/>
  <c r="AK15" i="8" a="1"/>
  <c r="S14" i="2" a="1"/>
  <c r="AC14" i="2" a="1"/>
  <c r="U15" i="8" a="1"/>
  <c r="AV15" i="2" a="1"/>
  <c r="E15" i="8" a="1"/>
  <c r="J14" i="2" a="1"/>
  <c r="AR16" i="8" a="1"/>
  <c r="AH15" i="8" a="1"/>
  <c r="W14" i="2" a="1"/>
  <c r="AQ15" i="2" a="1"/>
  <c r="Q15" i="8" a="1"/>
  <c r="AQ16" i="8" a="1"/>
  <c r="P14" i="2" a="1"/>
  <c r="Q14" i="2" a="1"/>
  <c r="AA15" i="8" a="1"/>
  <c r="AC15" i="8" a="1"/>
  <c r="K15" i="8" a="1"/>
  <c r="AQ14" i="2" a="1"/>
  <c r="M15" i="8" a="1"/>
  <c r="AN15" i="8" a="1"/>
  <c r="AB14" i="2" a="1"/>
  <c r="O14" i="2" a="1"/>
  <c r="D15" i="8" a="1"/>
  <c r="D14" i="2" a="1"/>
  <c r="F15" i="8" a="1"/>
  <c r="AN16" i="8" a="1"/>
  <c r="AI15" i="8" a="1"/>
  <c r="Y15" i="8" a="1"/>
  <c r="AH14" i="2" a="1"/>
  <c r="S15" i="8" a="1"/>
  <c r="I15" i="8" a="1"/>
  <c r="AF14" i="2" a="1"/>
  <c r="V14" i="2" a="1"/>
  <c r="AB15" i="8" a="1"/>
  <c r="R15" i="8" a="1"/>
  <c r="Y14" i="2" a="1"/>
  <c r="L15" i="8" a="1"/>
  <c r="H15" i="8" a="1"/>
  <c r="AO16" i="8" a="1"/>
  <c r="AE15" i="8" a="1"/>
  <c r="AL14" i="2" a="1"/>
  <c r="AG15" i="8" a="1"/>
  <c r="O15" i="8" a="1"/>
  <c r="AI14" i="2" a="1"/>
  <c r="G14" i="2" a="1"/>
  <c r="X15" i="8" a="1"/>
  <c r="AU15" i="2" a="1"/>
  <c r="Z15" i="8" a="1"/>
  <c r="AM14" i="2" a="1"/>
  <c r="J15" i="8" a="1"/>
  <c r="AU14" i="2" a="1"/>
  <c r="AO14" i="2" a="1"/>
  <c r="AM15" i="8" a="1"/>
  <c r="T14" i="2" a="1"/>
  <c r="U14" i="2" a="1"/>
  <c r="M14" i="2" a="1"/>
  <c r="Z18" i="3" l="1"/>
  <c r="Z20" i="3"/>
  <c r="Z22" i="3"/>
  <c r="Z24" i="3"/>
  <c r="Z26" i="3"/>
  <c r="Z28" i="3"/>
  <c r="Z30" i="3"/>
  <c r="Z19" i="3"/>
  <c r="Z21" i="3"/>
  <c r="Z23" i="3"/>
  <c r="Z25" i="3"/>
  <c r="Z27" i="3"/>
  <c r="Z29" i="3"/>
  <c r="O15" i="8"/>
  <c r="AL15" i="8"/>
  <c r="H15" i="8"/>
  <c r="AE15" i="8"/>
  <c r="I15" i="8"/>
  <c r="X15" i="8"/>
  <c r="AU16" i="8"/>
  <c r="Y15" i="8"/>
  <c r="AN15" i="8"/>
  <c r="R15" i="8"/>
  <c r="AN16" i="8"/>
  <c r="K15" i="8"/>
  <c r="AH15" i="8"/>
  <c r="D15" i="8"/>
  <c r="AW16" i="8" s="1"/>
  <c r="AA15" i="8"/>
  <c r="E15" i="8"/>
  <c r="T15" i="8"/>
  <c r="AQ16" i="8"/>
  <c r="U15" i="8"/>
  <c r="AJ15" i="8"/>
  <c r="N15" i="8"/>
  <c r="AK15" i="8"/>
  <c r="G15" i="8"/>
  <c r="AD15" i="8"/>
  <c r="AS16" i="8"/>
  <c r="W15" i="8"/>
  <c r="AT16" i="8"/>
  <c r="P15" i="8"/>
  <c r="AM15" i="8"/>
  <c r="Q15" i="8"/>
  <c r="AF15" i="8"/>
  <c r="J15" i="8"/>
  <c r="AG15" i="8"/>
  <c r="AV16" i="8"/>
  <c r="Z15" i="8"/>
  <c r="AO16" i="8"/>
  <c r="S15" i="8"/>
  <c r="AP16" i="8"/>
  <c r="L15" i="8"/>
  <c r="AI15" i="8"/>
  <c r="M15" i="8"/>
  <c r="AB15" i="8"/>
  <c r="F15" i="8"/>
  <c r="AC15" i="8"/>
  <c r="AR16" i="8"/>
  <c r="V15" i="8"/>
  <c r="Z56" i="3"/>
  <c r="Z13" i="3"/>
  <c r="Z15" i="3"/>
  <c r="Z17" i="3"/>
  <c r="Z43" i="3"/>
  <c r="Z45" i="3"/>
  <c r="Z47" i="3"/>
  <c r="Z49" i="3"/>
  <c r="Z51" i="3"/>
  <c r="Z53" i="3"/>
  <c r="Z55" i="3"/>
  <c r="V12" i="3"/>
  <c r="V14" i="3"/>
  <c r="V16" i="3"/>
  <c r="V18" i="3"/>
  <c r="V20" i="3"/>
  <c r="V22" i="3"/>
  <c r="V24" i="3"/>
  <c r="V26" i="3"/>
  <c r="V28" i="3"/>
  <c r="V30" i="3"/>
  <c r="V32" i="3"/>
  <c r="V34" i="3"/>
  <c r="V36" i="3"/>
  <c r="V38" i="3"/>
  <c r="V40" i="3"/>
  <c r="V42" i="3"/>
  <c r="V44" i="3"/>
  <c r="V46" i="3"/>
  <c r="V48" i="3"/>
  <c r="V50" i="3"/>
  <c r="V52" i="3"/>
  <c r="V54" i="3"/>
  <c r="V56" i="3"/>
  <c r="R12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R54" i="3"/>
  <c r="R56" i="3"/>
  <c r="N12" i="3"/>
  <c r="N14" i="3"/>
  <c r="N16" i="3"/>
  <c r="N18" i="3"/>
  <c r="N20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N56" i="3"/>
  <c r="J12" i="3"/>
  <c r="J14" i="3"/>
  <c r="J16" i="3"/>
  <c r="J18" i="3"/>
  <c r="J20" i="3"/>
  <c r="J22" i="3"/>
  <c r="J24" i="3"/>
  <c r="J26" i="3"/>
  <c r="J28" i="3"/>
  <c r="J30" i="3"/>
  <c r="J32" i="3"/>
  <c r="J34" i="3"/>
  <c r="J36" i="3"/>
  <c r="J38" i="3"/>
  <c r="J40" i="3"/>
  <c r="J42" i="3"/>
  <c r="J44" i="3"/>
  <c r="J46" i="3"/>
  <c r="J48" i="3"/>
  <c r="J50" i="3"/>
  <c r="J52" i="3"/>
  <c r="J54" i="3"/>
  <c r="J56" i="3"/>
  <c r="F11" i="3"/>
  <c r="F12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Z12" i="3"/>
  <c r="Z14" i="3"/>
  <c r="Z16" i="3"/>
  <c r="Z42" i="3"/>
  <c r="Z44" i="3"/>
  <c r="Z46" i="3"/>
  <c r="Z48" i="3"/>
  <c r="Z50" i="3"/>
  <c r="Z52" i="3"/>
  <c r="Z54" i="3"/>
  <c r="Z11" i="3"/>
  <c r="V13" i="3"/>
  <c r="V15" i="3"/>
  <c r="V17" i="3"/>
  <c r="V19" i="3"/>
  <c r="V21" i="3"/>
  <c r="V23" i="3"/>
  <c r="V25" i="3"/>
  <c r="V27" i="3"/>
  <c r="V29" i="3"/>
  <c r="V31" i="3"/>
  <c r="V33" i="3"/>
  <c r="V35" i="3"/>
  <c r="V37" i="3"/>
  <c r="V39" i="3"/>
  <c r="V41" i="3"/>
  <c r="V43" i="3"/>
  <c r="V45" i="3"/>
  <c r="V47" i="3"/>
  <c r="V49" i="3"/>
  <c r="V51" i="3"/>
  <c r="V53" i="3"/>
  <c r="V55" i="3"/>
  <c r="V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R11" i="3"/>
  <c r="N13" i="3"/>
  <c r="N15" i="3"/>
  <c r="N17" i="3"/>
  <c r="N19" i="3"/>
  <c r="N21" i="3"/>
  <c r="N23" i="3"/>
  <c r="N25" i="3"/>
  <c r="N27" i="3"/>
  <c r="N29" i="3"/>
  <c r="N31" i="3"/>
  <c r="N33" i="3"/>
  <c r="N35" i="3"/>
  <c r="N37" i="3"/>
  <c r="N39" i="3"/>
  <c r="N41" i="3"/>
  <c r="N43" i="3"/>
  <c r="N45" i="3"/>
  <c r="N47" i="3"/>
  <c r="N49" i="3"/>
  <c r="N51" i="3"/>
  <c r="N53" i="3"/>
  <c r="N55" i="3"/>
  <c r="N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11" i="3"/>
  <c r="AC2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F55" i="3"/>
  <c r="B56" i="3"/>
  <c r="AU14" i="2"/>
  <c r="AT14" i="2"/>
  <c r="AQ14" i="2"/>
  <c r="AV15" i="2"/>
  <c r="AR15" i="2"/>
  <c r="AQ15" i="2"/>
  <c r="AU15" i="2"/>
  <c r="V14" i="2"/>
  <c r="AC14" i="2"/>
  <c r="AN14" i="2"/>
  <c r="G14" i="2"/>
  <c r="J14" i="2"/>
  <c r="Q14" i="2"/>
  <c r="U14" i="2"/>
  <c r="AM14" i="2"/>
  <c r="AP14" i="2"/>
  <c r="H14" i="2"/>
  <c r="AE14" i="2"/>
  <c r="AH14" i="2"/>
  <c r="P14" i="2"/>
  <c r="F14" i="2"/>
  <c r="M14" i="2"/>
  <c r="X14" i="2"/>
  <c r="AD14" i="2"/>
  <c r="R14" i="2"/>
  <c r="AO14" i="2"/>
  <c r="W14" i="2"/>
  <c r="Z14" i="2"/>
  <c r="AB14" i="2"/>
  <c r="AI14" i="2"/>
  <c r="I14" i="2"/>
  <c r="N14" i="2"/>
  <c r="T14" i="2"/>
  <c r="AA14" i="2"/>
  <c r="L14" i="2"/>
  <c r="S14" i="2"/>
  <c r="Y14" i="2"/>
  <c r="AJ14" i="2"/>
  <c r="AG14" i="2"/>
  <c r="O14" i="2"/>
  <c r="AK14" i="2"/>
  <c r="AL14" i="2"/>
  <c r="D14" i="2"/>
  <c r="AW15" i="2" s="1"/>
  <c r="K14" i="2"/>
  <c r="E14" i="2"/>
  <c r="AF14" i="2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AA18" i="3" a="1"/>
  <c r="AA20" i="3" a="1"/>
  <c r="AA21" i="3" a="1"/>
  <c r="AA22" i="3" a="1"/>
  <c r="AA28" i="3" a="1"/>
  <c r="AA29" i="3" a="1"/>
  <c r="AA24" i="3" a="1"/>
  <c r="AA30" i="3" a="1"/>
  <c r="AA23" i="3" a="1"/>
  <c r="AA27" i="3" a="1"/>
  <c r="AA25" i="3" a="1"/>
  <c r="AA26" i="3" a="1"/>
  <c r="AA19" i="3" a="1"/>
  <c r="AA27" i="3" l="1"/>
  <c r="AA23" i="3"/>
  <c r="AA19" i="3"/>
  <c r="AA28" i="3"/>
  <c r="AA24" i="3"/>
  <c r="AA20" i="3"/>
  <c r="AA29" i="3"/>
  <c r="AA25" i="3"/>
  <c r="AA21" i="3"/>
  <c r="AA30" i="3"/>
  <c r="AA26" i="3"/>
  <c r="AA22" i="3"/>
  <c r="AA18" i="3"/>
  <c r="D5" i="2"/>
  <c r="AE2" i="3" l="1"/>
  <c r="J26" i="6"/>
  <c r="K26" i="6" s="1"/>
  <c r="F6" i="6"/>
  <c r="G6" i="6" s="1"/>
  <c r="J29" i="6"/>
  <c r="K29" i="6" s="1"/>
  <c r="F9" i="6"/>
  <c r="G9" i="6" s="1"/>
  <c r="J17" i="6"/>
  <c r="K17" i="6" s="1"/>
  <c r="F13" i="6"/>
  <c r="G13" i="6" s="1"/>
  <c r="J48" i="6"/>
  <c r="K48" i="6" s="1"/>
  <c r="F14" i="6"/>
  <c r="G14" i="6" s="1"/>
  <c r="J28" i="6"/>
  <c r="K28" i="6" s="1"/>
  <c r="F30" i="6"/>
  <c r="G30" i="6" s="1"/>
  <c r="J31" i="6"/>
  <c r="K31" i="6" s="1"/>
  <c r="F42" i="6"/>
  <c r="G42" i="6" s="1"/>
  <c r="J30" i="6"/>
  <c r="K30" i="6" s="1"/>
  <c r="F41" i="6"/>
  <c r="G41" i="6" s="1"/>
  <c r="J27" i="6"/>
  <c r="K27" i="6" s="1"/>
  <c r="F43" i="6"/>
  <c r="G43" i="6" s="1"/>
  <c r="J44" i="6"/>
  <c r="K44" i="6" s="1"/>
  <c r="F45" i="6"/>
  <c r="G45" i="6" s="1"/>
  <c r="J39" i="6"/>
  <c r="K39" i="6" s="1"/>
  <c r="F46" i="6"/>
  <c r="G46" i="6" s="1"/>
  <c r="J41" i="6"/>
  <c r="K41" i="6" s="1"/>
  <c r="F44" i="6"/>
  <c r="G44" i="6" s="1"/>
  <c r="J33" i="6"/>
  <c r="K33" i="6" s="1"/>
  <c r="F10" i="6"/>
  <c r="G10" i="6" s="1"/>
  <c r="J25" i="6"/>
  <c r="K25" i="6" s="1"/>
  <c r="F40" i="6"/>
  <c r="G40" i="6" s="1"/>
  <c r="J45" i="6"/>
  <c r="K45" i="6" s="1"/>
  <c r="F48" i="6"/>
  <c r="G48" i="6" s="1"/>
  <c r="C49" i="6"/>
  <c r="J37" i="6"/>
  <c r="K37" i="6" s="1"/>
  <c r="F5" i="6"/>
  <c r="G5" i="6" s="1"/>
  <c r="C40" i="6"/>
  <c r="J22" i="6"/>
  <c r="K22" i="6" s="1"/>
  <c r="F15" i="6"/>
  <c r="G15" i="6" s="1"/>
  <c r="C41" i="6"/>
  <c r="J32" i="6"/>
  <c r="K32" i="6" s="1"/>
  <c r="F25" i="6"/>
  <c r="G25" i="6" s="1"/>
  <c r="C42" i="6"/>
  <c r="J49" i="6"/>
  <c r="K49" i="6" s="1"/>
  <c r="F4" i="6"/>
  <c r="G4" i="6" s="1"/>
  <c r="C43" i="6"/>
  <c r="J40" i="6"/>
  <c r="K40" i="6" s="1"/>
  <c r="F47" i="6"/>
  <c r="G47" i="6" s="1"/>
  <c r="C44" i="6"/>
  <c r="J12" i="6"/>
  <c r="K12" i="6" s="1"/>
  <c r="F35" i="6"/>
  <c r="G35" i="6" s="1"/>
  <c r="C45" i="6"/>
  <c r="J11" i="6"/>
  <c r="K11" i="6" s="1"/>
  <c r="F11" i="6"/>
  <c r="G11" i="6" s="1"/>
  <c r="C46" i="6"/>
  <c r="J16" i="6"/>
  <c r="K16" i="6" s="1"/>
  <c r="F26" i="6"/>
  <c r="G26" i="6" s="1"/>
  <c r="C47" i="6"/>
  <c r="J13" i="6"/>
  <c r="K13" i="6" s="1"/>
  <c r="F29" i="6"/>
  <c r="G29" i="6" s="1"/>
  <c r="C48" i="6"/>
  <c r="J46" i="6"/>
  <c r="K46" i="6" s="1"/>
  <c r="F24" i="6"/>
  <c r="G24" i="6" s="1"/>
  <c r="C39" i="6"/>
  <c r="J7" i="6"/>
  <c r="K7" i="6" s="1"/>
  <c r="F49" i="6"/>
  <c r="G49" i="6" s="1"/>
  <c r="C37" i="6"/>
  <c r="J24" i="6"/>
  <c r="K24" i="6" s="1"/>
  <c r="F28" i="6"/>
  <c r="G28" i="6" s="1"/>
  <c r="C38" i="6"/>
  <c r="C51" i="6" s="1"/>
  <c r="J15" i="6"/>
  <c r="K15" i="6" s="1"/>
  <c r="F8" i="6"/>
  <c r="G8" i="6" s="1"/>
  <c r="J20" i="6"/>
  <c r="K20" i="6" s="1"/>
  <c r="F33" i="6"/>
  <c r="G33" i="6" s="1"/>
  <c r="J43" i="6"/>
  <c r="K43" i="6" s="1"/>
  <c r="F20" i="6"/>
  <c r="G20" i="6" s="1"/>
  <c r="J36" i="6"/>
  <c r="K36" i="6" s="1"/>
  <c r="F38" i="6"/>
  <c r="G38" i="6" s="1"/>
  <c r="J35" i="6"/>
  <c r="K35" i="6" s="1"/>
  <c r="F37" i="6"/>
  <c r="G37" i="6" s="1"/>
  <c r="J42" i="6"/>
  <c r="K42" i="6" s="1"/>
  <c r="F7" i="6"/>
  <c r="G7" i="6" s="1"/>
  <c r="J47" i="6"/>
  <c r="K47" i="6" s="1"/>
  <c r="F12" i="6"/>
  <c r="G12" i="6" s="1"/>
  <c r="J38" i="6"/>
  <c r="K38" i="6" s="1"/>
  <c r="F16" i="6"/>
  <c r="G16" i="6" s="1"/>
  <c r="J5" i="6"/>
  <c r="K5" i="6" s="1"/>
  <c r="F18" i="6"/>
  <c r="G18" i="6" s="1"/>
  <c r="J19" i="6"/>
  <c r="K19" i="6" s="1"/>
  <c r="F17" i="6"/>
  <c r="G17" i="6" s="1"/>
  <c r="J4" i="6"/>
  <c r="K4" i="6" s="1"/>
  <c r="F32" i="6"/>
  <c r="G32" i="6" s="1"/>
  <c r="J10" i="6"/>
  <c r="K10" i="6" s="1"/>
  <c r="F23" i="6"/>
  <c r="G23" i="6" s="1"/>
  <c r="J6" i="6"/>
  <c r="K6" i="6" s="1"/>
  <c r="F19" i="6"/>
  <c r="G19" i="6" s="1"/>
  <c r="J21" i="6"/>
  <c r="K21" i="6" s="1"/>
  <c r="F34" i="6"/>
  <c r="G34" i="6" s="1"/>
  <c r="J9" i="6"/>
  <c r="K9" i="6" s="1"/>
  <c r="F22" i="6"/>
  <c r="G22" i="6" s="1"/>
  <c r="J23" i="6"/>
  <c r="K23" i="6" s="1"/>
  <c r="F27" i="6"/>
  <c r="G27" i="6" s="1"/>
  <c r="J14" i="6"/>
  <c r="K14" i="6" s="1"/>
  <c r="F36" i="6"/>
  <c r="G36" i="6" s="1"/>
  <c r="J8" i="6"/>
  <c r="K8" i="6" s="1"/>
  <c r="F21" i="6"/>
  <c r="G21" i="6" s="1"/>
  <c r="J18" i="6"/>
  <c r="K18" i="6" s="1"/>
  <c r="F31" i="6"/>
  <c r="G31" i="6" s="1"/>
  <c r="J34" i="6"/>
  <c r="K34" i="6" s="1"/>
  <c r="F39" i="6"/>
  <c r="G39" i="6" s="1"/>
  <c r="K51" i="6" l="1"/>
  <c r="K52" i="6"/>
  <c r="G51" i="6"/>
  <c r="C51" i="5" l="1"/>
  <c r="G51" i="5" l="1"/>
  <c r="W30" i="3" a="1"/>
  <c r="S55" i="3" a="1"/>
  <c r="C53" i="3" a="1"/>
  <c r="AH16" i="8" a="1"/>
  <c r="W27" i="3" a="1"/>
  <c r="J15" i="2" a="1"/>
  <c r="P15" i="2" a="1"/>
  <c r="G44" i="3" a="1"/>
  <c r="W29" i="3" a="1"/>
  <c r="V16" i="8" a="1"/>
  <c r="C32" i="3" a="1"/>
  <c r="G39" i="3" a="1"/>
  <c r="S15" i="2" a="1"/>
  <c r="W39" i="3" a="1"/>
  <c r="K34" i="3" a="1"/>
  <c r="K51" i="3" a="1"/>
  <c r="W38" i="3" a="1"/>
  <c r="G19" i="3" a="1"/>
  <c r="C16" i="3" a="1"/>
  <c r="AB16" i="8" a="1"/>
  <c r="W35" i="3" a="1"/>
  <c r="K15" i="2" a="1"/>
  <c r="W15" i="2" a="1"/>
  <c r="G52" i="3" a="1"/>
  <c r="W45" i="3" a="1"/>
  <c r="W48" i="3" a="1"/>
  <c r="C48" i="3" a="1"/>
  <c r="AT15" i="2" a="1"/>
  <c r="K36" i="3" a="1"/>
  <c r="K23" i="3" a="1"/>
  <c r="O43" i="3" a="1"/>
  <c r="Z16" i="8" a="1"/>
  <c r="G24" i="3" a="1"/>
  <c r="C13" i="3" a="1"/>
  <c r="C52" i="3" a="1"/>
  <c r="W44" i="3" a="1"/>
  <c r="AQ16" i="2" a="1"/>
  <c r="N16" i="8" a="1"/>
  <c r="AA16" i="8" a="1"/>
  <c r="C27" i="3" a="1"/>
  <c r="C56" i="3" a="1"/>
  <c r="G16" i="8" a="1"/>
  <c r="G35" i="3" a="1"/>
  <c r="W20" i="3" a="1"/>
  <c r="Q15" i="2" a="1"/>
  <c r="H16" i="8" a="1"/>
  <c r="W15" i="3" a="1"/>
  <c r="M15" i="2" a="1"/>
  <c r="K15" i="3" a="1"/>
  <c r="O53" i="3" a="1"/>
  <c r="S53" i="3" a="1"/>
  <c r="S38" i="3" a="1"/>
  <c r="S40" i="3" a="1"/>
  <c r="AA13" i="3" a="1"/>
  <c r="S37" i="3" a="1"/>
  <c r="W16" i="3" a="1"/>
  <c r="C43" i="3" a="1"/>
  <c r="C22" i="3" a="1"/>
  <c r="K47" i="3" a="1"/>
  <c r="K50" i="3" a="1"/>
  <c r="O14" i="3" a="1"/>
  <c r="O51" i="3" a="1"/>
  <c r="O48" i="3" a="1"/>
  <c r="AT17" i="8" a="1"/>
  <c r="K56" i="3" a="1"/>
  <c r="G43" i="3" a="1"/>
  <c r="C36" i="3" a="1"/>
  <c r="W28" i="3" a="1"/>
  <c r="G13" i="3" a="1"/>
  <c r="N15" i="2" a="1"/>
  <c r="Z15" i="2" a="1"/>
  <c r="AM16" i="8" a="1"/>
  <c r="G47" i="3" a="1"/>
  <c r="W32" i="3" a="1"/>
  <c r="F15" i="2" a="1"/>
  <c r="C34" i="3" a="1"/>
  <c r="AN15" i="2" a="1"/>
  <c r="AS15" i="2" a="1"/>
  <c r="K49" i="3" a="1"/>
  <c r="AM17" i="8" a="1"/>
  <c r="G16" i="3" a="1"/>
  <c r="G51" i="3" a="1"/>
  <c r="C44" i="3" a="1"/>
  <c r="W36" i="3" a="1"/>
  <c r="G21" i="3" a="1"/>
  <c r="AL15" i="2" a="1"/>
  <c r="AG15" i="2" a="1"/>
  <c r="AG16" i="8" a="1"/>
  <c r="C15" i="3" a="1"/>
  <c r="G33" i="3" a="1"/>
  <c r="W55" i="3" a="1"/>
  <c r="K20" i="3" a="1"/>
  <c r="K16" i="3" a="1"/>
  <c r="K35" i="3" a="1"/>
  <c r="O20" i="3" a="1"/>
  <c r="AE16" i="8" a="1"/>
  <c r="G56" i="3" a="1"/>
  <c r="C29" i="3" a="1"/>
  <c r="F16" i="8" a="1"/>
  <c r="G40" i="3" a="1"/>
  <c r="C21" i="3" a="1"/>
  <c r="X16" i="8" a="1"/>
  <c r="S54" i="3" a="1"/>
  <c r="G45" i="3" a="1"/>
  <c r="AO15" i="2" a="1"/>
  <c r="W34" i="3" a="1"/>
  <c r="AR17" i="8" a="1"/>
  <c r="C39" i="3" a="1"/>
  <c r="G42" i="3" a="1"/>
  <c r="AK15" i="2" a="1"/>
  <c r="AO17" i="8" a="1"/>
  <c r="C51" i="3" a="1"/>
  <c r="AP16" i="2" a="1"/>
  <c r="K46" i="3" a="1"/>
  <c r="AS17" i="8" a="1"/>
  <c r="G48" i="3" a="1"/>
  <c r="C25" i="3" a="1"/>
  <c r="J16" i="8" a="1"/>
  <c r="G14" i="3" a="1"/>
  <c r="G53" i="3" a="1"/>
  <c r="AI15" i="2" a="1"/>
  <c r="W42" i="3" a="1"/>
  <c r="AL16" i="8" a="1"/>
  <c r="C47" i="3" a="1"/>
  <c r="R15" i="2" a="1"/>
  <c r="W53" i="3" a="1"/>
  <c r="K54" i="3" a="1"/>
  <c r="K14" i="3" a="1"/>
  <c r="O34" i="3" a="1"/>
  <c r="O39" i="3" a="1"/>
  <c r="W14" i="3" a="1"/>
  <c r="W41" i="3" a="1"/>
  <c r="C45" i="3" a="1"/>
  <c r="I16" i="8" a="1"/>
  <c r="W43" i="3" a="1"/>
  <c r="AJ15" i="2" a="1"/>
  <c r="G15" i="3" a="1"/>
  <c r="G15" i="2" a="1"/>
  <c r="I15" i="2" a="1"/>
  <c r="K45" i="3" a="1"/>
  <c r="W54" i="3" a="1"/>
  <c r="C30" i="3" a="1"/>
  <c r="W51" i="3" a="1"/>
  <c r="AT16" i="2" a="1"/>
  <c r="G31" i="3" a="1"/>
  <c r="U16" i="8" a="1"/>
  <c r="K18" i="3" a="1"/>
  <c r="O22" i="3" a="1"/>
  <c r="O12" i="3" a="1"/>
  <c r="S24" i="3" a="1"/>
  <c r="S41" i="3" a="1"/>
  <c r="S45" i="3" a="1"/>
  <c r="S51" i="3" a="1"/>
  <c r="W11" i="3" a="1"/>
  <c r="U15" i="2" a="1"/>
  <c r="AB15" i="2" a="1"/>
  <c r="K17" i="3" a="1"/>
  <c r="K31" i="3" a="1"/>
  <c r="O17" i="3" a="1"/>
  <c r="O23" i="3" a="1"/>
  <c r="O37" i="3" a="1"/>
  <c r="S33" i="3" a="1"/>
  <c r="K16" i="8" a="1"/>
  <c r="W25" i="3" a="1"/>
  <c r="C37" i="3" a="1"/>
  <c r="AC16" i="8" a="1"/>
  <c r="G38" i="3" a="1"/>
  <c r="C28" i="3" a="1"/>
  <c r="L15" i="2" a="1"/>
  <c r="G12" i="3" a="1"/>
  <c r="L16" i="8" a="1"/>
  <c r="C40" i="3" a="1"/>
  <c r="G17" i="3" a="1"/>
  <c r="AM15" i="2" a="1"/>
  <c r="W23" i="3" a="1"/>
  <c r="W24" i="3" a="1"/>
  <c r="K55" i="3" a="1"/>
  <c r="K30" i="3" a="1"/>
  <c r="E16" i="8" a="1"/>
  <c r="W33" i="3" a="1"/>
  <c r="C41" i="3" a="1"/>
  <c r="O16" i="8" a="1"/>
  <c r="G46" i="3" a="1"/>
  <c r="C38" i="3" a="1"/>
  <c r="AP15" i="2" a="1"/>
  <c r="G20" i="3" a="1"/>
  <c r="AQ17" i="8" a="1"/>
  <c r="AK16" i="8" a="1"/>
  <c r="W21" i="3" a="1"/>
  <c r="W56" i="3" a="1"/>
  <c r="K32" i="3" a="1"/>
  <c r="K24" i="3" a="1"/>
  <c r="O15" i="3" a="1"/>
  <c r="O26" i="3" a="1"/>
  <c r="W46" i="3" a="1"/>
  <c r="G27" i="3" a="1"/>
  <c r="C24" i="3" a="1"/>
  <c r="W12" i="3" a="1"/>
  <c r="C12" i="3" a="1"/>
  <c r="W50" i="3" a="1"/>
  <c r="C55" i="3" a="1"/>
  <c r="AD15" i="2" a="1"/>
  <c r="W16" i="8" a="1"/>
  <c r="K33" i="3" a="1"/>
  <c r="W17" i="3" a="1"/>
  <c r="AI16" i="8" a="1"/>
  <c r="C18" i="3" a="1"/>
  <c r="S56" i="3" a="1"/>
  <c r="C26" i="3" a="1"/>
  <c r="C20" i="3" a="1"/>
  <c r="K41" i="3" a="1"/>
  <c r="O42" i="3" a="1"/>
  <c r="O19" i="3" a="1"/>
  <c r="S26" i="3" a="1"/>
  <c r="S42" i="3" a="1"/>
  <c r="G11" i="3" a="1"/>
  <c r="S28" i="3" a="1"/>
  <c r="AA11" i="3" a="1"/>
  <c r="AU16" i="2" a="1"/>
  <c r="P16" i="8" a="1"/>
  <c r="K48" i="3" a="1"/>
  <c r="K12" i="3" a="1"/>
  <c r="O31" i="3" a="1"/>
  <c r="O18" i="3" a="1"/>
  <c r="O47" i="3" a="1"/>
  <c r="D16" i="8" a="1"/>
  <c r="V15" i="2" a="1"/>
  <c r="W31" i="3" a="1"/>
  <c r="H15" i="2" a="1"/>
  <c r="C33" i="3" a="1"/>
  <c r="AC15" i="2" a="1"/>
  <c r="AA15" i="2" a="1"/>
  <c r="O38" i="3" a="1"/>
  <c r="S46" i="3" a="1"/>
  <c r="S20" i="3" a="1"/>
  <c r="S16" i="3" a="1"/>
  <c r="G18" i="3" a="1"/>
  <c r="K44" i="3" a="1"/>
  <c r="O52" i="3" a="1"/>
  <c r="S44" i="3" a="1"/>
  <c r="S25" i="3" a="1"/>
  <c r="G29" i="3" a="1"/>
  <c r="AE15" i="2" a="1"/>
  <c r="C23" i="3" a="1"/>
  <c r="AH15" i="2" a="1"/>
  <c r="G55" i="3" a="1"/>
  <c r="K25" i="3" a="1"/>
  <c r="G32" i="3" a="1"/>
  <c r="AD16" i="8" a="1"/>
  <c r="G37" i="3" a="1"/>
  <c r="W26" i="3" a="1"/>
  <c r="C31" i="3" a="1"/>
  <c r="AV16" i="2" a="1"/>
  <c r="K27" i="3" a="1"/>
  <c r="O33" i="3" a="1"/>
  <c r="O11" i="3" a="1"/>
  <c r="S29" i="3" a="1"/>
  <c r="S47" i="3" a="1"/>
  <c r="S52" i="3" a="1"/>
  <c r="S35" i="3" a="1"/>
  <c r="AA16" i="3" a="1"/>
  <c r="AF15" i="2" a="1"/>
  <c r="C35" i="3" a="1"/>
  <c r="K37" i="3" a="1"/>
  <c r="K26" i="3" a="1"/>
  <c r="O45" i="3" a="1"/>
  <c r="O25" i="3" a="1"/>
  <c r="O46" i="3" a="1"/>
  <c r="S30" i="3" a="1"/>
  <c r="AA12" i="3" a="1"/>
  <c r="AA15" i="3" a="1"/>
  <c r="C46" i="3" a="1"/>
  <c r="G28" i="3" a="1"/>
  <c r="Q16" i="8" a="1"/>
  <c r="W37" i="3" a="1"/>
  <c r="G34" i="3" a="1"/>
  <c r="K21" i="3" a="1"/>
  <c r="W49" i="3" a="1"/>
  <c r="AN17" i="8" a="1"/>
  <c r="C54" i="3" a="1"/>
  <c r="G36" i="3" a="1"/>
  <c r="AU17" i="8" a="1"/>
  <c r="G25" i="3" a="1"/>
  <c r="K29" i="3" a="1"/>
  <c r="O55" i="3" a="1"/>
  <c r="O13" i="3" a="1"/>
  <c r="S23" i="3" a="1"/>
  <c r="S22" i="3" a="1"/>
  <c r="AA14" i="3" a="1"/>
  <c r="S36" i="3" a="1"/>
  <c r="AP17" i="8" a="1"/>
  <c r="G23" i="3" a="1"/>
  <c r="K19" i="3" a="1"/>
  <c r="O40" i="3" a="1"/>
  <c r="O27" i="3" a="1"/>
  <c r="G22" i="3" a="1"/>
  <c r="AF16" i="8" a="1"/>
  <c r="W40" i="3" a="1"/>
  <c r="Y16" i="8" a="1"/>
  <c r="G30" i="3" a="1"/>
  <c r="R16" i="8" a="1"/>
  <c r="K38" i="3" a="1"/>
  <c r="O28" i="3" a="1"/>
  <c r="S21" i="3" a="1"/>
  <c r="S50" i="3" a="1"/>
  <c r="W47" i="3" a="1"/>
  <c r="C11" i="3" a="1"/>
  <c r="K22" i="3" a="1"/>
  <c r="O49" i="3" a="1"/>
  <c r="S43" i="3" a="1"/>
  <c r="O29" i="3" a="1"/>
  <c r="Y15" i="2" a="1"/>
  <c r="S16" i="8" a="1"/>
  <c r="O56" i="3" a="1"/>
  <c r="AV17" i="8" a="1"/>
  <c r="E15" i="2" a="1"/>
  <c r="T16" i="8" a="1"/>
  <c r="C17" i="3" a="1"/>
  <c r="W52" i="3" a="1"/>
  <c r="D15" i="2" a="1"/>
  <c r="M16" i="8" a="1"/>
  <c r="C50" i="3" a="1"/>
  <c r="K13" i="3" a="1"/>
  <c r="O30" i="3" a="1"/>
  <c r="O24" i="3" a="1"/>
  <c r="S49" i="3" a="1"/>
  <c r="S27" i="3" a="1"/>
  <c r="S12" i="3" a="1"/>
  <c r="AA17" i="3" a="1"/>
  <c r="S19" i="3" a="1"/>
  <c r="G26" i="3" a="1"/>
  <c r="AJ16" i="8" a="1"/>
  <c r="T15" i="2" a="1"/>
  <c r="K40" i="3" a="1"/>
  <c r="K53" i="3" a="1"/>
  <c r="O41" i="3" a="1"/>
  <c r="O44" i="3" a="1"/>
  <c r="S31" i="3" a="1"/>
  <c r="S39" i="3" a="1"/>
  <c r="S48" i="3" a="1"/>
  <c r="G54" i="3" a="1"/>
  <c r="O15" i="2" a="1"/>
  <c r="W18" i="3" a="1"/>
  <c r="G49" i="3" a="1"/>
  <c r="G41" i="3" a="1"/>
  <c r="K43" i="3" a="1"/>
  <c r="W22" i="3" a="1"/>
  <c r="C49" i="3" a="1"/>
  <c r="W19" i="3" a="1"/>
  <c r="X15" i="2" a="1"/>
  <c r="W13" i="3" a="1"/>
  <c r="C19" i="3" a="1"/>
  <c r="K42" i="3" a="1"/>
  <c r="O21" i="3" a="1"/>
  <c r="O50" i="3" a="1"/>
  <c r="S32" i="3" a="1"/>
  <c r="S18" i="3" a="1"/>
  <c r="S34" i="3" a="1"/>
  <c r="S11" i="3" a="1"/>
  <c r="S17" i="3" a="1"/>
  <c r="C14" i="3" a="1"/>
  <c r="C42" i="3" a="1"/>
  <c r="K52" i="3" a="1"/>
  <c r="K28" i="3" a="1"/>
  <c r="K11" i="3" a="1"/>
  <c r="O32" i="3" a="1"/>
  <c r="O16" i="3" a="1"/>
  <c r="S13" i="3" a="1"/>
  <c r="S14" i="3" a="1"/>
  <c r="O35" i="3" a="1"/>
  <c r="G50" i="3" a="1"/>
  <c r="K39" i="3" a="1"/>
  <c r="O54" i="3" a="1"/>
  <c r="O36" i="3" a="1"/>
  <c r="S15" i="3" a="1"/>
  <c r="S15" i="3" l="1"/>
  <c r="O36" i="3"/>
  <c r="O54" i="3"/>
  <c r="K39" i="3"/>
  <c r="G50" i="3"/>
  <c r="O35" i="3"/>
  <c r="S14" i="3"/>
  <c r="S13" i="3"/>
  <c r="O16" i="3"/>
  <c r="O32" i="3"/>
  <c r="K11" i="3"/>
  <c r="K28" i="3"/>
  <c r="K52" i="3"/>
  <c r="C42" i="3"/>
  <c r="C14" i="3"/>
  <c r="S17" i="3"/>
  <c r="S11" i="3"/>
  <c r="S34" i="3"/>
  <c r="S18" i="3"/>
  <c r="S32" i="3"/>
  <c r="O50" i="3"/>
  <c r="O21" i="3"/>
  <c r="K42" i="3"/>
  <c r="C19" i="3"/>
  <c r="W13" i="3"/>
  <c r="X15" i="2"/>
  <c r="W19" i="3"/>
  <c r="C49" i="3"/>
  <c r="W22" i="3"/>
  <c r="K43" i="3"/>
  <c r="G41" i="3"/>
  <c r="G49" i="3"/>
  <c r="W18" i="3"/>
  <c r="O15" i="2"/>
  <c r="G54" i="3"/>
  <c r="S48" i="3"/>
  <c r="S39" i="3"/>
  <c r="S31" i="3"/>
  <c r="O44" i="3"/>
  <c r="O41" i="3"/>
  <c r="K53" i="3"/>
  <c r="K40" i="3"/>
  <c r="T15" i="2"/>
  <c r="AJ16" i="8"/>
  <c r="G26" i="3"/>
  <c r="S19" i="3"/>
  <c r="AA17" i="3"/>
  <c r="S12" i="3"/>
  <c r="S27" i="3"/>
  <c r="S49" i="3"/>
  <c r="O24" i="3"/>
  <c r="O30" i="3"/>
  <c r="K13" i="3"/>
  <c r="C50" i="3"/>
  <c r="M16" i="8"/>
  <c r="D15" i="2"/>
  <c r="AW16" i="2" s="1"/>
  <c r="W52" i="3"/>
  <c r="C17" i="3"/>
  <c r="T16" i="8"/>
  <c r="E15" i="2"/>
  <c r="AV17" i="8"/>
  <c r="O56" i="3"/>
  <c r="S16" i="8"/>
  <c r="Y15" i="2"/>
  <c r="O29" i="3"/>
  <c r="S43" i="3"/>
  <c r="O49" i="3"/>
  <c r="K22" i="3"/>
  <c r="C11" i="3"/>
  <c r="W47" i="3"/>
  <c r="S50" i="3"/>
  <c r="S21" i="3"/>
  <c r="O28" i="3"/>
  <c r="K38" i="3"/>
  <c r="R16" i="8"/>
  <c r="G30" i="3"/>
  <c r="Y16" i="8"/>
  <c r="W40" i="3"/>
  <c r="AF16" i="8"/>
  <c r="G22" i="3"/>
  <c r="O27" i="3"/>
  <c r="O40" i="3"/>
  <c r="K19" i="3"/>
  <c r="G23" i="3"/>
  <c r="AP17" i="8"/>
  <c r="S36" i="3"/>
  <c r="AA14" i="3"/>
  <c r="S22" i="3"/>
  <c r="S23" i="3"/>
  <c r="O13" i="3"/>
  <c r="O55" i="3"/>
  <c r="K29" i="3"/>
  <c r="G25" i="3"/>
  <c r="AU17" i="8"/>
  <c r="G36" i="3"/>
  <c r="C54" i="3"/>
  <c r="AN17" i="8"/>
  <c r="W49" i="3"/>
  <c r="K21" i="3"/>
  <c r="G34" i="3"/>
  <c r="W37" i="3"/>
  <c r="Q16" i="8"/>
  <c r="G28" i="3"/>
  <c r="C46" i="3"/>
  <c r="AA15" i="3"/>
  <c r="AA12" i="3"/>
  <c r="S30" i="3"/>
  <c r="O46" i="3"/>
  <c r="O25" i="3"/>
  <c r="O45" i="3"/>
  <c r="K26" i="3"/>
  <c r="K37" i="3"/>
  <c r="C35" i="3"/>
  <c r="AF15" i="2"/>
  <c r="AA16" i="3"/>
  <c r="S35" i="3"/>
  <c r="S52" i="3"/>
  <c r="S47" i="3"/>
  <c r="S29" i="3"/>
  <c r="O11" i="3"/>
  <c r="O33" i="3"/>
  <c r="K27" i="3"/>
  <c r="AV16" i="2"/>
  <c r="C31" i="3"/>
  <c r="W26" i="3"/>
  <c r="G37" i="3"/>
  <c r="AD16" i="8"/>
  <c r="G32" i="3"/>
  <c r="K25" i="3"/>
  <c r="G55" i="3"/>
  <c r="AH15" i="2"/>
  <c r="C23" i="3"/>
  <c r="AE15" i="2"/>
  <c r="G29" i="3"/>
  <c r="S25" i="3"/>
  <c r="S44" i="3"/>
  <c r="O52" i="3"/>
  <c r="K44" i="3"/>
  <c r="G18" i="3"/>
  <c r="S16" i="3"/>
  <c r="S20" i="3"/>
  <c r="S46" i="3"/>
  <c r="O38" i="3"/>
  <c r="AA15" i="2"/>
  <c r="AC15" i="2"/>
  <c r="C33" i="3"/>
  <c r="H15" i="2"/>
  <c r="W31" i="3"/>
  <c r="V15" i="2"/>
  <c r="D16" i="8"/>
  <c r="AW17" i="8" s="1"/>
  <c r="O47" i="3"/>
  <c r="O18" i="3"/>
  <c r="O31" i="3"/>
  <c r="K12" i="3"/>
  <c r="K48" i="3"/>
  <c r="P16" i="8"/>
  <c r="AU16" i="2"/>
  <c r="AA11" i="3"/>
  <c r="S28" i="3"/>
  <c r="G11" i="3"/>
  <c r="S42" i="3"/>
  <c r="S26" i="3"/>
  <c r="O19" i="3"/>
  <c r="O42" i="3"/>
  <c r="K41" i="3"/>
  <c r="C20" i="3"/>
  <c r="C26" i="3"/>
  <c r="S56" i="3"/>
  <c r="C18" i="3"/>
  <c r="AI16" i="8"/>
  <c r="W17" i="3"/>
  <c r="K33" i="3"/>
  <c r="W16" i="8"/>
  <c r="AD15" i="2"/>
  <c r="C55" i="3"/>
  <c r="W50" i="3"/>
  <c r="C12" i="3"/>
  <c r="W12" i="3"/>
  <c r="C24" i="3"/>
  <c r="G27" i="3"/>
  <c r="W46" i="3"/>
  <c r="O26" i="3"/>
  <c r="O15" i="3"/>
  <c r="K24" i="3"/>
  <c r="K32" i="3"/>
  <c r="W56" i="3"/>
  <c r="W21" i="3"/>
  <c r="AK16" i="8"/>
  <c r="AQ17" i="8"/>
  <c r="G20" i="3"/>
  <c r="AP15" i="2"/>
  <c r="C38" i="3"/>
  <c r="G46" i="3"/>
  <c r="O16" i="8"/>
  <c r="C41" i="3"/>
  <c r="W33" i="3"/>
  <c r="E16" i="8"/>
  <c r="K30" i="3"/>
  <c r="K55" i="3"/>
  <c r="W24" i="3"/>
  <c r="W23" i="3"/>
  <c r="AM15" i="2"/>
  <c r="G17" i="3"/>
  <c r="C40" i="3"/>
  <c r="L16" i="8"/>
  <c r="G12" i="3"/>
  <c r="L15" i="2"/>
  <c r="C28" i="3"/>
  <c r="G38" i="3"/>
  <c r="AC16" i="8"/>
  <c r="C37" i="3"/>
  <c r="W25" i="3"/>
  <c r="K16" i="8"/>
  <c r="S33" i="3"/>
  <c r="O37" i="3"/>
  <c r="O23" i="3"/>
  <c r="O17" i="3"/>
  <c r="K31" i="3"/>
  <c r="K17" i="3"/>
  <c r="AB15" i="2"/>
  <c r="U15" i="2"/>
  <c r="W11" i="3"/>
  <c r="S51" i="3"/>
  <c r="S45" i="3"/>
  <c r="S41" i="3"/>
  <c r="S24" i="3"/>
  <c r="O12" i="3"/>
  <c r="O22" i="3"/>
  <c r="K18" i="3"/>
  <c r="U16" i="8"/>
  <c r="G31" i="3"/>
  <c r="AT16" i="2"/>
  <c r="W51" i="3"/>
  <c r="C30" i="3"/>
  <c r="W54" i="3"/>
  <c r="K45" i="3"/>
  <c r="I15" i="2"/>
  <c r="G15" i="2"/>
  <c r="G15" i="3"/>
  <c r="AJ15" i="2"/>
  <c r="W43" i="3"/>
  <c r="I16" i="8"/>
  <c r="C45" i="3"/>
  <c r="W41" i="3"/>
  <c r="W14" i="3"/>
  <c r="O39" i="3"/>
  <c r="O34" i="3"/>
  <c r="K14" i="3"/>
  <c r="K54" i="3"/>
  <c r="W53" i="3"/>
  <c r="R15" i="2"/>
  <c r="C47" i="3"/>
  <c r="AL16" i="8"/>
  <c r="W42" i="3"/>
  <c r="AI15" i="2"/>
  <c r="G53" i="3"/>
  <c r="G14" i="3"/>
  <c r="J16" i="8"/>
  <c r="C25" i="3"/>
  <c r="G48" i="3"/>
  <c r="AS17" i="8"/>
  <c r="K46" i="3"/>
  <c r="AP16" i="2"/>
  <c r="C51" i="3"/>
  <c r="AO17" i="8"/>
  <c r="AK15" i="2"/>
  <c r="G42" i="3"/>
  <c r="C39" i="3"/>
  <c r="AR17" i="8"/>
  <c r="W34" i="3"/>
  <c r="AO15" i="2"/>
  <c r="G45" i="3"/>
  <c r="S54" i="3"/>
  <c r="X16" i="8"/>
  <c r="C21" i="3"/>
  <c r="G40" i="3"/>
  <c r="F16" i="8"/>
  <c r="C29" i="3"/>
  <c r="G56" i="3"/>
  <c r="AE16" i="8"/>
  <c r="O20" i="3"/>
  <c r="K35" i="3"/>
  <c r="K16" i="3"/>
  <c r="K20" i="3"/>
  <c r="W55" i="3"/>
  <c r="G33" i="3"/>
  <c r="C15" i="3"/>
  <c r="AG16" i="8"/>
  <c r="AG15" i="2"/>
  <c r="AL15" i="2"/>
  <c r="G21" i="3"/>
  <c r="W36" i="3"/>
  <c r="C44" i="3"/>
  <c r="G51" i="3"/>
  <c r="G16" i="3"/>
  <c r="AM17" i="8"/>
  <c r="K49" i="3"/>
  <c r="AS15" i="2"/>
  <c r="AN15" i="2"/>
  <c r="C34" i="3"/>
  <c r="F15" i="2"/>
  <c r="W32" i="3"/>
  <c r="G47" i="3"/>
  <c r="AM16" i="8"/>
  <c r="Z15" i="2"/>
  <c r="N15" i="2"/>
  <c r="G13" i="3"/>
  <c r="W28" i="3"/>
  <c r="C36" i="3"/>
  <c r="G43" i="3"/>
  <c r="K56" i="3"/>
  <c r="AT17" i="8"/>
  <c r="O48" i="3"/>
  <c r="O51" i="3"/>
  <c r="O14" i="3"/>
  <c r="K50" i="3"/>
  <c r="K47" i="3"/>
  <c r="C22" i="3"/>
  <c r="C43" i="3"/>
  <c r="W16" i="3"/>
  <c r="S37" i="3"/>
  <c r="AA13" i="3"/>
  <c r="S40" i="3"/>
  <c r="S38" i="3"/>
  <c r="S53" i="3"/>
  <c r="O53" i="3"/>
  <c r="K15" i="3"/>
  <c r="M15" i="2"/>
  <c r="W15" i="3"/>
  <c r="H16" i="8"/>
  <c r="Q15" i="2"/>
  <c r="W20" i="3"/>
  <c r="G35" i="3"/>
  <c r="G16" i="8"/>
  <c r="C56" i="3"/>
  <c r="C27" i="3"/>
  <c r="AA16" i="8"/>
  <c r="N16" i="8"/>
  <c r="AQ16" i="2"/>
  <c r="W44" i="3"/>
  <c r="C52" i="3"/>
  <c r="C13" i="3"/>
  <c r="G24" i="3"/>
  <c r="Z16" i="8"/>
  <c r="O43" i="3"/>
  <c r="K23" i="3"/>
  <c r="K36" i="3"/>
  <c r="AT15" i="2"/>
  <c r="C48" i="3"/>
  <c r="W48" i="3"/>
  <c r="W45" i="3"/>
  <c r="G52" i="3"/>
  <c r="W15" i="2"/>
  <c r="K15" i="2"/>
  <c r="W35" i="3"/>
  <c r="AB16" i="8"/>
  <c r="C16" i="3"/>
  <c r="G19" i="3"/>
  <c r="W38" i="3"/>
  <c r="K51" i="3"/>
  <c r="K34" i="3"/>
  <c r="W39" i="3"/>
  <c r="S15" i="2"/>
  <c r="G39" i="3"/>
  <c r="C32" i="3"/>
  <c r="V16" i="8"/>
  <c r="W29" i="3"/>
  <c r="G44" i="3"/>
  <c r="P15" i="2"/>
  <c r="J15" i="2"/>
  <c r="W27" i="3"/>
  <c r="AH16" i="8"/>
  <c r="C53" i="3"/>
  <c r="S55" i="3"/>
  <c r="W30" i="3"/>
  <c r="S16" i="2" a="1"/>
  <c r="L17" i="8" a="1"/>
  <c r="S17" i="8" a="1"/>
  <c r="AU18" i="8" a="1"/>
  <c r="R17" i="8" a="1"/>
  <c r="Q17" i="8" a="1"/>
  <c r="X17" i="8" a="1"/>
  <c r="AE17" i="8" a="1"/>
  <c r="AO18" i="8" a="1"/>
  <c r="AM18" i="8" a="1"/>
  <c r="AU17" i="2" a="1"/>
  <c r="AC17" i="8" a="1"/>
  <c r="AG16" i="2" a="1"/>
  <c r="AD16" i="2" a="1"/>
  <c r="AB16" i="2" a="1"/>
  <c r="G16" i="2" a="1"/>
  <c r="U16" i="2" a="1"/>
  <c r="AT17" i="2" a="1"/>
  <c r="V17" i="8" a="1"/>
  <c r="AP18" i="8" a="1"/>
  <c r="AO16" i="2" a="1"/>
  <c r="D17" i="8" a="1"/>
  <c r="K17" i="8" a="1"/>
  <c r="K16" i="2" a="1"/>
  <c r="J17" i="8" a="1"/>
  <c r="T16" i="2" a="1"/>
  <c r="H16" i="2" a="1"/>
  <c r="Q16" i="2" a="1"/>
  <c r="AK17" i="8" a="1"/>
  <c r="AH16" i="2" a="1"/>
  <c r="AR18" i="8" a="1"/>
  <c r="AO17" i="2" a="1"/>
  <c r="AN18" i="8" a="1"/>
  <c r="AQ18" i="8" a="1"/>
  <c r="AN16" i="2" a="1"/>
  <c r="E17" i="8" a="1"/>
  <c r="AF16" i="2" a="1"/>
  <c r="AM16" i="2" a="1"/>
  <c r="E16" i="2" a="1"/>
  <c r="Y16" i="2" a="1"/>
  <c r="P16" i="2" a="1"/>
  <c r="Z17" i="8" a="1"/>
  <c r="AP17" i="2" a="1"/>
  <c r="V16" i="2" a="1"/>
  <c r="R16" i="2" a="1"/>
  <c r="O16" i="2" a="1"/>
  <c r="W16" i="2" a="1"/>
  <c r="N16" i="2" a="1"/>
  <c r="AI17" i="8" a="1"/>
  <c r="AV17" i="2" a="1"/>
  <c r="D16" i="2" a="1"/>
  <c r="X16" i="2" a="1"/>
  <c r="AT18" i="8" a="1"/>
  <c r="P17" i="8" a="1"/>
  <c r="AE16" i="2" a="1"/>
  <c r="Z16" i="2" a="1"/>
  <c r="AV18" i="8" a="1"/>
  <c r="O17" i="8" a="1"/>
  <c r="AH17" i="8" a="1"/>
  <c r="AC16" i="2" a="1"/>
  <c r="AJ17" i="8" a="1"/>
  <c r="N17" i="8" a="1"/>
  <c r="AL16" i="2" a="1"/>
  <c r="AB17" i="8" a="1"/>
  <c r="AA16" i="2" a="1"/>
  <c r="T17" i="8" a="1"/>
  <c r="AS17" i="2" a="1"/>
  <c r="F16" i="2" a="1"/>
  <c r="AI16" i="2" a="1"/>
  <c r="H17" i="8" a="1"/>
  <c r="I17" i="8" a="1"/>
  <c r="AJ16" i="2" a="1"/>
  <c r="W17" i="8" a="1"/>
  <c r="AD17" i="8" a="1"/>
  <c r="AF17" i="8" a="1"/>
  <c r="AK16" i="2" a="1"/>
  <c r="AL18" i="8" a="1"/>
  <c r="AR16" i="2" a="1"/>
  <c r="AL17" i="8" a="1"/>
  <c r="M16" i="2" a="1"/>
  <c r="AS18" i="8" a="1"/>
  <c r="L16" i="2" a="1"/>
  <c r="G17" i="8" a="1"/>
  <c r="F17" i="8" a="1"/>
  <c r="M17" i="8" a="1"/>
  <c r="Y17" i="8" a="1"/>
  <c r="AS16" i="2" a="1"/>
  <c r="J16" i="2" a="1"/>
  <c r="AA17" i="8" a="1"/>
  <c r="U17" i="8" a="1"/>
  <c r="I16" i="2" a="1"/>
  <c r="AG17" i="8" a="1"/>
  <c r="AG17" i="8" l="1"/>
  <c r="I16" i="2"/>
  <c r="U17" i="8"/>
  <c r="AA17" i="8"/>
  <c r="J16" i="2"/>
  <c r="AS16" i="2"/>
  <c r="Y17" i="8"/>
  <c r="M17" i="8"/>
  <c r="F17" i="8"/>
  <c r="G17" i="8"/>
  <c r="L16" i="2"/>
  <c r="AS18" i="8"/>
  <c r="M16" i="2"/>
  <c r="AL17" i="8"/>
  <c r="AR16" i="2"/>
  <c r="AL18" i="8"/>
  <c r="AK16" i="2"/>
  <c r="AF17" i="8"/>
  <c r="AD17" i="8"/>
  <c r="W17" i="8"/>
  <c r="AJ16" i="2"/>
  <c r="I17" i="8"/>
  <c r="H17" i="8"/>
  <c r="AI16" i="2"/>
  <c r="F16" i="2"/>
  <c r="AS17" i="2"/>
  <c r="T17" i="8"/>
  <c r="AA16" i="2"/>
  <c r="AB17" i="8"/>
  <c r="AL16" i="2"/>
  <c r="N17" i="8"/>
  <c r="AJ17" i="8"/>
  <c r="AC16" i="2"/>
  <c r="AH17" i="8"/>
  <c r="O17" i="8"/>
  <c r="AV18" i="8"/>
  <c r="Z16" i="2"/>
  <c r="AE16" i="2"/>
  <c r="P17" i="8"/>
  <c r="AT18" i="8"/>
  <c r="X16" i="2"/>
  <c r="D16" i="2"/>
  <c r="AW17" i="2" s="1"/>
  <c r="AV17" i="2"/>
  <c r="AI17" i="8"/>
  <c r="N16" i="2"/>
  <c r="W16" i="2"/>
  <c r="O16" i="2"/>
  <c r="R16" i="2"/>
  <c r="V16" i="2"/>
  <c r="AP17" i="2"/>
  <c r="Z17" i="8"/>
  <c r="P16" i="2"/>
  <c r="Y16" i="2"/>
  <c r="E16" i="2"/>
  <c r="AM16" i="2"/>
  <c r="AF16" i="2"/>
  <c r="E17" i="8"/>
  <c r="AN16" i="2"/>
  <c r="AQ18" i="8"/>
  <c r="AN18" i="8"/>
  <c r="AO17" i="2"/>
  <c r="AR18" i="8"/>
  <c r="AH16" i="2"/>
  <c r="AK17" i="8"/>
  <c r="Q16" i="2"/>
  <c r="H16" i="2"/>
  <c r="T16" i="2"/>
  <c r="J17" i="8"/>
  <c r="K16" i="2"/>
  <c r="K17" i="8"/>
  <c r="D17" i="8"/>
  <c r="AW18" i="8" s="1"/>
  <c r="AO16" i="2"/>
  <c r="AP18" i="8"/>
  <c r="V17" i="8"/>
  <c r="AT17" i="2"/>
  <c r="U16" i="2"/>
  <c r="G16" i="2"/>
  <c r="AB16" i="2"/>
  <c r="AD16" i="2"/>
  <c r="AG16" i="2"/>
  <c r="AC17" i="8"/>
  <c r="AU17" i="2"/>
  <c r="AM18" i="8"/>
  <c r="AO18" i="8"/>
  <c r="AE17" i="8"/>
  <c r="X17" i="8"/>
  <c r="Q17" i="8"/>
  <c r="R17" i="8"/>
  <c r="AU18" i="8"/>
  <c r="S17" i="8"/>
  <c r="L17" i="8"/>
  <c r="S16" i="2"/>
  <c r="B59" i="3"/>
  <c r="B60" i="3" s="1"/>
  <c r="B61" i="3" s="1"/>
  <c r="B62" i="3" s="1"/>
  <c r="B63" i="3" s="1"/>
  <c r="B64" i="3" s="1"/>
  <c r="B65" i="3" s="1"/>
  <c r="A6" i="3" s="1"/>
  <c r="AF18" i="8" a="1"/>
  <c r="T18" i="8" a="1"/>
  <c r="I17" i="2" a="1"/>
  <c r="X18" i="8" a="1"/>
  <c r="E18" i="8" a="1"/>
  <c r="K17" i="2" a="1"/>
  <c r="L17" i="2" a="1"/>
  <c r="AQ17" i="2" a="1"/>
  <c r="AJ17" i="2" a="1"/>
  <c r="AC18" i="8" a="1"/>
  <c r="AI17" i="2" a="1"/>
  <c r="G18" i="8" a="1"/>
  <c r="E17" i="2" a="1"/>
  <c r="S18" i="8" a="1"/>
  <c r="AA18" i="8" a="1"/>
  <c r="M18" i="8" a="1"/>
  <c r="AB17" i="2" a="1"/>
  <c r="N18" i="8" a="1"/>
  <c r="Y17" i="2" a="1"/>
  <c r="O18" i="8" a="1"/>
  <c r="W17" i="2" a="1"/>
  <c r="AU18" i="2" a="1"/>
  <c r="M17" i="2" a="1"/>
  <c r="N17" i="2" a="1"/>
  <c r="U17" i="2" a="1"/>
  <c r="Y18" i="8" a="1"/>
  <c r="X17" i="2" a="1"/>
  <c r="AL17" i="2" a="1"/>
  <c r="D18" i="8" a="1"/>
  <c r="AP19" i="8" a="1"/>
  <c r="AN18" i="2" a="1"/>
  <c r="AG17" i="2" a="1"/>
  <c r="P17" i="2" a="1"/>
  <c r="S17" i="2" a="1"/>
  <c r="J17" i="2" a="1"/>
  <c r="AV19" i="8" a="1"/>
  <c r="AO19" i="8" a="1"/>
  <c r="AS18" i="2" a="1"/>
  <c r="F17" i="2" a="1"/>
  <c r="AC17" i="2" a="1"/>
  <c r="AB18" i="8" a="1"/>
  <c r="AL19" i="8" a="1"/>
  <c r="AD18" i="8" a="1"/>
  <c r="P18" i="8" a="1"/>
  <c r="AT19" i="8" a="1"/>
  <c r="K18" i="8" a="1"/>
  <c r="H17" i="2" a="1"/>
  <c r="Z18" i="8" a="1"/>
  <c r="AR17" i="2" a="1"/>
  <c r="L18" i="8" a="1"/>
  <c r="F18" i="8" a="1"/>
  <c r="AR19" i="8" a="1"/>
  <c r="AK18" i="8" a="1"/>
  <c r="AK19" i="8" a="1"/>
  <c r="AE18" i="8" a="1"/>
  <c r="V18" i="8" a="1"/>
  <c r="H18" i="8" a="1"/>
  <c r="AH17" i="2" a="1"/>
  <c r="AR18" i="2" a="1"/>
  <c r="Z17" i="2" a="1"/>
  <c r="AK17" i="2" a="1"/>
  <c r="AI18" i="8" a="1"/>
  <c r="AG18" i="8" a="1"/>
  <c r="AU19" i="8" a="1"/>
  <c r="AD17" i="2" a="1"/>
  <c r="AS19" i="8" a="1"/>
  <c r="AV18" i="2" a="1"/>
  <c r="AH18" i="8" a="1"/>
  <c r="V17" i="2" a="1"/>
  <c r="Q17" i="2" a="1"/>
  <c r="AO18" i="2" a="1"/>
  <c r="O17" i="2" a="1"/>
  <c r="D17" i="2" a="1"/>
  <c r="AE17" i="2" a="1"/>
  <c r="AM17" i="2" a="1"/>
  <c r="AM19" i="8" a="1"/>
  <c r="AQ19" i="8" a="1"/>
  <c r="AJ18" i="8" a="1"/>
  <c r="G17" i="2" a="1"/>
  <c r="I18" i="8" a="1"/>
  <c r="J18" i="8" a="1"/>
  <c r="AN17" i="2" a="1"/>
  <c r="U18" i="8" a="1"/>
  <c r="T17" i="2" a="1"/>
  <c r="AA17" i="2" a="1"/>
  <c r="AF17" i="2" a="1"/>
  <c r="AT18" i="2" a="1"/>
  <c r="AN19" i="8" a="1"/>
  <c r="W18" i="8" a="1"/>
  <c r="Q18" i="8" a="1"/>
  <c r="R18" i="8" a="1"/>
  <c r="R17" i="2" a="1"/>
  <c r="R17" i="2" l="1"/>
  <c r="R18" i="8"/>
  <c r="Q18" i="8"/>
  <c r="W18" i="8"/>
  <c r="AN19" i="8"/>
  <c r="AT18" i="2"/>
  <c r="AF17" i="2"/>
  <c r="AA17" i="2"/>
  <c r="T17" i="2"/>
  <c r="U18" i="8"/>
  <c r="AN17" i="2"/>
  <c r="J18" i="8"/>
  <c r="I18" i="8"/>
  <c r="G17" i="2"/>
  <c r="AJ18" i="8"/>
  <c r="AQ19" i="8"/>
  <c r="AM19" i="8"/>
  <c r="AM17" i="2"/>
  <c r="AE17" i="2"/>
  <c r="D17" i="2"/>
  <c r="AW18" i="2" s="1"/>
  <c r="O17" i="2"/>
  <c r="AO18" i="2"/>
  <c r="Q17" i="2"/>
  <c r="V17" i="2"/>
  <c r="AH18" i="8"/>
  <c r="AV18" i="2"/>
  <c r="AS19" i="8"/>
  <c r="AD17" i="2"/>
  <c r="AU19" i="8"/>
  <c r="AG18" i="8"/>
  <c r="AI18" i="8"/>
  <c r="AK17" i="2"/>
  <c r="Z17" i="2"/>
  <c r="AR18" i="2"/>
  <c r="AH17" i="2"/>
  <c r="H18" i="8"/>
  <c r="V18" i="8"/>
  <c r="AE18" i="8"/>
  <c r="AK19" i="8"/>
  <c r="AK18" i="8"/>
  <c r="AR19" i="8"/>
  <c r="F18" i="8"/>
  <c r="L18" i="8"/>
  <c r="AR17" i="2"/>
  <c r="Z18" i="8"/>
  <c r="H17" i="2"/>
  <c r="K18" i="8"/>
  <c r="AT19" i="8"/>
  <c r="P18" i="8"/>
  <c r="AD18" i="8"/>
  <c r="AL19" i="8"/>
  <c r="AB18" i="8"/>
  <c r="AC17" i="2"/>
  <c r="F17" i="2"/>
  <c r="AS18" i="2"/>
  <c r="AO19" i="8"/>
  <c r="AV19" i="8"/>
  <c r="J17" i="2"/>
  <c r="S17" i="2"/>
  <c r="P17" i="2"/>
  <c r="AG17" i="2"/>
  <c r="AN18" i="2"/>
  <c r="AP19" i="8"/>
  <c r="D18" i="8"/>
  <c r="AW19" i="8" s="1"/>
  <c r="AL17" i="2"/>
  <c r="X17" i="2"/>
  <c r="Y18" i="8"/>
  <c r="U17" i="2"/>
  <c r="N17" i="2"/>
  <c r="M17" i="2"/>
  <c r="AU18" i="2"/>
  <c r="W17" i="2"/>
  <c r="O18" i="8"/>
  <c r="Y17" i="2"/>
  <c r="N18" i="8"/>
  <c r="AB17" i="2"/>
  <c r="M18" i="8"/>
  <c r="AA18" i="8"/>
  <c r="S18" i="8"/>
  <c r="E17" i="2"/>
  <c r="G18" i="8"/>
  <c r="AI17" i="2"/>
  <c r="AC18" i="8"/>
  <c r="AJ17" i="2"/>
  <c r="AQ17" i="2"/>
  <c r="L17" i="2"/>
  <c r="K17" i="2"/>
  <c r="E18" i="8"/>
  <c r="X18" i="8"/>
  <c r="I17" i="2"/>
  <c r="T18" i="8"/>
  <c r="AF18" i="8"/>
  <c r="R37" i="5"/>
  <c r="S37" i="5" s="1"/>
  <c r="R24" i="5"/>
  <c r="S24" i="5" s="1"/>
  <c r="R20" i="5"/>
  <c r="S20" i="5" s="1"/>
  <c r="R18" i="5"/>
  <c r="S18" i="5" s="1"/>
  <c r="R25" i="5"/>
  <c r="S25" i="5" s="1"/>
  <c r="R17" i="5"/>
  <c r="S17" i="5" s="1"/>
  <c r="R34" i="5"/>
  <c r="S34" i="5" s="1"/>
  <c r="R43" i="5"/>
  <c r="S43" i="5" s="1"/>
  <c r="R4" i="5"/>
  <c r="R42" i="5"/>
  <c r="S42" i="5" s="1"/>
  <c r="R16" i="5"/>
  <c r="S16" i="5" s="1"/>
  <c r="R31" i="5"/>
  <c r="S31" i="5" s="1"/>
  <c r="R11" i="5"/>
  <c r="S11" i="5" s="1"/>
  <c r="R22" i="5"/>
  <c r="S22" i="5" s="1"/>
  <c r="R49" i="5"/>
  <c r="S49" i="5" s="1"/>
  <c r="R35" i="5"/>
  <c r="S35" i="5" s="1"/>
  <c r="R21" i="5"/>
  <c r="S21" i="5" s="1"/>
  <c r="R6" i="5"/>
  <c r="S6" i="5" s="1"/>
  <c r="R33" i="5"/>
  <c r="S33" i="5" s="1"/>
  <c r="R8" i="5"/>
  <c r="S8" i="5" s="1"/>
  <c r="R48" i="5"/>
  <c r="S48" i="5" s="1"/>
  <c r="R13" i="5"/>
  <c r="S13" i="5" s="1"/>
  <c r="R41" i="5"/>
  <c r="S41" i="5" s="1"/>
  <c r="N27" i="6"/>
  <c r="O27" i="6" s="1"/>
  <c r="N30" i="6"/>
  <c r="O30" i="6" s="1"/>
  <c r="N13" i="6"/>
  <c r="O13" i="6" s="1"/>
  <c r="N10" i="6"/>
  <c r="O10" i="6" s="1"/>
  <c r="N38" i="6"/>
  <c r="O38" i="6" s="1"/>
  <c r="N15" i="6"/>
  <c r="O15" i="6" s="1"/>
  <c r="N20" i="6"/>
  <c r="O20" i="6" s="1"/>
  <c r="N48" i="6"/>
  <c r="O48" i="6" s="1"/>
  <c r="N45" i="6"/>
  <c r="O45" i="6" s="1"/>
  <c r="N7" i="6"/>
  <c r="O7" i="6" s="1"/>
  <c r="N40" i="6"/>
  <c r="O40" i="6" s="1"/>
  <c r="N28" i="6"/>
  <c r="O28" i="6" s="1"/>
  <c r="N39" i="6"/>
  <c r="O39" i="6" s="1"/>
  <c r="N42" i="6"/>
  <c r="O42" i="6" s="1"/>
  <c r="N43" i="6"/>
  <c r="O43" i="6" s="1"/>
  <c r="N31" i="6"/>
  <c r="O31" i="6" s="1"/>
  <c r="N34" i="6"/>
  <c r="O34" i="6" s="1"/>
  <c r="N16" i="6"/>
  <c r="O16" i="6" s="1"/>
  <c r="N14" i="6"/>
  <c r="O14" i="6" s="1"/>
  <c r="N41" i="6"/>
  <c r="O41" i="6" s="1"/>
  <c r="N6" i="6"/>
  <c r="O6" i="6" s="1"/>
  <c r="N11" i="6"/>
  <c r="O11" i="6" s="1"/>
  <c r="N33" i="6"/>
  <c r="O33" i="6" s="1"/>
  <c r="N5" i="6"/>
  <c r="O5" i="6" s="1"/>
  <c r="R26" i="5"/>
  <c r="S26" i="5" s="1"/>
  <c r="R23" i="5"/>
  <c r="S23" i="5" s="1"/>
  <c r="R15" i="5"/>
  <c r="S15" i="5" s="1"/>
  <c r="R7" i="5"/>
  <c r="S7" i="5" s="1"/>
  <c r="R29" i="5"/>
  <c r="S29" i="5" s="1"/>
  <c r="R9" i="5"/>
  <c r="S9" i="5" s="1"/>
  <c r="R39" i="5"/>
  <c r="S39" i="5" s="1"/>
  <c r="R27" i="5"/>
  <c r="S27" i="5" s="1"/>
  <c r="R32" i="5"/>
  <c r="S32" i="5" s="1"/>
  <c r="R38" i="5"/>
  <c r="S38" i="5" s="1"/>
  <c r="R46" i="5"/>
  <c r="S46" i="5" s="1"/>
  <c r="R12" i="5"/>
  <c r="S12" i="5" s="1"/>
  <c r="R10" i="5"/>
  <c r="S10" i="5" s="1"/>
  <c r="R44" i="5"/>
  <c r="S44" i="5" s="1"/>
  <c r="R36" i="5"/>
  <c r="S36" i="5" s="1"/>
  <c r="R30" i="5"/>
  <c r="S30" i="5" s="1"/>
  <c r="R14" i="5"/>
  <c r="S14" i="5" s="1"/>
  <c r="R40" i="5"/>
  <c r="S40" i="5" s="1"/>
  <c r="R28" i="5"/>
  <c r="S28" i="5" s="1"/>
  <c r="R19" i="5"/>
  <c r="S19" i="5" s="1"/>
  <c r="R47" i="5"/>
  <c r="S47" i="5" s="1"/>
  <c r="R5" i="5"/>
  <c r="S5" i="5" s="1"/>
  <c r="R45" i="5"/>
  <c r="S45" i="5" s="1"/>
  <c r="N21" i="6"/>
  <c r="O21" i="6" s="1"/>
  <c r="N29" i="6"/>
  <c r="O29" i="6" s="1"/>
  <c r="N35" i="6"/>
  <c r="O35" i="6" s="1"/>
  <c r="N32" i="6"/>
  <c r="O32" i="6" s="1"/>
  <c r="N18" i="6"/>
  <c r="O18" i="6" s="1"/>
  <c r="N44" i="6"/>
  <c r="O44" i="6" s="1"/>
  <c r="N17" i="6"/>
  <c r="O17" i="6" s="1"/>
  <c r="N24" i="6"/>
  <c r="O24" i="6" s="1"/>
  <c r="A2" i="4"/>
  <c r="N23" i="6"/>
  <c r="O23" i="6" s="1"/>
  <c r="N36" i="6"/>
  <c r="O36" i="6" s="1"/>
  <c r="N26" i="6"/>
  <c r="O26" i="6" s="1"/>
  <c r="N9" i="6"/>
  <c r="O9" i="6" s="1"/>
  <c r="N4" i="6"/>
  <c r="O4" i="6" s="1"/>
  <c r="N47" i="6"/>
  <c r="O47" i="6" s="1"/>
  <c r="N25" i="6"/>
  <c r="O25" i="6" s="1"/>
  <c r="N22" i="6"/>
  <c r="O22" i="6" s="1"/>
  <c r="N12" i="6"/>
  <c r="O12" i="6" s="1"/>
  <c r="N19" i="6"/>
  <c r="O19" i="6" s="1"/>
  <c r="N49" i="6"/>
  <c r="O49" i="6" s="1"/>
  <c r="N37" i="6"/>
  <c r="O37" i="6" s="1"/>
  <c r="N8" i="6"/>
  <c r="O8" i="6" s="1"/>
  <c r="N46" i="6"/>
  <c r="O46" i="6" s="1"/>
  <c r="Q18" i="2" a="1"/>
  <c r="P19" i="8" a="1"/>
  <c r="AM20" i="8" a="1"/>
  <c r="AE18" i="2" a="1"/>
  <c r="S18" i="2" a="1"/>
  <c r="AM18" i="2" a="1"/>
  <c r="H19" i="8" a="1"/>
  <c r="AI19" i="8" a="1"/>
  <c r="AL20" i="8" a="1"/>
  <c r="AD18" i="2" a="1"/>
  <c r="N18" i="2" a="1"/>
  <c r="P18" i="2" a="1"/>
  <c r="AG19" i="8" a="1"/>
  <c r="AR20" i="8" a="1"/>
  <c r="AT20" i="8" a="1"/>
  <c r="AH19" i="8" a="1"/>
  <c r="Y18" i="2" a="1"/>
  <c r="AG18" i="2" a="1"/>
  <c r="U19" i="8" a="1"/>
  <c r="AJ20" i="8" a="1"/>
  <c r="AQ20" i="8" a="1"/>
  <c r="K19" i="8" a="1"/>
  <c r="Y19" i="8" a="1"/>
  <c r="J19" i="8" a="1"/>
  <c r="O19" i="8" a="1"/>
  <c r="AK20" i="8" a="1"/>
  <c r="AB18" i="2" a="1"/>
  <c r="AR19" i="2" a="1"/>
  <c r="AU20" i="8" a="1"/>
  <c r="R18" i="2" a="1"/>
  <c r="AF18" i="2" a="1"/>
  <c r="AO20" i="8" a="1"/>
  <c r="AK18" i="2" a="1"/>
  <c r="X19" i="8" a="1"/>
  <c r="M18" i="2" a="1"/>
  <c r="AT19" i="2" a="1"/>
  <c r="N19" i="8" a="1"/>
  <c r="M19" i="8" a="1"/>
  <c r="L19" i="8" a="1"/>
  <c r="R19" i="8" a="1"/>
  <c r="F19" i="8" a="1"/>
  <c r="AB19" i="8" a="1"/>
  <c r="AP18" i="2" a="1"/>
  <c r="J18" i="2" a="1"/>
  <c r="W19" i="8" a="1"/>
  <c r="S19" i="8" a="1"/>
  <c r="Q19" i="8" a="1"/>
  <c r="V19" i="8" a="1"/>
  <c r="AS19" i="2" a="1"/>
  <c r="Z18" i="2" a="1"/>
  <c r="T19" i="8" a="1"/>
  <c r="I19" i="8" a="1"/>
  <c r="F18" i="2" a="1"/>
  <c r="AP20" i="8" a="1"/>
  <c r="AL18" i="2" a="1"/>
  <c r="AV19" i="2" a="1"/>
  <c r="AN19" i="2" a="1"/>
  <c r="U18" i="2" a="1"/>
  <c r="AU19" i="2" a="1"/>
  <c r="AC18" i="2" a="1"/>
  <c r="AF19" i="8" a="1"/>
  <c r="AJ18" i="2" a="1"/>
  <c r="AQ19" i="2" a="1"/>
  <c r="G19" i="8" a="1"/>
  <c r="AD19" i="8" a="1"/>
  <c r="AJ19" i="8" a="1"/>
  <c r="E19" i="8" a="1"/>
  <c r="AQ18" i="2" a="1"/>
  <c r="G18" i="2" a="1"/>
  <c r="AS20" i="8" a="1"/>
  <c r="AC19" i="8" a="1"/>
  <c r="AA19" i="8" a="1"/>
  <c r="E18" i="2" a="1"/>
  <c r="AN20" i="8" a="1"/>
  <c r="I18" i="2" a="1"/>
  <c r="O18" i="2" a="1"/>
  <c r="AM19" i="2" a="1"/>
  <c r="AV20" i="8" a="1"/>
  <c r="W18" i="2" a="1"/>
  <c r="T18" i="2" a="1"/>
  <c r="L18" i="2" a="1"/>
  <c r="V18" i="2" a="1"/>
  <c r="X18" i="2" a="1"/>
  <c r="AA18" i="2" a="1"/>
  <c r="Z19" i="8" a="1"/>
  <c r="D18" i="2" a="1"/>
  <c r="AH18" i="2" a="1"/>
  <c r="AI18" i="2" a="1"/>
  <c r="K18" i="2" a="1"/>
  <c r="D19" i="8" a="1"/>
  <c r="H18" i="2" a="1"/>
  <c r="AE19" i="8" a="1"/>
  <c r="AE19" i="8" l="1"/>
  <c r="H18" i="2"/>
  <c r="D19" i="8"/>
  <c r="AW20" i="8" s="1"/>
  <c r="K18" i="2"/>
  <c r="AI18" i="2"/>
  <c r="AH18" i="2"/>
  <c r="D18" i="2"/>
  <c r="AW19" i="2" s="1"/>
  <c r="Z19" i="8"/>
  <c r="AA18" i="2"/>
  <c r="X18" i="2"/>
  <c r="V18" i="2"/>
  <c r="L18" i="2"/>
  <c r="T18" i="2"/>
  <c r="W18" i="2"/>
  <c r="AV20" i="8"/>
  <c r="AM19" i="2"/>
  <c r="O18" i="2"/>
  <c r="I18" i="2"/>
  <c r="AN20" i="8"/>
  <c r="E18" i="2"/>
  <c r="AA19" i="8"/>
  <c r="AC19" i="8"/>
  <c r="AS20" i="8"/>
  <c r="G18" i="2"/>
  <c r="AQ18" i="2"/>
  <c r="E19" i="8"/>
  <c r="AJ19" i="8"/>
  <c r="AD19" i="8"/>
  <c r="G19" i="8"/>
  <c r="AQ19" i="2"/>
  <c r="AJ18" i="2"/>
  <c r="AF19" i="8"/>
  <c r="AC18" i="2"/>
  <c r="AU19" i="2"/>
  <c r="U18" i="2"/>
  <c r="AN19" i="2"/>
  <c r="AV19" i="2"/>
  <c r="AL18" i="2"/>
  <c r="AP20" i="8"/>
  <c r="F18" i="2"/>
  <c r="I19" i="8"/>
  <c r="T19" i="8"/>
  <c r="Z18" i="2"/>
  <c r="AS19" i="2"/>
  <c r="V19" i="8"/>
  <c r="Q19" i="8"/>
  <c r="S19" i="8"/>
  <c r="W19" i="8"/>
  <c r="J18" i="2"/>
  <c r="AP18" i="2"/>
  <c r="AB19" i="8"/>
  <c r="F19" i="8"/>
  <c r="R19" i="8"/>
  <c r="L19" i="8"/>
  <c r="M19" i="8"/>
  <c r="N19" i="8"/>
  <c r="AT19" i="2"/>
  <c r="M18" i="2"/>
  <c r="X19" i="8"/>
  <c r="AK18" i="2"/>
  <c r="AO20" i="8"/>
  <c r="AF18" i="2"/>
  <c r="R18" i="2"/>
  <c r="AU20" i="8"/>
  <c r="AR19" i="2"/>
  <c r="AB18" i="2"/>
  <c r="AK20" i="8"/>
  <c r="O19" i="8"/>
  <c r="J19" i="8"/>
  <c r="Y19" i="8"/>
  <c r="K19" i="8"/>
  <c r="AQ20" i="8"/>
  <c r="AJ20" i="8"/>
  <c r="U19" i="8"/>
  <c r="AG18" i="2"/>
  <c r="Y18" i="2"/>
  <c r="AH19" i="8"/>
  <c r="AT20" i="8"/>
  <c r="AR20" i="8"/>
  <c r="AG19" i="8"/>
  <c r="P18" i="2"/>
  <c r="N18" i="2"/>
  <c r="AD18" i="2"/>
  <c r="AL20" i="8"/>
  <c r="AI19" i="8"/>
  <c r="H19" i="8"/>
  <c r="AM18" i="2"/>
  <c r="S18" i="2"/>
  <c r="AE18" i="2"/>
  <c r="AM20" i="8"/>
  <c r="P19" i="8"/>
  <c r="Q18" i="2"/>
  <c r="O51" i="6"/>
  <c r="AF27" i="4"/>
  <c r="AG27" i="4" s="1"/>
  <c r="AH27" i="4" s="1" a="1"/>
  <c r="AH27" i="4" s="1"/>
  <c r="AF20" i="4"/>
  <c r="AG20" i="4" s="1"/>
  <c r="AH20" i="4" s="1" a="1"/>
  <c r="AH20" i="4" s="1"/>
  <c r="AF24" i="4"/>
  <c r="AG24" i="4" s="1"/>
  <c r="AH24" i="4" s="1" a="1"/>
  <c r="AH24" i="4" s="1"/>
  <c r="AF14" i="4"/>
  <c r="AG14" i="4" s="1"/>
  <c r="AH14" i="4" s="1" a="1"/>
  <c r="AH14" i="4" s="1"/>
  <c r="AF46" i="4"/>
  <c r="AF15" i="4"/>
  <c r="AG15" i="4" s="1"/>
  <c r="AH15" i="4" s="1" a="1"/>
  <c r="AH15" i="4" s="1"/>
  <c r="AF47" i="4"/>
  <c r="AA14" i="4"/>
  <c r="AB14" i="4" s="1"/>
  <c r="AC14" i="4" s="1" a="1"/>
  <c r="AC14" i="4" s="1"/>
  <c r="AA22" i="4"/>
  <c r="AB22" i="4" s="1"/>
  <c r="AC22" i="4" s="1" a="1"/>
  <c r="AC22" i="4" s="1"/>
  <c r="AA30" i="4"/>
  <c r="AB30" i="4" s="1"/>
  <c r="AC30" i="4" s="1" a="1"/>
  <c r="AC30" i="4" s="1"/>
  <c r="AA38" i="4"/>
  <c r="AB38" i="4" s="1"/>
  <c r="AC38" i="4" s="1" a="1"/>
  <c r="AC38" i="4" s="1"/>
  <c r="AA46" i="4"/>
  <c r="AB46" i="4" s="1"/>
  <c r="AC46" i="4" s="1" a="1"/>
  <c r="AC46" i="4" s="1"/>
  <c r="AA54" i="4"/>
  <c r="AB54" i="4" s="1"/>
  <c r="AC54" i="4" s="1" a="1"/>
  <c r="AC54" i="4" s="1"/>
  <c r="AA17" i="4"/>
  <c r="AB17" i="4" s="1"/>
  <c r="AC17" i="4" s="1" a="1"/>
  <c r="AC17" i="4" s="1"/>
  <c r="AA25" i="4"/>
  <c r="AB25" i="4" s="1"/>
  <c r="AC25" i="4" s="1" a="1"/>
  <c r="AC25" i="4" s="1"/>
  <c r="AA33" i="4"/>
  <c r="AB33" i="4" s="1"/>
  <c r="AC33" i="4" s="1" a="1"/>
  <c r="AC33" i="4" s="1"/>
  <c r="AA41" i="4"/>
  <c r="AB41" i="4" s="1"/>
  <c r="AC41" i="4" s="1" a="1"/>
  <c r="AC41" i="4" s="1"/>
  <c r="AA49" i="4"/>
  <c r="AB49" i="4" s="1"/>
  <c r="AC49" i="4" s="1" a="1"/>
  <c r="AC49" i="4" s="1"/>
  <c r="V12" i="4"/>
  <c r="W12" i="4" s="1"/>
  <c r="X12" i="4" s="1" a="1"/>
  <c r="X12" i="4" s="1"/>
  <c r="V20" i="4"/>
  <c r="W20" i="4" s="1"/>
  <c r="X20" i="4" s="1" a="1"/>
  <c r="X20" i="4" s="1"/>
  <c r="V28" i="4"/>
  <c r="W28" i="4" s="1"/>
  <c r="X28" i="4" s="1" a="1"/>
  <c r="X28" i="4" s="1"/>
  <c r="V36" i="4"/>
  <c r="W36" i="4" s="1"/>
  <c r="X36" i="4" s="1" a="1"/>
  <c r="X36" i="4" s="1"/>
  <c r="V44" i="4"/>
  <c r="W44" i="4" s="1"/>
  <c r="X44" i="4" s="1" a="1"/>
  <c r="X44" i="4" s="1"/>
  <c r="V52" i="4"/>
  <c r="W52" i="4" s="1"/>
  <c r="X52" i="4" s="1" a="1"/>
  <c r="X52" i="4" s="1"/>
  <c r="V15" i="4"/>
  <c r="W15" i="4" s="1"/>
  <c r="X15" i="4" s="1" a="1"/>
  <c r="X15" i="4" s="1"/>
  <c r="V23" i="4"/>
  <c r="W23" i="4" s="1"/>
  <c r="X23" i="4" s="1" a="1"/>
  <c r="X23" i="4" s="1"/>
  <c r="V31" i="4"/>
  <c r="W31" i="4" s="1"/>
  <c r="X31" i="4" s="1" a="1"/>
  <c r="X31" i="4" s="1"/>
  <c r="V39" i="4"/>
  <c r="W39" i="4" s="1"/>
  <c r="X39" i="4" s="1" a="1"/>
  <c r="X39" i="4" s="1"/>
  <c r="V47" i="4"/>
  <c r="W47" i="4" s="1"/>
  <c r="X47" i="4" s="1" a="1"/>
  <c r="X47" i="4" s="1"/>
  <c r="V55" i="4"/>
  <c r="W55" i="4" s="1"/>
  <c r="X55" i="4" s="1" a="1"/>
  <c r="X55" i="4" s="1"/>
  <c r="Q18" i="4"/>
  <c r="R18" i="4" s="1"/>
  <c r="S18" i="4" s="1" a="1"/>
  <c r="S18" i="4" s="1"/>
  <c r="Q26" i="4"/>
  <c r="R26" i="4" s="1"/>
  <c r="S26" i="4" s="1" a="1"/>
  <c r="S26" i="4" s="1"/>
  <c r="Q34" i="4"/>
  <c r="R34" i="4" s="1"/>
  <c r="S34" i="4" s="1" a="1"/>
  <c r="S34" i="4" s="1"/>
  <c r="Q42" i="4"/>
  <c r="R42" i="4" s="1"/>
  <c r="S42" i="4" s="1" a="1"/>
  <c r="S42" i="4" s="1"/>
  <c r="Q50" i="4"/>
  <c r="R50" i="4" s="1"/>
  <c r="S50" i="4" s="1" a="1"/>
  <c r="S50" i="4" s="1"/>
  <c r="Q13" i="4"/>
  <c r="R13" i="4" s="1"/>
  <c r="S13" i="4" s="1" a="1"/>
  <c r="S13" i="4" s="1"/>
  <c r="Q21" i="4"/>
  <c r="R21" i="4" s="1"/>
  <c r="S21" i="4" s="1" a="1"/>
  <c r="S21" i="4" s="1"/>
  <c r="Q29" i="4"/>
  <c r="R29" i="4" s="1"/>
  <c r="S29" i="4" s="1" a="1"/>
  <c r="S29" i="4" s="1"/>
  <c r="Q37" i="4"/>
  <c r="R37" i="4" s="1"/>
  <c r="S37" i="4" s="1" a="1"/>
  <c r="S37" i="4" s="1"/>
  <c r="Q45" i="4"/>
  <c r="R45" i="4" s="1"/>
  <c r="S45" i="4" s="1" a="1"/>
  <c r="S45" i="4" s="1"/>
  <c r="Q53" i="4"/>
  <c r="R53" i="4" s="1"/>
  <c r="S53" i="4" s="1" a="1"/>
  <c r="S53" i="4" s="1"/>
  <c r="L16" i="4"/>
  <c r="M16" i="4" s="1"/>
  <c r="N16" i="4" s="1" a="1"/>
  <c r="N16" i="4" s="1"/>
  <c r="L24" i="4"/>
  <c r="M24" i="4" s="1"/>
  <c r="N24" i="4" s="1" a="1"/>
  <c r="N24" i="4" s="1"/>
  <c r="L32" i="4"/>
  <c r="M32" i="4" s="1"/>
  <c r="N32" i="4" s="1" a="1"/>
  <c r="N32" i="4" s="1"/>
  <c r="L40" i="4"/>
  <c r="M40" i="4" s="1"/>
  <c r="N40" i="4" s="1" a="1"/>
  <c r="N40" i="4" s="1"/>
  <c r="L48" i="4"/>
  <c r="M48" i="4" s="1"/>
  <c r="N48" i="4" s="1" a="1"/>
  <c r="N48" i="4" s="1"/>
  <c r="L56" i="4"/>
  <c r="M56" i="4" s="1"/>
  <c r="N56" i="4" s="1" a="1"/>
  <c r="N56" i="4" s="1"/>
  <c r="L19" i="4"/>
  <c r="M19" i="4" s="1"/>
  <c r="N19" i="4" s="1" a="1"/>
  <c r="N19" i="4" s="1"/>
  <c r="L27" i="4"/>
  <c r="M27" i="4" s="1"/>
  <c r="N27" i="4" s="1" a="1"/>
  <c r="N27" i="4" s="1"/>
  <c r="L35" i="4"/>
  <c r="M35" i="4" s="1"/>
  <c r="N35" i="4" s="1" a="1"/>
  <c r="N35" i="4" s="1"/>
  <c r="L43" i="4"/>
  <c r="M43" i="4" s="1"/>
  <c r="N43" i="4" s="1" a="1"/>
  <c r="N43" i="4" s="1"/>
  <c r="L51" i="4"/>
  <c r="M51" i="4" s="1"/>
  <c r="N51" i="4" s="1" a="1"/>
  <c r="N51" i="4" s="1"/>
  <c r="G14" i="4"/>
  <c r="H14" i="4" s="1"/>
  <c r="I14" i="4" s="1" a="1"/>
  <c r="I14" i="4" s="1"/>
  <c r="G22" i="4"/>
  <c r="H22" i="4" s="1"/>
  <c r="I22" i="4" s="1" a="1"/>
  <c r="I22" i="4" s="1"/>
  <c r="G30" i="4"/>
  <c r="H30" i="4" s="1"/>
  <c r="I30" i="4" s="1" a="1"/>
  <c r="I30" i="4" s="1"/>
  <c r="G38" i="4"/>
  <c r="H38" i="4" s="1"/>
  <c r="I38" i="4" s="1" a="1"/>
  <c r="I38" i="4" s="1"/>
  <c r="G46" i="4"/>
  <c r="H46" i="4" s="1"/>
  <c r="I46" i="4" s="1" a="1"/>
  <c r="I46" i="4" s="1"/>
  <c r="G54" i="4"/>
  <c r="H54" i="4" s="1"/>
  <c r="I54" i="4" s="1" a="1"/>
  <c r="I54" i="4" s="1"/>
  <c r="G17" i="4"/>
  <c r="H17" i="4" s="1"/>
  <c r="I17" i="4" s="1" a="1"/>
  <c r="I17" i="4" s="1"/>
  <c r="G25" i="4"/>
  <c r="H25" i="4" s="1"/>
  <c r="I25" i="4" s="1" a="1"/>
  <c r="I25" i="4" s="1"/>
  <c r="G33" i="4"/>
  <c r="H33" i="4" s="1"/>
  <c r="I33" i="4" s="1" a="1"/>
  <c r="I33" i="4" s="1"/>
  <c r="G41" i="4"/>
  <c r="H41" i="4" s="1"/>
  <c r="I41" i="4" s="1" a="1"/>
  <c r="I41" i="4" s="1"/>
  <c r="G49" i="4"/>
  <c r="H49" i="4" s="1"/>
  <c r="I49" i="4" s="1" a="1"/>
  <c r="I49" i="4" s="1"/>
  <c r="AA11" i="4"/>
  <c r="AB11" i="4" s="1"/>
  <c r="AC11" i="4" s="1" a="1"/>
  <c r="AC11" i="4" s="1"/>
  <c r="G11" i="4"/>
  <c r="H11" i="4" s="1"/>
  <c r="I11" i="4" s="1" a="1"/>
  <c r="I11" i="4" s="1"/>
  <c r="B14" i="4"/>
  <c r="C14" i="4" s="1"/>
  <c r="D14" i="4" s="1" a="1"/>
  <c r="D14" i="4" s="1"/>
  <c r="B22" i="4"/>
  <c r="C22" i="4" s="1"/>
  <c r="D22" i="4" s="1" a="1"/>
  <c r="D22" i="4" s="1"/>
  <c r="B30" i="4"/>
  <c r="C30" i="4" s="1"/>
  <c r="D30" i="4" s="1" a="1"/>
  <c r="D30" i="4" s="1"/>
  <c r="B38" i="4"/>
  <c r="C38" i="4" s="1"/>
  <c r="D38" i="4" s="1" a="1"/>
  <c r="D38" i="4" s="1"/>
  <c r="B46" i="4"/>
  <c r="C46" i="4" s="1"/>
  <c r="D46" i="4" s="1" a="1"/>
  <c r="D46" i="4" s="1"/>
  <c r="B54" i="4"/>
  <c r="C54" i="4" s="1"/>
  <c r="D54" i="4" s="1" a="1"/>
  <c r="D54" i="4" s="1"/>
  <c r="B17" i="4"/>
  <c r="C17" i="4" s="1"/>
  <c r="D17" i="4" s="1" a="1"/>
  <c r="D17" i="4" s="1"/>
  <c r="AF28" i="4"/>
  <c r="AG28" i="4" s="1"/>
  <c r="AH28" i="4" s="1" a="1"/>
  <c r="AH28" i="4" s="1"/>
  <c r="AF21" i="4"/>
  <c r="AG21" i="4" s="1"/>
  <c r="AH21" i="4" s="1" a="1"/>
  <c r="AH21" i="4" s="1"/>
  <c r="AF25" i="4"/>
  <c r="AG25" i="4" s="1"/>
  <c r="AH25" i="4" s="1" a="1"/>
  <c r="AH25" i="4" s="1"/>
  <c r="AF16" i="4"/>
  <c r="AG16" i="4" s="1"/>
  <c r="AH16" i="4" s="1" a="1"/>
  <c r="AH16" i="4" s="1"/>
  <c r="AF48" i="4"/>
  <c r="AF17" i="4"/>
  <c r="AG17" i="4" s="1"/>
  <c r="AH17" i="4" s="1" a="1"/>
  <c r="AH17" i="4" s="1"/>
  <c r="AF49" i="4"/>
  <c r="AA16" i="4"/>
  <c r="AB16" i="4" s="1"/>
  <c r="AC16" i="4" s="1" a="1"/>
  <c r="AC16" i="4" s="1"/>
  <c r="AA24" i="4"/>
  <c r="AB24" i="4" s="1"/>
  <c r="AC24" i="4" s="1" a="1"/>
  <c r="AC24" i="4" s="1"/>
  <c r="AA32" i="4"/>
  <c r="AB32" i="4" s="1"/>
  <c r="AC32" i="4" s="1" a="1"/>
  <c r="AC32" i="4" s="1"/>
  <c r="AA40" i="4"/>
  <c r="AB40" i="4" s="1"/>
  <c r="AC40" i="4" s="1" a="1"/>
  <c r="AC40" i="4" s="1"/>
  <c r="AA48" i="4"/>
  <c r="AB48" i="4" s="1"/>
  <c r="AC48" i="4" s="1" a="1"/>
  <c r="AC48" i="4" s="1"/>
  <c r="AA56" i="4"/>
  <c r="AB56" i="4" s="1"/>
  <c r="AC56" i="4" s="1" a="1"/>
  <c r="AC56" i="4" s="1"/>
  <c r="AA19" i="4"/>
  <c r="AB19" i="4" s="1"/>
  <c r="AC19" i="4" s="1" a="1"/>
  <c r="AC19" i="4" s="1"/>
  <c r="AA27" i="4"/>
  <c r="AB27" i="4" s="1"/>
  <c r="AC27" i="4" s="1" a="1"/>
  <c r="AC27" i="4" s="1"/>
  <c r="AA35" i="4"/>
  <c r="AB35" i="4" s="1"/>
  <c r="AC35" i="4" s="1" a="1"/>
  <c r="AC35" i="4" s="1"/>
  <c r="AA43" i="4"/>
  <c r="AB43" i="4" s="1"/>
  <c r="AC43" i="4" s="1" a="1"/>
  <c r="AC43" i="4" s="1"/>
  <c r="AA51" i="4"/>
  <c r="AB51" i="4" s="1"/>
  <c r="AC51" i="4" s="1" a="1"/>
  <c r="AC51" i="4" s="1"/>
  <c r="V14" i="4"/>
  <c r="W14" i="4" s="1"/>
  <c r="X14" i="4" s="1" a="1"/>
  <c r="X14" i="4" s="1"/>
  <c r="V22" i="4"/>
  <c r="W22" i="4" s="1"/>
  <c r="X22" i="4" s="1" a="1"/>
  <c r="X22" i="4" s="1"/>
  <c r="V30" i="4"/>
  <c r="W30" i="4" s="1"/>
  <c r="X30" i="4" s="1" a="1"/>
  <c r="X30" i="4" s="1"/>
  <c r="V38" i="4"/>
  <c r="W38" i="4" s="1"/>
  <c r="X38" i="4" s="1" a="1"/>
  <c r="X38" i="4" s="1"/>
  <c r="V46" i="4"/>
  <c r="W46" i="4" s="1"/>
  <c r="X46" i="4" s="1" a="1"/>
  <c r="X46" i="4" s="1"/>
  <c r="V54" i="4"/>
  <c r="W54" i="4" s="1"/>
  <c r="X54" i="4" s="1" a="1"/>
  <c r="X54" i="4" s="1"/>
  <c r="V17" i="4"/>
  <c r="W17" i="4" s="1"/>
  <c r="X17" i="4" s="1" a="1"/>
  <c r="X17" i="4" s="1"/>
  <c r="V25" i="4"/>
  <c r="W25" i="4" s="1"/>
  <c r="X25" i="4" s="1" a="1"/>
  <c r="X25" i="4" s="1"/>
  <c r="V33" i="4"/>
  <c r="W33" i="4" s="1"/>
  <c r="X33" i="4" s="1" a="1"/>
  <c r="X33" i="4" s="1"/>
  <c r="V41" i="4"/>
  <c r="W41" i="4" s="1"/>
  <c r="X41" i="4" s="1" a="1"/>
  <c r="X41" i="4" s="1"/>
  <c r="V49" i="4"/>
  <c r="W49" i="4" s="1"/>
  <c r="X49" i="4" s="1" a="1"/>
  <c r="X49" i="4" s="1"/>
  <c r="Q12" i="4"/>
  <c r="R12" i="4" s="1"/>
  <c r="S12" i="4" s="1" a="1"/>
  <c r="S12" i="4" s="1"/>
  <c r="Q20" i="4"/>
  <c r="R20" i="4" s="1"/>
  <c r="S20" i="4" s="1" a="1"/>
  <c r="S20" i="4" s="1"/>
  <c r="Q28" i="4"/>
  <c r="R28" i="4" s="1"/>
  <c r="S28" i="4" s="1" a="1"/>
  <c r="S28" i="4" s="1"/>
  <c r="Q36" i="4"/>
  <c r="R36" i="4" s="1"/>
  <c r="S36" i="4" s="1" a="1"/>
  <c r="S36" i="4" s="1"/>
  <c r="Q44" i="4"/>
  <c r="R44" i="4" s="1"/>
  <c r="S44" i="4" s="1" a="1"/>
  <c r="S44" i="4" s="1"/>
  <c r="Q52" i="4"/>
  <c r="R52" i="4" s="1"/>
  <c r="S52" i="4" s="1" a="1"/>
  <c r="S52" i="4" s="1"/>
  <c r="Q15" i="4"/>
  <c r="R15" i="4" s="1"/>
  <c r="S15" i="4" s="1" a="1"/>
  <c r="S15" i="4" s="1"/>
  <c r="Q23" i="4"/>
  <c r="R23" i="4" s="1"/>
  <c r="S23" i="4" s="1" a="1"/>
  <c r="S23" i="4" s="1"/>
  <c r="Q31" i="4"/>
  <c r="R31" i="4" s="1"/>
  <c r="S31" i="4" s="1" a="1"/>
  <c r="S31" i="4" s="1"/>
  <c r="Q39" i="4"/>
  <c r="R39" i="4" s="1"/>
  <c r="S39" i="4" s="1" a="1"/>
  <c r="S39" i="4" s="1"/>
  <c r="Q47" i="4"/>
  <c r="R47" i="4" s="1"/>
  <c r="S47" i="4" s="1" a="1"/>
  <c r="S47" i="4" s="1"/>
  <c r="Q55" i="4"/>
  <c r="R55" i="4" s="1"/>
  <c r="S55" i="4" s="1" a="1"/>
  <c r="S55" i="4" s="1"/>
  <c r="L18" i="4"/>
  <c r="M18" i="4" s="1"/>
  <c r="N18" i="4" s="1" a="1"/>
  <c r="N18" i="4" s="1"/>
  <c r="L26" i="4"/>
  <c r="M26" i="4" s="1"/>
  <c r="N26" i="4" s="1" a="1"/>
  <c r="N26" i="4" s="1"/>
  <c r="L34" i="4"/>
  <c r="M34" i="4" s="1"/>
  <c r="N34" i="4" s="1" a="1"/>
  <c r="N34" i="4" s="1"/>
  <c r="L42" i="4"/>
  <c r="M42" i="4" s="1"/>
  <c r="N42" i="4" s="1" a="1"/>
  <c r="N42" i="4" s="1"/>
  <c r="L50" i="4"/>
  <c r="M50" i="4" s="1"/>
  <c r="N50" i="4" s="1" a="1"/>
  <c r="N50" i="4" s="1"/>
  <c r="L21" i="4"/>
  <c r="M21" i="4" s="1"/>
  <c r="N21" i="4" s="1" a="1"/>
  <c r="N21" i="4" s="1"/>
  <c r="L37" i="4"/>
  <c r="M37" i="4" s="1"/>
  <c r="N37" i="4" s="1" a="1"/>
  <c r="N37" i="4" s="1"/>
  <c r="L53" i="4"/>
  <c r="M53" i="4" s="1"/>
  <c r="N53" i="4" s="1" a="1"/>
  <c r="N53" i="4" s="1"/>
  <c r="G24" i="4"/>
  <c r="H24" i="4" s="1"/>
  <c r="I24" i="4" s="1" a="1"/>
  <c r="I24" i="4" s="1"/>
  <c r="G40" i="4"/>
  <c r="H40" i="4" s="1"/>
  <c r="I40" i="4" s="1" a="1"/>
  <c r="I40" i="4" s="1"/>
  <c r="AF29" i="4"/>
  <c r="AG29" i="4" s="1"/>
  <c r="AH29" i="4" s="1" a="1"/>
  <c r="AH29" i="4" s="1"/>
  <c r="AF18" i="4"/>
  <c r="AG18" i="4" s="1"/>
  <c r="AH18" i="4" s="1" a="1"/>
  <c r="AH18" i="4" s="1"/>
  <c r="AF22" i="4"/>
  <c r="AG22" i="4" s="1"/>
  <c r="AH22" i="4" s="1" a="1"/>
  <c r="AH22" i="4" s="1"/>
  <c r="AF26" i="4"/>
  <c r="AG26" i="4" s="1"/>
  <c r="AH26" i="4" s="1" a="1"/>
  <c r="AH26" i="4" s="1"/>
  <c r="AF42" i="4"/>
  <c r="AF50" i="4"/>
  <c r="AF43" i="4"/>
  <c r="AF51" i="4"/>
  <c r="AA18" i="4"/>
  <c r="AB18" i="4" s="1"/>
  <c r="AC18" i="4" s="1" a="1"/>
  <c r="AC18" i="4" s="1"/>
  <c r="AA26" i="4"/>
  <c r="AB26" i="4" s="1"/>
  <c r="AC26" i="4" s="1" a="1"/>
  <c r="AC26" i="4" s="1"/>
  <c r="AA34" i="4"/>
  <c r="AB34" i="4" s="1"/>
  <c r="AC34" i="4" s="1" a="1"/>
  <c r="AC34" i="4" s="1"/>
  <c r="AA42" i="4"/>
  <c r="AB42" i="4" s="1"/>
  <c r="AC42" i="4" s="1" a="1"/>
  <c r="AC42" i="4" s="1"/>
  <c r="AA50" i="4"/>
  <c r="AB50" i="4" s="1"/>
  <c r="AC50" i="4" s="1" a="1"/>
  <c r="AC50" i="4" s="1"/>
  <c r="AA13" i="4"/>
  <c r="AB13" i="4" s="1"/>
  <c r="AC13" i="4" s="1" a="1"/>
  <c r="AC13" i="4" s="1"/>
  <c r="AA21" i="4"/>
  <c r="AB21" i="4" s="1"/>
  <c r="AC21" i="4" s="1" a="1"/>
  <c r="AC21" i="4" s="1"/>
  <c r="AA29" i="4"/>
  <c r="AB29" i="4" s="1"/>
  <c r="AC29" i="4" s="1" a="1"/>
  <c r="AC29" i="4" s="1"/>
  <c r="AA37" i="4"/>
  <c r="AB37" i="4" s="1"/>
  <c r="AC37" i="4" s="1" a="1"/>
  <c r="AC37" i="4" s="1"/>
  <c r="AA45" i="4"/>
  <c r="AB45" i="4" s="1"/>
  <c r="AC45" i="4" s="1" a="1"/>
  <c r="AC45" i="4" s="1"/>
  <c r="AA53" i="4"/>
  <c r="AB53" i="4" s="1"/>
  <c r="AC53" i="4" s="1" a="1"/>
  <c r="AC53" i="4" s="1"/>
  <c r="V16" i="4"/>
  <c r="W16" i="4" s="1"/>
  <c r="X16" i="4" s="1" a="1"/>
  <c r="X16" i="4" s="1"/>
  <c r="V24" i="4"/>
  <c r="W24" i="4" s="1"/>
  <c r="X24" i="4" s="1" a="1"/>
  <c r="X24" i="4" s="1"/>
  <c r="V32" i="4"/>
  <c r="W32" i="4" s="1"/>
  <c r="X32" i="4" s="1" a="1"/>
  <c r="X32" i="4" s="1"/>
  <c r="V40" i="4"/>
  <c r="W40" i="4" s="1"/>
  <c r="X40" i="4" s="1" a="1"/>
  <c r="X40" i="4" s="1"/>
  <c r="V48" i="4"/>
  <c r="W48" i="4" s="1"/>
  <c r="X48" i="4" s="1" a="1"/>
  <c r="X48" i="4" s="1"/>
  <c r="V56" i="4"/>
  <c r="W56" i="4" s="1"/>
  <c r="X56" i="4" s="1" a="1"/>
  <c r="X56" i="4" s="1"/>
  <c r="V19" i="4"/>
  <c r="W19" i="4" s="1"/>
  <c r="X19" i="4" s="1" a="1"/>
  <c r="X19" i="4" s="1"/>
  <c r="V27" i="4"/>
  <c r="W27" i="4" s="1"/>
  <c r="X27" i="4" s="1" a="1"/>
  <c r="X27" i="4" s="1"/>
  <c r="V35" i="4"/>
  <c r="W35" i="4" s="1"/>
  <c r="X35" i="4" s="1" a="1"/>
  <c r="X35" i="4" s="1"/>
  <c r="V43" i="4"/>
  <c r="W43" i="4" s="1"/>
  <c r="X43" i="4" s="1" a="1"/>
  <c r="X43" i="4" s="1"/>
  <c r="V51" i="4"/>
  <c r="W51" i="4" s="1"/>
  <c r="X51" i="4" s="1" a="1"/>
  <c r="X51" i="4" s="1"/>
  <c r="Q14" i="4"/>
  <c r="R14" i="4" s="1"/>
  <c r="S14" i="4" s="1" a="1"/>
  <c r="S14" i="4" s="1"/>
  <c r="Q22" i="4"/>
  <c r="R22" i="4" s="1"/>
  <c r="S22" i="4" s="1" a="1"/>
  <c r="S22" i="4" s="1"/>
  <c r="Q30" i="4"/>
  <c r="R30" i="4" s="1"/>
  <c r="S30" i="4" s="1" a="1"/>
  <c r="S30" i="4" s="1"/>
  <c r="Q38" i="4"/>
  <c r="R38" i="4" s="1"/>
  <c r="S38" i="4" s="1" a="1"/>
  <c r="S38" i="4" s="1"/>
  <c r="Q46" i="4"/>
  <c r="R46" i="4" s="1"/>
  <c r="S46" i="4" s="1" a="1"/>
  <c r="S46" i="4" s="1"/>
  <c r="Q54" i="4"/>
  <c r="R54" i="4" s="1"/>
  <c r="S54" i="4" s="1" a="1"/>
  <c r="S54" i="4" s="1"/>
  <c r="Q17" i="4"/>
  <c r="R17" i="4" s="1"/>
  <c r="S17" i="4" s="1" a="1"/>
  <c r="S17" i="4" s="1"/>
  <c r="Q25" i="4"/>
  <c r="R25" i="4" s="1"/>
  <c r="S25" i="4" s="1" a="1"/>
  <c r="S25" i="4" s="1"/>
  <c r="Q33" i="4"/>
  <c r="R33" i="4" s="1"/>
  <c r="S33" i="4" s="1" a="1"/>
  <c r="S33" i="4" s="1"/>
  <c r="Q41" i="4"/>
  <c r="R41" i="4" s="1"/>
  <c r="S41" i="4" s="1" a="1"/>
  <c r="S41" i="4" s="1"/>
  <c r="Q49" i="4"/>
  <c r="R49" i="4" s="1"/>
  <c r="S49" i="4" s="1" a="1"/>
  <c r="S49" i="4" s="1"/>
  <c r="L12" i="4"/>
  <c r="M12" i="4" s="1"/>
  <c r="N12" i="4" s="1" a="1"/>
  <c r="N12" i="4" s="1"/>
  <c r="L20" i="4"/>
  <c r="M20" i="4" s="1"/>
  <c r="N20" i="4" s="1" a="1"/>
  <c r="N20" i="4" s="1"/>
  <c r="L28" i="4"/>
  <c r="M28" i="4" s="1"/>
  <c r="N28" i="4" s="1" a="1"/>
  <c r="N28" i="4" s="1"/>
  <c r="L36" i="4"/>
  <c r="M36" i="4" s="1"/>
  <c r="N36" i="4" s="1" a="1"/>
  <c r="N36" i="4" s="1"/>
  <c r="L44" i="4"/>
  <c r="M44" i="4" s="1"/>
  <c r="N44" i="4" s="1" a="1"/>
  <c r="N44" i="4" s="1"/>
  <c r="L52" i="4"/>
  <c r="M52" i="4" s="1"/>
  <c r="N52" i="4" s="1" a="1"/>
  <c r="N52" i="4" s="1"/>
  <c r="L15" i="4"/>
  <c r="M15" i="4" s="1"/>
  <c r="N15" i="4" s="1" a="1"/>
  <c r="N15" i="4" s="1"/>
  <c r="L23" i="4"/>
  <c r="M23" i="4" s="1"/>
  <c r="N23" i="4" s="1" a="1"/>
  <c r="N23" i="4" s="1"/>
  <c r="L31" i="4"/>
  <c r="M31" i="4" s="1"/>
  <c r="N31" i="4" s="1" a="1"/>
  <c r="N31" i="4" s="1"/>
  <c r="L39" i="4"/>
  <c r="M39" i="4" s="1"/>
  <c r="N39" i="4" s="1" a="1"/>
  <c r="N39" i="4" s="1"/>
  <c r="L47" i="4"/>
  <c r="M47" i="4" s="1"/>
  <c r="N47" i="4" s="1" a="1"/>
  <c r="N47" i="4" s="1"/>
  <c r="L55" i="4"/>
  <c r="M55" i="4" s="1"/>
  <c r="N55" i="4" s="1" a="1"/>
  <c r="N55" i="4" s="1"/>
  <c r="G18" i="4"/>
  <c r="H18" i="4" s="1"/>
  <c r="I18" i="4" s="1" a="1"/>
  <c r="I18" i="4" s="1"/>
  <c r="G26" i="4"/>
  <c r="H26" i="4" s="1"/>
  <c r="I26" i="4" s="1" a="1"/>
  <c r="I26" i="4" s="1"/>
  <c r="G34" i="4"/>
  <c r="H34" i="4" s="1"/>
  <c r="I34" i="4" s="1" a="1"/>
  <c r="I34" i="4" s="1"/>
  <c r="G42" i="4"/>
  <c r="H42" i="4" s="1"/>
  <c r="I42" i="4" s="1" a="1"/>
  <c r="I42" i="4" s="1"/>
  <c r="G50" i="4"/>
  <c r="H50" i="4" s="1"/>
  <c r="I50" i="4" s="1" a="1"/>
  <c r="I50" i="4" s="1"/>
  <c r="G13" i="4"/>
  <c r="H13" i="4" s="1"/>
  <c r="I13" i="4" s="1" a="1"/>
  <c r="I13" i="4" s="1"/>
  <c r="G21" i="4"/>
  <c r="H21" i="4" s="1"/>
  <c r="I21" i="4" s="1" a="1"/>
  <c r="I21" i="4" s="1"/>
  <c r="G29" i="4"/>
  <c r="H29" i="4" s="1"/>
  <c r="I29" i="4" s="1" a="1"/>
  <c r="I29" i="4" s="1"/>
  <c r="G37" i="4"/>
  <c r="H37" i="4" s="1"/>
  <c r="I37" i="4" s="1" a="1"/>
  <c r="I37" i="4" s="1"/>
  <c r="G45" i="4"/>
  <c r="H45" i="4" s="1"/>
  <c r="I45" i="4" s="1" a="1"/>
  <c r="I45" i="4" s="1"/>
  <c r="G53" i="4"/>
  <c r="H53" i="4" s="1"/>
  <c r="I53" i="4" s="1" a="1"/>
  <c r="I53" i="4" s="1"/>
  <c r="Q11" i="4"/>
  <c r="R11" i="4" s="1"/>
  <c r="S11" i="4" s="1" a="1"/>
  <c r="S11" i="4" s="1"/>
  <c r="B11" i="4"/>
  <c r="C11" i="4" s="1"/>
  <c r="D11" i="4" s="1" a="1"/>
  <c r="D11" i="4" s="1"/>
  <c r="B18" i="4"/>
  <c r="C18" i="4" s="1"/>
  <c r="D18" i="4" s="1" a="1"/>
  <c r="D18" i="4" s="1"/>
  <c r="B26" i="4"/>
  <c r="C26" i="4" s="1"/>
  <c r="D26" i="4" s="1" a="1"/>
  <c r="D26" i="4" s="1"/>
  <c r="B34" i="4"/>
  <c r="C34" i="4" s="1"/>
  <c r="D34" i="4" s="1" a="1"/>
  <c r="D34" i="4" s="1"/>
  <c r="B42" i="4"/>
  <c r="C42" i="4" s="1"/>
  <c r="D42" i="4" s="1" a="1"/>
  <c r="D42" i="4" s="1"/>
  <c r="B50" i="4"/>
  <c r="C50" i="4" s="1"/>
  <c r="D50" i="4" s="1" a="1"/>
  <c r="D50" i="4" s="1"/>
  <c r="B13" i="4"/>
  <c r="C13" i="4" s="1"/>
  <c r="D13" i="4" s="1" a="1"/>
  <c r="D13" i="4" s="1"/>
  <c r="AF30" i="4"/>
  <c r="AG30" i="4" s="1"/>
  <c r="AH30" i="4" s="1" a="1"/>
  <c r="AH30" i="4" s="1"/>
  <c r="AF19" i="4"/>
  <c r="AG19" i="4" s="1"/>
  <c r="AH19" i="4" s="1" a="1"/>
  <c r="AH19" i="4" s="1"/>
  <c r="AF23" i="4"/>
  <c r="AG23" i="4" s="1"/>
  <c r="AH23" i="4" s="1" a="1"/>
  <c r="AH23" i="4" s="1"/>
  <c r="AF12" i="4"/>
  <c r="AG12" i="4" s="1"/>
  <c r="AH12" i="4" s="1" a="1"/>
  <c r="AH12" i="4" s="1"/>
  <c r="AF44" i="4"/>
  <c r="AF13" i="4"/>
  <c r="AG13" i="4" s="1"/>
  <c r="AH13" i="4" s="1" a="1"/>
  <c r="AH13" i="4" s="1"/>
  <c r="AF45" i="4"/>
  <c r="AA12" i="4"/>
  <c r="AB12" i="4" s="1"/>
  <c r="AC12" i="4" s="1" a="1"/>
  <c r="AC12" i="4" s="1"/>
  <c r="AA20" i="4"/>
  <c r="AB20" i="4" s="1"/>
  <c r="AC20" i="4" s="1" a="1"/>
  <c r="AC20" i="4" s="1"/>
  <c r="AA28" i="4"/>
  <c r="AB28" i="4" s="1"/>
  <c r="AC28" i="4" s="1" a="1"/>
  <c r="AC28" i="4" s="1"/>
  <c r="AA36" i="4"/>
  <c r="AB36" i="4" s="1"/>
  <c r="AC36" i="4" s="1" a="1"/>
  <c r="AC36" i="4" s="1"/>
  <c r="AA44" i="4"/>
  <c r="AB44" i="4" s="1"/>
  <c r="AC44" i="4" s="1" a="1"/>
  <c r="AC44" i="4" s="1"/>
  <c r="AA52" i="4"/>
  <c r="AB52" i="4" s="1"/>
  <c r="AC52" i="4" s="1" a="1"/>
  <c r="AC52" i="4" s="1"/>
  <c r="AA15" i="4"/>
  <c r="AB15" i="4" s="1"/>
  <c r="AC15" i="4" s="1" a="1"/>
  <c r="AC15" i="4" s="1"/>
  <c r="AA23" i="4"/>
  <c r="AB23" i="4" s="1"/>
  <c r="AC23" i="4" s="1" a="1"/>
  <c r="AC23" i="4" s="1"/>
  <c r="AA31" i="4"/>
  <c r="AB31" i="4" s="1"/>
  <c r="AC31" i="4" s="1" a="1"/>
  <c r="AC31" i="4" s="1"/>
  <c r="AA39" i="4"/>
  <c r="AB39" i="4" s="1"/>
  <c r="AC39" i="4" s="1" a="1"/>
  <c r="AC39" i="4" s="1"/>
  <c r="AA47" i="4"/>
  <c r="AB47" i="4" s="1"/>
  <c r="AC47" i="4" s="1" a="1"/>
  <c r="AC47" i="4" s="1"/>
  <c r="AA55" i="4"/>
  <c r="AB55" i="4" s="1"/>
  <c r="AC55" i="4" s="1" a="1"/>
  <c r="AC55" i="4" s="1"/>
  <c r="V18" i="4"/>
  <c r="W18" i="4" s="1"/>
  <c r="X18" i="4" s="1" a="1"/>
  <c r="X18" i="4" s="1"/>
  <c r="V26" i="4"/>
  <c r="W26" i="4" s="1"/>
  <c r="X26" i="4" s="1" a="1"/>
  <c r="X26" i="4" s="1"/>
  <c r="V34" i="4"/>
  <c r="W34" i="4" s="1"/>
  <c r="X34" i="4" s="1" a="1"/>
  <c r="X34" i="4" s="1"/>
  <c r="V42" i="4"/>
  <c r="W42" i="4" s="1"/>
  <c r="X42" i="4" s="1" a="1"/>
  <c r="X42" i="4" s="1"/>
  <c r="V50" i="4"/>
  <c r="W50" i="4" s="1"/>
  <c r="X50" i="4" s="1" a="1"/>
  <c r="X50" i="4" s="1"/>
  <c r="V13" i="4"/>
  <c r="W13" i="4" s="1"/>
  <c r="X13" i="4" s="1" a="1"/>
  <c r="X13" i="4" s="1"/>
  <c r="V21" i="4"/>
  <c r="W21" i="4" s="1"/>
  <c r="X21" i="4" s="1" a="1"/>
  <c r="X21" i="4" s="1"/>
  <c r="V29" i="4"/>
  <c r="W29" i="4" s="1"/>
  <c r="X29" i="4" s="1" a="1"/>
  <c r="X29" i="4" s="1"/>
  <c r="V37" i="4"/>
  <c r="W37" i="4" s="1"/>
  <c r="X37" i="4" s="1" a="1"/>
  <c r="X37" i="4" s="1"/>
  <c r="V45" i="4"/>
  <c r="W45" i="4" s="1"/>
  <c r="X45" i="4" s="1" a="1"/>
  <c r="X45" i="4" s="1"/>
  <c r="V53" i="4"/>
  <c r="W53" i="4" s="1"/>
  <c r="X53" i="4" s="1" a="1"/>
  <c r="X53" i="4" s="1"/>
  <c r="Q16" i="4"/>
  <c r="R16" i="4" s="1"/>
  <c r="S16" i="4" s="1" a="1"/>
  <c r="S16" i="4" s="1"/>
  <c r="Q24" i="4"/>
  <c r="R24" i="4" s="1"/>
  <c r="S24" i="4" s="1" a="1"/>
  <c r="S24" i="4" s="1"/>
  <c r="Q32" i="4"/>
  <c r="R32" i="4" s="1"/>
  <c r="S32" i="4" s="1" a="1"/>
  <c r="S32" i="4" s="1"/>
  <c r="Q40" i="4"/>
  <c r="R40" i="4" s="1"/>
  <c r="S40" i="4" s="1" a="1"/>
  <c r="S40" i="4" s="1"/>
  <c r="Q48" i="4"/>
  <c r="R48" i="4" s="1"/>
  <c r="S48" i="4" s="1" a="1"/>
  <c r="S48" i="4" s="1"/>
  <c r="Q56" i="4"/>
  <c r="R56" i="4" s="1"/>
  <c r="S56" i="4" s="1" a="1"/>
  <c r="S56" i="4" s="1"/>
  <c r="Q19" i="4"/>
  <c r="R19" i="4" s="1"/>
  <c r="S19" i="4" s="1" a="1"/>
  <c r="S19" i="4" s="1"/>
  <c r="Q27" i="4"/>
  <c r="R27" i="4" s="1"/>
  <c r="S27" i="4" s="1" a="1"/>
  <c r="S27" i="4" s="1"/>
  <c r="Q35" i="4"/>
  <c r="R35" i="4" s="1"/>
  <c r="S35" i="4" s="1" a="1"/>
  <c r="S35" i="4" s="1"/>
  <c r="Q43" i="4"/>
  <c r="R43" i="4" s="1"/>
  <c r="S43" i="4" s="1" a="1"/>
  <c r="S43" i="4" s="1"/>
  <c r="Q51" i="4"/>
  <c r="R51" i="4" s="1"/>
  <c r="S51" i="4" s="1" a="1"/>
  <c r="S51" i="4" s="1"/>
  <c r="L14" i="4"/>
  <c r="M14" i="4" s="1"/>
  <c r="N14" i="4" s="1" a="1"/>
  <c r="N14" i="4" s="1"/>
  <c r="L22" i="4"/>
  <c r="M22" i="4" s="1"/>
  <c r="N22" i="4" s="1" a="1"/>
  <c r="N22" i="4" s="1"/>
  <c r="L30" i="4"/>
  <c r="M30" i="4" s="1"/>
  <c r="N30" i="4" s="1" a="1"/>
  <c r="N30" i="4" s="1"/>
  <c r="L38" i="4"/>
  <c r="M38" i="4" s="1"/>
  <c r="N38" i="4" s="1" a="1"/>
  <c r="N38" i="4" s="1"/>
  <c r="L46" i="4"/>
  <c r="M46" i="4" s="1"/>
  <c r="N46" i="4" s="1" a="1"/>
  <c r="N46" i="4" s="1"/>
  <c r="L13" i="4"/>
  <c r="M13" i="4" s="1"/>
  <c r="N13" i="4" s="1" a="1"/>
  <c r="N13" i="4" s="1"/>
  <c r="L29" i="4"/>
  <c r="M29" i="4" s="1"/>
  <c r="N29" i="4" s="1" a="1"/>
  <c r="N29" i="4" s="1"/>
  <c r="L45" i="4"/>
  <c r="M45" i="4" s="1"/>
  <c r="N45" i="4" s="1" a="1"/>
  <c r="N45" i="4" s="1"/>
  <c r="G16" i="4"/>
  <c r="H16" i="4" s="1"/>
  <c r="I16" i="4" s="1" a="1"/>
  <c r="I16" i="4" s="1"/>
  <c r="G32" i="4"/>
  <c r="H32" i="4" s="1"/>
  <c r="I32" i="4" s="1" a="1"/>
  <c r="I32" i="4" s="1"/>
  <c r="G48" i="4"/>
  <c r="H48" i="4" s="1"/>
  <c r="I48" i="4" s="1" a="1"/>
  <c r="I48" i="4" s="1"/>
  <c r="G19" i="4"/>
  <c r="H19" i="4" s="1"/>
  <c r="I19" i="4" s="1" a="1"/>
  <c r="I19" i="4" s="1"/>
  <c r="G35" i="4"/>
  <c r="H35" i="4" s="1"/>
  <c r="I35" i="4" s="1" a="1"/>
  <c r="I35" i="4" s="1"/>
  <c r="G51" i="4"/>
  <c r="H51" i="4" s="1"/>
  <c r="I51" i="4" s="1" a="1"/>
  <c r="I51" i="4" s="1"/>
  <c r="L11" i="4"/>
  <c r="M11" i="4" s="1"/>
  <c r="N11" i="4" s="1" a="1"/>
  <c r="N11" i="4" s="1"/>
  <c r="B24" i="4"/>
  <c r="C24" i="4" s="1"/>
  <c r="D24" i="4" s="1" a="1"/>
  <c r="D24" i="4" s="1"/>
  <c r="B40" i="4"/>
  <c r="C40" i="4" s="1"/>
  <c r="D40" i="4" s="1" a="1"/>
  <c r="D40" i="4" s="1"/>
  <c r="B56" i="4"/>
  <c r="C56" i="4" s="1"/>
  <c r="D56" i="4" s="1" a="1"/>
  <c r="D56" i="4" s="1"/>
  <c r="B23" i="4"/>
  <c r="C23" i="4" s="1"/>
  <c r="D23" i="4" s="1" a="1"/>
  <c r="D23" i="4" s="1"/>
  <c r="B31" i="4"/>
  <c r="C31" i="4" s="1"/>
  <c r="D31" i="4" s="1" a="1"/>
  <c r="D31" i="4" s="1"/>
  <c r="B39" i="4"/>
  <c r="C39" i="4" s="1"/>
  <c r="D39" i="4" s="1" a="1"/>
  <c r="D39" i="4" s="1"/>
  <c r="B47" i="4"/>
  <c r="C47" i="4" s="1"/>
  <c r="D47" i="4" s="1" a="1"/>
  <c r="D47" i="4" s="1"/>
  <c r="B55" i="4"/>
  <c r="C55" i="4" s="1"/>
  <c r="D55" i="4" s="1" a="1"/>
  <c r="D55" i="4" s="1"/>
  <c r="AF55" i="4"/>
  <c r="L17" i="4"/>
  <c r="M17" i="4" s="1"/>
  <c r="N17" i="4" s="1" a="1"/>
  <c r="N17" i="4" s="1"/>
  <c r="L33" i="4"/>
  <c r="M33" i="4" s="1"/>
  <c r="N33" i="4" s="1" a="1"/>
  <c r="N33" i="4" s="1"/>
  <c r="L49" i="4"/>
  <c r="M49" i="4" s="1"/>
  <c r="N49" i="4" s="1" a="1"/>
  <c r="N49" i="4" s="1"/>
  <c r="G20" i="4"/>
  <c r="H20" i="4" s="1"/>
  <c r="I20" i="4" s="1" a="1"/>
  <c r="I20" i="4" s="1"/>
  <c r="G36" i="4"/>
  <c r="H36" i="4" s="1"/>
  <c r="I36" i="4" s="1" a="1"/>
  <c r="I36" i="4" s="1"/>
  <c r="G52" i="4"/>
  <c r="H52" i="4" s="1"/>
  <c r="I52" i="4" s="1" a="1"/>
  <c r="I52" i="4" s="1"/>
  <c r="G23" i="4"/>
  <c r="H23" i="4" s="1"/>
  <c r="I23" i="4" s="1" a="1"/>
  <c r="I23" i="4" s="1"/>
  <c r="G39" i="4"/>
  <c r="H39" i="4" s="1"/>
  <c r="I39" i="4" s="1" a="1"/>
  <c r="I39" i="4" s="1"/>
  <c r="G55" i="4"/>
  <c r="H55" i="4" s="1"/>
  <c r="I55" i="4" s="1" a="1"/>
  <c r="I55" i="4" s="1"/>
  <c r="B12" i="4"/>
  <c r="C12" i="4" s="1"/>
  <c r="D12" i="4" s="1" a="1"/>
  <c r="D12" i="4" s="1"/>
  <c r="B28" i="4"/>
  <c r="C28" i="4" s="1"/>
  <c r="D28" i="4" s="1" a="1"/>
  <c r="D28" i="4" s="1"/>
  <c r="B44" i="4"/>
  <c r="C44" i="4" s="1"/>
  <c r="D44" i="4" s="1" a="1"/>
  <c r="D44" i="4" s="1"/>
  <c r="B15" i="4"/>
  <c r="C15" i="4" s="1"/>
  <c r="D15" i="4" s="1" a="1"/>
  <c r="D15" i="4" s="1"/>
  <c r="B25" i="4"/>
  <c r="C25" i="4" s="1"/>
  <c r="D25" i="4" s="1" a="1"/>
  <c r="D25" i="4" s="1"/>
  <c r="B33" i="4"/>
  <c r="C33" i="4" s="1"/>
  <c r="D33" i="4" s="1" a="1"/>
  <c r="D33" i="4" s="1"/>
  <c r="B41" i="4"/>
  <c r="C41" i="4" s="1"/>
  <c r="D41" i="4" s="1" a="1"/>
  <c r="D41" i="4" s="1"/>
  <c r="B49" i="4"/>
  <c r="C49" i="4" s="1"/>
  <c r="D49" i="4" s="1" a="1"/>
  <c r="D49" i="4" s="1"/>
  <c r="AF56" i="4"/>
  <c r="AF54" i="4"/>
  <c r="G56" i="4"/>
  <c r="H56" i="4" s="1"/>
  <c r="I56" i="4" s="1" a="1"/>
  <c r="I56" i="4" s="1"/>
  <c r="G43" i="4"/>
  <c r="H43" i="4" s="1"/>
  <c r="I43" i="4" s="1" a="1"/>
  <c r="I43" i="4" s="1"/>
  <c r="B16" i="4"/>
  <c r="C16" i="4" s="1"/>
  <c r="D16" i="4" s="1" a="1"/>
  <c r="D16" i="4" s="1"/>
  <c r="B48" i="4"/>
  <c r="C48" i="4" s="1"/>
  <c r="D48" i="4" s="1" a="1"/>
  <c r="D48" i="4" s="1"/>
  <c r="B27" i="4"/>
  <c r="C27" i="4" s="1"/>
  <c r="D27" i="4" s="1" a="1"/>
  <c r="D27" i="4" s="1"/>
  <c r="B43" i="4"/>
  <c r="C43" i="4" s="1"/>
  <c r="D43" i="4" s="1" a="1"/>
  <c r="D43" i="4" s="1"/>
  <c r="AF53" i="4"/>
  <c r="L25" i="4"/>
  <c r="M25" i="4" s="1"/>
  <c r="N25" i="4" s="1" a="1"/>
  <c r="N25" i="4" s="1"/>
  <c r="G12" i="4"/>
  <c r="H12" i="4" s="1"/>
  <c r="I12" i="4" s="1" a="1"/>
  <c r="I12" i="4" s="1"/>
  <c r="G44" i="4"/>
  <c r="H44" i="4" s="1"/>
  <c r="I44" i="4" s="1" a="1"/>
  <c r="I44" i="4" s="1"/>
  <c r="G31" i="4"/>
  <c r="H31" i="4" s="1"/>
  <c r="I31" i="4" s="1" a="1"/>
  <c r="I31" i="4" s="1"/>
  <c r="V11" i="4"/>
  <c r="W11" i="4" s="1"/>
  <c r="X11" i="4" s="1" a="1"/>
  <c r="X11" i="4" s="1"/>
  <c r="B36" i="4"/>
  <c r="C36" i="4" s="1"/>
  <c r="D36" i="4" s="1" a="1"/>
  <c r="D36" i="4" s="1"/>
  <c r="B21" i="4"/>
  <c r="C21" i="4" s="1"/>
  <c r="D21" i="4" s="1" a="1"/>
  <c r="D21" i="4" s="1"/>
  <c r="B37" i="4"/>
  <c r="C37" i="4" s="1"/>
  <c r="D37" i="4" s="1" a="1"/>
  <c r="D37" i="4" s="1"/>
  <c r="B53" i="4"/>
  <c r="C53" i="4" s="1"/>
  <c r="D53" i="4" s="1" a="1"/>
  <c r="D53" i="4" s="1"/>
  <c r="X2" i="4"/>
  <c r="G27" i="4"/>
  <c r="H27" i="4" s="1"/>
  <c r="I27" i="4" s="1" a="1"/>
  <c r="I27" i="4" s="1"/>
  <c r="AF11" i="4"/>
  <c r="AG11" i="4" s="1"/>
  <c r="AH11" i="4" s="1" a="1"/>
  <c r="AH11" i="4" s="1"/>
  <c r="B32" i="4"/>
  <c r="C32" i="4" s="1"/>
  <c r="D32" i="4" s="1" a="1"/>
  <c r="D32" i="4" s="1"/>
  <c r="B19" i="4"/>
  <c r="C19" i="4" s="1"/>
  <c r="D19" i="4" s="1" a="1"/>
  <c r="D19" i="4" s="1"/>
  <c r="B35" i="4"/>
  <c r="C35" i="4" s="1"/>
  <c r="D35" i="4" s="1" a="1"/>
  <c r="D35" i="4" s="1"/>
  <c r="B51" i="4"/>
  <c r="C51" i="4" s="1"/>
  <c r="D51" i="4" s="1" a="1"/>
  <c r="D51" i="4" s="1"/>
  <c r="L54" i="4"/>
  <c r="M54" i="4" s="1"/>
  <c r="N54" i="4" s="1" a="1"/>
  <c r="N54" i="4" s="1"/>
  <c r="L41" i="4"/>
  <c r="M41" i="4" s="1"/>
  <c r="N41" i="4" s="1" a="1"/>
  <c r="N41" i="4" s="1"/>
  <c r="G28" i="4"/>
  <c r="H28" i="4" s="1"/>
  <c r="I28" i="4" s="1" a="1"/>
  <c r="I28" i="4" s="1"/>
  <c r="G15" i="4"/>
  <c r="H15" i="4" s="1"/>
  <c r="I15" i="4" s="1" a="1"/>
  <c r="I15" i="4" s="1"/>
  <c r="G47" i="4"/>
  <c r="H47" i="4" s="1"/>
  <c r="I47" i="4" s="1" a="1"/>
  <c r="I47" i="4" s="1"/>
  <c r="B20" i="4"/>
  <c r="C20" i="4" s="1"/>
  <c r="D20" i="4" s="1" a="1"/>
  <c r="D20" i="4" s="1"/>
  <c r="B52" i="4"/>
  <c r="C52" i="4" s="1"/>
  <c r="D52" i="4" s="1" a="1"/>
  <c r="D52" i="4" s="1"/>
  <c r="B29" i="4"/>
  <c r="C29" i="4" s="1"/>
  <c r="D29" i="4" s="1" a="1"/>
  <c r="D29" i="4" s="1"/>
  <c r="B45" i="4"/>
  <c r="C45" i="4" s="1"/>
  <c r="D45" i="4" s="1" a="1"/>
  <c r="D45" i="4" s="1"/>
  <c r="AF52" i="4"/>
  <c r="O52" i="6"/>
  <c r="S4" i="5"/>
  <c r="S51" i="5" s="1"/>
  <c r="R51" i="5"/>
  <c r="AD20" i="8" a="1"/>
  <c r="AV21" i="8" a="1"/>
  <c r="AH19" i="2" a="1"/>
  <c r="AV20" i="2" a="1"/>
  <c r="Z19" i="2" a="1"/>
  <c r="U19" i="2" a="1"/>
  <c r="S19" i="2" a="1"/>
  <c r="AU21" i="8" a="1"/>
  <c r="N19" i="2" a="1"/>
  <c r="AM21" i="8" a="1"/>
  <c r="Z20" i="8" a="1"/>
  <c r="AR21" i="8" a="1"/>
  <c r="AP19" i="2" a="1"/>
  <c r="AI20" i="8" a="1"/>
  <c r="F20" i="8" a="1"/>
  <c r="AI19" i="2" a="1"/>
  <c r="AB19" i="2" a="1"/>
  <c r="T19" i="2" a="1"/>
  <c r="AU20" i="2" a="1"/>
  <c r="AO21" i="8" a="1"/>
  <c r="H20" i="8" a="1"/>
  <c r="Y19" i="2" a="1"/>
  <c r="U20" i="8" a="1"/>
  <c r="R20" i="8" a="1"/>
  <c r="I19" i="2" a="1"/>
  <c r="AA20" i="8" a="1"/>
  <c r="Q20" i="8" a="1"/>
  <c r="L20" i="8" a="1"/>
  <c r="AS20" i="2" a="1"/>
  <c r="W20" i="8" a="1"/>
  <c r="AN21" i="8" a="1"/>
  <c r="Q19" i="2" a="1"/>
  <c r="AQ20" i="2" a="1"/>
  <c r="AJ21" i="8" a="1"/>
  <c r="I20" i="8" a="1"/>
  <c r="J20" i="8" a="1"/>
  <c r="AI21" i="8" a="1"/>
  <c r="AF19" i="2" a="1"/>
  <c r="AG20" i="8" a="1"/>
  <c r="AQ21" i="8" a="1"/>
  <c r="O19" i="2" a="1"/>
  <c r="AC19" i="2" a="1"/>
  <c r="AH20" i="8" a="1"/>
  <c r="AL19" i="2" a="1"/>
  <c r="AD19" i="2" a="1"/>
  <c r="O20" i="8" a="1"/>
  <c r="G19" i="2" a="1"/>
  <c r="J19" i="2" a="1"/>
  <c r="AG19" i="2" a="1"/>
  <c r="Y20" i="8" a="1"/>
  <c r="W19" i="2" a="1"/>
  <c r="K19" i="2" a="1"/>
  <c r="V19" i="2" a="1"/>
  <c r="AL20" i="2" a="1"/>
  <c r="H19" i="2" a="1"/>
  <c r="D19" i="2" a="1"/>
  <c r="AB20" i="8" a="1"/>
  <c r="F19" i="2" a="1"/>
  <c r="D20" i="8" a="1"/>
  <c r="AC20" i="8" a="1"/>
  <c r="AP20" i="2" a="1"/>
  <c r="AE20" i="8" a="1"/>
  <c r="AT20" i="2" a="1"/>
  <c r="AM20" i="2" a="1"/>
  <c r="AK19" i="2" a="1"/>
  <c r="E19" i="2" a="1"/>
  <c r="S20" i="8" a="1"/>
  <c r="AR20" i="2" a="1"/>
  <c r="P20" i="8" a="1"/>
  <c r="V20" i="8" a="1"/>
  <c r="AO19" i="2" a="1"/>
  <c r="E20" i="8" a="1"/>
  <c r="K20" i="8" a="1"/>
  <c r="M20" i="8" a="1"/>
  <c r="L19" i="2" a="1"/>
  <c r="AJ19" i="2" a="1"/>
  <c r="AE19" i="2" a="1"/>
  <c r="AT21" i="8" a="1"/>
  <c r="AA19" i="2" a="1"/>
  <c r="N20" i="8" a="1"/>
  <c r="X20" i="8" a="1"/>
  <c r="AP21" i="8" a="1"/>
  <c r="T20" i="8" a="1"/>
  <c r="X19" i="2" a="1"/>
  <c r="AS21" i="8" a="1"/>
  <c r="AF20" i="8" a="1"/>
  <c r="M19" i="2" a="1"/>
  <c r="AK21" i="8" a="1"/>
  <c r="G20" i="8" a="1"/>
  <c r="R19" i="2" a="1"/>
  <c r="AL21" i="8" a="1"/>
  <c r="P19" i="2" a="1"/>
  <c r="P19" i="2" l="1"/>
  <c r="AL21" i="8"/>
  <c r="R19" i="2"/>
  <c r="G20" i="8"/>
  <c r="AK21" i="8"/>
  <c r="M19" i="2"/>
  <c r="AF20" i="8"/>
  <c r="AS21" i="8"/>
  <c r="X19" i="2"/>
  <c r="T20" i="8"/>
  <c r="AP21" i="8"/>
  <c r="X20" i="8"/>
  <c r="N20" i="8"/>
  <c r="AA19" i="2"/>
  <c r="AT21" i="8"/>
  <c r="AE19" i="2"/>
  <c r="AJ19" i="2"/>
  <c r="L19" i="2"/>
  <c r="M20" i="8"/>
  <c r="K20" i="8"/>
  <c r="E20" i="8"/>
  <c r="AO19" i="2"/>
  <c r="V20" i="8"/>
  <c r="P20" i="8"/>
  <c r="AR20" i="2"/>
  <c r="S20" i="8"/>
  <c r="E19" i="2"/>
  <c r="AK19" i="2"/>
  <c r="AM20" i="2"/>
  <c r="AT20" i="2"/>
  <c r="AE20" i="8"/>
  <c r="AP20" i="2"/>
  <c r="AC20" i="8"/>
  <c r="D20" i="8"/>
  <c r="AW21" i="8" s="1"/>
  <c r="F19" i="2"/>
  <c r="AB20" i="8"/>
  <c r="D19" i="2"/>
  <c r="AW20" i="2" s="1"/>
  <c r="H19" i="2"/>
  <c r="AL20" i="2"/>
  <c r="V19" i="2"/>
  <c r="K19" i="2"/>
  <c r="W19" i="2"/>
  <c r="Y20" i="8"/>
  <c r="AG19" i="2"/>
  <c r="J19" i="2"/>
  <c r="G19" i="2"/>
  <c r="O20" i="8"/>
  <c r="AD19" i="2"/>
  <c r="AL19" i="2"/>
  <c r="AH20" i="8"/>
  <c r="AC19" i="2"/>
  <c r="O19" i="2"/>
  <c r="AQ21" i="8"/>
  <c r="AG20" i="8"/>
  <c r="AF19" i="2"/>
  <c r="AI21" i="8"/>
  <c r="J20" i="8"/>
  <c r="I20" i="8"/>
  <c r="AJ21" i="8"/>
  <c r="AQ20" i="2"/>
  <c r="Q19" i="2"/>
  <c r="AN21" i="8"/>
  <c r="W20" i="8"/>
  <c r="AS20" i="2"/>
  <c r="L20" i="8"/>
  <c r="Q20" i="8"/>
  <c r="AA20" i="8"/>
  <c r="I19" i="2"/>
  <c r="R20" i="8"/>
  <c r="U20" i="8"/>
  <c r="Y19" i="2"/>
  <c r="H20" i="8"/>
  <c r="AO21" i="8"/>
  <c r="AU20" i="2"/>
  <c r="T19" i="2"/>
  <c r="AB19" i="2"/>
  <c r="AI19" i="2"/>
  <c r="F20" i="8"/>
  <c r="AI20" i="8"/>
  <c r="AP19" i="2"/>
  <c r="AR21" i="8"/>
  <c r="Z20" i="8"/>
  <c r="AM21" i="8"/>
  <c r="N19" i="2"/>
  <c r="AU21" i="8"/>
  <c r="S19" i="2"/>
  <c r="U19" i="2"/>
  <c r="Z19" i="2"/>
  <c r="AV20" i="2"/>
  <c r="AH19" i="2"/>
  <c r="AV21" i="8"/>
  <c r="AD20" i="8"/>
  <c r="B58" i="4"/>
  <c r="B59" i="4" s="1"/>
  <c r="B60" i="4" s="1"/>
  <c r="B61" i="4" s="1"/>
  <c r="B62" i="4" s="1"/>
  <c r="B63" i="4" s="1"/>
  <c r="B64" i="4" s="1"/>
  <c r="A6" i="4" s="1"/>
  <c r="X6" i="4" s="1"/>
  <c r="O20" i="2" a="1"/>
  <c r="Q20" i="2" a="1"/>
  <c r="AJ22" i="8" a="1"/>
  <c r="AE21" i="8" a="1"/>
  <c r="W20" i="2" a="1"/>
  <c r="AO22" i="8" a="1"/>
  <c r="M21" i="8" a="1"/>
  <c r="AS22" i="8" a="1"/>
  <c r="AI20" i="2" a="1"/>
  <c r="L21" i="8" a="1"/>
  <c r="D21" i="8" a="1"/>
  <c r="U21" i="8" a="1"/>
  <c r="AQ21" i="2" a="1"/>
  <c r="D20" i="2" a="1"/>
  <c r="AL21" i="2" a="1"/>
  <c r="AD21" i="8" a="1"/>
  <c r="AB21" i="8" a="1"/>
  <c r="E20" i="2" a="1"/>
  <c r="AV21" i="2" a="1"/>
  <c r="AK21" i="2" a="1"/>
  <c r="J20" i="2" a="1"/>
  <c r="X21" i="8" a="1"/>
  <c r="I20" i="2" a="1"/>
  <c r="N21" i="8" a="1"/>
  <c r="AK20" i="2" a="1"/>
  <c r="AB20" i="2" a="1"/>
  <c r="AP22" i="8" a="1"/>
  <c r="AE20" i="2" a="1"/>
  <c r="I21" i="8" a="1"/>
  <c r="AI22" i="8" a="1"/>
  <c r="P20" i="2" a="1"/>
  <c r="V21" i="8" a="1"/>
  <c r="K21" i="8" a="1"/>
  <c r="Z21" i="8" a="1"/>
  <c r="Q21" i="8" a="1"/>
  <c r="X20" i="2" a="1"/>
  <c r="AN22" i="8" a="1"/>
  <c r="S20" i="2" a="1"/>
  <c r="AH20" i="2" a="1"/>
  <c r="AH21" i="8" a="1"/>
  <c r="AQ22" i="8" a="1"/>
  <c r="AL22" i="8" a="1"/>
  <c r="AT22" i="8" a="1"/>
  <c r="T20" i="2" a="1"/>
  <c r="AU21" i="2" a="1"/>
  <c r="AU22" i="8" a="1"/>
  <c r="AK22" i="8" a="1"/>
  <c r="F21" i="8" a="1"/>
  <c r="L20" i="2" a="1"/>
  <c r="AR22" i="8" a="1"/>
  <c r="S21" i="8" a="1"/>
  <c r="W21" i="8" a="1"/>
  <c r="Z20" i="2" a="1"/>
  <c r="AD20" i="2" a="1"/>
  <c r="K20" i="2" a="1"/>
  <c r="J21" i="8" a="1"/>
  <c r="AN20" i="2" a="1"/>
  <c r="O21" i="8" a="1"/>
  <c r="R21" i="8" a="1"/>
  <c r="AJ20" i="2" a="1"/>
  <c r="AS21" i="2" a="1"/>
  <c r="AO21" i="2" a="1"/>
  <c r="AV22" i="8" a="1"/>
  <c r="AA21" i="8" a="1"/>
  <c r="G20" i="2" a="1"/>
  <c r="U20" i="2" a="1"/>
  <c r="V20" i="2" a="1"/>
  <c r="AF20" i="2" a="1"/>
  <c r="F20" i="2" a="1"/>
  <c r="AC20" i="2" a="1"/>
  <c r="AG21" i="8" a="1"/>
  <c r="N20" i="2" a="1"/>
  <c r="AF21" i="8" a="1"/>
  <c r="AH22" i="8" a="1"/>
  <c r="H21" i="8" a="1"/>
  <c r="AP21" i="2" a="1"/>
  <c r="AM22" i="8" a="1"/>
  <c r="AR21" i="2" a="1"/>
  <c r="P21" i="8" a="1"/>
  <c r="H20" i="2" a="1"/>
  <c r="T21" i="8" a="1"/>
  <c r="G21" i="8" a="1"/>
  <c r="AT21" i="2" a="1"/>
  <c r="AA20" i="2" a="1"/>
  <c r="E21" i="8" a="1"/>
  <c r="AO20" i="2" a="1"/>
  <c r="Y21" i="8" a="1"/>
  <c r="M20" i="2" a="1"/>
  <c r="R20" i="2" a="1"/>
  <c r="Y20" i="2" a="1"/>
  <c r="AG20" i="2" a="1"/>
  <c r="AC21" i="8" a="1"/>
  <c r="AC21" i="8" l="1"/>
  <c r="AG20" i="2"/>
  <c r="Y20" i="2"/>
  <c r="R20" i="2"/>
  <c r="M20" i="2"/>
  <c r="Y21" i="8"/>
  <c r="AO20" i="2"/>
  <c r="E21" i="8"/>
  <c r="AA20" i="2"/>
  <c r="AT21" i="2"/>
  <c r="G21" i="8"/>
  <c r="T21" i="8"/>
  <c r="H20" i="2"/>
  <c r="P21" i="8"/>
  <c r="AR21" i="2"/>
  <c r="AM22" i="8"/>
  <c r="AP21" i="2"/>
  <c r="H21" i="8"/>
  <c r="AH22" i="8"/>
  <c r="AF21" i="8"/>
  <c r="N20" i="2"/>
  <c r="AG21" i="8"/>
  <c r="AC20" i="2"/>
  <c r="F20" i="2"/>
  <c r="AF20" i="2"/>
  <c r="V20" i="2"/>
  <c r="U20" i="2"/>
  <c r="G20" i="2"/>
  <c r="AA21" i="8"/>
  <c r="AV22" i="8"/>
  <c r="AO21" i="2"/>
  <c r="AS21" i="2"/>
  <c r="AJ20" i="2"/>
  <c r="R21" i="8"/>
  <c r="O21" i="8"/>
  <c r="AN20" i="2"/>
  <c r="J21" i="8"/>
  <c r="K20" i="2"/>
  <c r="AD20" i="2"/>
  <c r="Z20" i="2"/>
  <c r="W21" i="8"/>
  <c r="S21" i="8"/>
  <c r="AR22" i="8"/>
  <c r="L20" i="2"/>
  <c r="F21" i="8"/>
  <c r="AK22" i="8"/>
  <c r="AU22" i="8"/>
  <c r="AU21" i="2"/>
  <c r="T20" i="2"/>
  <c r="AT22" i="8"/>
  <c r="AL22" i="8"/>
  <c r="AQ22" i="8"/>
  <c r="AH21" i="8"/>
  <c r="AH20" i="2"/>
  <c r="S20" i="2"/>
  <c r="AN22" i="8"/>
  <c r="X20" i="2"/>
  <c r="Q21" i="8"/>
  <c r="Z21" i="8"/>
  <c r="K21" i="8"/>
  <c r="V21" i="8"/>
  <c r="P20" i="2"/>
  <c r="AI22" i="8"/>
  <c r="I21" i="8"/>
  <c r="AE20" i="2"/>
  <c r="AP22" i="8"/>
  <c r="AB20" i="2"/>
  <c r="AK20" i="2"/>
  <c r="N21" i="8"/>
  <c r="I20" i="2"/>
  <c r="X21" i="8"/>
  <c r="J20" i="2"/>
  <c r="AK21" i="2"/>
  <c r="AV21" i="2"/>
  <c r="E20" i="2"/>
  <c r="AB21" i="8"/>
  <c r="AD21" i="8"/>
  <c r="AL21" i="2"/>
  <c r="D20" i="2"/>
  <c r="AW21" i="2" s="1"/>
  <c r="AQ21" i="2"/>
  <c r="U21" i="8"/>
  <c r="D21" i="8"/>
  <c r="AW22" i="8" s="1"/>
  <c r="L21" i="8"/>
  <c r="AI20" i="2"/>
  <c r="AS22" i="8"/>
  <c r="M21" i="8"/>
  <c r="AO22" i="8"/>
  <c r="W20" i="2"/>
  <c r="AE21" i="8"/>
  <c r="AJ22" i="8"/>
  <c r="Q20" i="2"/>
  <c r="O20" i="2"/>
  <c r="AB22" i="8" a="1"/>
  <c r="X21" i="2" a="1"/>
  <c r="L21" i="2" a="1"/>
  <c r="AN21" i="2" a="1"/>
  <c r="Z21" i="2" a="1"/>
  <c r="F22" i="8" a="1"/>
  <c r="G21" i="2" a="1"/>
  <c r="AQ22" i="2" a="1"/>
  <c r="AO22" i="2" a="1"/>
  <c r="AG23" i="8" a="1"/>
  <c r="M21" i="2" a="1"/>
  <c r="AB21" i="2" a="1"/>
  <c r="AE21" i="2" a="1"/>
  <c r="T21" i="2" a="1"/>
  <c r="Z22" i="8" a="1"/>
  <c r="AN22" i="2" a="1"/>
  <c r="AI21" i="2" a="1"/>
  <c r="N22" i="8" a="1"/>
  <c r="I22" i="8" a="1"/>
  <c r="AC21" i="2" a="1"/>
  <c r="V22" i="8" a="1"/>
  <c r="AQ23" i="8" a="1"/>
  <c r="E22" i="8" a="1"/>
  <c r="AT23" i="8" a="1"/>
  <c r="S21" i="2" a="1"/>
  <c r="AK23" i="8" a="1"/>
  <c r="AG22" i="8" a="1"/>
  <c r="R21" i="2" a="1"/>
  <c r="W21" i="2" a="1"/>
  <c r="Y22" i="8" a="1"/>
  <c r="U22" i="8" a="1"/>
  <c r="AH23" i="8" a="1"/>
  <c r="AD21" i="2" a="1"/>
  <c r="AA21" i="2" a="1"/>
  <c r="M22" i="8" a="1"/>
  <c r="W22" i="8" a="1"/>
  <c r="AJ22" i="2" a="1"/>
  <c r="D21" i="2" a="1"/>
  <c r="AC22" i="8" a="1"/>
  <c r="AV22" i="2" a="1"/>
  <c r="T22" i="8" a="1"/>
  <c r="K22" i="8" a="1"/>
  <c r="AR23" i="8" a="1"/>
  <c r="AN23" i="8" a="1"/>
  <c r="AD22" i="8" a="1"/>
  <c r="P21" i="2" a="1"/>
  <c r="AF21" i="2" a="1"/>
  <c r="Q21" i="2" a="1"/>
  <c r="X22" i="8" a="1"/>
  <c r="D22" i="8" a="1"/>
  <c r="AS22" i="2" a="1"/>
  <c r="S22" i="8" a="1"/>
  <c r="O22" i="8" a="1"/>
  <c r="AL23" i="8" a="1"/>
  <c r="G22" i="8" a="1"/>
  <c r="AE22" i="8" a="1"/>
  <c r="AF22" i="8" a="1"/>
  <c r="E21" i="2" a="1"/>
  <c r="U21" i="2" a="1"/>
  <c r="F21" i="2" a="1"/>
  <c r="AU23" i="8" a="1"/>
  <c r="AR22" i="2" a="1"/>
  <c r="Q22" i="8" a="1"/>
  <c r="AM21" i="2" a="1"/>
  <c r="J21" i="2" a="1"/>
  <c r="Y21" i="2" a="1"/>
  <c r="R22" i="8" a="1"/>
  <c r="K21" i="2" a="1"/>
  <c r="AJ23" i="8" a="1"/>
  <c r="AT22" i="2" a="1"/>
  <c r="AS23" i="8" a="1"/>
  <c r="AP23" i="8" a="1"/>
  <c r="AG21" i="2" a="1"/>
  <c r="AM23" i="8" a="1"/>
  <c r="P22" i="8" a="1"/>
  <c r="J22" i="8" a="1"/>
  <c r="O21" i="2" a="1"/>
  <c r="H22" i="8" a="1"/>
  <c r="AO23" i="8" a="1"/>
  <c r="AJ21" i="2" a="1"/>
  <c r="H21" i="2" a="1"/>
  <c r="I21" i="2" a="1"/>
  <c r="AU22" i="2" a="1"/>
  <c r="AA22" i="8" a="1"/>
  <c r="AK22" i="2" a="1"/>
  <c r="AP22" i="2" a="1"/>
  <c r="AV23" i="8" a="1"/>
  <c r="AH21" i="2" a="1"/>
  <c r="L22" i="8" a="1"/>
  <c r="V21" i="2" a="1"/>
  <c r="AI23" i="8" a="1"/>
  <c r="N21" i="2" a="1"/>
  <c r="N21" i="2" l="1"/>
  <c r="AI23" i="8"/>
  <c r="V21" i="2"/>
  <c r="L22" i="8"/>
  <c r="AH21" i="2"/>
  <c r="AV23" i="8"/>
  <c r="AP22" i="2"/>
  <c r="AK22" i="2"/>
  <c r="AA22" i="8"/>
  <c r="AU22" i="2"/>
  <c r="I21" i="2"/>
  <c r="H21" i="2"/>
  <c r="AJ21" i="2"/>
  <c r="AO23" i="8"/>
  <c r="H22" i="8"/>
  <c r="O21" i="2"/>
  <c r="J22" i="8"/>
  <c r="P22" i="8"/>
  <c r="AM23" i="8"/>
  <c r="AG21" i="2"/>
  <c r="AP23" i="8"/>
  <c r="AS23" i="8"/>
  <c r="AT22" i="2"/>
  <c r="AJ23" i="8"/>
  <c r="K21" i="2"/>
  <c r="R22" i="8"/>
  <c r="Y21" i="2"/>
  <c r="J21" i="2"/>
  <c r="AM21" i="2"/>
  <c r="Q22" i="8"/>
  <c r="AR22" i="2"/>
  <c r="AU23" i="8"/>
  <c r="F21" i="2"/>
  <c r="U21" i="2"/>
  <c r="E21" i="2"/>
  <c r="AF22" i="8"/>
  <c r="AE22" i="8"/>
  <c r="G22" i="8"/>
  <c r="AL23" i="8"/>
  <c r="O22" i="8"/>
  <c r="S22" i="8"/>
  <c r="AS22" i="2"/>
  <c r="D22" i="8"/>
  <c r="AW23" i="8" s="1"/>
  <c r="X22" i="8"/>
  <c r="Q21" i="2"/>
  <c r="AF21" i="2"/>
  <c r="P21" i="2"/>
  <c r="AD22" i="8"/>
  <c r="AN23" i="8"/>
  <c r="AR23" i="8"/>
  <c r="K22" i="8"/>
  <c r="T22" i="8"/>
  <c r="AV22" i="2"/>
  <c r="AC22" i="8"/>
  <c r="D21" i="2"/>
  <c r="AW22" i="2" s="1"/>
  <c r="AJ22" i="2"/>
  <c r="W22" i="8"/>
  <c r="M22" i="8"/>
  <c r="AA21" i="2"/>
  <c r="AD21" i="2"/>
  <c r="AH23" i="8"/>
  <c r="U22" i="8"/>
  <c r="Y22" i="8"/>
  <c r="W21" i="2"/>
  <c r="R21" i="2"/>
  <c r="AG22" i="8"/>
  <c r="AK23" i="8"/>
  <c r="S21" i="2"/>
  <c r="AT23" i="8"/>
  <c r="E22" i="8"/>
  <c r="AQ23" i="8"/>
  <c r="V22" i="8"/>
  <c r="AC21" i="2"/>
  <c r="I22" i="8"/>
  <c r="N22" i="8"/>
  <c r="AI21" i="2"/>
  <c r="AN22" i="2"/>
  <c r="Z22" i="8"/>
  <c r="T21" i="2"/>
  <c r="AE21" i="2"/>
  <c r="AB21" i="2"/>
  <c r="M21" i="2"/>
  <c r="AG23" i="8"/>
  <c r="AO22" i="2"/>
  <c r="AQ22" i="2"/>
  <c r="G21" i="2"/>
  <c r="F22" i="8"/>
  <c r="Z21" i="2"/>
  <c r="AN21" i="2"/>
  <c r="L21" i="2"/>
  <c r="X21" i="2"/>
  <c r="AB22" i="8"/>
  <c r="M22" i="2" a="1"/>
  <c r="U22" i="2" a="1"/>
  <c r="AG22" i="2" a="1"/>
  <c r="AO23" i="2" a="1"/>
  <c r="Z23" i="8" a="1"/>
  <c r="H22" i="2" a="1"/>
  <c r="AI22" i="2" a="1"/>
  <c r="G23" i="8" a="1"/>
  <c r="I23" i="8" a="1"/>
  <c r="AL24" i="8" a="1"/>
  <c r="AO24" i="8" a="1"/>
  <c r="AS23" i="2" a="1"/>
  <c r="J22" i="2" a="1"/>
  <c r="X22" i="2" a="1"/>
  <c r="AL22" i="2" a="1"/>
  <c r="AQ23" i="2" a="1"/>
  <c r="E22" i="2" a="1"/>
  <c r="D22" i="2" a="1"/>
  <c r="AD23" i="8" a="1"/>
  <c r="AK24" i="8" a="1"/>
  <c r="R23" i="8" a="1"/>
  <c r="AV24" i="8" a="1"/>
  <c r="P22" i="2" a="1"/>
  <c r="O22" i="2" a="1"/>
  <c r="AM24" i="8" a="1"/>
  <c r="J23" i="8" a="1"/>
  <c r="AU23" i="2" a="1"/>
  <c r="AV23" i="2" a="1"/>
  <c r="V23" i="8" a="1"/>
  <c r="Z22" i="2" a="1"/>
  <c r="AG24" i="8" a="1"/>
  <c r="X23" i="8" a="1"/>
  <c r="Q22" i="2" a="1"/>
  <c r="AJ24" i="8" a="1"/>
  <c r="AS24" i="8" a="1"/>
  <c r="AP24" i="8" a="1"/>
  <c r="AB22" i="2" a="1"/>
  <c r="M23" i="8" a="1"/>
  <c r="AM23" i="2" a="1"/>
  <c r="S22" i="2" a="1"/>
  <c r="AA22" i="2" a="1"/>
  <c r="AF24" i="8" a="1"/>
  <c r="AP23" i="2" a="1"/>
  <c r="E23" i="8" a="1"/>
  <c r="AM22" i="2" a="1"/>
  <c r="W22" i="2" a="1"/>
  <c r="AH24" i="8" a="1"/>
  <c r="K23" i="8" a="1"/>
  <c r="AU24" i="8" a="1"/>
  <c r="AJ23" i="2" a="1"/>
  <c r="AT23" i="2" a="1"/>
  <c r="G22" i="2" a="1"/>
  <c r="AN24" i="8" a="1"/>
  <c r="N22" i="2" a="1"/>
  <c r="O23" i="8" a="1"/>
  <c r="AF22" i="2" a="1"/>
  <c r="AR24" i="8" a="1"/>
  <c r="AI24" i="8" a="1"/>
  <c r="Q23" i="8" a="1"/>
  <c r="I22" i="2" a="1"/>
  <c r="P23" i="8" a="1"/>
  <c r="AT24" i="8" a="1"/>
  <c r="T22" i="2" a="1"/>
  <c r="AE23" i="8" a="1"/>
  <c r="F23" i="8" a="1"/>
  <c r="N23" i="8" a="1"/>
  <c r="AR23" i="2" a="1"/>
  <c r="W23" i="8" a="1"/>
  <c r="AE22" i="2" a="1"/>
  <c r="AC23" i="8" a="1"/>
  <c r="AQ24" i="8" a="1"/>
  <c r="S23" i="8" a="1"/>
  <c r="AB23" i="8" a="1"/>
  <c r="AI23" i="2" a="1"/>
  <c r="L23" i="8" a="1"/>
  <c r="AC22" i="2" a="1"/>
  <c r="T23" i="8" a="1"/>
  <c r="V22" i="2" a="1"/>
  <c r="AF23" i="8" a="1"/>
  <c r="R22" i="2" a="1"/>
  <c r="D23" i="8" a="1"/>
  <c r="U23" i="8" a="1"/>
  <c r="H23" i="8" a="1"/>
  <c r="AH22" i="2" a="1"/>
  <c r="Y23" i="8" a="1"/>
  <c r="AD22" i="2" a="1"/>
  <c r="L22" i="2" a="1"/>
  <c r="AN23" i="2" a="1"/>
  <c r="F22" i="2" a="1"/>
  <c r="Y22" i="2" a="1"/>
  <c r="K22" i="2" a="1"/>
  <c r="AA23" i="8" a="1"/>
  <c r="AA23" i="8" l="1"/>
  <c r="K22" i="2"/>
  <c r="Y22" i="2"/>
  <c r="F22" i="2"/>
  <c r="AN23" i="2"/>
  <c r="L22" i="2"/>
  <c r="AD22" i="2"/>
  <c r="Y23" i="8"/>
  <c r="AH22" i="2"/>
  <c r="H23" i="8"/>
  <c r="U23" i="8"/>
  <c r="D23" i="8"/>
  <c r="AW24" i="8" s="1"/>
  <c r="R22" i="2"/>
  <c r="AF23" i="8"/>
  <c r="V22" i="2"/>
  <c r="T23" i="8"/>
  <c r="AC22" i="2"/>
  <c r="L23" i="8"/>
  <c r="AI23" i="2"/>
  <c r="AB23" i="8"/>
  <c r="S23" i="8"/>
  <c r="AQ24" i="8"/>
  <c r="AC23" i="8"/>
  <c r="AE22" i="2"/>
  <c r="W23" i="8"/>
  <c r="AR23" i="2"/>
  <c r="N23" i="8"/>
  <c r="F23" i="8"/>
  <c r="AE23" i="8"/>
  <c r="T22" i="2"/>
  <c r="AT24" i="8"/>
  <c r="P23" i="8"/>
  <c r="I22" i="2"/>
  <c r="Q23" i="8"/>
  <c r="AI24" i="8"/>
  <c r="AR24" i="8"/>
  <c r="AF22" i="2"/>
  <c r="O23" i="8"/>
  <c r="N22" i="2"/>
  <c r="AN24" i="8"/>
  <c r="G22" i="2"/>
  <c r="AT23" i="2"/>
  <c r="AJ23" i="2"/>
  <c r="AU24" i="8"/>
  <c r="K23" i="8"/>
  <c r="AH24" i="8"/>
  <c r="W22" i="2"/>
  <c r="AM22" i="2"/>
  <c r="E23" i="8"/>
  <c r="AP23" i="2"/>
  <c r="AF24" i="8"/>
  <c r="AA22" i="2"/>
  <c r="S22" i="2"/>
  <c r="AM23" i="2"/>
  <c r="M23" i="8"/>
  <c r="AB22" i="2"/>
  <c r="AP24" i="8"/>
  <c r="AS24" i="8"/>
  <c r="AJ24" i="8"/>
  <c r="Q22" i="2"/>
  <c r="X23" i="8"/>
  <c r="AG24" i="8"/>
  <c r="Z22" i="2"/>
  <c r="V23" i="8"/>
  <c r="AV23" i="2"/>
  <c r="AU23" i="2"/>
  <c r="J23" i="8"/>
  <c r="AM24" i="8"/>
  <c r="O22" i="2"/>
  <c r="P22" i="2"/>
  <c r="AV24" i="8"/>
  <c r="R23" i="8"/>
  <c r="AK24" i="8"/>
  <c r="AD23" i="8"/>
  <c r="D22" i="2"/>
  <c r="AW23" i="2" s="1"/>
  <c r="E22" i="2"/>
  <c r="AQ23" i="2"/>
  <c r="AL22" i="2"/>
  <c r="X22" i="2"/>
  <c r="J22" i="2"/>
  <c r="AS23" i="2"/>
  <c r="AO24" i="8"/>
  <c r="AL24" i="8"/>
  <c r="I23" i="8"/>
  <c r="G23" i="8"/>
  <c r="AI22" i="2"/>
  <c r="H22" i="2"/>
  <c r="Z23" i="8"/>
  <c r="AO23" i="2"/>
  <c r="AG22" i="2"/>
  <c r="U22" i="2"/>
  <c r="M22" i="2"/>
  <c r="Z24" i="8" a="1"/>
  <c r="X23" i="2" a="1"/>
  <c r="AM24" i="2" a="1"/>
  <c r="AC23" i="2" a="1"/>
  <c r="AG23" i="2" a="1"/>
  <c r="T24" i="8" a="1"/>
  <c r="Q23" i="2" a="1"/>
  <c r="U23" i="2" a="1"/>
  <c r="AB23" i="2" a="1"/>
  <c r="AH24" i="2" a="1"/>
  <c r="R24" i="8" a="1"/>
  <c r="AB24" i="8" a="1"/>
  <c r="V24" i="8" a="1"/>
  <c r="M24" i="8" a="1"/>
  <c r="AD24" i="8" a="1"/>
  <c r="AS25" i="8" a="1"/>
  <c r="H23" i="2" a="1"/>
  <c r="AH25" i="8" a="1"/>
  <c r="AE23" i="2" a="1"/>
  <c r="M23" i="2" a="1"/>
  <c r="F23" i="2" a="1"/>
  <c r="AI24" i="2" a="1"/>
  <c r="J24" i="8" a="1"/>
  <c r="V23" i="2" a="1"/>
  <c r="D24" i="8" a="1"/>
  <c r="AE25" i="8" a="1"/>
  <c r="R23" i="2" a="1"/>
  <c r="L24" i="8" a="1"/>
  <c r="AO25" i="8" a="1"/>
  <c r="AI25" i="8" a="1"/>
  <c r="W24" i="8" a="1"/>
  <c r="Y23" i="2" a="1"/>
  <c r="AU24" i="2" a="1"/>
  <c r="I24" i="8" a="1"/>
  <c r="N23" i="2" a="1"/>
  <c r="AU25" i="8" a="1"/>
  <c r="AJ25" i="8" a="1"/>
  <c r="AV24" i="2" a="1"/>
  <c r="AP24" i="2" a="1"/>
  <c r="W23" i="2" a="1"/>
  <c r="AR24" i="2" a="1"/>
  <c r="AK25" i="8" a="1"/>
  <c r="F24" i="8" a="1"/>
  <c r="G23" i="2" a="1"/>
  <c r="AN24" i="2" a="1"/>
  <c r="T23" i="2" a="1"/>
  <c r="J23" i="2" a="1"/>
  <c r="E23" i="2" a="1"/>
  <c r="K23" i="2" a="1"/>
  <c r="X24" i="8" a="1"/>
  <c r="G24" i="8" a="1"/>
  <c r="AV25" i="8" a="1"/>
  <c r="AE24" i="8" a="1"/>
  <c r="S24" i="8" a="1"/>
  <c r="K24" i="8" a="1"/>
  <c r="AA24" i="8" a="1"/>
  <c r="AP25" i="8" a="1"/>
  <c r="AD23" i="2" a="1"/>
  <c r="AQ24" i="2" a="1"/>
  <c r="E24" i="8" a="1"/>
  <c r="S23" i="2" a="1"/>
  <c r="O24" i="8" a="1"/>
  <c r="P24" i="8" a="1"/>
  <c r="AQ25" i="8" a="1"/>
  <c r="N24" i="8" a="1"/>
  <c r="AM25" i="8" a="1"/>
  <c r="AS24" i="2" a="1"/>
  <c r="AT25" i="8" a="1"/>
  <c r="AG25" i="8" a="1"/>
  <c r="AL23" i="2" a="1"/>
  <c r="AO24" i="2" a="1"/>
  <c r="Z23" i="2" a="1"/>
  <c r="AL24" i="2" a="1"/>
  <c r="AA23" i="2" a="1"/>
  <c r="AR25" i="8" a="1"/>
  <c r="P23" i="2" a="1"/>
  <c r="AF25" i="8" a="1"/>
  <c r="U24" i="8" a="1"/>
  <c r="AT24" i="2" a="1"/>
  <c r="AL25" i="8" a="1"/>
  <c r="O23" i="2" a="1"/>
  <c r="Q24" i="8" a="1"/>
  <c r="AC24" i="8" a="1"/>
  <c r="D23" i="2" a="1"/>
  <c r="AK23" i="2" a="1"/>
  <c r="I23" i="2" a="1"/>
  <c r="AN25" i="8" a="1"/>
  <c r="H24" i="8" a="1"/>
  <c r="AH23" i="2" a="1"/>
  <c r="Y24" i="8" a="1"/>
  <c r="AF23" i="2" a="1"/>
  <c r="L23" i="2" a="1"/>
  <c r="L23" i="2" l="1"/>
  <c r="AF23" i="2"/>
  <c r="Y24" i="8"/>
  <c r="AH23" i="2"/>
  <c r="H24" i="8"/>
  <c r="AN25" i="8"/>
  <c r="I23" i="2"/>
  <c r="AK23" i="2"/>
  <c r="D23" i="2"/>
  <c r="AW24" i="2" s="1"/>
  <c r="AC24" i="8"/>
  <c r="Q24" i="8"/>
  <c r="O23" i="2"/>
  <c r="AL25" i="8"/>
  <c r="AT24" i="2"/>
  <c r="U24" i="8"/>
  <c r="AF25" i="8"/>
  <c r="P23" i="2"/>
  <c r="AR25" i="8"/>
  <c r="AA23" i="2"/>
  <c r="AL24" i="2"/>
  <c r="Z23" i="2"/>
  <c r="AO24" i="2"/>
  <c r="AL23" i="2"/>
  <c r="AG25" i="8"/>
  <c r="AT25" i="8"/>
  <c r="AS24" i="2"/>
  <c r="AM25" i="8"/>
  <c r="N24" i="8"/>
  <c r="AQ25" i="8"/>
  <c r="P24" i="8"/>
  <c r="O24" i="8"/>
  <c r="S23" i="2"/>
  <c r="E24" i="8"/>
  <c r="AQ24" i="2"/>
  <c r="AD23" i="2"/>
  <c r="AP25" i="8"/>
  <c r="AA24" i="8"/>
  <c r="K24" i="8"/>
  <c r="S24" i="8"/>
  <c r="AE24" i="8"/>
  <c r="AV25" i="8"/>
  <c r="G24" i="8"/>
  <c r="X24" i="8"/>
  <c r="K23" i="2"/>
  <c r="E23" i="2"/>
  <c r="J23" i="2"/>
  <c r="T23" i="2"/>
  <c r="AN24" i="2"/>
  <c r="G23" i="2"/>
  <c r="F24" i="8"/>
  <c r="AK25" i="8"/>
  <c r="AR24" i="2"/>
  <c r="W23" i="2"/>
  <c r="AP24" i="2"/>
  <c r="AV24" i="2"/>
  <c r="AJ25" i="8"/>
  <c r="AU25" i="8"/>
  <c r="N23" i="2"/>
  <c r="I24" i="8"/>
  <c r="AU24" i="2"/>
  <c r="Y23" i="2"/>
  <c r="W24" i="8"/>
  <c r="AI25" i="8"/>
  <c r="AO25" i="8"/>
  <c r="L24" i="8"/>
  <c r="R23" i="2"/>
  <c r="AE25" i="8"/>
  <c r="D24" i="8"/>
  <c r="AW25" i="8" s="1"/>
  <c r="V23" i="2"/>
  <c r="J24" i="8"/>
  <c r="AI24" i="2"/>
  <c r="F23" i="2"/>
  <c r="M23" i="2"/>
  <c r="AE23" i="2"/>
  <c r="AH25" i="8"/>
  <c r="H23" i="2"/>
  <c r="AS25" i="8"/>
  <c r="AD24" i="8"/>
  <c r="M24" i="8"/>
  <c r="V24" i="8"/>
  <c r="AB24" i="8"/>
  <c r="R24" i="8"/>
  <c r="AH24" i="2"/>
  <c r="AB23" i="2"/>
  <c r="U23" i="2"/>
  <c r="Q23" i="2"/>
  <c r="T24" i="8"/>
  <c r="AG23" i="2"/>
  <c r="AC23" i="2"/>
  <c r="AM24" i="2"/>
  <c r="X23" i="2"/>
  <c r="Z24" i="8"/>
  <c r="K24" i="2" a="1"/>
  <c r="X25" i="8" a="1"/>
  <c r="G25" i="8" a="1"/>
  <c r="H24" i="2" a="1"/>
  <c r="AV25" i="2" a="1"/>
  <c r="P25" i="8" a="1"/>
  <c r="AK26" i="8" a="1"/>
  <c r="T25" i="8" a="1"/>
  <c r="O24" i="2" a="1"/>
  <c r="Z24" i="2" a="1"/>
  <c r="Y24" i="2" a="1"/>
  <c r="AK24" i="2" a="1"/>
  <c r="AS26" i="8" a="1"/>
  <c r="AL26" i="8" a="1"/>
  <c r="AP26" i="8" a="1"/>
  <c r="N25" i="8" a="1"/>
  <c r="D25" i="8" a="1"/>
  <c r="AC24" i="2" a="1"/>
  <c r="Z25" i="8" a="1"/>
  <c r="R25" i="8" a="1"/>
  <c r="AU26" i="8" a="1"/>
  <c r="W25" i="8" a="1"/>
  <c r="D24" i="2" a="1"/>
  <c r="S24" i="2" a="1"/>
  <c r="F24" i="2" a="1"/>
  <c r="AJ26" i="8" a="1"/>
  <c r="V24" i="2" a="1"/>
  <c r="AU25" i="2" a="1"/>
  <c r="AT26" i="8" a="1"/>
  <c r="H25" i="8" a="1"/>
  <c r="X24" i="2" a="1"/>
  <c r="AH26" i="8" a="1"/>
  <c r="K25" i="8" a="1"/>
  <c r="AD26" i="8" a="1"/>
  <c r="U24" i="2" a="1"/>
  <c r="AH25" i="2" a="1"/>
  <c r="L24" i="2" a="1"/>
  <c r="AG26" i="8" a="1"/>
  <c r="AR26" i="8" a="1"/>
  <c r="L25" i="8" a="1"/>
  <c r="AA25" i="8" a="1"/>
  <c r="AG25" i="2" a="1"/>
  <c r="T24" i="2" a="1"/>
  <c r="S25" i="8" a="1"/>
  <c r="AB24" i="2" a="1"/>
  <c r="W24" i="2" a="1"/>
  <c r="AE24" i="2" a="1"/>
  <c r="AG24" i="2" a="1"/>
  <c r="AM26" i="8" a="1"/>
  <c r="AJ24" i="2" a="1"/>
  <c r="AB25" i="8" a="1"/>
  <c r="N24" i="2" a="1"/>
  <c r="AS25" i="2" a="1"/>
  <c r="AE26" i="8" a="1"/>
  <c r="AQ26" i="8" a="1"/>
  <c r="AK25" i="2" a="1"/>
  <c r="AN25" i="2" a="1"/>
  <c r="AF26" i="8" a="1"/>
  <c r="AR25" i="2" a="1"/>
  <c r="M25" i="8" a="1"/>
  <c r="O25" i="8" a="1"/>
  <c r="R24" i="2" a="1"/>
  <c r="AP25" i="2" a="1"/>
  <c r="AO26" i="8" a="1"/>
  <c r="J25" i="8" a="1"/>
  <c r="AD25" i="8" a="1"/>
  <c r="F25" i="8" a="1"/>
  <c r="J24" i="2" a="1"/>
  <c r="I24" i="2" a="1"/>
  <c r="AM25" i="2" a="1"/>
  <c r="E25" i="8" a="1"/>
  <c r="AQ25" i="2" a="1"/>
  <c r="AO25" i="2" a="1"/>
  <c r="AI26" i="8" a="1"/>
  <c r="M24" i="2" a="1"/>
  <c r="AT25" i="2" a="1"/>
  <c r="V25" i="8" a="1"/>
  <c r="AN26" i="8" a="1"/>
  <c r="Q24" i="2" a="1"/>
  <c r="AV26" i="8" a="1"/>
  <c r="I25" i="8" a="1"/>
  <c r="E24" i="2" a="1"/>
  <c r="AD24" i="2" a="1"/>
  <c r="G24" i="2" a="1"/>
  <c r="AC25" i="8" a="1"/>
  <c r="U25" i="8" a="1"/>
  <c r="Q25" i="8" a="1"/>
  <c r="AA24" i="2" a="1"/>
  <c r="P24" i="2" a="1"/>
  <c r="AF24" i="2" a="1"/>
  <c r="AL25" i="2" a="1"/>
  <c r="Y25" i="8" a="1"/>
  <c r="Y25" i="8" l="1"/>
  <c r="AL25" i="2"/>
  <c r="AF24" i="2"/>
  <c r="P24" i="2"/>
  <c r="AA24" i="2"/>
  <c r="Q25" i="8"/>
  <c r="U25" i="8"/>
  <c r="AC25" i="8"/>
  <c r="G24" i="2"/>
  <c r="AD24" i="2"/>
  <c r="E24" i="2"/>
  <c r="I25" i="8"/>
  <c r="AV26" i="8"/>
  <c r="Q24" i="2"/>
  <c r="AN26" i="8"/>
  <c r="V25" i="8"/>
  <c r="AT25" i="2"/>
  <c r="M24" i="2"/>
  <c r="AI26" i="8"/>
  <c r="AO25" i="2"/>
  <c r="AQ25" i="2"/>
  <c r="E25" i="8"/>
  <c r="AM25" i="2"/>
  <c r="I24" i="2"/>
  <c r="J24" i="2"/>
  <c r="F25" i="8"/>
  <c r="AD25" i="8"/>
  <c r="J25" i="8"/>
  <c r="AO26" i="8"/>
  <c r="AP25" i="2"/>
  <c r="R24" i="2"/>
  <c r="O25" i="8"/>
  <c r="M25" i="8"/>
  <c r="AR25" i="2"/>
  <c r="AF26" i="8"/>
  <c r="AN25" i="2"/>
  <c r="AK25" i="2"/>
  <c r="AQ26" i="8"/>
  <c r="AE26" i="8"/>
  <c r="AS25" i="2"/>
  <c r="N24" i="2"/>
  <c r="AB25" i="8"/>
  <c r="AJ24" i="2"/>
  <c r="AM26" i="8"/>
  <c r="AG24" i="2"/>
  <c r="AE24" i="2"/>
  <c r="W24" i="2"/>
  <c r="AB24" i="2"/>
  <c r="S25" i="8"/>
  <c r="T24" i="2"/>
  <c r="AG25" i="2"/>
  <c r="AA25" i="8"/>
  <c r="L25" i="8"/>
  <c r="AR26" i="8"/>
  <c r="AG26" i="8"/>
  <c r="L24" i="2"/>
  <c r="AH25" i="2"/>
  <c r="U24" i="2"/>
  <c r="AD26" i="8"/>
  <c r="K25" i="8"/>
  <c r="AH26" i="8"/>
  <c r="X24" i="2"/>
  <c r="H25" i="8"/>
  <c r="AT26" i="8"/>
  <c r="AU25" i="2"/>
  <c r="V24" i="2"/>
  <c r="AJ26" i="8"/>
  <c r="F24" i="2"/>
  <c r="S24" i="2"/>
  <c r="D24" i="2"/>
  <c r="AW25" i="2" s="1"/>
  <c r="W25" i="8"/>
  <c r="AU26" i="8"/>
  <c r="R25" i="8"/>
  <c r="Z25" i="8"/>
  <c r="AC24" i="2"/>
  <c r="D25" i="8"/>
  <c r="AW26" i="8" s="1"/>
  <c r="N25" i="8"/>
  <c r="AP26" i="8"/>
  <c r="AL26" i="8"/>
  <c r="AS26" i="8"/>
  <c r="AK24" i="2"/>
  <c r="Y24" i="2"/>
  <c r="Z24" i="2"/>
  <c r="O24" i="2"/>
  <c r="T25" i="8"/>
  <c r="AK26" i="8"/>
  <c r="P25" i="8"/>
  <c r="AV25" i="2"/>
  <c r="H24" i="2"/>
  <c r="G25" i="8"/>
  <c r="X25" i="8"/>
  <c r="K24" i="2"/>
  <c r="X26" i="8" a="1"/>
  <c r="AE25" i="2" a="1"/>
  <c r="Z25" i="2" a="1"/>
  <c r="T26" i="8" a="1"/>
  <c r="F25" i="2" a="1"/>
  <c r="D25" i="2" a="1"/>
  <c r="AU27" i="8" a="1"/>
  <c r="AM27" i="8" a="1"/>
  <c r="AS26" i="2" a="1"/>
  <c r="AH27" i="8" a="1"/>
  <c r="AP26" i="2" a="1"/>
  <c r="AL26" i="2" a="1"/>
  <c r="I25" i="2" a="1"/>
  <c r="AC26" i="8" a="1"/>
  <c r="AN27" i="8" a="1"/>
  <c r="Q25" i="2" a="1"/>
  <c r="L26" i="8" a="1"/>
  <c r="AE27" i="8" a="1"/>
  <c r="AJ26" i="2" a="1"/>
  <c r="AD27" i="8" a="1"/>
  <c r="M25" i="2" a="1"/>
  <c r="AI25" i="2" a="1"/>
  <c r="AF25" i="2" a="1"/>
  <c r="V25" i="2" a="1"/>
  <c r="R26" i="8" a="1"/>
  <c r="AF26" i="2" a="1"/>
  <c r="K26" i="8" a="1"/>
  <c r="AF27" i="8" a="1"/>
  <c r="AG26" i="2" a="1"/>
  <c r="AC27" i="8" a="1"/>
  <c r="AG27" i="8" a="1"/>
  <c r="G26" i="8" a="1"/>
  <c r="AT26" i="2" a="1"/>
  <c r="AI27" i="8" a="1"/>
  <c r="R25" i="2" a="1"/>
  <c r="V26" i="8" a="1"/>
  <c r="Q26" i="8" a="1"/>
  <c r="AB25" i="2" a="1"/>
  <c r="M26" i="8" a="1"/>
  <c r="AK27" i="8" a="1"/>
  <c r="AJ25" i="2" a="1"/>
  <c r="Y25" i="2" a="1"/>
  <c r="S26" i="8" a="1"/>
  <c r="O26" i="8" a="1"/>
  <c r="G25" i="2" a="1"/>
  <c r="W26" i="8" a="1"/>
  <c r="AK26" i="2" a="1"/>
  <c r="O25" i="2" a="1"/>
  <c r="P26" i="8" a="1"/>
  <c r="AB26" i="8" a="1"/>
  <c r="AC25" i="2" a="1"/>
  <c r="H26" i="8" a="1"/>
  <c r="P25" i="2" a="1"/>
  <c r="U26" i="8" a="1"/>
  <c r="L25" i="2" a="1"/>
  <c r="AN26" i="2" a="1"/>
  <c r="D26" i="8" a="1"/>
  <c r="H25" i="2" a="1"/>
  <c r="E26" i="8" a="1"/>
  <c r="I26" i="8" a="1"/>
  <c r="AO26" i="2" a="1"/>
  <c r="N26" i="8" a="1"/>
  <c r="AQ26" i="2" a="1"/>
  <c r="AM26" i="2" a="1"/>
  <c r="AP27" i="8" a="1"/>
  <c r="AR26" i="2" a="1"/>
  <c r="AA26" i="8" a="1"/>
  <c r="AL27" i="8" a="1"/>
  <c r="AD25" i="2" a="1"/>
  <c r="AA25" i="2" a="1"/>
  <c r="S25" i="2" a="1"/>
  <c r="Z26" i="8" a="1"/>
  <c r="AQ27" i="8" a="1"/>
  <c r="K25" i="2" a="1"/>
  <c r="T25" i="2" a="1"/>
  <c r="J26" i="8" a="1"/>
  <c r="W25" i="2" a="1"/>
  <c r="AS27" i="8" a="1"/>
  <c r="U25" i="2" a="1"/>
  <c r="E25" i="2" a="1"/>
  <c r="AV26" i="2" a="1"/>
  <c r="AT27" i="8" a="1"/>
  <c r="Y26" i="8" a="1"/>
  <c r="AV27" i="8" a="1"/>
  <c r="AO27" i="8" a="1"/>
  <c r="AR27" i="8" a="1"/>
  <c r="X25" i="2" a="1"/>
  <c r="N25" i="2" a="1"/>
  <c r="AJ27" i="8" a="1"/>
  <c r="AU26" i="2" a="1"/>
  <c r="F26" i="8" a="1"/>
  <c r="J25" i="2" a="1"/>
  <c r="J25" i="2" l="1"/>
  <c r="F26" i="8"/>
  <c r="AU26" i="2"/>
  <c r="AJ27" i="8"/>
  <c r="N25" i="2"/>
  <c r="X25" i="2"/>
  <c r="AR27" i="8"/>
  <c r="AO27" i="8"/>
  <c r="AV27" i="8"/>
  <c r="Y26" i="8"/>
  <c r="AT27" i="8"/>
  <c r="AV26" i="2"/>
  <c r="E25" i="2"/>
  <c r="U25" i="2"/>
  <c r="AS27" i="8"/>
  <c r="W25" i="2"/>
  <c r="J26" i="8"/>
  <c r="T25" i="2"/>
  <c r="K25" i="2"/>
  <c r="AQ27" i="8"/>
  <c r="Z26" i="8"/>
  <c r="S25" i="2"/>
  <c r="AA25" i="2"/>
  <c r="AD25" i="2"/>
  <c r="AL27" i="8"/>
  <c r="AA26" i="8"/>
  <c r="AR26" i="2"/>
  <c r="AP27" i="8"/>
  <c r="AM26" i="2"/>
  <c r="AQ26" i="2"/>
  <c r="N26" i="8"/>
  <c r="AO26" i="2"/>
  <c r="I26" i="8"/>
  <c r="E26" i="8"/>
  <c r="H25" i="2"/>
  <c r="D26" i="8"/>
  <c r="AW27" i="8" s="1"/>
  <c r="AN26" i="2"/>
  <c r="L25" i="2"/>
  <c r="U26" i="8"/>
  <c r="P25" i="2"/>
  <c r="H26" i="8"/>
  <c r="AC25" i="2"/>
  <c r="AB26" i="8"/>
  <c r="P26" i="8"/>
  <c r="O25" i="2"/>
  <c r="AK26" i="2"/>
  <c r="W26" i="8"/>
  <c r="G25" i="2"/>
  <c r="O26" i="8"/>
  <c r="S26" i="8"/>
  <c r="Y25" i="2"/>
  <c r="AJ25" i="2"/>
  <c r="AK27" i="8"/>
  <c r="M26" i="8"/>
  <c r="AB25" i="2"/>
  <c r="Q26" i="8"/>
  <c r="V26" i="8"/>
  <c r="R25" i="2"/>
  <c r="AI27" i="8"/>
  <c r="AT26" i="2"/>
  <c r="G26" i="8"/>
  <c r="AG27" i="8"/>
  <c r="AC27" i="8"/>
  <c r="AG26" i="2"/>
  <c r="AF27" i="8"/>
  <c r="K26" i="8"/>
  <c r="AF26" i="2"/>
  <c r="R26" i="8"/>
  <c r="V25" i="2"/>
  <c r="AF25" i="2"/>
  <c r="AI25" i="2"/>
  <c r="M25" i="2"/>
  <c r="AD27" i="8"/>
  <c r="AJ26" i="2"/>
  <c r="AE27" i="8"/>
  <c r="L26" i="8"/>
  <c r="Q25" i="2"/>
  <c r="AN27" i="8"/>
  <c r="AC26" i="8"/>
  <c r="I25" i="2"/>
  <c r="AL26" i="2"/>
  <c r="AP26" i="2"/>
  <c r="AH27" i="8"/>
  <c r="AS26" i="2"/>
  <c r="AM27" i="8"/>
  <c r="AU27" i="8"/>
  <c r="D25" i="2"/>
  <c r="AW26" i="2" s="1"/>
  <c r="F25" i="2"/>
  <c r="T26" i="8"/>
  <c r="Z25" i="2"/>
  <c r="AE25" i="2"/>
  <c r="X26" i="8"/>
  <c r="I26" i="2" a="1"/>
  <c r="AT27" i="2" a="1"/>
  <c r="M26" i="2" a="1"/>
  <c r="AQ28" i="8" a="1"/>
  <c r="AU28" i="8" a="1"/>
  <c r="AS28" i="8" a="1"/>
  <c r="D26" i="2" a="1"/>
  <c r="AR28" i="8" a="1"/>
  <c r="I27" i="8" a="1"/>
  <c r="J26" i="2" a="1"/>
  <c r="Y27" i="8" a="1"/>
  <c r="Z26" i="2" a="1"/>
  <c r="AK28" i="8" a="1"/>
  <c r="AQ27" i="2" a="1"/>
  <c r="AL27" i="2" a="1"/>
  <c r="M27" i="8" a="1"/>
  <c r="H27" i="8" a="1"/>
  <c r="G26" i="2" a="1"/>
  <c r="AM27" i="2" a="1"/>
  <c r="T27" i="8" a="1"/>
  <c r="G27" i="8" a="1"/>
  <c r="AA27" i="8" a="1"/>
  <c r="N26" i="2" a="1"/>
  <c r="V27" i="8" a="1"/>
  <c r="N27" i="8" a="1"/>
  <c r="X26" i="2" a="1"/>
  <c r="AJ28" i="8" a="1"/>
  <c r="AA26" i="2" a="1"/>
  <c r="U27" i="8" a="1"/>
  <c r="AH28" i="8" a="1"/>
  <c r="F27" i="8" a="1"/>
  <c r="AB28" i="8" a="1"/>
  <c r="AE28" i="8" a="1"/>
  <c r="AE27" i="2" a="1"/>
  <c r="U26" i="2" a="1"/>
  <c r="AH26" i="2" a="1"/>
  <c r="AC28" i="8" a="1"/>
  <c r="AD28" i="8" a="1"/>
  <c r="P26" i="2" a="1"/>
  <c r="AB27" i="8" a="1"/>
  <c r="AK27" i="2" a="1"/>
  <c r="AG28" i="8" a="1"/>
  <c r="AL28" i="8" a="1"/>
  <c r="AV27" i="2" a="1"/>
  <c r="S27" i="8" a="1"/>
  <c r="AD26" i="2" a="1"/>
  <c r="E27" i="8" a="1"/>
  <c r="AI28" i="8" a="1"/>
  <c r="W26" i="2" a="1"/>
  <c r="AN28" i="8" a="1"/>
  <c r="X27" i="8" a="1"/>
  <c r="AU27" i="2" a="1"/>
  <c r="T26" i="2" a="1"/>
  <c r="V26" i="2" a="1"/>
  <c r="S26" i="2" a="1"/>
  <c r="AP28" i="8" a="1"/>
  <c r="R26" i="2" a="1"/>
  <c r="AC26" i="2" a="1"/>
  <c r="Z27" i="8" a="1"/>
  <c r="AO28" i="8" a="1"/>
  <c r="AP27" i="2" a="1"/>
  <c r="AN27" i="2" a="1"/>
  <c r="D27" i="8" a="1"/>
  <c r="AV28" i="8" a="1"/>
  <c r="K26" i="2" a="1"/>
  <c r="O26" i="2" a="1"/>
  <c r="AB26" i="2" a="1"/>
  <c r="O27" i="8" a="1"/>
  <c r="AJ27" i="2" a="1"/>
  <c r="F26" i="2" a="1"/>
  <c r="R27" i="8" a="1"/>
  <c r="AI26" i="2" a="1"/>
  <c r="L27" i="8" a="1"/>
  <c r="P27" i="8" a="1"/>
  <c r="Q26" i="2" a="1"/>
  <c r="AS27" i="2" a="1"/>
  <c r="AF28" i="8" a="1"/>
  <c r="AF27" i="2" a="1"/>
  <c r="J27" i="8" a="1"/>
  <c r="Q27" i="8" a="1"/>
  <c r="AE26" i="2" a="1"/>
  <c r="L26" i="2" a="1"/>
  <c r="AI27" i="2" a="1"/>
  <c r="K27" i="8" a="1"/>
  <c r="AM28" i="8" a="1"/>
  <c r="H26" i="2" a="1"/>
  <c r="AO27" i="2" a="1"/>
  <c r="AR27" i="2" a="1"/>
  <c r="AT28" i="8" a="1"/>
  <c r="E26" i="2" a="1"/>
  <c r="Y26" i="2" a="1"/>
  <c r="W27" i="8" a="1"/>
  <c r="W27" i="8" l="1"/>
  <c r="Y26" i="2"/>
  <c r="E26" i="2"/>
  <c r="AT28" i="8"/>
  <c r="AR27" i="2"/>
  <c r="AO27" i="2"/>
  <c r="H26" i="2"/>
  <c r="AM28" i="8"/>
  <c r="K27" i="8"/>
  <c r="AI27" i="2"/>
  <c r="L26" i="2"/>
  <c r="AE26" i="2"/>
  <c r="Q27" i="8"/>
  <c r="J27" i="8"/>
  <c r="AF27" i="2"/>
  <c r="AF28" i="8"/>
  <c r="AS27" i="2"/>
  <c r="Q26" i="2"/>
  <c r="P27" i="8"/>
  <c r="L27" i="8"/>
  <c r="AI26" i="2"/>
  <c r="R27" i="8"/>
  <c r="F26" i="2"/>
  <c r="AJ27" i="2"/>
  <c r="O27" i="8"/>
  <c r="AB26" i="2"/>
  <c r="O26" i="2"/>
  <c r="K26" i="2"/>
  <c r="AV28" i="8"/>
  <c r="D27" i="8"/>
  <c r="AW28" i="8" s="1"/>
  <c r="AN27" i="2"/>
  <c r="AP27" i="2"/>
  <c r="AO28" i="8"/>
  <c r="Z27" i="8"/>
  <c r="AC26" i="2"/>
  <c r="R26" i="2"/>
  <c r="AP28" i="8"/>
  <c r="S26" i="2"/>
  <c r="V26" i="2"/>
  <c r="T26" i="2"/>
  <c r="AU27" i="2"/>
  <c r="X27" i="8"/>
  <c r="AN28" i="8"/>
  <c r="W26" i="2"/>
  <c r="AI28" i="8"/>
  <c r="E27" i="8"/>
  <c r="AD26" i="2"/>
  <c r="S27" i="8"/>
  <c r="AV27" i="2"/>
  <c r="AL28" i="8"/>
  <c r="AG28" i="8"/>
  <c r="AK27" i="2"/>
  <c r="AB27" i="8"/>
  <c r="P26" i="2"/>
  <c r="AD28" i="8"/>
  <c r="AC28" i="8"/>
  <c r="AH26" i="2"/>
  <c r="U26" i="2"/>
  <c r="AE27" i="2"/>
  <c r="AE28" i="8"/>
  <c r="AB28" i="8"/>
  <c r="F27" i="8"/>
  <c r="AH28" i="8"/>
  <c r="U27" i="8"/>
  <c r="AA26" i="2"/>
  <c r="AJ28" i="8"/>
  <c r="X26" i="2"/>
  <c r="N27" i="8"/>
  <c r="V27" i="8"/>
  <c r="N26" i="2"/>
  <c r="AA27" i="8"/>
  <c r="G27" i="8"/>
  <c r="T27" i="8"/>
  <c r="AM27" i="2"/>
  <c r="G26" i="2"/>
  <c r="H27" i="8"/>
  <c r="M27" i="8"/>
  <c r="AL27" i="2"/>
  <c r="AQ27" i="2"/>
  <c r="AK28" i="8"/>
  <c r="Z26" i="2"/>
  <c r="Y27" i="8"/>
  <c r="J26" i="2"/>
  <c r="I27" i="8"/>
  <c r="AR28" i="8"/>
  <c r="D26" i="2"/>
  <c r="AW27" i="2" s="1"/>
  <c r="AS28" i="8"/>
  <c r="AU28" i="8"/>
  <c r="AQ28" i="8"/>
  <c r="M26" i="2"/>
  <c r="AT27" i="2"/>
  <c r="I26" i="2"/>
  <c r="V28" i="8" a="1"/>
  <c r="D27" i="2" a="1"/>
  <c r="AQ28" i="2" a="1"/>
  <c r="G27" i="2" a="1"/>
  <c r="J28" i="8" a="1"/>
  <c r="K27" i="2" a="1"/>
  <c r="P28" i="8" a="1"/>
  <c r="AE28" i="2" a="1"/>
  <c r="AR28" i="2" a="1"/>
  <c r="O28" i="8" a="1"/>
  <c r="AH27" i="2" a="1"/>
  <c r="E27" i="2" a="1"/>
  <c r="N28" i="8" a="1"/>
  <c r="N27" i="2" a="1"/>
  <c r="AU29" i="8" a="1"/>
  <c r="AM28" i="2" a="1"/>
  <c r="AN29" i="8" a="1"/>
  <c r="AB27" i="2" a="1"/>
  <c r="AO29" i="8" a="1"/>
  <c r="U27" i="2" a="1"/>
  <c r="AT28" i="2" a="1"/>
  <c r="AM29" i="8" a="1"/>
  <c r="AH29" i="8" a="1"/>
  <c r="AC27" i="2" a="1"/>
  <c r="AU28" i="2" a="1"/>
  <c r="AF29" i="8" a="1"/>
  <c r="AA28" i="8" a="1"/>
  <c r="AC29" i="8" a="1"/>
  <c r="AG27" i="2" a="1"/>
  <c r="AD28" i="2" a="1"/>
  <c r="AA29" i="8" a="1"/>
  <c r="AG29" i="8" a="1"/>
  <c r="Z27" i="2" a="1"/>
  <c r="W27" i="2" a="1"/>
  <c r="U28" i="8" a="1"/>
  <c r="Z28" i="8" a="1"/>
  <c r="S28" i="8" a="1"/>
  <c r="F27" i="2" a="1"/>
  <c r="L28" i="8" a="1"/>
  <c r="AP28" i="2" a="1"/>
  <c r="Y27" i="2" a="1"/>
  <c r="I27" i="2" a="1"/>
  <c r="AQ29" i="8" a="1"/>
  <c r="AR29" i="8" a="1"/>
  <c r="AP29" i="8" a="1"/>
  <c r="AS28" i="2" a="1"/>
  <c r="X27" i="2" a="1"/>
  <c r="AS29" i="8" a="1"/>
  <c r="AN28" i="2" a="1"/>
  <c r="AL29" i="8" a="1"/>
  <c r="AH28" i="2" a="1"/>
  <c r="AD27" i="2" a="1"/>
  <c r="I28" i="8" a="1"/>
  <c r="AE29" i="8" a="1"/>
  <c r="P27" i="2" a="1"/>
  <c r="K28" i="8" a="1"/>
  <c r="Q28" i="8" a="1"/>
  <c r="AI28" i="2" a="1"/>
  <c r="AA27" i="2" a="1"/>
  <c r="J27" i="2" a="1"/>
  <c r="AV29" i="8" a="1"/>
  <c r="AO28" i="2" a="1"/>
  <c r="Y28" i="8" a="1"/>
  <c r="Q27" i="2" a="1"/>
  <c r="R27" i="2" a="1"/>
  <c r="S27" i="2" a="1"/>
  <c r="W28" i="8" a="1"/>
  <c r="V27" i="2" a="1"/>
  <c r="D28" i="8" a="1"/>
  <c r="R28" i="8" a="1"/>
  <c r="AK29" i="8" a="1"/>
  <c r="AJ28" i="2" a="1"/>
  <c r="O27" i="2" a="1"/>
  <c r="AB29" i="8" a="1"/>
  <c r="T27" i="2" a="1"/>
  <c r="AD29" i="8" a="1"/>
  <c r="E28" i="8" a="1"/>
  <c r="T28" i="8" a="1"/>
  <c r="AI29" i="8" a="1"/>
  <c r="M28" i="8" a="1"/>
  <c r="M27" i="2" a="1"/>
  <c r="F28" i="8" a="1"/>
  <c r="AL28" i="2" a="1"/>
  <c r="G28" i="8" a="1"/>
  <c r="AK28" i="2" a="1"/>
  <c r="AJ29" i="8" a="1"/>
  <c r="X28" i="8" a="1"/>
  <c r="H28" i="8" a="1"/>
  <c r="AV28" i="2" a="1"/>
  <c r="AT29" i="8" a="1"/>
  <c r="L27" i="2" a="1"/>
  <c r="H27" i="2" a="1"/>
  <c r="H27" i="2" l="1"/>
  <c r="L27" i="2"/>
  <c r="AT29" i="8"/>
  <c r="AV28" i="2"/>
  <c r="H28" i="8"/>
  <c r="X28" i="8"/>
  <c r="AJ29" i="8"/>
  <c r="AK28" i="2"/>
  <c r="G28" i="8"/>
  <c r="AL28" i="2"/>
  <c r="F28" i="8"/>
  <c r="M27" i="2"/>
  <c r="M28" i="8"/>
  <c r="AI29" i="8"/>
  <c r="T28" i="8"/>
  <c r="E28" i="8"/>
  <c r="AD29" i="8"/>
  <c r="T27" i="2"/>
  <c r="AB29" i="8"/>
  <c r="O27" i="2"/>
  <c r="AJ28" i="2"/>
  <c r="AK29" i="8"/>
  <c r="R28" i="8"/>
  <c r="D28" i="8"/>
  <c r="AW29" i="8" s="1"/>
  <c r="V27" i="2"/>
  <c r="W28" i="8"/>
  <c r="S27" i="2"/>
  <c r="R27" i="2"/>
  <c r="Q27" i="2"/>
  <c r="Y28" i="8"/>
  <c r="AO28" i="2"/>
  <c r="AV29" i="8"/>
  <c r="J27" i="2"/>
  <c r="AA27" i="2"/>
  <c r="AI28" i="2"/>
  <c r="Q28" i="8"/>
  <c r="K28" i="8"/>
  <c r="P27" i="2"/>
  <c r="AE29" i="8"/>
  <c r="I28" i="8"/>
  <c r="AD27" i="2"/>
  <c r="AH28" i="2"/>
  <c r="AL29" i="8"/>
  <c r="AN28" i="2"/>
  <c r="AS29" i="8"/>
  <c r="X27" i="2"/>
  <c r="AS28" i="2"/>
  <c r="AP29" i="8"/>
  <c r="AR29" i="8"/>
  <c r="AQ29" i="8"/>
  <c r="I27" i="2"/>
  <c r="Y27" i="2"/>
  <c r="AP28" i="2"/>
  <c r="L28" i="8"/>
  <c r="F27" i="2"/>
  <c r="S28" i="8"/>
  <c r="Z28" i="8"/>
  <c r="U28" i="8"/>
  <c r="W27" i="2"/>
  <c r="Z27" i="2"/>
  <c r="AG29" i="8"/>
  <c r="AA29" i="8"/>
  <c r="AD28" i="2"/>
  <c r="AG27" i="2"/>
  <c r="AC29" i="8"/>
  <c r="AA28" i="8"/>
  <c r="AF29" i="8"/>
  <c r="AU28" i="2"/>
  <c r="AC27" i="2"/>
  <c r="AH29" i="8"/>
  <c r="AM29" i="8"/>
  <c r="AT28" i="2"/>
  <c r="U27" i="2"/>
  <c r="AO29" i="8"/>
  <c r="AB27" i="2"/>
  <c r="AN29" i="8"/>
  <c r="AM28" i="2"/>
  <c r="AU29" i="8"/>
  <c r="N27" i="2"/>
  <c r="N28" i="8"/>
  <c r="E27" i="2"/>
  <c r="AH27" i="2"/>
  <c r="O28" i="8"/>
  <c r="AR28" i="2"/>
  <c r="AE28" i="2"/>
  <c r="P28" i="8"/>
  <c r="K27" i="2"/>
  <c r="J28" i="8"/>
  <c r="G27" i="2"/>
  <c r="AQ28" i="2"/>
  <c r="D27" i="2"/>
  <c r="AW28" i="2" s="1"/>
  <c r="V28" i="8"/>
  <c r="G28" i="2" a="1"/>
  <c r="AS30" i="8" a="1"/>
  <c r="G29" i="8" a="1"/>
  <c r="AI30" i="8" a="1"/>
  <c r="F29" i="8" a="1"/>
  <c r="E29" i="8" a="1"/>
  <c r="L29" i="8" a="1"/>
  <c r="S29" i="8" a="1"/>
  <c r="AC30" i="8" a="1"/>
  <c r="AA30" i="8" a="1"/>
  <c r="AI29" i="2" a="1"/>
  <c r="Q29" i="8" a="1"/>
  <c r="U28" i="2" a="1"/>
  <c r="R28" i="2" a="1"/>
  <c r="P28" i="2" a="1"/>
  <c r="AN29" i="2" a="1"/>
  <c r="I28" i="2" a="1"/>
  <c r="AH29" i="2" a="1"/>
  <c r="J29" i="8" a="1"/>
  <c r="AD30" i="8" a="1"/>
  <c r="AC28" i="2" a="1"/>
  <c r="AK30" i="8" a="1"/>
  <c r="AR30" i="8" a="1"/>
  <c r="AR29" i="2" a="1"/>
  <c r="AQ30" i="8" a="1"/>
  <c r="H28" i="2" a="1"/>
  <c r="AO29" i="2" a="1"/>
  <c r="E28" i="2" a="1"/>
  <c r="Y29" i="8" a="1"/>
  <c r="V28" i="2" a="1"/>
  <c r="AF30" i="8" a="1"/>
  <c r="AC29" i="2" a="1"/>
  <c r="AB30" i="8" a="1"/>
  <c r="AE30" i="8" a="1"/>
  <c r="AB28" i="2" a="1"/>
  <c r="AL30" i="8" a="1"/>
  <c r="T28" i="2" a="1"/>
  <c r="AA28" i="2" a="1"/>
  <c r="AL29" i="2" a="1"/>
  <c r="M28" i="2" a="1"/>
  <c r="D28" i="2" a="1"/>
  <c r="N29" i="8" a="1"/>
  <c r="AD29" i="2" a="1"/>
  <c r="J28" i="2" a="1"/>
  <c r="F28" i="2" a="1"/>
  <c r="AV29" i="2" a="1"/>
  <c r="K28" i="2" a="1"/>
  <c r="AU29" i="2" a="1"/>
  <c r="W29" i="8" a="1"/>
  <c r="AJ29" i="2" a="1"/>
  <c r="AK29" i="2" a="1"/>
  <c r="L28" i="2" a="1"/>
  <c r="AH30" i="8" a="1"/>
  <c r="D29" i="8" a="1"/>
  <c r="S28" i="2" a="1"/>
  <c r="N28" i="2" a="1"/>
  <c r="AJ30" i="8" a="1"/>
  <c r="AV30" i="8" a="1"/>
  <c r="V29" i="8" a="1"/>
  <c r="Q28" i="2" a="1"/>
  <c r="X29" i="8" a="1"/>
  <c r="AU30" i="8" a="1"/>
  <c r="Z28" i="2" a="1"/>
  <c r="P29" i="8" a="1"/>
  <c r="O28" i="2" a="1"/>
  <c r="H29" i="8" a="1"/>
  <c r="AG29" i="2" a="1"/>
  <c r="AM29" i="2" a="1"/>
  <c r="W28" i="2" a="1"/>
  <c r="AO30" i="8" a="1"/>
  <c r="AP30" i="8" a="1"/>
  <c r="X28" i="2" a="1"/>
  <c r="K29" i="8" a="1"/>
  <c r="R29" i="8" a="1"/>
  <c r="T29" i="8" a="1"/>
  <c r="Y28" i="2" a="1"/>
  <c r="Z30" i="8" a="1"/>
  <c r="AF28" i="2" a="1"/>
  <c r="Z29" i="8" a="1"/>
  <c r="AT29" i="2" a="1"/>
  <c r="AG30" i="8" a="1"/>
  <c r="AS29" i="2" a="1"/>
  <c r="AN30" i="8" a="1"/>
  <c r="AM30" i="8" a="1"/>
  <c r="AT30" i="8" a="1"/>
  <c r="M29" i="8" a="1"/>
  <c r="AG28" i="2" a="1"/>
  <c r="AQ29" i="2" a="1"/>
  <c r="O29" i="8" a="1"/>
  <c r="I29" i="8" a="1"/>
  <c r="AP29" i="2" a="1"/>
  <c r="U29" i="8" a="1"/>
  <c r="U29" i="8" l="1"/>
  <c r="AP29" i="2"/>
  <c r="I29" i="8"/>
  <c r="O29" i="8"/>
  <c r="AQ29" i="2"/>
  <c r="AG28" i="2"/>
  <c r="M29" i="8"/>
  <c r="AT30" i="8"/>
  <c r="AM30" i="8"/>
  <c r="AN30" i="8"/>
  <c r="AS29" i="2"/>
  <c r="AG30" i="8"/>
  <c r="AT29" i="2"/>
  <c r="Z29" i="8"/>
  <c r="AF28" i="2"/>
  <c r="Z30" i="8"/>
  <c r="Y28" i="2"/>
  <c r="T29" i="8"/>
  <c r="R29" i="8"/>
  <c r="K29" i="8"/>
  <c r="X28" i="2"/>
  <c r="AP30" i="8"/>
  <c r="AO30" i="8"/>
  <c r="W28" i="2"/>
  <c r="AM29" i="2"/>
  <c r="AG29" i="2"/>
  <c r="H29" i="8"/>
  <c r="O28" i="2"/>
  <c r="P29" i="8"/>
  <c r="Z28" i="2"/>
  <c r="AU30" i="8"/>
  <c r="X29" i="8"/>
  <c r="Q28" i="2"/>
  <c r="V29" i="8"/>
  <c r="AV30" i="8"/>
  <c r="AJ30" i="8"/>
  <c r="N28" i="2"/>
  <c r="S28" i="2"/>
  <c r="D29" i="8"/>
  <c r="AW30" i="8" s="1"/>
  <c r="AH30" i="8"/>
  <c r="L28" i="2"/>
  <c r="AK29" i="2"/>
  <c r="AJ29" i="2"/>
  <c r="W29" i="8"/>
  <c r="AU29" i="2"/>
  <c r="K28" i="2"/>
  <c r="AV29" i="2"/>
  <c r="F28" i="2"/>
  <c r="J28" i="2"/>
  <c r="AD29" i="2"/>
  <c r="N29" i="8"/>
  <c r="D28" i="2"/>
  <c r="AW29" i="2" s="1"/>
  <c r="M28" i="2"/>
  <c r="AL29" i="2"/>
  <c r="AA28" i="2"/>
  <c r="T28" i="2"/>
  <c r="AL30" i="8"/>
  <c r="AB28" i="2"/>
  <c r="AE30" i="8"/>
  <c r="AB30" i="8"/>
  <c r="AC29" i="2"/>
  <c r="AF30" i="8"/>
  <c r="V28" i="2"/>
  <c r="Y29" i="8"/>
  <c r="E28" i="2"/>
  <c r="AO29" i="2"/>
  <c r="H28" i="2"/>
  <c r="AQ30" i="8"/>
  <c r="AR29" i="2"/>
  <c r="AR30" i="8"/>
  <c r="AK30" i="8"/>
  <c r="AC28" i="2"/>
  <c r="AD30" i="8"/>
  <c r="J29" i="8"/>
  <c r="AH29" i="2"/>
  <c r="I28" i="2"/>
  <c r="AN29" i="2"/>
  <c r="P28" i="2"/>
  <c r="R28" i="2"/>
  <c r="U28" i="2"/>
  <c r="Q29" i="8"/>
  <c r="AI29" i="2"/>
  <c r="AA30" i="8"/>
  <c r="AC30" i="8"/>
  <c r="S29" i="8"/>
  <c r="L29" i="8"/>
  <c r="E29" i="8"/>
  <c r="F29" i="8"/>
  <c r="AI30" i="8"/>
  <c r="G29" i="8"/>
  <c r="AS30" i="8"/>
  <c r="G28" i="2"/>
  <c r="T30" i="8" a="1"/>
  <c r="H30" i="8" a="1"/>
  <c r="AP30" i="2" a="1"/>
  <c r="L30" i="8" a="1"/>
  <c r="AL31" i="8" a="1"/>
  <c r="AR30" i="2" a="1"/>
  <c r="AS30" i="2" a="1"/>
  <c r="AE29" i="2" a="1"/>
  <c r="X29" i="2" a="1"/>
  <c r="Q30" i="8" a="1"/>
  <c r="W29" i="2" a="1"/>
  <c r="AN31" i="8" a="1"/>
  <c r="AL30" i="2" a="1"/>
  <c r="G30" i="8" a="1"/>
  <c r="O30" i="8" a="1"/>
  <c r="AT31" i="8" a="1"/>
  <c r="P29" i="2" a="1"/>
  <c r="AU31" i="8" a="1"/>
  <c r="M29" i="2" a="1"/>
  <c r="AV31" i="8" a="1"/>
  <c r="K29" i="2" a="1"/>
  <c r="AI30" i="2" a="1"/>
  <c r="AT30" i="2" a="1"/>
  <c r="AU30" i="2" a="1"/>
  <c r="I29" i="2" a="1"/>
  <c r="M30" i="8" a="1"/>
  <c r="L29" i="2" a="1"/>
  <c r="Z29" i="2" a="1"/>
  <c r="AK31" i="8" a="1"/>
  <c r="AD31" i="8" a="1"/>
  <c r="AB30" i="2" a="1"/>
  <c r="U29" i="2" a="1"/>
  <c r="D29" i="2" a="1"/>
  <c r="G29" i="2" a="1"/>
  <c r="AQ30" i="2" a="1"/>
  <c r="AJ31" i="8" a="1"/>
  <c r="AC31" i="8" a="1"/>
  <c r="AG30" i="2" a="1"/>
  <c r="AM30" i="2" a="1"/>
  <c r="Q29" i="2" a="1"/>
  <c r="P30" i="8" a="1"/>
  <c r="Z31" i="8" a="1"/>
  <c r="R30" i="8" a="1"/>
  <c r="D30" i="8" a="1"/>
  <c r="AH31" i="8" a="1"/>
  <c r="AR31" i="8" a="1"/>
  <c r="AO30" i="2" a="1"/>
  <c r="N30" i="8" a="1"/>
  <c r="AF29" i="2" a="1"/>
  <c r="AS31" i="8" a="1"/>
  <c r="AM31" i="8" a="1"/>
  <c r="AF31" i="8" a="1"/>
  <c r="Y30" i="8" a="1"/>
  <c r="Y31" i="8" a="1"/>
  <c r="S30" i="8" a="1"/>
  <c r="J30" i="8" a="1"/>
  <c r="AO31" i="8" a="1"/>
  <c r="V29" i="2" a="1"/>
  <c r="AF30" i="2" a="1"/>
  <c r="N29" i="2" a="1"/>
  <c r="Y29" i="2" a="1"/>
  <c r="W30" i="8" a="1"/>
  <c r="U30" i="8" a="1"/>
  <c r="AI31" i="8" a="1"/>
  <c r="R29" i="2" a="1"/>
  <c r="AG31" i="8" a="1"/>
  <c r="AJ30" i="2" a="1"/>
  <c r="V30" i="8" a="1"/>
  <c r="J29" i="2" a="1"/>
  <c r="E29" i="2" a="1"/>
  <c r="AC30" i="2" a="1"/>
  <c r="AV30" i="2" a="1"/>
  <c r="AK30" i="2" a="1"/>
  <c r="S29" i="2" a="1"/>
  <c r="AA29" i="2" a="1"/>
  <c r="AA31" i="8" a="1"/>
  <c r="AE31" i="8" a="1"/>
  <c r="X30" i="8" a="1"/>
  <c r="AN30" i="2" a="1"/>
  <c r="AP31" i="8" a="1"/>
  <c r="AQ31" i="8" a="1"/>
  <c r="AB29" i="2" a="1"/>
  <c r="I30" i="8" a="1"/>
  <c r="H29" i="2" a="1"/>
  <c r="O29" i="2" a="1"/>
  <c r="T29" i="2" a="1"/>
  <c r="AH30" i="2" a="1"/>
  <c r="AB31" i="8" a="1"/>
  <c r="K30" i="8" a="1"/>
  <c r="E30" i="8" a="1"/>
  <c r="F30" i="8" a="1"/>
  <c r="F29" i="2" a="1"/>
  <c r="F29" i="2" l="1"/>
  <c r="F30" i="8"/>
  <c r="E30" i="8"/>
  <c r="K30" i="8"/>
  <c r="AB31" i="8"/>
  <c r="AH30" i="2"/>
  <c r="T29" i="2"/>
  <c r="O29" i="2"/>
  <c r="H29" i="2"/>
  <c r="I30" i="8"/>
  <c r="AB29" i="2"/>
  <c r="AQ31" i="8"/>
  <c r="AP31" i="8"/>
  <c r="AN30" i="2"/>
  <c r="X30" i="8"/>
  <c r="AE31" i="8"/>
  <c r="AA31" i="8"/>
  <c r="AA29" i="2"/>
  <c r="S29" i="2"/>
  <c r="AK30" i="2"/>
  <c r="AV30" i="2"/>
  <c r="AC30" i="2"/>
  <c r="E29" i="2"/>
  <c r="J29" i="2"/>
  <c r="V30" i="8"/>
  <c r="AJ30" i="2"/>
  <c r="AG31" i="8"/>
  <c r="R29" i="2"/>
  <c r="AI31" i="8"/>
  <c r="U30" i="8"/>
  <c r="W30" i="8"/>
  <c r="Y29" i="2"/>
  <c r="N29" i="2"/>
  <c r="AF30" i="2"/>
  <c r="V29" i="2"/>
  <c r="AO31" i="8"/>
  <c r="J30" i="8"/>
  <c r="S30" i="8"/>
  <c r="Y31" i="8"/>
  <c r="Y30" i="8"/>
  <c r="AF31" i="8"/>
  <c r="AM31" i="8"/>
  <c r="AS31" i="8"/>
  <c r="AF29" i="2"/>
  <c r="N30" i="8"/>
  <c r="AO30" i="2"/>
  <c r="AR31" i="8"/>
  <c r="AH31" i="8"/>
  <c r="D30" i="8"/>
  <c r="AW31" i="8" s="1"/>
  <c r="R30" i="8"/>
  <c r="Z31" i="8"/>
  <c r="P30" i="8"/>
  <c r="Q29" i="2"/>
  <c r="AM30" i="2"/>
  <c r="AG30" i="2"/>
  <c r="AC31" i="8"/>
  <c r="AJ31" i="8"/>
  <c r="AQ30" i="2"/>
  <c r="G29" i="2"/>
  <c r="D29" i="2"/>
  <c r="AW30" i="2" s="1"/>
  <c r="U29" i="2"/>
  <c r="AB30" i="2"/>
  <c r="AD31" i="8"/>
  <c r="AK31" i="8"/>
  <c r="Z29" i="2"/>
  <c r="L29" i="2"/>
  <c r="M30" i="8"/>
  <c r="I29" i="2"/>
  <c r="AU30" i="2"/>
  <c r="AT30" i="2"/>
  <c r="AI30" i="2"/>
  <c r="K29" i="2"/>
  <c r="AV31" i="8"/>
  <c r="M29" i="2"/>
  <c r="AU31" i="8"/>
  <c r="P29" i="2"/>
  <c r="AT31" i="8"/>
  <c r="O30" i="8"/>
  <c r="G30" i="8"/>
  <c r="AL30" i="2"/>
  <c r="AN31" i="8"/>
  <c r="W29" i="2"/>
  <c r="Q30" i="8"/>
  <c r="X29" i="2"/>
  <c r="AE29" i="2"/>
  <c r="AS30" i="2"/>
  <c r="AR30" i="2"/>
  <c r="AL31" i="8"/>
  <c r="L30" i="8"/>
  <c r="AP30" i="2"/>
  <c r="H30" i="8"/>
  <c r="T30" i="8"/>
  <c r="E30" i="2" a="1"/>
  <c r="D31" i="8" a="1"/>
  <c r="AA32" i="8" a="1"/>
  <c r="S30" i="2" a="1"/>
  <c r="G30" i="2" a="1"/>
  <c r="AA30" i="2" a="1"/>
  <c r="AO32" i="8" a="1"/>
  <c r="W31" i="8" a="1"/>
  <c r="Z32" i="8" a="1"/>
  <c r="R30" i="2" a="1"/>
  <c r="AU31" i="2" a="1"/>
  <c r="D30" i="2" a="1"/>
  <c r="U31" i="8" a="1"/>
  <c r="AF32" i="8" a="1"/>
  <c r="AH32" i="8" a="1"/>
  <c r="V31" i="8" a="1"/>
  <c r="M30" i="2" a="1"/>
  <c r="U30" i="2" a="1"/>
  <c r="I31" i="8" a="1"/>
  <c r="X32" i="8" a="1"/>
  <c r="AE32" i="8" a="1"/>
  <c r="AR32" i="8" a="1"/>
  <c r="M31" i="8" a="1"/>
  <c r="AQ32" i="8" a="1"/>
  <c r="AV32" i="8" a="1"/>
  <c r="Y32" i="8" a="1"/>
  <c r="P30" i="2" a="1"/>
  <c r="AF31" i="2" a="1"/>
  <c r="AI32" i="8" a="1"/>
  <c r="F30" i="2" a="1"/>
  <c r="T30" i="2" a="1"/>
  <c r="AC32" i="8" a="1"/>
  <c r="Y30" i="2" a="1"/>
  <c r="L31" i="8" a="1"/>
  <c r="AT31" i="2" a="1"/>
  <c r="AH31" i="2" a="1"/>
  <c r="AU32" i="8" a="1"/>
  <c r="AT32" i="8" a="1"/>
  <c r="AS32" i="8" a="1"/>
  <c r="F31" i="8" a="1"/>
  <c r="AM32" i="8" a="1"/>
  <c r="P31" i="8" a="1"/>
  <c r="AD30" i="2" a="1"/>
  <c r="AQ31" i="2" a="1"/>
  <c r="K31" i="8" a="1"/>
  <c r="G31" i="8" a="1"/>
  <c r="E31" i="8" a="1"/>
  <c r="J31" i="8" a="1"/>
  <c r="AG31" i="2" a="1"/>
  <c r="N30" i="2" a="1"/>
  <c r="H31" i="8" a="1"/>
  <c r="AP32" i="8" a="1"/>
  <c r="AM31" i="2" a="1"/>
  <c r="AD32" i="8" a="1"/>
  <c r="Z30" i="2" a="1"/>
  <c r="AJ31" i="2" a="1"/>
  <c r="AB31" i="2" a="1"/>
  <c r="I30" i="2" a="1"/>
  <c r="AI31" i="2" a="1"/>
  <c r="Q30" i="2" a="1"/>
  <c r="T31" i="8" a="1"/>
  <c r="X30" i="2" a="1"/>
  <c r="AE31" i="2" a="1"/>
  <c r="AN32" i="8" a="1"/>
  <c r="R31" i="8" a="1"/>
  <c r="X31" i="8" a="1"/>
  <c r="AL32" i="8" a="1"/>
  <c r="AE30" i="2" a="1"/>
  <c r="AN31" i="2" a="1"/>
  <c r="AG32" i="8" a="1"/>
  <c r="Q31" i="8" a="1"/>
  <c r="O31" i="8" a="1"/>
  <c r="AL31" i="2" a="1"/>
  <c r="AB32" i="8" a="1"/>
  <c r="AP31" i="2" a="1"/>
  <c r="AV31" i="2" a="1"/>
  <c r="AA31" i="2" a="1"/>
  <c r="AJ32" i="8" a="1"/>
  <c r="K30" i="2" a="1"/>
  <c r="H30" i="2" a="1"/>
  <c r="AS31" i="2" a="1"/>
  <c r="J30" i="2" a="1"/>
  <c r="L30" i="2" a="1"/>
  <c r="O30" i="2" a="1"/>
  <c r="N31" i="8" a="1"/>
  <c r="AK31" i="2" a="1"/>
  <c r="V30" i="2" a="1"/>
  <c r="W30" i="2" a="1"/>
  <c r="AR31" i="2" a="1"/>
  <c r="AK32" i="8" a="1"/>
  <c r="AO31" i="2" a="1"/>
  <c r="S31" i="8" a="1"/>
  <c r="S31" i="8" l="1"/>
  <c r="AO31" i="2"/>
  <c r="AK32" i="8"/>
  <c r="AR31" i="2"/>
  <c r="W30" i="2"/>
  <c r="V30" i="2"/>
  <c r="AK31" i="2"/>
  <c r="N31" i="8"/>
  <c r="O30" i="2"/>
  <c r="L30" i="2"/>
  <c r="J30" i="2"/>
  <c r="AS31" i="2"/>
  <c r="H30" i="2"/>
  <c r="K30" i="2"/>
  <c r="AJ32" i="8"/>
  <c r="AA31" i="2"/>
  <c r="AV31" i="2"/>
  <c r="AP31" i="2"/>
  <c r="AB32" i="8"/>
  <c r="AL31" i="2"/>
  <c r="O31" i="8"/>
  <c r="Q31" i="8"/>
  <c r="AG32" i="8"/>
  <c r="AN31" i="2"/>
  <c r="AE30" i="2"/>
  <c r="AL32" i="8"/>
  <c r="X31" i="8"/>
  <c r="R31" i="8"/>
  <c r="AN32" i="8"/>
  <c r="AE31" i="2"/>
  <c r="X30" i="2"/>
  <c r="T31" i="8"/>
  <c r="Q30" i="2"/>
  <c r="AI31" i="2"/>
  <c r="I30" i="2"/>
  <c r="AB31" i="2"/>
  <c r="AJ31" i="2"/>
  <c r="Z30" i="2"/>
  <c r="AD32" i="8"/>
  <c r="AM31" i="2"/>
  <c r="AP32" i="8"/>
  <c r="H31" i="8"/>
  <c r="N30" i="2"/>
  <c r="AG31" i="2"/>
  <c r="J31" i="8"/>
  <c r="E31" i="8"/>
  <c r="G31" i="8"/>
  <c r="K31" i="8"/>
  <c r="AQ31" i="2"/>
  <c r="AD30" i="2"/>
  <c r="P31" i="8"/>
  <c r="AM32" i="8"/>
  <c r="F31" i="8"/>
  <c r="AS32" i="8"/>
  <c r="AT32" i="8"/>
  <c r="AU32" i="8"/>
  <c r="AH31" i="2"/>
  <c r="AT31" i="2"/>
  <c r="L31" i="8"/>
  <c r="Y30" i="2"/>
  <c r="AC32" i="8"/>
  <c r="T30" i="2"/>
  <c r="F30" i="2"/>
  <c r="AI32" i="8"/>
  <c r="AF31" i="2"/>
  <c r="P30" i="2"/>
  <c r="Y32" i="8"/>
  <c r="AV32" i="8"/>
  <c r="AQ32" i="8"/>
  <c r="M31" i="8"/>
  <c r="AR32" i="8"/>
  <c r="AE32" i="8"/>
  <c r="X32" i="8"/>
  <c r="I31" i="8"/>
  <c r="U30" i="2"/>
  <c r="M30" i="2"/>
  <c r="V31" i="8"/>
  <c r="AH32" i="8"/>
  <c r="AF32" i="8"/>
  <c r="U31" i="8"/>
  <c r="D30" i="2"/>
  <c r="AW31" i="2" s="1"/>
  <c r="AU31" i="2"/>
  <c r="R30" i="2"/>
  <c r="Z32" i="8"/>
  <c r="W31" i="8"/>
  <c r="AO32" i="8"/>
  <c r="AA30" i="2"/>
  <c r="G30" i="2"/>
  <c r="S30" i="2"/>
  <c r="AA32" i="8"/>
  <c r="D31" i="8"/>
  <c r="AW32" i="8" s="1"/>
  <c r="E30" i="2"/>
  <c r="R32" i="8" a="1"/>
  <c r="AJ33" i="8" a="1"/>
  <c r="V31" i="2" a="1"/>
  <c r="AJ32" i="2" a="1"/>
  <c r="N31" i="2" a="1"/>
  <c r="I31" i="2" a="1"/>
  <c r="G31" i="2" a="1"/>
  <c r="AI33" i="8" a="1"/>
  <c r="AU32" i="2" a="1"/>
  <c r="AA33" i="8" a="1"/>
  <c r="N32" i="8" a="1"/>
  <c r="AF33" i="8" a="1"/>
  <c r="AD31" i="2" a="1"/>
  <c r="W32" i="8" a="1"/>
  <c r="AM33" i="8" a="1"/>
  <c r="W31" i="2" a="1"/>
  <c r="P31" i="2" a="1"/>
  <c r="H31" i="2" a="1"/>
  <c r="AI32" i="2" a="1"/>
  <c r="AC33" i="8" a="1"/>
  <c r="AO33" i="8" a="1"/>
  <c r="M31" i="2" a="1"/>
  <c r="I32" i="8" a="1"/>
  <c r="F32" i="8" a="1"/>
  <c r="AP32" i="2" a="1"/>
  <c r="O32" i="8" a="1"/>
  <c r="E32" i="8" a="1"/>
  <c r="AS33" i="8" a="1"/>
  <c r="AG32" i="2" a="1"/>
  <c r="K32" i="8" a="1"/>
  <c r="AB33" i="8" a="1"/>
  <c r="E31" i="2" a="1"/>
  <c r="AE32" i="2" a="1"/>
  <c r="X33" i="8" a="1"/>
  <c r="AP33" i="8" a="1"/>
  <c r="AQ33" i="8" a="1"/>
  <c r="W33" i="8" a="1"/>
  <c r="T31" i="2" a="1"/>
  <c r="U32" i="8" a="1"/>
  <c r="AE33" i="8" a="1"/>
  <c r="AV32" i="2" a="1"/>
  <c r="Q31" i="2" a="1"/>
  <c r="V32" i="8" a="1"/>
  <c r="Z31" i="2" a="1"/>
  <c r="R31" i="2" a="1"/>
  <c r="AV33" i="8" a="1"/>
  <c r="AN32" i="2" a="1"/>
  <c r="AQ32" i="2" a="1"/>
  <c r="U31" i="2" a="1"/>
  <c r="M32" i="8" a="1"/>
  <c r="K31" i="2" a="1"/>
  <c r="AR32" i="2" a="1"/>
  <c r="J31" i="2" a="1"/>
  <c r="Z32" i="2" a="1"/>
  <c r="AO32" i="2" a="1"/>
  <c r="AK32" i="2" a="1"/>
  <c r="P32" i="8" a="1"/>
  <c r="AM32" i="2" a="1"/>
  <c r="AK33" i="8" a="1"/>
  <c r="Q32" i="8" a="1"/>
  <c r="AD32" i="2" a="1"/>
  <c r="S32" i="8" a="1"/>
  <c r="AH32" i="2" a="1"/>
  <c r="AA32" i="2" a="1"/>
  <c r="Y31" i="2" a="1"/>
  <c r="AL32" i="2" a="1"/>
  <c r="G32" i="8" a="1"/>
  <c r="AF32" i="2" a="1"/>
  <c r="D32" i="8" a="1"/>
  <c r="J32" i="8" a="1"/>
  <c r="AC31" i="2" a="1"/>
  <c r="AL33" i="8" a="1"/>
  <c r="AR33" i="8" a="1"/>
  <c r="AT33" i="8" a="1"/>
  <c r="AS32" i="2" a="1"/>
  <c r="X31" i="2" a="1"/>
  <c r="S31" i="2" a="1"/>
  <c r="AH33" i="8" a="1"/>
  <c r="O31" i="2" a="1"/>
  <c r="AU33" i="8" a="1"/>
  <c r="L32" i="8" a="1"/>
  <c r="AD33" i="8" a="1"/>
  <c r="H32" i="8" a="1"/>
  <c r="L31" i="2" a="1"/>
  <c r="AG33" i="8" a="1"/>
  <c r="T32" i="8" a="1"/>
  <c r="AT32" i="2" a="1"/>
  <c r="Y33" i="8" a="1"/>
  <c r="AN33" i="8" a="1"/>
  <c r="F31" i="2" a="1"/>
  <c r="Z33" i="8" a="1"/>
  <c r="D31" i="2" a="1"/>
  <c r="D31" i="2" l="1"/>
  <c r="AW32" i="2" s="1"/>
  <c r="Z33" i="8"/>
  <c r="F31" i="2"/>
  <c r="AN33" i="8"/>
  <c r="Y33" i="8"/>
  <c r="AT32" i="2"/>
  <c r="T32" i="8"/>
  <c r="AG33" i="8"/>
  <c r="L31" i="2"/>
  <c r="H32" i="8"/>
  <c r="AD33" i="8"/>
  <c r="L32" i="8"/>
  <c r="AU33" i="8"/>
  <c r="O31" i="2"/>
  <c r="AH33" i="8"/>
  <c r="S31" i="2"/>
  <c r="X31" i="2"/>
  <c r="AS32" i="2"/>
  <c r="AT33" i="8"/>
  <c r="AR33" i="8"/>
  <c r="AL33" i="8"/>
  <c r="AC31" i="2"/>
  <c r="J32" i="8"/>
  <c r="D32" i="8"/>
  <c r="AW33" i="8" s="1"/>
  <c r="AF32" i="2"/>
  <c r="G32" i="8"/>
  <c r="AL32" i="2"/>
  <c r="Y31" i="2"/>
  <c r="AA32" i="2"/>
  <c r="AH32" i="2"/>
  <c r="S32" i="8"/>
  <c r="AD32" i="2"/>
  <c r="Q32" i="8"/>
  <c r="AK33" i="8"/>
  <c r="AM32" i="2"/>
  <c r="P32" i="8"/>
  <c r="AK32" i="2"/>
  <c r="AO32" i="2"/>
  <c r="Z32" i="2"/>
  <c r="J31" i="2"/>
  <c r="AR32" i="2"/>
  <c r="K31" i="2"/>
  <c r="M32" i="8"/>
  <c r="U31" i="2"/>
  <c r="AQ32" i="2"/>
  <c r="AN32" i="2"/>
  <c r="AV33" i="8"/>
  <c r="R31" i="2"/>
  <c r="Z31" i="2"/>
  <c r="V32" i="8"/>
  <c r="Q31" i="2"/>
  <c r="AV32" i="2"/>
  <c r="AE33" i="8"/>
  <c r="U32" i="8"/>
  <c r="T31" i="2"/>
  <c r="W33" i="8"/>
  <c r="AQ33" i="8"/>
  <c r="AP33" i="8"/>
  <c r="X33" i="8"/>
  <c r="AE32" i="2"/>
  <c r="E31" i="2"/>
  <c r="AB33" i="8"/>
  <c r="K32" i="8"/>
  <c r="AG32" i="2"/>
  <c r="AS33" i="8"/>
  <c r="E32" i="8"/>
  <c r="O32" i="8"/>
  <c r="AP32" i="2"/>
  <c r="F32" i="8"/>
  <c r="I32" i="8"/>
  <c r="M31" i="2"/>
  <c r="AO33" i="8"/>
  <c r="AC33" i="8"/>
  <c r="AI32" i="2"/>
  <c r="H31" i="2"/>
  <c r="P31" i="2"/>
  <c r="W31" i="2"/>
  <c r="AM33" i="8"/>
  <c r="W32" i="8"/>
  <c r="AD31" i="2"/>
  <c r="AF33" i="8"/>
  <c r="N32" i="8"/>
  <c r="AA33" i="8"/>
  <c r="AU32" i="2"/>
  <c r="AI33" i="8"/>
  <c r="G31" i="2"/>
  <c r="I31" i="2"/>
  <c r="N31" i="2"/>
  <c r="AJ32" i="2"/>
  <c r="V31" i="2"/>
  <c r="AJ33" i="8"/>
  <c r="R32" i="8"/>
  <c r="AV33" i="2" a="1"/>
  <c r="E32" i="2" a="1"/>
  <c r="X34" i="8" a="1"/>
  <c r="S33" i="8" a="1"/>
  <c r="K32" i="2" a="1"/>
  <c r="AC34" i="8" a="1"/>
  <c r="AT34" i="8" a="1"/>
  <c r="AG34" i="8" a="1"/>
  <c r="W32" i="2" a="1"/>
  <c r="AS34" i="8" a="1"/>
  <c r="AK34" i="8" a="1"/>
  <c r="I33" i="8" a="1"/>
  <c r="AE33" i="2" a="1"/>
  <c r="AK33" i="2" a="1"/>
  <c r="Z33" i="2" a="1"/>
  <c r="R33" i="8" a="1"/>
  <c r="P33" i="8" a="1"/>
  <c r="AL33" i="2" a="1"/>
  <c r="AJ33" i="2" a="1"/>
  <c r="Y33" i="2" a="1"/>
  <c r="AQ33" i="2" a="1"/>
  <c r="L33" i="8" a="1"/>
  <c r="AP33" i="2" a="1"/>
  <c r="AU34" i="8" a="1"/>
  <c r="Y32" i="2" a="1"/>
  <c r="P32" i="2" a="1"/>
  <c r="AD34" i="8" a="1"/>
  <c r="S32" i="2" a="1"/>
  <c r="AP34" i="8" a="1"/>
  <c r="W34" i="8" a="1"/>
  <c r="D32" i="2" a="1"/>
  <c r="J33" i="8" a="1"/>
  <c r="AR34" i="8" a="1"/>
  <c r="N33" i="8" a="1"/>
  <c r="E33" i="8" a="1"/>
  <c r="L32" i="2" a="1"/>
  <c r="AB34" i="8" a="1"/>
  <c r="G32" i="2" a="1"/>
  <c r="V32" i="2" a="1"/>
  <c r="V33" i="8" a="1"/>
  <c r="AE34" i="8" a="1"/>
  <c r="Z34" i="8" a="1"/>
  <c r="AH34" i="8" a="1"/>
  <c r="H32" i="2" a="1"/>
  <c r="AI33" i="2" a="1"/>
  <c r="AI34" i="8" a="1"/>
  <c r="Y34" i="8" a="1"/>
  <c r="AM34" i="8" a="1"/>
  <c r="AS33" i="2" a="1"/>
  <c r="AF34" i="8" a="1"/>
  <c r="G33" i="8" a="1"/>
  <c r="K33" i="8" a="1"/>
  <c r="N32" i="2" a="1"/>
  <c r="R32" i="2" a="1"/>
  <c r="AR33" i="2" a="1"/>
  <c r="AQ34" i="8" a="1"/>
  <c r="AB32" i="2" a="1"/>
  <c r="AV34" i="8" a="1"/>
  <c r="F33" i="8" a="1"/>
  <c r="X32" i="2" a="1"/>
  <c r="AG33" i="2" a="1"/>
  <c r="AC33" i="2" a="1"/>
  <c r="AJ34" i="8" a="1"/>
  <c r="O33" i="8" a="1"/>
  <c r="AN33" i="2" a="1"/>
  <c r="I32" i="2" a="1"/>
  <c r="J32" i="2" a="1"/>
  <c r="T32" i="2" a="1"/>
  <c r="AM33" i="2" a="1"/>
  <c r="Q32" i="2" a="1"/>
  <c r="U33" i="8" a="1"/>
  <c r="AU33" i="2" a="1"/>
  <c r="T33" i="8" a="1"/>
  <c r="V34" i="8" a="1"/>
  <c r="AO34" i="8" a="1"/>
  <c r="AD33" i="2" a="1"/>
  <c r="AA34" i="8" a="1"/>
  <c r="AF33" i="2" a="1"/>
  <c r="D33" i="8" a="1"/>
  <c r="AO33" i="2" a="1"/>
  <c r="H33" i="8" a="1"/>
  <c r="AN34" i="8" a="1"/>
  <c r="AH33" i="2" a="1"/>
  <c r="O32" i="2" a="1"/>
  <c r="AL34" i="8" a="1"/>
  <c r="AC32" i="2" a="1"/>
  <c r="M33" i="8" a="1"/>
  <c r="AT33" i="2" a="1"/>
  <c r="F32" i="2" a="1"/>
  <c r="M32" i="2" a="1"/>
  <c r="U32" i="2" a="1"/>
  <c r="Q33" i="8" a="1"/>
  <c r="Q33" i="8" l="1"/>
  <c r="U32" i="2"/>
  <c r="M32" i="2"/>
  <c r="F32" i="2"/>
  <c r="AT33" i="2"/>
  <c r="M33" i="8"/>
  <c r="AC32" i="2"/>
  <c r="AL34" i="8"/>
  <c r="O32" i="2"/>
  <c r="AH33" i="2"/>
  <c r="AN34" i="8"/>
  <c r="H33" i="8"/>
  <c r="AO33" i="2"/>
  <c r="D33" i="8"/>
  <c r="AW34" i="8" s="1"/>
  <c r="AF33" i="2"/>
  <c r="AA34" i="8"/>
  <c r="AD33" i="2"/>
  <c r="AO34" i="8"/>
  <c r="V34" i="8"/>
  <c r="T33" i="8"/>
  <c r="AU33" i="2"/>
  <c r="U33" i="8"/>
  <c r="Q32" i="2"/>
  <c r="AM33" i="2"/>
  <c r="T32" i="2"/>
  <c r="J32" i="2"/>
  <c r="I32" i="2"/>
  <c r="AN33" i="2"/>
  <c r="O33" i="8"/>
  <c r="AJ34" i="8"/>
  <c r="AC33" i="2"/>
  <c r="AG33" i="2"/>
  <c r="X32" i="2"/>
  <c r="F33" i="8"/>
  <c r="AV34" i="8"/>
  <c r="AB32" i="2"/>
  <c r="AQ34" i="8"/>
  <c r="AR33" i="2"/>
  <c r="R32" i="2"/>
  <c r="N32" i="2"/>
  <c r="K33" i="8"/>
  <c r="G33" i="8"/>
  <c r="AF34" i="8"/>
  <c r="AS33" i="2"/>
  <c r="AM34" i="8"/>
  <c r="Y34" i="8"/>
  <c r="AI34" i="8"/>
  <c r="AI33" i="2"/>
  <c r="H32" i="2"/>
  <c r="AH34" i="8"/>
  <c r="Z34" i="8"/>
  <c r="AE34" i="8"/>
  <c r="V33" i="8"/>
  <c r="V32" i="2"/>
  <c r="G32" i="2"/>
  <c r="AB34" i="8"/>
  <c r="L32" i="2"/>
  <c r="E33" i="8"/>
  <c r="N33" i="8"/>
  <c r="AR34" i="8"/>
  <c r="J33" i="8"/>
  <c r="D32" i="2"/>
  <c r="AW33" i="2" s="1"/>
  <c r="W34" i="8"/>
  <c r="AP34" i="8"/>
  <c r="S32" i="2"/>
  <c r="AD34" i="8"/>
  <c r="P32" i="2"/>
  <c r="Y32" i="2"/>
  <c r="AU34" i="8"/>
  <c r="AP33" i="2"/>
  <c r="L33" i="8"/>
  <c r="AQ33" i="2"/>
  <c r="Y33" i="2"/>
  <c r="AJ33" i="2"/>
  <c r="AL33" i="2"/>
  <c r="P33" i="8"/>
  <c r="R33" i="8"/>
  <c r="Z33" i="2"/>
  <c r="AK33" i="2"/>
  <c r="AE33" i="2"/>
  <c r="I33" i="8"/>
  <c r="AK34" i="8"/>
  <c r="AS34" i="8"/>
  <c r="W32" i="2"/>
  <c r="AG34" i="8"/>
  <c r="AT34" i="8"/>
  <c r="AC34" i="8"/>
  <c r="K32" i="2"/>
  <c r="S33" i="8"/>
  <c r="X34" i="8"/>
  <c r="E32" i="2"/>
  <c r="AV33" i="2"/>
  <c r="P34" i="8" a="1"/>
  <c r="L33" i="2" a="1"/>
  <c r="AS34" i="2" a="1"/>
  <c r="AB33" i="2" a="1"/>
  <c r="N33" i="2" a="1"/>
  <c r="AM35" i="8" a="1"/>
  <c r="AN34" i="2" a="1"/>
  <c r="AE34" i="2" a="1"/>
  <c r="AC34" i="2" a="1"/>
  <c r="U35" i="8" a="1"/>
  <c r="AT34" i="2" a="1"/>
  <c r="P33" i="2" a="1"/>
  <c r="S33" i="2" a="1"/>
  <c r="H33" i="2" a="1"/>
  <c r="N34" i="8" a="1"/>
  <c r="AB34" i="2" a="1"/>
  <c r="W33" i="2" a="1"/>
  <c r="AU35" i="8" a="1"/>
  <c r="AP35" i="8" a="1"/>
  <c r="Q33" i="2" a="1"/>
  <c r="J34" i="8" a="1"/>
  <c r="AE35" i="8" a="1"/>
  <c r="AL35" i="8" a="1"/>
  <c r="AH35" i="8" a="1"/>
  <c r="G33" i="2" a="1"/>
  <c r="Y35" i="8" a="1"/>
  <c r="U34" i="8" a="1"/>
  <c r="F33" i="2" a="1"/>
  <c r="K33" i="2" a="1"/>
  <c r="M34" i="8" a="1"/>
  <c r="I34" i="8" a="1"/>
  <c r="V35" i="8" a="1"/>
  <c r="R33" i="2" a="1"/>
  <c r="O33" i="2" a="1"/>
  <c r="AT35" i="8" a="1"/>
  <c r="K34" i="8" a="1"/>
  <c r="X34" i="2" a="1"/>
  <c r="AK34" i="2" a="1"/>
  <c r="Q34" i="8" a="1"/>
  <c r="AJ34" i="2" a="1"/>
  <c r="H34" i="8" a="1"/>
  <c r="AR35" i="8" a="1"/>
  <c r="AF35" i="8" a="1"/>
  <c r="AB35" i="8" a="1"/>
  <c r="R34" i="8" a="1"/>
  <c r="D33" i="2" a="1"/>
  <c r="T33" i="2" a="1"/>
  <c r="E33" i="2" a="1"/>
  <c r="L34" i="8" a="1"/>
  <c r="AK35" i="8" a="1"/>
  <c r="AG34" i="2" a="1"/>
  <c r="G34" i="8" a="1"/>
  <c r="AV35" i="8" a="1"/>
  <c r="Z35" i="8" a="1"/>
  <c r="AN35" i="8" a="1"/>
  <c r="S34" i="8" a="1"/>
  <c r="T34" i="8" a="1"/>
  <c r="AL34" i="2" a="1"/>
  <c r="I33" i="2" a="1"/>
  <c r="AM34" i="2" a="1"/>
  <c r="AI35" i="8" a="1"/>
  <c r="AF34" i="2" a="1"/>
  <c r="E34" i="8" a="1"/>
  <c r="AA33" i="2" a="1"/>
  <c r="AQ34" i="2" a="1"/>
  <c r="M33" i="2" a="1"/>
  <c r="F34" i="8" a="1"/>
  <c r="AR34" i="2" a="1"/>
  <c r="X35" i="8" a="1"/>
  <c r="AH34" i="2" a="1"/>
  <c r="AG35" i="8" a="1"/>
  <c r="AD35" i="8" a="1"/>
  <c r="U33" i="2" a="1"/>
  <c r="AA35" i="8" a="1"/>
  <c r="D34" i="8" a="1"/>
  <c r="AQ35" i="8" a="1"/>
  <c r="AV34" i="2" a="1"/>
  <c r="AO35" i="8" a="1"/>
  <c r="AC35" i="8" a="1"/>
  <c r="X33" i="2" a="1"/>
  <c r="AO34" i="2" a="1"/>
  <c r="AP34" i="2" a="1"/>
  <c r="AI34" i="2" a="1"/>
  <c r="O34" i="8" a="1"/>
  <c r="Y34" i="2" a="1"/>
  <c r="AD34" i="2" a="1"/>
  <c r="AJ35" i="8" a="1"/>
  <c r="V33" i="2" a="1"/>
  <c r="AS35" i="8" a="1"/>
  <c r="J33" i="2" a="1"/>
  <c r="W35" i="8" a="1"/>
  <c r="AU34" i="2" a="1"/>
  <c r="AU34" i="2" l="1"/>
  <c r="W35" i="8"/>
  <c r="J33" i="2"/>
  <c r="AS35" i="8"/>
  <c r="V33" i="2"/>
  <c r="AJ35" i="8"/>
  <c r="AD34" i="2"/>
  <c r="Y34" i="2"/>
  <c r="O34" i="8"/>
  <c r="AI34" i="2"/>
  <c r="AP34" i="2"/>
  <c r="AO34" i="2"/>
  <c r="X33" i="2"/>
  <c r="AC35" i="8"/>
  <c r="AO35" i="8"/>
  <c r="AV34" i="2"/>
  <c r="AQ35" i="8"/>
  <c r="D34" i="8"/>
  <c r="AW35" i="8" s="1"/>
  <c r="AA35" i="8"/>
  <c r="U33" i="2"/>
  <c r="AD35" i="8"/>
  <c r="AG35" i="8"/>
  <c r="AH34" i="2"/>
  <c r="X35" i="8"/>
  <c r="AR34" i="2"/>
  <c r="F34" i="8"/>
  <c r="M33" i="2"/>
  <c r="AQ34" i="2"/>
  <c r="AA33" i="2"/>
  <c r="E34" i="8"/>
  <c r="AF34" i="2"/>
  <c r="AI35" i="8"/>
  <c r="AM34" i="2"/>
  <c r="I33" i="2"/>
  <c r="AL34" i="2"/>
  <c r="T34" i="8"/>
  <c r="S34" i="8"/>
  <c r="AN35" i="8"/>
  <c r="Z35" i="8"/>
  <c r="AV35" i="8"/>
  <c r="G34" i="8"/>
  <c r="AG34" i="2"/>
  <c r="AK35" i="8"/>
  <c r="L34" i="8"/>
  <c r="E33" i="2"/>
  <c r="T33" i="2"/>
  <c r="D33" i="2"/>
  <c r="AW34" i="2" s="1"/>
  <c r="R34" i="8"/>
  <c r="AB35" i="8"/>
  <c r="AF35" i="8"/>
  <c r="AR35" i="8"/>
  <c r="H34" i="8"/>
  <c r="AJ34" i="2"/>
  <c r="Q34" i="8"/>
  <c r="AK34" i="2"/>
  <c r="X34" i="2"/>
  <c r="K34" i="8"/>
  <c r="AT35" i="8"/>
  <c r="O33" i="2"/>
  <c r="R33" i="2"/>
  <c r="V35" i="8"/>
  <c r="I34" i="8"/>
  <c r="M34" i="8"/>
  <c r="K33" i="2"/>
  <c r="F33" i="2"/>
  <c r="U34" i="8"/>
  <c r="Y35" i="8"/>
  <c r="G33" i="2"/>
  <c r="AH35" i="8"/>
  <c r="AL35" i="8"/>
  <c r="AE35" i="8"/>
  <c r="J34" i="8"/>
  <c r="Q33" i="2"/>
  <c r="AP35" i="8"/>
  <c r="AU35" i="8"/>
  <c r="W33" i="2"/>
  <c r="AB34" i="2"/>
  <c r="N34" i="8"/>
  <c r="H33" i="2"/>
  <c r="S33" i="2"/>
  <c r="P33" i="2"/>
  <c r="AT34" i="2"/>
  <c r="U35" i="8"/>
  <c r="AC34" i="2"/>
  <c r="AE34" i="2"/>
  <c r="AN34" i="2"/>
  <c r="AM35" i="8"/>
  <c r="N33" i="2"/>
  <c r="AB33" i="2"/>
  <c r="AS34" i="2"/>
  <c r="L33" i="2"/>
  <c r="P34" i="8"/>
  <c r="AT35" i="2" a="1"/>
  <c r="I34" i="2" a="1"/>
  <c r="U34" i="2" a="1"/>
  <c r="AC35" i="2" a="1"/>
  <c r="N35" i="8" a="1"/>
  <c r="AO35" i="2" a="1"/>
  <c r="W34" i="2" a="1"/>
  <c r="AN36" i="8" a="1"/>
  <c r="AP36" i="8" a="1"/>
  <c r="Z36" i="8" a="1"/>
  <c r="AC36" i="8" a="1"/>
  <c r="AG35" i="2" a="1"/>
  <c r="AQ35" i="2" a="1"/>
  <c r="L34" i="2" a="1"/>
  <c r="Z34" i="2" a="1"/>
  <c r="AE35" i="2" a="1"/>
  <c r="AL35" i="2" a="1"/>
  <c r="AK35" i="2" a="1"/>
  <c r="R35" i="8" a="1"/>
  <c r="Y36" i="8" a="1"/>
  <c r="F35" i="8" a="1"/>
  <c r="AJ36" i="8" a="1"/>
  <c r="D34" i="2" a="1"/>
  <c r="AV35" i="2" a="1"/>
  <c r="AA36" i="8" a="1"/>
  <c r="AQ36" i="8" a="1"/>
  <c r="AI35" i="2" a="1"/>
  <c r="AJ35" i="2" a="1"/>
  <c r="J35" i="8" a="1"/>
  <c r="N34" i="2" a="1"/>
  <c r="U36" i="8" a="1"/>
  <c r="L35" i="8" a="1"/>
  <c r="E34" i="2" a="1"/>
  <c r="X36" i="8" a="1"/>
  <c r="AG36" i="8" a="1"/>
  <c r="AD36" i="8" a="1"/>
  <c r="P34" i="2" a="1"/>
  <c r="AT36" i="8" a="1"/>
  <c r="AA35" i="2" a="1"/>
  <c r="G34" i="2" a="1"/>
  <c r="O34" i="2" a="1"/>
  <c r="T36" i="8" a="1"/>
  <c r="AD35" i="2" a="1"/>
  <c r="AL36" i="8" a="1"/>
  <c r="AA34" i="2" a="1"/>
  <c r="K34" i="2" a="1"/>
  <c r="V36" i="8" a="1"/>
  <c r="AR36" i="8" a="1"/>
  <c r="AI36" i="8" a="1"/>
  <c r="X35" i="2" a="1"/>
  <c r="AH35" i="2" a="1"/>
  <c r="AN35" i="2" a="1"/>
  <c r="AB36" i="8" a="1"/>
  <c r="AU35" i="2" a="1"/>
  <c r="AV36" i="8" a="1"/>
  <c r="T34" i="2" a="1"/>
  <c r="AF36" i="8" a="1"/>
  <c r="W36" i="8" a="1"/>
  <c r="E35" i="8" a="1"/>
  <c r="AP35" i="2" a="1"/>
  <c r="D35" i="8" a="1"/>
  <c r="AH36" i="8" a="1"/>
  <c r="H34" i="2" a="1"/>
  <c r="S35" i="8" a="1"/>
  <c r="AM36" i="8" a="1"/>
  <c r="AU36" i="8" a="1"/>
  <c r="AF35" i="2" a="1"/>
  <c r="K35" i="8" a="1"/>
  <c r="S34" i="2" a="1"/>
  <c r="Q35" i="8" a="1"/>
  <c r="AE36" i="8" a="1"/>
  <c r="G35" i="8" a="1"/>
  <c r="P35" i="8" a="1"/>
  <c r="W35" i="2" a="1"/>
  <c r="AS36" i="8" a="1"/>
  <c r="Q34" i="2" a="1"/>
  <c r="H35" i="8" a="1"/>
  <c r="J34" i="2" a="1"/>
  <c r="T35" i="8" a="1"/>
  <c r="F34" i="2" a="1"/>
  <c r="AK36" i="8" a="1"/>
  <c r="I35" i="8" a="1"/>
  <c r="AO36" i="8" a="1"/>
  <c r="V34" i="2" a="1"/>
  <c r="M35" i="8" a="1"/>
  <c r="R34" i="2" a="1"/>
  <c r="AS35" i="2" a="1"/>
  <c r="AB35" i="2" a="1"/>
  <c r="AM35" i="2" a="1"/>
  <c r="M34" i="2" a="1"/>
  <c r="AR35" i="2" a="1"/>
  <c r="O35" i="8" a="1"/>
  <c r="O35" i="8" l="1"/>
  <c r="AR35" i="2"/>
  <c r="M34" i="2"/>
  <c r="AM35" i="2"/>
  <c r="AB35" i="2"/>
  <c r="AS35" i="2"/>
  <c r="R34" i="2"/>
  <c r="M35" i="8"/>
  <c r="V34" i="2"/>
  <c r="AO36" i="8"/>
  <c r="I35" i="8"/>
  <c r="AK36" i="8"/>
  <c r="F34" i="2"/>
  <c r="T35" i="8"/>
  <c r="J34" i="2"/>
  <c r="H35" i="8"/>
  <c r="Q34" i="2"/>
  <c r="AS36" i="8"/>
  <c r="W35" i="2"/>
  <c r="P35" i="8"/>
  <c r="G35" i="8"/>
  <c r="AE36" i="8"/>
  <c r="Q35" i="8"/>
  <c r="S34" i="2"/>
  <c r="K35" i="8"/>
  <c r="AF35" i="2"/>
  <c r="AU36" i="8"/>
  <c r="AM36" i="8"/>
  <c r="S35" i="8"/>
  <c r="H34" i="2"/>
  <c r="AH36" i="8"/>
  <c r="D35" i="8"/>
  <c r="AW36" i="8" s="1"/>
  <c r="AP35" i="2"/>
  <c r="E35" i="8"/>
  <c r="W36" i="8"/>
  <c r="AF36" i="8"/>
  <c r="T34" i="2"/>
  <c r="AV36" i="8"/>
  <c r="AU35" i="2"/>
  <c r="AB36" i="8"/>
  <c r="AN35" i="2"/>
  <c r="AH35" i="2"/>
  <c r="X35" i="2"/>
  <c r="AI36" i="8"/>
  <c r="AR36" i="8"/>
  <c r="V36" i="8"/>
  <c r="K34" i="2"/>
  <c r="AA34" i="2"/>
  <c r="AL36" i="8"/>
  <c r="AD35" i="2"/>
  <c r="T36" i="8"/>
  <c r="O34" i="2"/>
  <c r="G34" i="2"/>
  <c r="AA35" i="2"/>
  <c r="AT36" i="8"/>
  <c r="P34" i="2"/>
  <c r="AD36" i="8"/>
  <c r="AG36" i="8"/>
  <c r="X36" i="8"/>
  <c r="E34" i="2"/>
  <c r="L35" i="8"/>
  <c r="U36" i="8"/>
  <c r="N34" i="2"/>
  <c r="J35" i="8"/>
  <c r="AJ35" i="2"/>
  <c r="AI35" i="2"/>
  <c r="AQ36" i="8"/>
  <c r="AA36" i="8"/>
  <c r="AV35" i="2"/>
  <c r="D34" i="2"/>
  <c r="AW35" i="2" s="1"/>
  <c r="AJ36" i="8"/>
  <c r="F35" i="8"/>
  <c r="Y36" i="8"/>
  <c r="R35" i="8"/>
  <c r="AK35" i="2"/>
  <c r="AL35" i="2"/>
  <c r="AE35" i="2"/>
  <c r="Z34" i="2"/>
  <c r="L34" i="2"/>
  <c r="AQ35" i="2"/>
  <c r="AG35" i="2"/>
  <c r="AC36" i="8"/>
  <c r="Z36" i="8"/>
  <c r="AP36" i="8"/>
  <c r="AN36" i="8"/>
  <c r="W34" i="2"/>
  <c r="AO35" i="2"/>
  <c r="N35" i="8"/>
  <c r="AC35" i="2"/>
  <c r="U34" i="2"/>
  <c r="I34" i="2"/>
  <c r="AT35" i="2"/>
  <c r="N36" i="8" a="1"/>
  <c r="L35" i="2" a="1"/>
  <c r="AA36" i="2" a="1"/>
  <c r="Q35" i="2" a="1"/>
  <c r="U35" i="2" a="1"/>
  <c r="H36" i="8" a="1"/>
  <c r="E35" i="2" a="1"/>
  <c r="I35" i="2" a="1"/>
  <c r="P35" i="2" a="1"/>
  <c r="V36" i="2" a="1"/>
  <c r="F36" i="8" a="1"/>
  <c r="P36" i="8" a="1"/>
  <c r="J36" i="8" a="1"/>
  <c r="AT37" i="8" a="1"/>
  <c r="R36" i="8" a="1"/>
  <c r="AG37" i="8" a="1"/>
  <c r="AO36" i="2" a="1"/>
  <c r="V37" i="8" a="1"/>
  <c r="S35" i="2" a="1"/>
  <c r="AT36" i="2" a="1"/>
  <c r="AM36" i="2" a="1"/>
  <c r="W36" i="2" a="1"/>
  <c r="AQ37" i="8" a="1"/>
  <c r="J35" i="2" a="1"/>
  <c r="AK37" i="8" a="1"/>
  <c r="S37" i="8" a="1"/>
  <c r="F35" i="2" a="1"/>
  <c r="AS37" i="8" a="1"/>
  <c r="AC37" i="8" a="1"/>
  <c r="W37" i="8" a="1"/>
  <c r="K36" i="8" a="1"/>
  <c r="M35" i="2" a="1"/>
  <c r="AI36" i="2" a="1"/>
  <c r="AP37" i="8" a="1"/>
  <c r="AU36" i="2" a="1"/>
  <c r="AI37" i="8" a="1"/>
  <c r="X37" i="8" a="1"/>
  <c r="AJ36" i="2" a="1"/>
  <c r="AD36" i="2" a="1"/>
  <c r="K35" i="2" a="1"/>
  <c r="AF36" i="2" a="1"/>
  <c r="Y37" i="8" a="1"/>
  <c r="AM37" i="8" a="1"/>
  <c r="AN36" i="2" a="1"/>
  <c r="AB36" i="2" a="1"/>
  <c r="H35" i="2" a="1"/>
  <c r="AQ36" i="2" a="1"/>
  <c r="AL36" i="2" a="1"/>
  <c r="AR36" i="2" a="1"/>
  <c r="L36" i="8" a="1"/>
  <c r="AN37" i="8" a="1"/>
  <c r="AJ37" i="8" a="1"/>
  <c r="S36" i="8" a="1"/>
  <c r="G36" i="8" a="1"/>
  <c r="AR37" i="8" a="1"/>
  <c r="O36" i="8" a="1"/>
  <c r="AD37" i="8" a="1"/>
  <c r="R35" i="2" a="1"/>
  <c r="AE36" i="2" a="1"/>
  <c r="AL37" i="8" a="1"/>
  <c r="G35" i="2" a="1"/>
  <c r="AV37" i="8" a="1"/>
  <c r="D36" i="8" a="1"/>
  <c r="AE37" i="8" a="1"/>
  <c r="AU37" i="8" a="1"/>
  <c r="AA37" i="8" a="1"/>
  <c r="AG36" i="2" a="1"/>
  <c r="AH37" i="8" a="1"/>
  <c r="U37" i="8" a="1"/>
  <c r="Z35" i="2" a="1"/>
  <c r="AC36" i="2" a="1"/>
  <c r="N35" i="2" a="1"/>
  <c r="Z36" i="2" a="1"/>
  <c r="O35" i="2" a="1"/>
  <c r="AF37" i="8" a="1"/>
  <c r="D35" i="2" a="1"/>
  <c r="T37" i="8" a="1"/>
  <c r="I36" i="8" a="1"/>
  <c r="AH36" i="2" a="1"/>
  <c r="Z37" i="8" a="1"/>
  <c r="AV36" i="2" a="1"/>
  <c r="E36" i="8" a="1"/>
  <c r="Q36" i="8" a="1"/>
  <c r="AK36" i="2" a="1"/>
  <c r="Y35" i="2" a="1"/>
  <c r="AP36" i="2" a="1"/>
  <c r="AB37" i="8" a="1"/>
  <c r="AO37" i="8" a="1"/>
  <c r="V35" i="2" a="1"/>
  <c r="M36" i="8" a="1"/>
  <c r="T35" i="2" a="1"/>
  <c r="AS36" i="2" a="1"/>
  <c r="AS36" i="2" l="1"/>
  <c r="T35" i="2"/>
  <c r="M36" i="8"/>
  <c r="V35" i="2"/>
  <c r="AO37" i="8"/>
  <c r="AB37" i="8"/>
  <c r="AP36" i="2"/>
  <c r="Y35" i="2"/>
  <c r="AK36" i="2"/>
  <c r="Q36" i="8"/>
  <c r="E36" i="8"/>
  <c r="AV36" i="2"/>
  <c r="Z37" i="8"/>
  <c r="AH36" i="2"/>
  <c r="I36" i="8"/>
  <c r="T37" i="8"/>
  <c r="D35" i="2"/>
  <c r="AW36" i="2" s="1"/>
  <c r="AF37" i="8"/>
  <c r="O35" i="2"/>
  <c r="Z36" i="2"/>
  <c r="N35" i="2"/>
  <c r="AC36" i="2"/>
  <c r="Z35" i="2"/>
  <c r="U37" i="8"/>
  <c r="AH37" i="8"/>
  <c r="AG36" i="2"/>
  <c r="AA37" i="8"/>
  <c r="AU37" i="8"/>
  <c r="AE37" i="8"/>
  <c r="D36" i="8"/>
  <c r="AW37" i="8" s="1"/>
  <c r="AV37" i="8"/>
  <c r="G35" i="2"/>
  <c r="AL37" i="8"/>
  <c r="AE36" i="2"/>
  <c r="R35" i="2"/>
  <c r="AD37" i="8"/>
  <c r="O36" i="8"/>
  <c r="AR37" i="8"/>
  <c r="G36" i="8"/>
  <c r="S36" i="8"/>
  <c r="AJ37" i="8"/>
  <c r="AN37" i="8"/>
  <c r="L36" i="8"/>
  <c r="AR36" i="2"/>
  <c r="AL36" i="2"/>
  <c r="AQ36" i="2"/>
  <c r="H35" i="2"/>
  <c r="AB36" i="2"/>
  <c r="AN36" i="2"/>
  <c r="AM37" i="8"/>
  <c r="Y37" i="8"/>
  <c r="AF36" i="2"/>
  <c r="K35" i="2"/>
  <c r="AD36" i="2"/>
  <c r="AJ36" i="2"/>
  <c r="X37" i="8"/>
  <c r="AI37" i="8"/>
  <c r="AU36" i="2"/>
  <c r="AP37" i="8"/>
  <c r="AI36" i="2"/>
  <c r="M35" i="2"/>
  <c r="K36" i="8"/>
  <c r="W37" i="8"/>
  <c r="AC37" i="8"/>
  <c r="AS37" i="8"/>
  <c r="F35" i="2"/>
  <c r="S37" i="8"/>
  <c r="AK37" i="8"/>
  <c r="J35" i="2"/>
  <c r="AQ37" i="8"/>
  <c r="W36" i="2"/>
  <c r="AM36" i="2"/>
  <c r="AT36" i="2"/>
  <c r="S35" i="2"/>
  <c r="V37" i="8"/>
  <c r="AO36" i="2"/>
  <c r="AG37" i="8"/>
  <c r="R36" i="8"/>
  <c r="AT37" i="8"/>
  <c r="J36" i="8"/>
  <c r="P36" i="8"/>
  <c r="F36" i="8"/>
  <c r="V36" i="2"/>
  <c r="P35" i="2"/>
  <c r="I35" i="2"/>
  <c r="E35" i="2"/>
  <c r="H36" i="8"/>
  <c r="U35" i="2"/>
  <c r="Q35" i="2"/>
  <c r="AA36" i="2"/>
  <c r="L35" i="2"/>
  <c r="N36" i="8"/>
  <c r="AR37" i="2" a="1"/>
  <c r="L37" i="8" a="1"/>
  <c r="AN38" i="8" a="1"/>
  <c r="AO37" i="2" a="1"/>
  <c r="AJ37" i="2" a="1"/>
  <c r="D37" i="8" a="1"/>
  <c r="Y38" i="8" a="1"/>
  <c r="H37" i="8" a="1"/>
  <c r="AV37" i="2" a="1"/>
  <c r="N36" i="2" a="1"/>
  <c r="M36" i="2" a="1"/>
  <c r="Y36" i="2" a="1"/>
  <c r="AG38" i="8" a="1"/>
  <c r="Z38" i="8" a="1"/>
  <c r="AD38" i="8" a="1"/>
  <c r="AU38" i="8" a="1"/>
  <c r="AK38" i="8" a="1"/>
  <c r="Q36" i="2" a="1"/>
  <c r="N37" i="8" a="1"/>
  <c r="F37" i="8" a="1"/>
  <c r="AI38" i="8" a="1"/>
  <c r="K37" i="8" a="1"/>
  <c r="AK37" i="2" a="1"/>
  <c r="G36" i="2" a="1"/>
  <c r="AM37" i="2" a="1"/>
  <c r="X38" i="8" a="1"/>
  <c r="J36" i="2" a="1"/>
  <c r="AI37" i="2" a="1"/>
  <c r="AH38" i="8" a="1"/>
  <c r="AO38" i="8" a="1"/>
  <c r="L36" i="2" a="1"/>
  <c r="V38" i="8" a="1"/>
  <c r="AR38" i="8" a="1"/>
  <c r="R38" i="8" a="1"/>
  <c r="I36" i="2" a="1"/>
  <c r="V37" i="2" a="1"/>
  <c r="AS37" i="2" a="1"/>
  <c r="U38" i="8" a="1"/>
  <c r="AF38" i="8" a="1"/>
  <c r="AS38" i="8" a="1"/>
  <c r="O37" i="8" a="1"/>
  <c r="U37" i="2" a="1"/>
  <c r="H36" i="2" a="1"/>
  <c r="G37" i="8" a="1"/>
  <c r="P36" i="2" a="1"/>
  <c r="K36" i="2" a="1"/>
  <c r="S36" i="2" a="1"/>
  <c r="U36" i="2" a="1"/>
  <c r="AA38" i="8" a="1"/>
  <c r="X36" i="2" a="1"/>
  <c r="P37" i="8" a="1"/>
  <c r="AU37" i="2" a="1"/>
  <c r="AG37" i="2" a="1"/>
  <c r="S38" i="8" a="1"/>
  <c r="AE38" i="8" a="1"/>
  <c r="Y37" i="2" a="1"/>
  <c r="AB37" i="2" a="1"/>
  <c r="T38" i="8" a="1"/>
  <c r="AF37" i="2" a="1"/>
  <c r="AT38" i="8" a="1"/>
  <c r="AV38" i="8" a="1"/>
  <c r="F36" i="2" a="1"/>
  <c r="AD37" i="2" a="1"/>
  <c r="AC38" i="8" a="1"/>
  <c r="AQ38" i="8" a="1"/>
  <c r="R37" i="8" a="1"/>
  <c r="AM38" i="8" a="1"/>
  <c r="AQ37" i="2" a="1"/>
  <c r="AP37" i="2" a="1"/>
  <c r="AA37" i="2" a="1"/>
  <c r="AL38" i="8" a="1"/>
  <c r="AE37" i="2" a="1"/>
  <c r="AC37" i="2" a="1"/>
  <c r="W38" i="8" a="1"/>
  <c r="AT37" i="2" a="1"/>
  <c r="AH37" i="2" a="1"/>
  <c r="J37" i="8" a="1"/>
  <c r="AB38" i="8" a="1"/>
  <c r="E36" i="2" a="1"/>
  <c r="AJ38" i="8" a="1"/>
  <c r="AP38" i="8" a="1"/>
  <c r="AL37" i="2" a="1"/>
  <c r="R36" i="2" a="1"/>
  <c r="AN37" i="2" a="1"/>
  <c r="Q37" i="8" a="1"/>
  <c r="I37" i="8" a="1"/>
  <c r="E37" i="8" a="1"/>
  <c r="O36" i="2" a="1"/>
  <c r="D36" i="2" a="1"/>
  <c r="T36" i="2" a="1"/>
  <c r="Z37" i="2" a="1"/>
  <c r="M37" i="8" a="1"/>
  <c r="M37" i="8" l="1"/>
  <c r="Z37" i="2"/>
  <c r="T36" i="2"/>
  <c r="D36" i="2"/>
  <c r="AW37" i="2" s="1"/>
  <c r="O36" i="2"/>
  <c r="E37" i="8"/>
  <c r="I37" i="8"/>
  <c r="Q37" i="8"/>
  <c r="AN37" i="2"/>
  <c r="R36" i="2"/>
  <c r="AL37" i="2"/>
  <c r="AP38" i="8"/>
  <c r="AJ38" i="8"/>
  <c r="E36" i="2"/>
  <c r="AB38" i="8"/>
  <c r="J37" i="8"/>
  <c r="AH37" i="2"/>
  <c r="AT37" i="2"/>
  <c r="W38" i="8"/>
  <c r="AC37" i="2"/>
  <c r="AE37" i="2"/>
  <c r="AL38" i="8"/>
  <c r="AA37" i="2"/>
  <c r="AP37" i="2"/>
  <c r="AQ37" i="2"/>
  <c r="AM38" i="8"/>
  <c r="R37" i="8"/>
  <c r="AQ38" i="8"/>
  <c r="AC38" i="8"/>
  <c r="AD37" i="2"/>
  <c r="F36" i="2"/>
  <c r="AV38" i="8"/>
  <c r="AT38" i="8"/>
  <c r="AF37" i="2"/>
  <c r="T38" i="8"/>
  <c r="AB37" i="2"/>
  <c r="Y37" i="2"/>
  <c r="AE38" i="8"/>
  <c r="S38" i="8"/>
  <c r="AG37" i="2"/>
  <c r="AU37" i="2"/>
  <c r="P37" i="8"/>
  <c r="X36" i="2"/>
  <c r="AA38" i="8"/>
  <c r="U36" i="2"/>
  <c r="S36" i="2"/>
  <c r="K36" i="2"/>
  <c r="P36" i="2"/>
  <c r="G37" i="8"/>
  <c r="H36" i="2"/>
  <c r="U37" i="2"/>
  <c r="O37" i="8"/>
  <c r="AS38" i="8"/>
  <c r="AF38" i="8"/>
  <c r="U38" i="8"/>
  <c r="AS37" i="2"/>
  <c r="V37" i="2"/>
  <c r="I36" i="2"/>
  <c r="R38" i="8"/>
  <c r="AR38" i="8"/>
  <c r="V38" i="8"/>
  <c r="L36" i="2"/>
  <c r="AO38" i="8"/>
  <c r="AH38" i="8"/>
  <c r="AI37" i="2"/>
  <c r="J36" i="2"/>
  <c r="X38" i="8"/>
  <c r="AM37" i="2"/>
  <c r="G36" i="2"/>
  <c r="AK37" i="2"/>
  <c r="K37" i="8"/>
  <c r="AI38" i="8"/>
  <c r="F37" i="8"/>
  <c r="N37" i="8"/>
  <c r="Q36" i="2"/>
  <c r="AK38" i="8"/>
  <c r="AU38" i="8"/>
  <c r="AD38" i="8"/>
  <c r="Z38" i="8"/>
  <c r="AG38" i="8"/>
  <c r="Y36" i="2"/>
  <c r="M36" i="2"/>
  <c r="N36" i="2"/>
  <c r="AV37" i="2"/>
  <c r="H37" i="8"/>
  <c r="Y38" i="8"/>
  <c r="D37" i="8"/>
  <c r="AW38" i="8" s="1"/>
  <c r="AJ37" i="2"/>
  <c r="AO37" i="2"/>
  <c r="AN38" i="8"/>
  <c r="L37" i="8"/>
  <c r="AR37" i="2"/>
  <c r="L38" i="8" a="1"/>
  <c r="S37" i="2" a="1"/>
  <c r="N37" i="2" a="1"/>
  <c r="H38" i="8" a="1"/>
  <c r="AM38" i="2" a="1"/>
  <c r="AK38" i="2" a="1"/>
  <c r="AI39" i="8" a="1"/>
  <c r="AA39" i="8" a="1"/>
  <c r="AG38" i="2" a="1"/>
  <c r="V39" i="8" a="1"/>
  <c r="AD38" i="2" a="1"/>
  <c r="Z38" i="2" a="1"/>
  <c r="AP38" i="2" a="1"/>
  <c r="Q38" i="8" a="1"/>
  <c r="AB39" i="8" a="1"/>
  <c r="E37" i="2" a="1"/>
  <c r="AS39" i="8" a="1"/>
  <c r="S39" i="8" a="1"/>
  <c r="X38" i="2" a="1"/>
  <c r="R39" i="8" a="1"/>
  <c r="AT38" i="2" a="1"/>
  <c r="W37" i="2" a="1"/>
  <c r="T37" i="2" a="1"/>
  <c r="J37" i="2" a="1"/>
  <c r="F38" i="8" a="1"/>
  <c r="T38" i="2" a="1"/>
  <c r="AR39" i="8" a="1"/>
  <c r="T39" i="8" a="1"/>
  <c r="U38" i="2" a="1"/>
  <c r="Q39" i="8" a="1"/>
  <c r="U39" i="8" a="1"/>
  <c r="AN39" i="8" a="1"/>
  <c r="AH38" i="2" a="1"/>
  <c r="W39" i="8" a="1"/>
  <c r="F37" i="2" a="1"/>
  <c r="J38" i="8" a="1"/>
  <c r="E38" i="8" a="1"/>
  <c r="P37" i="2" a="1"/>
  <c r="AT39" i="8" a="1"/>
  <c r="Y39" i="8" a="1"/>
  <c r="X37" i="2" a="1"/>
  <c r="M37" i="2" a="1"/>
  <c r="G38" i="8" a="1"/>
  <c r="AV39" i="8" a="1"/>
  <c r="AN38" i="2" a="1"/>
  <c r="K38" i="8" a="1"/>
  <c r="Y38" i="2" a="1"/>
  <c r="AV38" i="2" a="1"/>
  <c r="D38" i="8" a="1"/>
  <c r="P38" i="8" a="1"/>
  <c r="Q37" i="2" a="1"/>
  <c r="AO39" i="8" a="1"/>
  <c r="D37" i="2" a="1"/>
  <c r="I38" i="8" a="1"/>
  <c r="AS38" i="2" a="1"/>
  <c r="AB38" i="2" a="1"/>
  <c r="AK39" i="8" a="1"/>
  <c r="AO38" i="2" a="1"/>
  <c r="AL39" i="8" a="1"/>
  <c r="AP39" i="8" a="1"/>
  <c r="AC38" i="2" a="1"/>
  <c r="AU39" i="8" a="1"/>
  <c r="AE38" i="2" a="1"/>
  <c r="AA38" i="2" a="1"/>
  <c r="AD39" i="8" a="1"/>
  <c r="AF38" i="2" a="1"/>
  <c r="O38" i="8" a="1"/>
  <c r="Z39" i="8" a="1"/>
  <c r="R37" i="2" a="1"/>
  <c r="O37" i="2" a="1"/>
  <c r="G37" i="2" a="1"/>
  <c r="N38" i="8" a="1"/>
  <c r="AE39" i="8" a="1"/>
  <c r="AR38" i="2" a="1"/>
  <c r="H37" i="2" a="1"/>
  <c r="AQ39" i="8" a="1"/>
  <c r="K37" i="2" a="1"/>
  <c r="AG39" i="8" a="1"/>
  <c r="I37" i="2" a="1"/>
  <c r="AL38" i="2" a="1"/>
  <c r="AJ38" i="2" a="1"/>
  <c r="AH39" i="8" a="1"/>
  <c r="M38" i="8" a="1"/>
  <c r="AJ39" i="8" a="1"/>
  <c r="AC39" i="8" a="1"/>
  <c r="AF39" i="8" a="1"/>
  <c r="L37" i="2" a="1"/>
  <c r="AU38" i="2" a="1"/>
  <c r="X39" i="8" a="1"/>
  <c r="AI38" i="2" a="1"/>
  <c r="AM39" i="8" a="1"/>
  <c r="AQ38" i="2" a="1"/>
  <c r="AQ38" i="2" l="1"/>
  <c r="AM39" i="8"/>
  <c r="AI38" i="2"/>
  <c r="X39" i="8"/>
  <c r="AU38" i="2"/>
  <c r="L37" i="2"/>
  <c r="AF39" i="8"/>
  <c r="AC39" i="8"/>
  <c r="AJ39" i="8"/>
  <c r="M38" i="8"/>
  <c r="AH39" i="8"/>
  <c r="AJ38" i="2"/>
  <c r="AL38" i="2"/>
  <c r="I37" i="2"/>
  <c r="AG39" i="8"/>
  <c r="K37" i="2"/>
  <c r="AQ39" i="8"/>
  <c r="H37" i="2"/>
  <c r="AR38" i="2"/>
  <c r="AE39" i="8"/>
  <c r="N38" i="8"/>
  <c r="G37" i="2"/>
  <c r="O37" i="2"/>
  <c r="R37" i="2"/>
  <c r="Z39" i="8"/>
  <c r="O38" i="8"/>
  <c r="AF38" i="2"/>
  <c r="AD39" i="8"/>
  <c r="AA38" i="2"/>
  <c r="AE38" i="2"/>
  <c r="AU39" i="8"/>
  <c r="AC38" i="2"/>
  <c r="AP39" i="8"/>
  <c r="AL39" i="8"/>
  <c r="AO38" i="2"/>
  <c r="AK39" i="8"/>
  <c r="AB38" i="2"/>
  <c r="AS38" i="2"/>
  <c r="I38" i="8"/>
  <c r="D37" i="2"/>
  <c r="AW38" i="2" s="1"/>
  <c r="AO39" i="8"/>
  <c r="Q37" i="2"/>
  <c r="P38" i="8"/>
  <c r="D38" i="8"/>
  <c r="AW39" i="8" s="1"/>
  <c r="AV38" i="2"/>
  <c r="Y38" i="2"/>
  <c r="K38" i="8"/>
  <c r="AN38" i="2"/>
  <c r="AV39" i="8"/>
  <c r="G38" i="8"/>
  <c r="M37" i="2"/>
  <c r="X37" i="2"/>
  <c r="Y39" i="8"/>
  <c r="AT39" i="8"/>
  <c r="P37" i="2"/>
  <c r="E38" i="8"/>
  <c r="J38" i="8"/>
  <c r="F37" i="2"/>
  <c r="W39" i="8"/>
  <c r="AH38" i="2"/>
  <c r="AN39" i="8"/>
  <c r="U39" i="8"/>
  <c r="Q39" i="8"/>
  <c r="U38" i="2"/>
  <c r="T39" i="8"/>
  <c r="AR39" i="8"/>
  <c r="T38" i="2"/>
  <c r="F38" i="8"/>
  <c r="J37" i="2"/>
  <c r="T37" i="2"/>
  <c r="W37" i="2"/>
  <c r="AT38" i="2"/>
  <c r="R39" i="8"/>
  <c r="X38" i="2"/>
  <c r="S39" i="8"/>
  <c r="AS39" i="8"/>
  <c r="E37" i="2"/>
  <c r="AB39" i="8"/>
  <c r="Q38" i="8"/>
  <c r="AP38" i="2"/>
  <c r="Z38" i="2"/>
  <c r="AD38" i="2"/>
  <c r="V39" i="8"/>
  <c r="AG38" i="2"/>
  <c r="AA39" i="8"/>
  <c r="AI39" i="8"/>
  <c r="AK38" i="2"/>
  <c r="AM38" i="2"/>
  <c r="H38" i="8"/>
  <c r="N37" i="2"/>
  <c r="S37" i="2"/>
  <c r="L38" i="8"/>
  <c r="AP39" i="2" a="1"/>
  <c r="AH39" i="2" a="1"/>
  <c r="AT39" i="2" a="1"/>
  <c r="AE40" i="8" a="1"/>
  <c r="AI40" i="8" a="1"/>
  <c r="AG40" i="8" a="1"/>
  <c r="AK39" i="2" a="1"/>
  <c r="AF40" i="8" a="1"/>
  <c r="AP40" i="8" a="1"/>
  <c r="AQ39" i="2" a="1"/>
  <c r="M39" i="8" a="1"/>
  <c r="N38" i="2" a="1"/>
  <c r="Y40" i="8" a="1"/>
  <c r="AE39" i="2" a="1"/>
  <c r="Z39" i="2" a="1"/>
  <c r="AT40" i="8" a="1"/>
  <c r="AO40" i="8" a="1"/>
  <c r="AN39" i="2" a="1"/>
  <c r="AA39" i="2" a="1"/>
  <c r="H39" i="8" a="1"/>
  <c r="AN40" i="8" a="1"/>
  <c r="O39" i="8" a="1"/>
  <c r="AU39" i="2" a="1"/>
  <c r="J39" i="8" a="1"/>
  <c r="AU40" i="8" a="1"/>
  <c r="L38" i="2" a="1"/>
  <c r="X40" i="8" a="1"/>
  <c r="O38" i="2" a="1"/>
  <c r="I39" i="8" a="1"/>
  <c r="V40" i="8" a="1"/>
  <c r="AM40" i="8" a="1"/>
  <c r="P40" i="8" a="1"/>
  <c r="S40" i="8" a="1"/>
  <c r="S39" i="2" a="1"/>
  <c r="I38" i="2" a="1"/>
  <c r="V38" i="2" a="1"/>
  <c r="Q40" i="8" a="1"/>
  <c r="R40" i="8" a="1"/>
  <c r="D38" i="2" a="1"/>
  <c r="P39" i="8" a="1"/>
  <c r="Y39" i="2" a="1"/>
  <c r="U40" i="8" a="1"/>
  <c r="Z40" i="8" a="1"/>
  <c r="AJ39" i="2" a="1"/>
  <c r="G39" i="8" a="1"/>
  <c r="R38" i="2" a="1"/>
  <c r="AL40" i="8" a="1"/>
  <c r="W40" i="8" a="1"/>
  <c r="K38" i="2" a="1"/>
  <c r="AB40" i="8" a="1"/>
  <c r="L39" i="8" a="1"/>
  <c r="AI39" i="2" a="1"/>
  <c r="H38" i="2" a="1"/>
  <c r="J38" i="2" a="1"/>
  <c r="G38" i="2" a="1"/>
  <c r="AD40" i="8" a="1"/>
  <c r="F38" i="2" a="1"/>
  <c r="Q38" i="2" a="1"/>
  <c r="N39" i="8" a="1"/>
  <c r="AC40" i="8" a="1"/>
  <c r="AD39" i="2" a="1"/>
  <c r="AB39" i="2" a="1"/>
  <c r="AK40" i="8" a="1"/>
  <c r="AJ40" i="8" a="1"/>
  <c r="AR39" i="2" a="1"/>
  <c r="AV39" i="2" a="1"/>
  <c r="P38" i="2" a="1"/>
  <c r="AV40" i="8" a="1"/>
  <c r="X39" i="2" a="1"/>
  <c r="AM39" i="2" a="1"/>
  <c r="F39" i="8" a="1"/>
  <c r="W38" i="2" a="1"/>
  <c r="AS40" i="8" a="1"/>
  <c r="D39" i="8" a="1"/>
  <c r="E38" i="2" a="1"/>
  <c r="AG39" i="2" a="1"/>
  <c r="T40" i="8" a="1"/>
  <c r="T39" i="2" a="1"/>
  <c r="AQ40" i="8" a="1"/>
  <c r="E39" i="8" a="1"/>
  <c r="S38" i="2" a="1"/>
  <c r="AS39" i="2" a="1"/>
  <c r="W39" i="2" a="1"/>
  <c r="AR40" i="8" a="1"/>
  <c r="AA40" i="8" a="1"/>
  <c r="AO39" i="2" a="1"/>
  <c r="AC39" i="2" a="1"/>
  <c r="AF39" i="2" a="1"/>
  <c r="AH40" i="8" a="1"/>
  <c r="AL39" i="2" a="1"/>
  <c r="M38" i="2" a="1"/>
  <c r="K39" i="8" a="1"/>
  <c r="K39" i="8" l="1"/>
  <c r="M38" i="2"/>
  <c r="AL39" i="2"/>
  <c r="AH40" i="8"/>
  <c r="AF39" i="2"/>
  <c r="AC39" i="2"/>
  <c r="AO39" i="2"/>
  <c r="AA40" i="8"/>
  <c r="AR40" i="8"/>
  <c r="W39" i="2"/>
  <c r="AS39" i="2"/>
  <c r="S38" i="2"/>
  <c r="E39" i="8"/>
  <c r="AQ40" i="8"/>
  <c r="T39" i="2"/>
  <c r="T40" i="8"/>
  <c r="AG39" i="2"/>
  <c r="E38" i="2"/>
  <c r="D39" i="8"/>
  <c r="AW40" i="8" s="1"/>
  <c r="AS40" i="8"/>
  <c r="W38" i="2"/>
  <c r="F39" i="8"/>
  <c r="AM39" i="2"/>
  <c r="X39" i="2"/>
  <c r="AV40" i="8"/>
  <c r="P38" i="2"/>
  <c r="AV39" i="2"/>
  <c r="AR39" i="2"/>
  <c r="AJ40" i="8"/>
  <c r="AK40" i="8"/>
  <c r="AB39" i="2"/>
  <c r="AD39" i="2"/>
  <c r="AC40" i="8"/>
  <c r="N39" i="8"/>
  <c r="Q38" i="2"/>
  <c r="F38" i="2"/>
  <c r="AD40" i="8"/>
  <c r="G38" i="2"/>
  <c r="J38" i="2"/>
  <c r="H38" i="2"/>
  <c r="AI39" i="2"/>
  <c r="L39" i="8"/>
  <c r="AB40" i="8"/>
  <c r="K38" i="2"/>
  <c r="W40" i="8"/>
  <c r="AL40" i="8"/>
  <c r="R38" i="2"/>
  <c r="G39" i="8"/>
  <c r="AJ39" i="2"/>
  <c r="Z40" i="8"/>
  <c r="U40" i="8"/>
  <c r="Y39" i="2"/>
  <c r="P39" i="8"/>
  <c r="D38" i="2"/>
  <c r="AW39" i="2" s="1"/>
  <c r="R40" i="8"/>
  <c r="Q40" i="8"/>
  <c r="V38" i="2"/>
  <c r="I38" i="2"/>
  <c r="S39" i="2"/>
  <c r="S40" i="8"/>
  <c r="P40" i="8"/>
  <c r="AM40" i="8"/>
  <c r="V40" i="8"/>
  <c r="I39" i="8"/>
  <c r="O38" i="2"/>
  <c r="X40" i="8"/>
  <c r="L38" i="2"/>
  <c r="AU40" i="8"/>
  <c r="J39" i="8"/>
  <c r="AU39" i="2"/>
  <c r="O39" i="8"/>
  <c r="AN40" i="8"/>
  <c r="H39" i="8"/>
  <c r="AA39" i="2"/>
  <c r="AN39" i="2"/>
  <c r="AO40" i="8"/>
  <c r="AT40" i="8"/>
  <c r="Z39" i="2"/>
  <c r="AE39" i="2"/>
  <c r="Y40" i="8"/>
  <c r="N38" i="2"/>
  <c r="M39" i="8"/>
  <c r="AQ39" i="2"/>
  <c r="AP40" i="8"/>
  <c r="AF40" i="8"/>
  <c r="AK39" i="2"/>
  <c r="AG40" i="8"/>
  <c r="AI40" i="8"/>
  <c r="AE40" i="8"/>
  <c r="AT39" i="2"/>
  <c r="AH39" i="2"/>
  <c r="AP39" i="2"/>
  <c r="J40" i="8" a="1"/>
  <c r="AK40" i="2" a="1"/>
  <c r="AE40" i="2" a="1"/>
  <c r="AN40" i="2" a="1"/>
  <c r="AQ41" i="8" a="1"/>
  <c r="AR40" i="2" a="1"/>
  <c r="D40" i="8" a="1"/>
  <c r="S40" i="2" a="1"/>
  <c r="AF40" i="2" a="1"/>
  <c r="AV41" i="8" a="1"/>
  <c r="V39" i="2" a="1"/>
  <c r="AL40" i="2" a="1"/>
  <c r="AU41" i="8" a="1"/>
  <c r="AU40" i="2" a="1"/>
  <c r="AI41" i="8" a="1"/>
  <c r="AA40" i="2" a="1"/>
  <c r="AB41" i="8" a="1"/>
  <c r="P39" i="2" a="1"/>
  <c r="AC41" i="8" a="1"/>
  <c r="I39" i="2" a="1"/>
  <c r="AH40" i="2" a="1"/>
  <c r="AA41" i="8" a="1"/>
  <c r="V41" i="8" a="1"/>
  <c r="Q39" i="2" a="1"/>
  <c r="AI40" i="2" a="1"/>
  <c r="T41" i="8" a="1"/>
  <c r="O40" i="8" a="1"/>
  <c r="Q41" i="8" a="1"/>
  <c r="U39" i="2" a="1"/>
  <c r="R40" i="2" a="1"/>
  <c r="O41" i="8" a="1"/>
  <c r="U41" i="8" a="1"/>
  <c r="N39" i="2" a="1"/>
  <c r="K39" i="2" a="1"/>
  <c r="I40" i="8" a="1"/>
  <c r="N40" i="8" a="1"/>
  <c r="G40" i="8" a="1"/>
  <c r="AM40" i="2" a="1"/>
  <c r="AS41" i="8" a="1"/>
  <c r="AD40" i="2" a="1"/>
  <c r="M39" i="2" a="1"/>
  <c r="AP40" i="2" a="1"/>
  <c r="AE41" i="8" a="1"/>
  <c r="AF41" i="8" a="1"/>
  <c r="AD41" i="8" a="1"/>
  <c r="AG40" i="2" a="1"/>
  <c r="L39" i="2" a="1"/>
  <c r="AG41" i="8" a="1"/>
  <c r="AB40" i="2" a="1"/>
  <c r="Z41" i="8" a="1"/>
  <c r="V40" i="2" a="1"/>
  <c r="R39" i="2" a="1"/>
  <c r="AP41" i="8" a="1"/>
  <c r="S41" i="8" a="1"/>
  <c r="D39" i="2" a="1"/>
  <c r="AR41" i="8" a="1"/>
  <c r="E40" i="8" a="1"/>
  <c r="W40" i="2" a="1"/>
  <c r="O39" i="2" a="1"/>
  <c r="AQ40" i="2" a="1"/>
  <c r="AJ41" i="8" a="1"/>
  <c r="AC40" i="2" a="1"/>
  <c r="M40" i="8" a="1"/>
  <c r="E39" i="2" a="1"/>
  <c r="F39" i="2" a="1"/>
  <c r="G39" i="2" a="1"/>
  <c r="K40" i="8" a="1"/>
  <c r="J39" i="2" a="1"/>
  <c r="AK41" i="8" a="1"/>
  <c r="F40" i="8" a="1"/>
  <c r="Y41" i="8" a="1"/>
  <c r="X40" i="2" a="1"/>
  <c r="AV40" i="2" a="1"/>
  <c r="P41" i="8" a="1"/>
  <c r="H39" i="2" a="1"/>
  <c r="R41" i="8" a="1"/>
  <c r="AL41" i="8" a="1"/>
  <c r="H40" i="8" a="1"/>
  <c r="W41" i="8" a="1"/>
  <c r="AT41" i="8" a="1"/>
  <c r="AT40" i="2" a="1"/>
  <c r="AM41" i="8" a="1"/>
  <c r="Z40" i="2" a="1"/>
  <c r="AN41" i="8" a="1"/>
  <c r="Y40" i="2" a="1"/>
  <c r="X41" i="8" a="1"/>
  <c r="L40" i="8" a="1"/>
  <c r="AO41" i="8" a="1"/>
  <c r="AJ40" i="2" a="1"/>
  <c r="AH41" i="8" a="1"/>
  <c r="AS40" i="2" a="1"/>
  <c r="AO40" i="2" a="1"/>
  <c r="AO40" i="2" l="1"/>
  <c r="AS40" i="2"/>
  <c r="AH41" i="8"/>
  <c r="AJ40" i="2"/>
  <c r="AO41" i="8"/>
  <c r="L40" i="8"/>
  <c r="X41" i="8"/>
  <c r="Y40" i="2"/>
  <c r="AN41" i="8"/>
  <c r="Z40" i="2"/>
  <c r="AM41" i="8"/>
  <c r="AT40" i="2"/>
  <c r="AT41" i="8"/>
  <c r="W41" i="8"/>
  <c r="H40" i="8"/>
  <c r="AL41" i="8"/>
  <c r="R41" i="8"/>
  <c r="H39" i="2"/>
  <c r="P41" i="8"/>
  <c r="AV40" i="2"/>
  <c r="X40" i="2"/>
  <c r="Y41" i="8"/>
  <c r="F40" i="8"/>
  <c r="AK41" i="8"/>
  <c r="J39" i="2"/>
  <c r="K40" i="8"/>
  <c r="G39" i="2"/>
  <c r="F39" i="2"/>
  <c r="E39" i="2"/>
  <c r="M40" i="8"/>
  <c r="AC40" i="2"/>
  <c r="AJ41" i="8"/>
  <c r="AQ40" i="2"/>
  <c r="O39" i="2"/>
  <c r="W40" i="2"/>
  <c r="E40" i="8"/>
  <c r="AR41" i="8"/>
  <c r="D39" i="2"/>
  <c r="AW40" i="2" s="1"/>
  <c r="S41" i="8"/>
  <c r="AP41" i="8"/>
  <c r="R39" i="2"/>
  <c r="V40" i="2"/>
  <c r="Z41" i="8"/>
  <c r="AB40" i="2"/>
  <c r="AG41" i="8"/>
  <c r="L39" i="2"/>
  <c r="AG40" i="2"/>
  <c r="AD41" i="8"/>
  <c r="AF41" i="8"/>
  <c r="AE41" i="8"/>
  <c r="AP40" i="2"/>
  <c r="M39" i="2"/>
  <c r="AD40" i="2"/>
  <c r="AS41" i="8"/>
  <c r="AM40" i="2"/>
  <c r="G40" i="8"/>
  <c r="N40" i="8"/>
  <c r="I40" i="8"/>
  <c r="K39" i="2"/>
  <c r="N39" i="2"/>
  <c r="U41" i="8"/>
  <c r="O41" i="8"/>
  <c r="R40" i="2"/>
  <c r="U39" i="2"/>
  <c r="Q41" i="8"/>
  <c r="O40" i="8"/>
  <c r="T41" i="8"/>
  <c r="AI40" i="2"/>
  <c r="Q39" i="2"/>
  <c r="V41" i="8"/>
  <c r="AA41" i="8"/>
  <c r="AH40" i="2"/>
  <c r="I39" i="2"/>
  <c r="AC41" i="8"/>
  <c r="P39" i="2"/>
  <c r="AB41" i="8"/>
  <c r="AA40" i="2"/>
  <c r="AI41" i="8"/>
  <c r="AU40" i="2"/>
  <c r="AU41" i="8"/>
  <c r="AL40" i="2"/>
  <c r="V39" i="2"/>
  <c r="AV41" i="8"/>
  <c r="AF40" i="2"/>
  <c r="S40" i="2"/>
  <c r="D40" i="8"/>
  <c r="AW41" i="8" s="1"/>
  <c r="AR40" i="2"/>
  <c r="AQ41" i="8"/>
  <c r="AN40" i="2"/>
  <c r="AE40" i="2"/>
  <c r="AK40" i="2"/>
  <c r="J40" i="8"/>
  <c r="AN41" i="2" a="1"/>
  <c r="AG42" i="8" a="1"/>
  <c r="AN42" i="8" a="1"/>
  <c r="W42" i="8" a="1"/>
  <c r="AM42" i="8" a="1"/>
  <c r="AL42" i="8" a="1"/>
  <c r="AS42" i="8" a="1"/>
  <c r="G41" i="8" a="1"/>
  <c r="Q42" i="8" a="1"/>
  <c r="O42" i="8" a="1"/>
  <c r="W41" i="2" a="1"/>
  <c r="E41" i="8" a="1"/>
  <c r="I40" i="2" a="1"/>
  <c r="F40" i="2" a="1"/>
  <c r="D40" i="2" a="1"/>
  <c r="AB41" i="2" a="1"/>
  <c r="AP41" i="2" a="1"/>
  <c r="V41" i="2" a="1"/>
  <c r="AQ42" i="8" a="1"/>
  <c r="R42" i="8" a="1"/>
  <c r="Q40" i="2" a="1"/>
  <c r="Y42" i="8" a="1"/>
  <c r="AF42" i="8" a="1"/>
  <c r="AF41" i="2" a="1"/>
  <c r="AE42" i="8" a="1"/>
  <c r="AO41" i="2" a="1"/>
  <c r="AC41" i="2" a="1"/>
  <c r="AL41" i="2" a="1"/>
  <c r="M41" i="8" a="1"/>
  <c r="J40" i="2" a="1"/>
  <c r="T42" i="8" a="1"/>
  <c r="Q41" i="2" a="1"/>
  <c r="P42" i="8" a="1"/>
  <c r="S42" i="8" a="1"/>
  <c r="P40" i="2" a="1"/>
  <c r="Z42" i="8" a="1"/>
  <c r="H40" i="2" a="1"/>
  <c r="O40" i="2" a="1"/>
  <c r="Z41" i="2" a="1"/>
  <c r="AT41" i="2" a="1"/>
  <c r="AK41" i="2" a="1"/>
  <c r="AU42" i="8" a="1"/>
  <c r="R41" i="2" a="1"/>
  <c r="AQ41" i="2" a="1"/>
  <c r="AM41" i="2" a="1"/>
  <c r="AJ41" i="2" a="1"/>
  <c r="AR41" i="2" a="1"/>
  <c r="AI41" i="2" a="1"/>
  <c r="K41" i="8" a="1"/>
  <c r="X41" i="2" a="1"/>
  <c r="Y41" i="2" a="1"/>
  <c r="AS41" i="2" a="1"/>
  <c r="V42" i="8" a="1"/>
  <c r="AK42" i="8" a="1"/>
  <c r="G40" i="2" a="1"/>
  <c r="AU41" i="2" a="1"/>
  <c r="X42" i="8" a="1"/>
  <c r="AJ42" i="8" a="1"/>
  <c r="J41" i="8" a="1"/>
  <c r="E40" i="2" a="1"/>
  <c r="L41" i="8" a="1"/>
  <c r="AI42" i="8" a="1"/>
  <c r="N40" i="2" a="1"/>
  <c r="D41" i="8" a="1"/>
  <c r="AV41" i="2" a="1"/>
  <c r="AO42" i="8" a="1"/>
  <c r="U41" i="2" a="1"/>
  <c r="AA41" i="2" a="1"/>
  <c r="K40" i="2" a="1"/>
  <c r="AC42" i="8" a="1"/>
  <c r="AD42" i="8" a="1"/>
  <c r="L40" i="2" a="1"/>
  <c r="AR42" i="8" a="1"/>
  <c r="F41" i="8" a="1"/>
  <c r="H41" i="8" a="1"/>
  <c r="M40" i="2" a="1"/>
  <c r="N42" i="8" a="1"/>
  <c r="T40" i="2" a="1"/>
  <c r="N41" i="8" a="1"/>
  <c r="AH41" i="2" a="1"/>
  <c r="U42" i="8" a="1"/>
  <c r="AG41" i="2" a="1"/>
  <c r="AB42" i="8" a="1"/>
  <c r="AA42" i="8" a="1"/>
  <c r="AH42" i="8" a="1"/>
  <c r="AT42" i="8" a="1"/>
  <c r="U40" i="2" a="1"/>
  <c r="AE41" i="2" a="1"/>
  <c r="AV42" i="8" a="1"/>
  <c r="AP42" i="8" a="1"/>
  <c r="AD41" i="2" a="1"/>
  <c r="I41" i="8" a="1"/>
  <c r="I41" i="8" l="1"/>
  <c r="AD41" i="2"/>
  <c r="AP42" i="8"/>
  <c r="AV42" i="8"/>
  <c r="AE41" i="2"/>
  <c r="U40" i="2"/>
  <c r="AT42" i="8"/>
  <c r="AH42" i="8"/>
  <c r="AA42" i="8"/>
  <c r="AB42" i="8"/>
  <c r="AG41" i="2"/>
  <c r="U42" i="8"/>
  <c r="AH41" i="2"/>
  <c r="N41" i="8"/>
  <c r="T40" i="2"/>
  <c r="N42" i="8"/>
  <c r="M40" i="2"/>
  <c r="H41" i="8"/>
  <c r="F41" i="8"/>
  <c r="AR42" i="8"/>
  <c r="L40" i="2"/>
  <c r="AD42" i="8"/>
  <c r="AC42" i="8"/>
  <c r="K40" i="2"/>
  <c r="AA41" i="2"/>
  <c r="U41" i="2"/>
  <c r="AO42" i="8"/>
  <c r="AV41" i="2"/>
  <c r="D41" i="8"/>
  <c r="AW42" i="8" s="1"/>
  <c r="N40" i="2"/>
  <c r="AI42" i="8"/>
  <c r="L41" i="8"/>
  <c r="E40" i="2"/>
  <c r="J41" i="8"/>
  <c r="AJ42" i="8"/>
  <c r="X42" i="8"/>
  <c r="AU41" i="2"/>
  <c r="G40" i="2"/>
  <c r="AK42" i="8"/>
  <c r="V42" i="8"/>
  <c r="AS41" i="2"/>
  <c r="Y41" i="2"/>
  <c r="X41" i="2"/>
  <c r="K41" i="8"/>
  <c r="AI41" i="2"/>
  <c r="AR41" i="2"/>
  <c r="AJ41" i="2"/>
  <c r="AM41" i="2"/>
  <c r="AQ41" i="2"/>
  <c r="R41" i="2"/>
  <c r="AU42" i="8"/>
  <c r="AK41" i="2"/>
  <c r="AT41" i="2"/>
  <c r="Z41" i="2"/>
  <c r="O40" i="2"/>
  <c r="H40" i="2"/>
  <c r="Z42" i="8"/>
  <c r="P40" i="2"/>
  <c r="S42" i="8"/>
  <c r="P42" i="8"/>
  <c r="Q41" i="2"/>
  <c r="T42" i="8"/>
  <c r="J40" i="2"/>
  <c r="M41" i="8"/>
  <c r="AL41" i="2"/>
  <c r="AC41" i="2"/>
  <c r="AO41" i="2"/>
  <c r="AE42" i="8"/>
  <c r="AF41" i="2"/>
  <c r="AF42" i="8"/>
  <c r="Y42" i="8"/>
  <c r="Q40" i="2"/>
  <c r="R42" i="8"/>
  <c r="AQ42" i="8"/>
  <c r="V41" i="2"/>
  <c r="AP41" i="2"/>
  <c r="AB41" i="2"/>
  <c r="D40" i="2"/>
  <c r="AW41" i="2" s="1"/>
  <c r="F40" i="2"/>
  <c r="I40" i="2"/>
  <c r="E41" i="8"/>
  <c r="W41" i="2"/>
  <c r="O42" i="8"/>
  <c r="Q42" i="8"/>
  <c r="G41" i="8"/>
  <c r="AS42" i="8"/>
  <c r="AL42" i="8"/>
  <c r="AM42" i="8"/>
  <c r="W42" i="8"/>
  <c r="AN42" i="8"/>
  <c r="AG42" i="8"/>
  <c r="AN41" i="2"/>
  <c r="H42" i="8" a="1"/>
  <c r="AO43" i="8" a="1"/>
  <c r="AD42" i="2" a="1"/>
  <c r="AS43" i="8" a="1"/>
  <c r="Z43" i="8" a="1"/>
  <c r="AF42" i="2" a="1"/>
  <c r="AG42" i="2" a="1"/>
  <c r="S41" i="2" a="1"/>
  <c r="L41" i="2" a="1"/>
  <c r="E42" i="8" a="1"/>
  <c r="K41" i="2" a="1"/>
  <c r="AB43" i="8" a="1"/>
  <c r="Z42" i="2" a="1"/>
  <c r="AN43" i="8" a="1"/>
  <c r="AV43" i="8" a="1"/>
  <c r="AH43" i="8" a="1"/>
  <c r="D41" i="2" a="1"/>
  <c r="AI43" i="8" a="1"/>
  <c r="AT42" i="2" a="1"/>
  <c r="AJ43" i="8" a="1"/>
  <c r="AR42" i="2" a="1"/>
  <c r="W42" i="2" a="1"/>
  <c r="AH42" i="2" a="1"/>
  <c r="AI42" i="2" a="1"/>
  <c r="AP42" i="2" a="1"/>
  <c r="AT43" i="8" a="1"/>
  <c r="AS42" i="2" a="1"/>
  <c r="N41" i="2" a="1"/>
  <c r="Y43" i="8" a="1"/>
  <c r="R43" i="8" a="1"/>
  <c r="P42" i="2" a="1"/>
  <c r="I41" i="2" a="1"/>
  <c r="AK42" i="2" a="1"/>
  <c r="AN42" i="2" a="1"/>
  <c r="AE42" i="2" a="1"/>
  <c r="X43" i="8" a="1"/>
  <c r="Q43" i="8" a="1"/>
  <c r="U42" i="2" a="1"/>
  <c r="AA42" i="2" a="1"/>
  <c r="E41" i="2" a="1"/>
  <c r="D42" i="8" a="1"/>
  <c r="N43" i="8" a="1"/>
  <c r="F42" i="8" a="1"/>
  <c r="AK43" i="8" a="1"/>
  <c r="V43" i="8" a="1"/>
  <c r="AF43" i="8" a="1"/>
  <c r="AC42" i="2" a="1"/>
  <c r="AU43" i="8" a="1"/>
  <c r="T41" i="2" a="1"/>
  <c r="AG43" i="8" a="1"/>
  <c r="AA43" i="8" a="1"/>
  <c r="T43" i="8" a="1"/>
  <c r="M42" i="8" a="1"/>
  <c r="M43" i="8" a="1"/>
  <c r="G42" i="8" a="1"/>
  <c r="AQ43" i="8" a="1"/>
  <c r="AC43" i="8" a="1"/>
  <c r="J41" i="2" a="1"/>
  <c r="T42" i="2" a="1"/>
  <c r="AU42" i="2" a="1"/>
  <c r="M41" i="2" a="1"/>
  <c r="K42" i="8" a="1"/>
  <c r="I42" i="8" a="1"/>
  <c r="W43" i="8" a="1"/>
  <c r="F41" i="2" a="1"/>
  <c r="U43" i="8" a="1"/>
  <c r="X42" i="2" a="1"/>
  <c r="J42" i="8" a="1"/>
  <c r="AQ42" i="2" a="1"/>
  <c r="AL42" i="2" a="1"/>
  <c r="Q42" i="2" a="1"/>
  <c r="AJ42" i="2" a="1"/>
  <c r="Y42" i="2" a="1"/>
  <c r="G41" i="2" a="1"/>
  <c r="O41" i="2" a="1"/>
  <c r="O43" i="8" a="1"/>
  <c r="S43" i="8" a="1"/>
  <c r="L42" i="8" a="1"/>
  <c r="AB42" i="2" a="1"/>
  <c r="AD43" i="8" a="1"/>
  <c r="AE43" i="8" a="1"/>
  <c r="P41" i="2" a="1"/>
  <c r="AP43" i="8" a="1"/>
  <c r="AO42" i="2" a="1"/>
  <c r="AV42" i="2" a="1"/>
  <c r="H41" i="2" a="1"/>
  <c r="V42" i="2" a="1"/>
  <c r="P43" i="8" a="1"/>
  <c r="AR43" i="8" a="1"/>
  <c r="AL43" i="8" a="1"/>
  <c r="AM43" i="8" a="1"/>
  <c r="AM42" i="2" a="1"/>
  <c r="AM42" i="2" l="1"/>
  <c r="AM43" i="8"/>
  <c r="AL43" i="8"/>
  <c r="AR43" i="8"/>
  <c r="P43" i="8"/>
  <c r="V42" i="2"/>
  <c r="H41" i="2"/>
  <c r="AV42" i="2"/>
  <c r="AO42" i="2"/>
  <c r="AP43" i="8"/>
  <c r="P41" i="2"/>
  <c r="AE43" i="8"/>
  <c r="AD43" i="8"/>
  <c r="AB42" i="2"/>
  <c r="L42" i="8"/>
  <c r="S43" i="8"/>
  <c r="O43" i="8"/>
  <c r="O41" i="2"/>
  <c r="G41" i="2"/>
  <c r="Y42" i="2"/>
  <c r="AJ42" i="2"/>
  <c r="Q42" i="2"/>
  <c r="AL42" i="2"/>
  <c r="AQ42" i="2"/>
  <c r="J42" i="8"/>
  <c r="X42" i="2"/>
  <c r="U43" i="8"/>
  <c r="F41" i="2"/>
  <c r="W43" i="8"/>
  <c r="I42" i="8"/>
  <c r="K42" i="8"/>
  <c r="M41" i="2"/>
  <c r="AU42" i="2"/>
  <c r="T42" i="2"/>
  <c r="J41" i="2"/>
  <c r="AC43" i="8"/>
  <c r="AQ43" i="8"/>
  <c r="G42" i="8"/>
  <c r="M43" i="8"/>
  <c r="M42" i="8"/>
  <c r="T43" i="8"/>
  <c r="AA43" i="8"/>
  <c r="AG43" i="8"/>
  <c r="T41" i="2"/>
  <c r="AU43" i="8"/>
  <c r="AC42" i="2"/>
  <c r="AF43" i="8"/>
  <c r="V43" i="8"/>
  <c r="AK43" i="8"/>
  <c r="F42" i="8"/>
  <c r="N43" i="8"/>
  <c r="D42" i="8"/>
  <c r="AW43" i="8" s="1"/>
  <c r="E41" i="2"/>
  <c r="AA42" i="2"/>
  <c r="U42" i="2"/>
  <c r="Q43" i="8"/>
  <c r="X43" i="8"/>
  <c r="AE42" i="2"/>
  <c r="AN42" i="2"/>
  <c r="AK42" i="2"/>
  <c r="I41" i="2"/>
  <c r="P42" i="2"/>
  <c r="R43" i="8"/>
  <c r="Y43" i="8"/>
  <c r="N41" i="2"/>
  <c r="AS42" i="2"/>
  <c r="AT43" i="8"/>
  <c r="AP42" i="2"/>
  <c r="AI42" i="2"/>
  <c r="AH42" i="2"/>
  <c r="W42" i="2"/>
  <c r="AR42" i="2"/>
  <c r="AJ43" i="8"/>
  <c r="AT42" i="2"/>
  <c r="AI43" i="8"/>
  <c r="D41" i="2"/>
  <c r="AW42" i="2" s="1"/>
  <c r="AH43" i="8"/>
  <c r="AV43" i="8"/>
  <c r="AN43" i="8"/>
  <c r="Z42" i="2"/>
  <c r="AB43" i="8"/>
  <c r="K41" i="2"/>
  <c r="E42" i="8"/>
  <c r="L41" i="2"/>
  <c r="S41" i="2"/>
  <c r="AG42" i="2"/>
  <c r="AF42" i="2"/>
  <c r="Z43" i="8"/>
  <c r="AS43" i="8"/>
  <c r="AD42" i="2"/>
  <c r="AO43" i="8"/>
  <c r="H42" i="8"/>
  <c r="AL43" i="2" a="1"/>
  <c r="AK44" i="8" a="1"/>
  <c r="O44" i="8" a="1"/>
  <c r="G42" i="2" a="1"/>
  <c r="AN43" i="2" a="1"/>
  <c r="O42" i="2" a="1"/>
  <c r="AC44" i="8" a="1"/>
  <c r="K43" i="8" a="1"/>
  <c r="N44" i="8" a="1"/>
  <c r="F42" i="2" a="1"/>
  <c r="AI43" i="2" a="1"/>
  <c r="AK43" i="2" a="1"/>
  <c r="I43" i="8" a="1"/>
  <c r="T44" i="8" a="1"/>
  <c r="V44" i="8" a="1"/>
  <c r="J43" i="8" a="1"/>
  <c r="AT43" i="2" a="1"/>
  <c r="I42" i="2" a="1"/>
  <c r="AP44" i="8" a="1"/>
  <c r="L44" i="8" a="1"/>
  <c r="S44" i="8" a="1"/>
  <c r="AF44" i="8" a="1"/>
  <c r="AT44" i="8" a="1"/>
  <c r="AE44" i="8" a="1"/>
  <c r="AJ44" i="8" a="1"/>
  <c r="M44" i="8" a="1"/>
  <c r="D42" i="2" a="1"/>
  <c r="T43" i="2" a="1"/>
  <c r="W44" i="8" a="1"/>
  <c r="AM43" i="2" a="1"/>
  <c r="H42" i="2" a="1"/>
  <c r="Q44" i="8" a="1"/>
  <c r="M42" i="2" a="1"/>
  <c r="AS44" i="8" a="1"/>
  <c r="AH43" i="2" a="1"/>
  <c r="V43" i="2" a="1"/>
  <c r="AI44" i="8" a="1"/>
  <c r="AH44" i="8" a="1"/>
  <c r="AG44" i="8" a="1"/>
  <c r="AM44" i="8" a="1"/>
  <c r="AA44" i="8" a="1"/>
  <c r="D43" i="8" a="1"/>
  <c r="R42" i="2" a="1"/>
  <c r="AE43" i="2" a="1"/>
  <c r="AR44" i="8" a="1"/>
  <c r="AN44" i="8" a="1"/>
  <c r="AL44" i="8" a="1"/>
  <c r="AQ44" i="8" a="1"/>
  <c r="U43" i="2" a="1"/>
  <c r="AU43" i="2" a="1"/>
  <c r="AO44" i="8" a="1"/>
  <c r="AD44" i="8" a="1"/>
  <c r="AA43" i="2" a="1"/>
  <c r="R44" i="8" a="1"/>
  <c r="N42" i="2" a="1"/>
  <c r="X43" i="2" a="1"/>
  <c r="P43" i="2" a="1"/>
  <c r="AP43" i="2" a="1"/>
  <c r="W43" i="2" a="1"/>
  <c r="E42" i="2" a="1"/>
  <c r="H43" i="8" a="1"/>
  <c r="L42" i="2" a="1"/>
  <c r="S43" i="2" a="1"/>
  <c r="AB44" i="8" a="1"/>
  <c r="F43" i="8" a="1"/>
  <c r="L43" i="8" a="1"/>
  <c r="Z44" i="8" a="1"/>
  <c r="S42" i="2" a="1"/>
  <c r="AB43" i="2" a="1"/>
  <c r="U44" i="8" a="1"/>
  <c r="E43" i="8" a="1"/>
  <c r="AV44" i="8" a="1"/>
  <c r="Z43" i="2" a="1"/>
  <c r="P44" i="8" a="1"/>
  <c r="AD43" i="2" a="1"/>
  <c r="AJ43" i="2" a="1"/>
  <c r="O43" i="2" a="1"/>
  <c r="X44" i="8" a="1"/>
  <c r="AR43" i="2" a="1"/>
  <c r="AO43" i="2" a="1"/>
  <c r="AG43" i="2" a="1"/>
  <c r="AQ43" i="2" a="1"/>
  <c r="AS43" i="2" a="1"/>
  <c r="AV43" i="2" a="1"/>
  <c r="AU44" i="8" a="1"/>
  <c r="Y43" i="2" a="1"/>
  <c r="J42" i="2" a="1"/>
  <c r="K42" i="2" a="1"/>
  <c r="AF43" i="2" a="1"/>
  <c r="Y44" i="8" a="1"/>
  <c r="AC43" i="2" a="1"/>
  <c r="G43" i="8" a="1"/>
  <c r="G43" i="8" l="1"/>
  <c r="AC43" i="2"/>
  <c r="Y44" i="8"/>
  <c r="AF43" i="2"/>
  <c r="K42" i="2"/>
  <c r="J42" i="2"/>
  <c r="Y43" i="2"/>
  <c r="AU44" i="8"/>
  <c r="AV43" i="2"/>
  <c r="AS43" i="2"/>
  <c r="AQ43" i="2"/>
  <c r="AG43" i="2"/>
  <c r="AO43" i="2"/>
  <c r="AR43" i="2"/>
  <c r="X44" i="8"/>
  <c r="O43" i="2"/>
  <c r="AJ43" i="2"/>
  <c r="AD43" i="2"/>
  <c r="P44" i="8"/>
  <c r="Z43" i="2"/>
  <c r="AV44" i="8"/>
  <c r="E43" i="8"/>
  <c r="U44" i="8"/>
  <c r="AB43" i="2"/>
  <c r="S42" i="2"/>
  <c r="Z44" i="8"/>
  <c r="L43" i="8"/>
  <c r="F43" i="8"/>
  <c r="AB44" i="8"/>
  <c r="S43" i="2"/>
  <c r="L42" i="2"/>
  <c r="H43" i="8"/>
  <c r="E42" i="2"/>
  <c r="W43" i="2"/>
  <c r="AP43" i="2"/>
  <c r="P43" i="2"/>
  <c r="X43" i="2"/>
  <c r="N42" i="2"/>
  <c r="R44" i="8"/>
  <c r="AA43" i="2"/>
  <c r="AD44" i="8"/>
  <c r="AO44" i="8"/>
  <c r="AU43" i="2"/>
  <c r="U43" i="2"/>
  <c r="AQ44" i="8"/>
  <c r="AL44" i="8"/>
  <c r="AN44" i="8"/>
  <c r="AR44" i="8"/>
  <c r="AE43" i="2"/>
  <c r="R42" i="2"/>
  <c r="D43" i="8"/>
  <c r="AW44" i="8" s="1"/>
  <c r="AA44" i="8"/>
  <c r="AM44" i="8"/>
  <c r="AG44" i="8"/>
  <c r="AH44" i="8"/>
  <c r="AI44" i="8"/>
  <c r="V43" i="2"/>
  <c r="AH43" i="2"/>
  <c r="AS44" i="8"/>
  <c r="M42" i="2"/>
  <c r="Q44" i="8"/>
  <c r="H42" i="2"/>
  <c r="AM43" i="2"/>
  <c r="W44" i="8"/>
  <c r="T43" i="2"/>
  <c r="D42" i="2"/>
  <c r="AW43" i="2" s="1"/>
  <c r="M44" i="8"/>
  <c r="AJ44" i="8"/>
  <c r="AE44" i="8"/>
  <c r="AT44" i="8"/>
  <c r="AF44" i="8"/>
  <c r="S44" i="8"/>
  <c r="L44" i="8"/>
  <c r="AP44" i="8"/>
  <c r="I42" i="2"/>
  <c r="AT43" i="2"/>
  <c r="J43" i="8"/>
  <c r="V44" i="8"/>
  <c r="T44" i="8"/>
  <c r="I43" i="8"/>
  <c r="AK43" i="2"/>
  <c r="AI43" i="2"/>
  <c r="F42" i="2"/>
  <c r="N44" i="8"/>
  <c r="K43" i="8"/>
  <c r="AC44" i="8"/>
  <c r="O42" i="2"/>
  <c r="AN43" i="2"/>
  <c r="G42" i="2"/>
  <c r="O44" i="8"/>
  <c r="AK44" i="8"/>
  <c r="AL43" i="2"/>
  <c r="F44" i="8" a="1"/>
  <c r="X45" i="8" a="1"/>
  <c r="J43" i="2" a="1"/>
  <c r="X44" i="2" a="1"/>
  <c r="AU44" i="2" a="1"/>
  <c r="AP44" i="2" a="1"/>
  <c r="AN44" i="2" a="1"/>
  <c r="W45" i="8" a="1"/>
  <c r="AI44" i="2" a="1"/>
  <c r="O45" i="8" a="1"/>
  <c r="AU45" i="8" a="1"/>
  <c r="T45" i="8" a="1"/>
  <c r="R43" i="2" a="1"/>
  <c r="K44" i="8" a="1"/>
  <c r="AA45" i="8" a="1"/>
  <c r="K43" i="2" a="1"/>
  <c r="D43" i="2" a="1"/>
  <c r="AO44" i="2" a="1"/>
  <c r="W44" i="2" a="1"/>
  <c r="Q45" i="8" a="1"/>
  <c r="AC45" i="8" a="1"/>
  <c r="AT44" i="2" a="1"/>
  <c r="AP45" i="8" a="1"/>
  <c r="AM45" i="8" a="1"/>
  <c r="AD44" i="2" a="1"/>
  <c r="AV45" i="8" a="1"/>
  <c r="AL45" i="8" a="1"/>
  <c r="AG45" i="8" a="1"/>
  <c r="U44" i="2" a="1"/>
  <c r="AR45" i="8" a="1"/>
  <c r="P45" i="8" a="1"/>
  <c r="AL44" i="2" a="1"/>
  <c r="S44" i="2" a="1"/>
  <c r="L45" i="8" a="1"/>
  <c r="AD45" i="8" a="1"/>
  <c r="AE45" i="8" a="1"/>
  <c r="K45" i="8" a="1"/>
  <c r="H43" i="2" a="1"/>
  <c r="I44" i="8" a="1"/>
  <c r="S45" i="8" a="1"/>
  <c r="AJ44" i="2" a="1"/>
  <c r="E43" i="2" a="1"/>
  <c r="J44" i="8" a="1"/>
  <c r="N43" i="2" a="1"/>
  <c r="F43" i="2" a="1"/>
  <c r="AJ45" i="8" a="1"/>
  <c r="AB44" i="2" a="1"/>
  <c r="AE44" i="2" a="1"/>
  <c r="I43" i="2" a="1"/>
  <c r="AT45" i="8" a="1"/>
  <c r="AR44" i="2" a="1"/>
  <c r="AF44" i="2" a="1"/>
  <c r="AQ44" i="2" a="1"/>
  <c r="N44" i="2" a="1"/>
  <c r="AC44" i="2" a="1"/>
  <c r="Y44" i="2" a="1"/>
  <c r="D44" i="8" a="1"/>
  <c r="AA44" i="2" a="1"/>
  <c r="Y45" i="8" a="1"/>
  <c r="E44" i="8" a="1"/>
  <c r="R44" i="2" a="1"/>
  <c r="G44" i="8" a="1"/>
  <c r="V44" i="2" a="1"/>
  <c r="O44" i="2" a="1"/>
  <c r="M43" i="2" a="1"/>
  <c r="Z44" i="2" a="1"/>
  <c r="AN45" i="8" a="1"/>
  <c r="T44" i="2" a="1"/>
  <c r="AK45" i="8" a="1"/>
  <c r="AQ45" i="8" a="1"/>
  <c r="Q43" i="2" a="1"/>
  <c r="Z45" i="8" a="1"/>
  <c r="AF45" i="8" a="1"/>
  <c r="AH45" i="8" a="1"/>
  <c r="AG44" i="2" a="1"/>
  <c r="L43" i="2" a="1"/>
  <c r="G43" i="2" a="1"/>
  <c r="V45" i="8" a="1"/>
  <c r="AV44" i="2" a="1"/>
  <c r="AI45" i="8" a="1"/>
  <c r="AS45" i="8" a="1"/>
  <c r="R45" i="8" a="1"/>
  <c r="AO45" i="8" a="1"/>
  <c r="AS44" i="2" a="1"/>
  <c r="U45" i="8" a="1"/>
  <c r="H44" i="8" a="1"/>
  <c r="AH44" i="2" a="1"/>
  <c r="M45" i="8" a="1"/>
  <c r="AB45" i="8" a="1"/>
  <c r="AM44" i="2" a="1"/>
  <c r="N45" i="8" a="1"/>
  <c r="AK44" i="2" a="1"/>
  <c r="AK44" i="2" l="1"/>
  <c r="N45" i="8"/>
  <c r="AM44" i="2"/>
  <c r="AB45" i="8"/>
  <c r="M45" i="8"/>
  <c r="AH44" i="2"/>
  <c r="H44" i="8"/>
  <c r="U45" i="8"/>
  <c r="AS44" i="2"/>
  <c r="AO45" i="8"/>
  <c r="R45" i="8"/>
  <c r="AS45" i="8"/>
  <c r="AI45" i="8"/>
  <c r="AV44" i="2"/>
  <c r="V45" i="8"/>
  <c r="G43" i="2"/>
  <c r="L43" i="2"/>
  <c r="AG44" i="2"/>
  <c r="AH45" i="8"/>
  <c r="AF45" i="8"/>
  <c r="Z45" i="8"/>
  <c r="Q43" i="2"/>
  <c r="AQ45" i="8"/>
  <c r="AK45" i="8"/>
  <c r="T44" i="2"/>
  <c r="AN45" i="8"/>
  <c r="Z44" i="2"/>
  <c r="M43" i="2"/>
  <c r="O44" i="2"/>
  <c r="V44" i="2"/>
  <c r="G44" i="8"/>
  <c r="R44" i="2"/>
  <c r="E44" i="8"/>
  <c r="Y45" i="8"/>
  <c r="AA44" i="2"/>
  <c r="D44" i="8"/>
  <c r="AW45" i="8" s="1"/>
  <c r="Y44" i="2"/>
  <c r="AC44" i="2"/>
  <c r="N44" i="2"/>
  <c r="AQ44" i="2"/>
  <c r="AF44" i="2"/>
  <c r="AR44" i="2"/>
  <c r="AT45" i="8"/>
  <c r="I43" i="2"/>
  <c r="AE44" i="2"/>
  <c r="AB44" i="2"/>
  <c r="AJ45" i="8"/>
  <c r="F43" i="2"/>
  <c r="N43" i="2"/>
  <c r="J44" i="8"/>
  <c r="E43" i="2"/>
  <c r="AJ44" i="2"/>
  <c r="S45" i="8"/>
  <c r="I44" i="8"/>
  <c r="H43" i="2"/>
  <c r="K45" i="8"/>
  <c r="AE45" i="8"/>
  <c r="AD45" i="8"/>
  <c r="L45" i="8"/>
  <c r="S44" i="2"/>
  <c r="AL44" i="2"/>
  <c r="P45" i="8"/>
  <c r="AR45" i="8"/>
  <c r="U44" i="2"/>
  <c r="AG45" i="8"/>
  <c r="AL45" i="8"/>
  <c r="AV45" i="8"/>
  <c r="AD44" i="2"/>
  <c r="AM45" i="8"/>
  <c r="AP45" i="8"/>
  <c r="AT44" i="2"/>
  <c r="AC45" i="8"/>
  <c r="Q45" i="8"/>
  <c r="W44" i="2"/>
  <c r="AO44" i="2"/>
  <c r="D43" i="2"/>
  <c r="AW44" i="2" s="1"/>
  <c r="K43" i="2"/>
  <c r="AA45" i="8"/>
  <c r="K44" i="8"/>
  <c r="R43" i="2"/>
  <c r="T45" i="8"/>
  <c r="AU45" i="8"/>
  <c r="O45" i="8"/>
  <c r="AI44" i="2"/>
  <c r="W45" i="8"/>
  <c r="AN44" i="2"/>
  <c r="AP44" i="2"/>
  <c r="AU44" i="2"/>
  <c r="X44" i="2"/>
  <c r="J43" i="2"/>
  <c r="X45" i="8"/>
  <c r="F44" i="8"/>
  <c r="AJ45" i="2" a="1"/>
  <c r="AL45" i="2" a="1"/>
  <c r="L46" i="8" a="1"/>
  <c r="G45" i="8" a="1"/>
  <c r="AR45" i="2" a="1"/>
  <c r="Q46" i="8" a="1"/>
  <c r="AH46" i="8" a="1"/>
  <c r="U46" i="8" a="1"/>
  <c r="K44" i="2" a="1"/>
  <c r="AG46" i="8" a="1"/>
  <c r="Y46" i="8" a="1"/>
  <c r="AP46" i="8" a="1"/>
  <c r="S45" i="2" a="1"/>
  <c r="Y45" i="2" a="1"/>
  <c r="N45" i="2" a="1"/>
  <c r="F45" i="8" a="1"/>
  <c r="D45" i="8" a="1"/>
  <c r="Z45" i="2" a="1"/>
  <c r="X45" i="2" a="1"/>
  <c r="M45" i="2" a="1"/>
  <c r="AE45" i="2" a="1"/>
  <c r="AS46" i="8" a="1"/>
  <c r="AD45" i="2" a="1"/>
  <c r="AI46" i="8" a="1"/>
  <c r="M44" i="2" a="1"/>
  <c r="D44" i="2" a="1"/>
  <c r="R46" i="8" a="1"/>
  <c r="G44" i="2" a="1"/>
  <c r="AD46" i="8" a="1"/>
  <c r="K46" i="8" a="1"/>
  <c r="AK45" i="2" a="1"/>
  <c r="AQ46" i="8" a="1"/>
  <c r="AF46" i="8" a="1"/>
  <c r="AU46" i="8" a="1"/>
  <c r="AL46" i="8" a="1"/>
  <c r="AS45" i="2" a="1"/>
  <c r="P46" i="8" a="1"/>
  <c r="AN45" i="2" a="1"/>
  <c r="J44" i="2" a="1"/>
  <c r="J45" i="8" a="1"/>
  <c r="S46" i="8" a="1"/>
  <c r="N46" i="8" a="1"/>
  <c r="V46" i="8" a="1"/>
  <c r="AO45" i="2" a="1"/>
  <c r="W45" i="2" a="1"/>
  <c r="W46" i="8" a="1"/>
  <c r="M46" i="8" a="1"/>
  <c r="AA46" i="8" a="1"/>
  <c r="AG45" i="2" a="1"/>
  <c r="T46" i="8" a="1"/>
  <c r="AN46" i="8" a="1"/>
  <c r="AR46" i="8" a="1"/>
  <c r="AU45" i="2" a="1"/>
  <c r="F44" i="2" a="1"/>
  <c r="AF45" i="2" a="1"/>
  <c r="AE46" i="8" a="1"/>
  <c r="P44" i="2" a="1"/>
  <c r="AJ46" i="8" a="1"/>
  <c r="AM46" i="8" a="1"/>
  <c r="L44" i="2" a="1"/>
  <c r="U45" i="2" a="1"/>
  <c r="Q45" i="2" a="1"/>
  <c r="X46" i="8" a="1"/>
  <c r="AV46" i="8" a="1"/>
  <c r="AB45" i="2" a="1"/>
  <c r="AP45" i="2" a="1"/>
  <c r="AQ45" i="2" a="1"/>
  <c r="H44" i="2" a="1"/>
  <c r="AA45" i="2" a="1"/>
  <c r="E44" i="2" a="1"/>
  <c r="I45" i="8" a="1"/>
  <c r="AI45" i="2" a="1"/>
  <c r="H45" i="8" a="1"/>
  <c r="J46" i="8" a="1"/>
  <c r="AC46" i="8" a="1"/>
  <c r="R45" i="2" a="1"/>
  <c r="O46" i="8" a="1"/>
  <c r="T45" i="2" a="1"/>
  <c r="AK46" i="8" a="1"/>
  <c r="AC45" i="2" a="1"/>
  <c r="AO46" i="8" a="1"/>
  <c r="AB46" i="8" a="1"/>
  <c r="V45" i="2" a="1"/>
  <c r="AV45" i="2" a="1"/>
  <c r="Z46" i="8" a="1"/>
  <c r="Q44" i="2" a="1"/>
  <c r="AT46" i="8" a="1"/>
  <c r="AH45" i="2" a="1"/>
  <c r="AM45" i="2" a="1"/>
  <c r="AT45" i="2" a="1"/>
  <c r="I44" i="2" a="1"/>
  <c r="E45" i="8" a="1"/>
  <c r="E45" i="8" l="1"/>
  <c r="I44" i="2"/>
  <c r="AT45" i="2"/>
  <c r="AM45" i="2"/>
  <c r="AH45" i="2"/>
  <c r="AT46" i="8"/>
  <c r="Q44" i="2"/>
  <c r="Z46" i="8"/>
  <c r="AV45" i="2"/>
  <c r="V45" i="2"/>
  <c r="AB46" i="8"/>
  <c r="AO46" i="8"/>
  <c r="AC45" i="2"/>
  <c r="AK46" i="8"/>
  <c r="T45" i="2"/>
  <c r="O46" i="8"/>
  <c r="R45" i="2"/>
  <c r="AC46" i="8"/>
  <c r="J46" i="8"/>
  <c r="H45" i="8"/>
  <c r="AI45" i="2"/>
  <c r="I45" i="8"/>
  <c r="E44" i="2"/>
  <c r="AA45" i="2"/>
  <c r="H44" i="2"/>
  <c r="AQ45" i="2"/>
  <c r="AP45" i="2"/>
  <c r="AB45" i="2"/>
  <c r="AV46" i="8"/>
  <c r="X46" i="8"/>
  <c r="Q45" i="2"/>
  <c r="U45" i="2"/>
  <c r="L44" i="2"/>
  <c r="AM46" i="8"/>
  <c r="AJ46" i="8"/>
  <c r="P44" i="2"/>
  <c r="AE46" i="8"/>
  <c r="AF45" i="2"/>
  <c r="F44" i="2"/>
  <c r="AU45" i="2"/>
  <c r="AR46" i="8"/>
  <c r="AN46" i="8"/>
  <c r="T46" i="8"/>
  <c r="AG45" i="2"/>
  <c r="AA46" i="8"/>
  <c r="M46" i="8"/>
  <c r="W46" i="8"/>
  <c r="W45" i="2"/>
  <c r="AO45" i="2"/>
  <c r="V46" i="8"/>
  <c r="N46" i="8"/>
  <c r="S46" i="8"/>
  <c r="J45" i="8"/>
  <c r="J44" i="2"/>
  <c r="AN45" i="2"/>
  <c r="P46" i="8"/>
  <c r="AS45" i="2"/>
  <c r="AL46" i="8"/>
  <c r="AU46" i="8"/>
  <c r="AF46" i="8"/>
  <c r="AQ46" i="8"/>
  <c r="AK45" i="2"/>
  <c r="K46" i="8"/>
  <c r="AD46" i="8"/>
  <c r="G44" i="2"/>
  <c r="R46" i="8"/>
  <c r="D44" i="2"/>
  <c r="AW45" i="2" s="1"/>
  <c r="M44" i="2"/>
  <c r="AI46" i="8"/>
  <c r="AD45" i="2"/>
  <c r="AS46" i="8"/>
  <c r="AE45" i="2"/>
  <c r="M45" i="2"/>
  <c r="X45" i="2"/>
  <c r="Z45" i="2"/>
  <c r="D45" i="8"/>
  <c r="AW46" i="8" s="1"/>
  <c r="F45" i="8"/>
  <c r="N45" i="2"/>
  <c r="Y45" i="2"/>
  <c r="S45" i="2"/>
  <c r="AP46" i="8"/>
  <c r="Y46" i="8"/>
  <c r="AG46" i="8"/>
  <c r="K44" i="2"/>
  <c r="U46" i="8"/>
  <c r="AH46" i="8"/>
  <c r="Q46" i="8"/>
  <c r="AR45" i="2"/>
  <c r="G45" i="8"/>
  <c r="L46" i="8"/>
  <c r="AL45" i="2"/>
  <c r="AJ45" i="2"/>
  <c r="D46" i="8" a="1"/>
  <c r="AS46" i="2" a="1"/>
  <c r="AG46" i="2" a="1"/>
  <c r="P45" i="2" a="1"/>
  <c r="AU46" i="2" a="1"/>
  <c r="AA47" i="8" a="1"/>
  <c r="AB46" i="2" a="1"/>
  <c r="S46" i="2" a="1"/>
  <c r="Q46" i="2" a="1"/>
  <c r="I47" i="8" a="1"/>
  <c r="AH46" i="2" a="1"/>
  <c r="D45" i="2" a="1"/>
  <c r="G45" i="2" a="1"/>
  <c r="AO46" i="2" a="1"/>
  <c r="AU47" i="8" a="1"/>
  <c r="P46" i="2" a="1"/>
  <c r="K45" i="2" a="1"/>
  <c r="AI47" i="8" a="1"/>
  <c r="AD47" i="8" a="1"/>
  <c r="E45" i="2" a="1"/>
  <c r="AQ47" i="8" a="1"/>
  <c r="S47" i="8" a="1"/>
  <c r="Z47" i="8" a="1"/>
  <c r="V47" i="8" a="1"/>
  <c r="AN46" i="2" a="1"/>
  <c r="M47" i="8" a="1"/>
  <c r="I46" i="8" a="1"/>
  <c r="AM46" i="2" a="1"/>
  <c r="AR46" i="2" a="1"/>
  <c r="AT47" i="8" a="1"/>
  <c r="AP47" i="8" a="1"/>
  <c r="J47" i="8" a="1"/>
  <c r="F45" i="2" a="1"/>
  <c r="AV46" i="2" a="1"/>
  <c r="AH47" i="8" a="1"/>
  <c r="AR47" i="8" a="1"/>
  <c r="L46" i="2" a="1"/>
  <c r="Y46" i="2" a="1"/>
  <c r="E46" i="8" a="1"/>
  <c r="X46" i="2" a="1"/>
  <c r="AO47" i="8" a="1"/>
  <c r="AF47" i="8" a="1"/>
  <c r="T47" i="8" a="1"/>
  <c r="P47" i="8" a="1"/>
  <c r="F46" i="8" a="1"/>
  <c r="AK46" i="2" a="1"/>
  <c r="H45" i="2" a="1"/>
  <c r="AL46" i="2" a="1"/>
  <c r="AS47" i="8" a="1"/>
  <c r="Y47" i="8" a="1"/>
  <c r="U46" i="2" a="1"/>
  <c r="AN47" i="8" a="1"/>
  <c r="AJ47" i="8" a="1"/>
  <c r="N47" i="8" a="1"/>
  <c r="AB47" i="8" a="1"/>
  <c r="G46" i="8" a="1"/>
  <c r="H46" i="8" a="1"/>
  <c r="Z46" i="2" a="1"/>
  <c r="AP46" i="2" a="1"/>
  <c r="AA46" i="2" a="1"/>
  <c r="W47" i="8" a="1"/>
  <c r="T46" i="2" a="1"/>
  <c r="AL47" i="8" a="1"/>
  <c r="O45" i="2" a="1"/>
  <c r="AE46" i="2" a="1"/>
  <c r="AT46" i="2" a="1"/>
  <c r="AM47" i="8" a="1"/>
  <c r="AF46" i="2" a="1"/>
  <c r="L47" i="8" a="1"/>
  <c r="V46" i="2" a="1"/>
  <c r="U47" i="8" a="1"/>
  <c r="R47" i="8" a="1"/>
  <c r="I45" i="2" a="1"/>
  <c r="O47" i="8" a="1"/>
  <c r="AK47" i="8" a="1"/>
  <c r="AE47" i="8" a="1"/>
  <c r="AJ46" i="2" a="1"/>
  <c r="AC47" i="8" a="1"/>
  <c r="Q47" i="8" a="1"/>
  <c r="L45" i="2" a="1"/>
  <c r="AC46" i="2" a="1"/>
  <c r="AD46" i="2" a="1"/>
  <c r="W46" i="2" a="1"/>
  <c r="AV47" i="8" a="1"/>
  <c r="M46" i="2" a="1"/>
  <c r="R46" i="2" a="1"/>
  <c r="X47" i="8" a="1"/>
  <c r="J45" i="2" a="1"/>
  <c r="AG47" i="8" a="1"/>
  <c r="AQ46" i="2" a="1"/>
  <c r="K47" i="8" a="1"/>
  <c r="AI46" i="2" a="1"/>
  <c r="AI46" i="2" l="1"/>
  <c r="K47" i="8"/>
  <c r="AQ46" i="2"/>
  <c r="AG47" i="8"/>
  <c r="J45" i="2"/>
  <c r="X47" i="8"/>
  <c r="R46" i="2"/>
  <c r="M46" i="2"/>
  <c r="AV47" i="8"/>
  <c r="W46" i="2"/>
  <c r="AD46" i="2"/>
  <c r="AC46" i="2"/>
  <c r="L45" i="2"/>
  <c r="Q47" i="8"/>
  <c r="AC47" i="8"/>
  <c r="AJ46" i="2"/>
  <c r="AE47" i="8"/>
  <c r="AK47" i="8"/>
  <c r="O47" i="8"/>
  <c r="I45" i="2"/>
  <c r="R47" i="8"/>
  <c r="U47" i="8"/>
  <c r="V46" i="2"/>
  <c r="L47" i="8"/>
  <c r="AF46" i="2"/>
  <c r="AM47" i="8"/>
  <c r="AT46" i="2"/>
  <c r="AE46" i="2"/>
  <c r="O45" i="2"/>
  <c r="AL47" i="8"/>
  <c r="T46" i="2"/>
  <c r="W47" i="8"/>
  <c r="AA46" i="2"/>
  <c r="AP46" i="2"/>
  <c r="Z46" i="2"/>
  <c r="H46" i="8"/>
  <c r="G46" i="8"/>
  <c r="AB47" i="8"/>
  <c r="N47" i="8"/>
  <c r="AJ47" i="8"/>
  <c r="AN47" i="8"/>
  <c r="U46" i="2"/>
  <c r="Y47" i="8"/>
  <c r="AS47" i="8"/>
  <c r="AL46" i="2"/>
  <c r="H45" i="2"/>
  <c r="AK46" i="2"/>
  <c r="F46" i="8"/>
  <c r="P47" i="8"/>
  <c r="T47" i="8"/>
  <c r="AF47" i="8"/>
  <c r="AO47" i="8"/>
  <c r="X46" i="2"/>
  <c r="E46" i="8"/>
  <c r="Y46" i="2"/>
  <c r="L46" i="2"/>
  <c r="AR47" i="8"/>
  <c r="AH47" i="8"/>
  <c r="AV46" i="2"/>
  <c r="F45" i="2"/>
  <c r="J47" i="8"/>
  <c r="AP47" i="8"/>
  <c r="AT47" i="8"/>
  <c r="AR46" i="2"/>
  <c r="AM46" i="2"/>
  <c r="I46" i="8"/>
  <c r="M47" i="8"/>
  <c r="AN46" i="2"/>
  <c r="V47" i="8"/>
  <c r="Z47" i="8"/>
  <c r="S47" i="8"/>
  <c r="AQ47" i="8"/>
  <c r="E45" i="2"/>
  <c r="AD47" i="8"/>
  <c r="AI47" i="8"/>
  <c r="K45" i="2"/>
  <c r="P46" i="2"/>
  <c r="AU47" i="8"/>
  <c r="AO46" i="2"/>
  <c r="G45" i="2"/>
  <c r="D45" i="2"/>
  <c r="AW46" i="2" s="1"/>
  <c r="AH46" i="2"/>
  <c r="I47" i="8"/>
  <c r="Q46" i="2"/>
  <c r="S46" i="2"/>
  <c r="AB46" i="2"/>
  <c r="AA47" i="8"/>
  <c r="AU46" i="2"/>
  <c r="P45" i="2"/>
  <c r="AG46" i="2"/>
  <c r="AS46" i="2"/>
  <c r="D46" i="8"/>
  <c r="AW47" i="8" s="1"/>
  <c r="AP47" i="2" a="1"/>
  <c r="AC47" i="2" a="1"/>
  <c r="U47" i="2" a="1"/>
  <c r="AK47" i="2" a="1"/>
  <c r="AV47" i="2" a="1"/>
  <c r="J48" i="8" a="1"/>
  <c r="AF48" i="8" a="1"/>
  <c r="W48" i="8" a="1"/>
  <c r="L47" i="2" a="1"/>
  <c r="V47" i="2" a="1"/>
  <c r="AB47" i="2" a="1"/>
  <c r="P48" i="8" a="1"/>
  <c r="AI47" i="2" a="1"/>
  <c r="AJ48" i="8" a="1"/>
  <c r="H46" i="2" a="1"/>
  <c r="T48" i="8" a="1"/>
  <c r="K48" i="8" a="1"/>
  <c r="AL48" i="8" a="1"/>
  <c r="AD47" i="2" a="1"/>
  <c r="AK48" i="8" a="1"/>
  <c r="V48" i="8" a="1"/>
  <c r="AO47" i="2" a="1"/>
  <c r="G47" i="8" a="1"/>
  <c r="AA48" i="8" a="1"/>
  <c r="AI48" i="8" a="1"/>
  <c r="T47" i="2" a="1"/>
  <c r="AR48" i="8" a="1"/>
  <c r="G46" i="2" a="1"/>
  <c r="E47" i="8" a="1"/>
  <c r="S48" i="8" a="1"/>
  <c r="AN48" i="8" a="1"/>
  <c r="D47" i="8" a="1"/>
  <c r="K47" i="2" a="1"/>
  <c r="AG48" i="8" a="1"/>
  <c r="E46" i="2" a="1"/>
  <c r="AO48" i="8" a="1"/>
  <c r="AQ47" i="2" a="1"/>
  <c r="H47" i="8" a="1"/>
  <c r="AM47" i="2" a="1"/>
  <c r="Y48" i="8" a="1"/>
  <c r="AP48" i="8" a="1"/>
  <c r="AC48" i="8" a="1"/>
  <c r="J46" i="2" a="1"/>
  <c r="AT48" i="8" a="1"/>
  <c r="F46" i="2" a="1"/>
  <c r="AG47" i="2" a="1"/>
  <c r="P47" i="2" a="1"/>
  <c r="AA47" i="2" a="1"/>
  <c r="AT47" i="2" a="1"/>
  <c r="AF47" i="2" a="1"/>
  <c r="AV48" i="8" a="1"/>
  <c r="AH47" i="2" a="1"/>
  <c r="I46" i="2" a="1"/>
  <c r="Q47" i="2" a="1"/>
  <c r="AU48" i="8" a="1"/>
  <c r="K46" i="2" a="1"/>
  <c r="AB48" i="8" a="1"/>
  <c r="AD48" i="8" a="1"/>
  <c r="N48" i="8" a="1"/>
  <c r="Q48" i="8" a="1"/>
  <c r="AE47" i="2" a="1"/>
  <c r="AS47" i="2" a="1"/>
  <c r="N46" i="2" a="1"/>
  <c r="S47" i="2" a="1"/>
  <c r="Z47" i="2" a="1"/>
  <c r="Y47" i="2" a="1"/>
  <c r="F47" i="8" a="1"/>
  <c r="M48" i="8" a="1"/>
  <c r="AM48" i="8" a="1"/>
  <c r="X48" i="8" a="1"/>
  <c r="AJ47" i="2" a="1"/>
  <c r="O48" i="8" a="1"/>
  <c r="AE48" i="8" a="1"/>
  <c r="W47" i="2" a="1"/>
  <c r="X47" i="2" a="1"/>
  <c r="AQ48" i="8" a="1"/>
  <c r="AU47" i="2" a="1"/>
  <c r="I48" i="8" a="1"/>
  <c r="AS48" i="8" a="1"/>
  <c r="AL47" i="2" a="1"/>
  <c r="L48" i="8" a="1"/>
  <c r="U48" i="8" a="1"/>
  <c r="R48" i="8" a="1"/>
  <c r="D46" i="2" a="1"/>
  <c r="AH48" i="8" a="1"/>
  <c r="O47" i="2" a="1"/>
  <c r="AN47" i="2" a="1"/>
  <c r="H48" i="8" a="1"/>
  <c r="R47" i="2" a="1"/>
  <c r="Z48" i="8" a="1"/>
  <c r="O46" i="2" a="1"/>
  <c r="AR47" i="2" a="1"/>
  <c r="AR47" i="2" l="1"/>
  <c r="O46" i="2"/>
  <c r="Z48" i="8"/>
  <c r="R47" i="2"/>
  <c r="H48" i="8"/>
  <c r="AN47" i="2"/>
  <c r="O47" i="2"/>
  <c r="AH48" i="8"/>
  <c r="D46" i="2"/>
  <c r="AW47" i="2" s="1"/>
  <c r="R48" i="8"/>
  <c r="U48" i="8"/>
  <c r="L48" i="8"/>
  <c r="AL47" i="2"/>
  <c r="AS48" i="8"/>
  <c r="I48" i="8"/>
  <c r="AU47" i="2"/>
  <c r="AQ48" i="8"/>
  <c r="X47" i="2"/>
  <c r="W47" i="2"/>
  <c r="AE48" i="8"/>
  <c r="O48" i="8"/>
  <c r="AJ47" i="2"/>
  <c r="X48" i="8"/>
  <c r="AM48" i="8"/>
  <c r="M48" i="8"/>
  <c r="F47" i="8"/>
  <c r="Y47" i="2"/>
  <c r="Z47" i="2"/>
  <c r="S47" i="2"/>
  <c r="N46" i="2"/>
  <c r="AS47" i="2"/>
  <c r="AE47" i="2"/>
  <c r="Q48" i="8"/>
  <c r="N48" i="8"/>
  <c r="AD48" i="8"/>
  <c r="AB48" i="8"/>
  <c r="K46" i="2"/>
  <c r="AU48" i="8"/>
  <c r="Q47" i="2"/>
  <c r="I46" i="2"/>
  <c r="AH47" i="2"/>
  <c r="AV48" i="8"/>
  <c r="AF47" i="2"/>
  <c r="AT47" i="2"/>
  <c r="AA47" i="2"/>
  <c r="P47" i="2"/>
  <c r="AG47" i="2"/>
  <c r="F46" i="2"/>
  <c r="AT48" i="8"/>
  <c r="J46" i="2"/>
  <c r="AC48" i="8"/>
  <c r="AP48" i="8"/>
  <c r="Y48" i="8"/>
  <c r="AM47" i="2"/>
  <c r="H47" i="8"/>
  <c r="AQ47" i="2"/>
  <c r="AO48" i="8"/>
  <c r="E46" i="2"/>
  <c r="AG48" i="8"/>
  <c r="K47" i="2"/>
  <c r="D47" i="8"/>
  <c r="AW48" i="8" s="1"/>
  <c r="AN48" i="8"/>
  <c r="S48" i="8"/>
  <c r="E47" i="8"/>
  <c r="G46" i="2"/>
  <c r="AR48" i="8"/>
  <c r="T47" i="2"/>
  <c r="AI48" i="8"/>
  <c r="AA48" i="8"/>
  <c r="G47" i="8"/>
  <c r="AO47" i="2"/>
  <c r="V48" i="8"/>
  <c r="AK48" i="8"/>
  <c r="AD47" i="2"/>
  <c r="AL48" i="8"/>
  <c r="K48" i="8"/>
  <c r="T48" i="8"/>
  <c r="H46" i="2"/>
  <c r="AJ48" i="8"/>
  <c r="AI47" i="2"/>
  <c r="P48" i="8"/>
  <c r="AB47" i="2"/>
  <c r="V47" i="2"/>
  <c r="L47" i="2"/>
  <c r="W48" i="8"/>
  <c r="AF48" i="8"/>
  <c r="J48" i="8"/>
  <c r="AV47" i="2"/>
  <c r="AK47" i="2"/>
  <c r="U47" i="2"/>
  <c r="AC47" i="2"/>
  <c r="AP47" i="2"/>
  <c r="N47" i="2" a="1"/>
  <c r="Q48" i="2" a="1"/>
  <c r="AM48" i="2" a="1"/>
  <c r="AG49" i="8" a="1"/>
  <c r="Q49" i="8" a="1"/>
  <c r="K49" i="8" a="1"/>
  <c r="AR49" i="8" a="1"/>
  <c r="AT48" i="2" a="1"/>
  <c r="W48" i="2" a="1"/>
  <c r="AD49" i="8" a="1"/>
  <c r="AI48" i="2" a="1"/>
  <c r="AL49" i="8" a="1"/>
  <c r="E48" i="8" a="1"/>
  <c r="Y48" i="2" a="1"/>
  <c r="M47" i="2" a="1"/>
  <c r="AD48" i="2" a="1"/>
  <c r="M49" i="8" a="1"/>
  <c r="AA49" i="8" a="1"/>
  <c r="AT49" i="8" a="1"/>
  <c r="H47" i="2" a="1"/>
  <c r="AU49" i="8" a="1"/>
  <c r="AS48" i="2" a="1"/>
  <c r="O48" i="2" a="1"/>
  <c r="E47" i="2" a="1"/>
  <c r="I47" i="2" a="1"/>
  <c r="AO49" i="8" a="1"/>
  <c r="AL48" i="2" a="1"/>
  <c r="AP48" i="2" a="1"/>
  <c r="D47" i="2" a="1"/>
  <c r="J48" i="2" a="1"/>
  <c r="AM49" i="8" a="1"/>
  <c r="D48" i="8" a="1"/>
  <c r="AQ49" i="8" a="1"/>
  <c r="AH49" i="8" a="1"/>
  <c r="F48" i="8" a="1"/>
  <c r="U49" i="8" a="1"/>
  <c r="AC48" i="2" a="1"/>
  <c r="J49" i="8" a="1"/>
  <c r="G47" i="2" a="1"/>
  <c r="AH48" i="2" a="1"/>
  <c r="AA48" i="2" a="1"/>
  <c r="K48" i="2" a="1"/>
  <c r="AE49" i="8" a="1"/>
  <c r="AU48" i="2" a="1"/>
  <c r="T48" i="2" a="1"/>
  <c r="AO48" i="2" a="1"/>
  <c r="AQ48" i="2" a="1"/>
  <c r="Y49" i="8" a="1"/>
  <c r="G49" i="8" a="1"/>
  <c r="N48" i="2" a="1"/>
  <c r="AV48" i="2" a="1"/>
  <c r="T49" i="8" a="1"/>
  <c r="AK48" i="2" a="1"/>
  <c r="H49" i="8" a="1"/>
  <c r="AP49" i="8" a="1"/>
  <c r="V48" i="2" a="1"/>
  <c r="N49" i="8" a="1"/>
  <c r="W49" i="8" a="1"/>
  <c r="L49" i="8" a="1"/>
  <c r="X48" i="2" a="1"/>
  <c r="R48" i="2" a="1"/>
  <c r="AR48" i="2" a="1"/>
  <c r="P49" i="8" a="1"/>
  <c r="AC49" i="8" a="1"/>
  <c r="J47" i="2" a="1"/>
  <c r="P48" i="2" a="1"/>
  <c r="AG48" i="2" a="1"/>
  <c r="AE48" i="2" a="1"/>
  <c r="Z48" i="2" a="1"/>
  <c r="AF48" i="2" a="1"/>
  <c r="AS49" i="8" a="1"/>
  <c r="AB49" i="8" a="1"/>
  <c r="X49" i="8" a="1"/>
  <c r="G48" i="8" a="1"/>
  <c r="AN49" i="8" a="1"/>
  <c r="AF49" i="8" a="1"/>
  <c r="AV49" i="8" a="1"/>
  <c r="R49" i="8" a="1"/>
  <c r="F47" i="2" a="1"/>
  <c r="S48" i="2" a="1"/>
  <c r="Z49" i="8" a="1"/>
  <c r="AN48" i="2" a="1"/>
  <c r="AJ49" i="8" a="1"/>
  <c r="AK49" i="8" a="1"/>
  <c r="S49" i="8" a="1"/>
  <c r="AI49" i="8" a="1"/>
  <c r="O49" i="8" a="1"/>
  <c r="U48" i="2" a="1"/>
  <c r="V49" i="8" a="1"/>
  <c r="I49" i="8" a="1"/>
  <c r="AJ48" i="2" a="1"/>
  <c r="AB48" i="2" a="1"/>
  <c r="AB48" i="2" l="1"/>
  <c r="AJ48" i="2"/>
  <c r="I49" i="8"/>
  <c r="V49" i="8"/>
  <c r="U48" i="2"/>
  <c r="O49" i="8"/>
  <c r="AI49" i="8"/>
  <c r="S49" i="8"/>
  <c r="AK49" i="8"/>
  <c r="AJ49" i="8"/>
  <c r="AN48" i="2"/>
  <c r="Z49" i="8"/>
  <c r="S48" i="2"/>
  <c r="F47" i="2"/>
  <c r="R49" i="8"/>
  <c r="AV49" i="8"/>
  <c r="AF49" i="8"/>
  <c r="AN49" i="8"/>
  <c r="G48" i="8"/>
  <c r="X49" i="8"/>
  <c r="AB49" i="8"/>
  <c r="AS49" i="8"/>
  <c r="AF48" i="2"/>
  <c r="Z48" i="2"/>
  <c r="AE48" i="2"/>
  <c r="AG48" i="2"/>
  <c r="P48" i="2"/>
  <c r="J47" i="2"/>
  <c r="AC49" i="8"/>
  <c r="P49" i="8"/>
  <c r="AR48" i="2"/>
  <c r="R48" i="2"/>
  <c r="X48" i="2"/>
  <c r="L49" i="8"/>
  <c r="W49" i="8"/>
  <c r="N49" i="8"/>
  <c r="V48" i="2"/>
  <c r="AP49" i="8"/>
  <c r="H49" i="8"/>
  <c r="AK48" i="2"/>
  <c r="T49" i="8"/>
  <c r="AV48" i="2"/>
  <c r="N48" i="2"/>
  <c r="G49" i="8"/>
  <c r="Y49" i="8"/>
  <c r="AQ48" i="2"/>
  <c r="AO48" i="2"/>
  <c r="T48" i="2"/>
  <c r="AU48" i="2"/>
  <c r="AE49" i="8"/>
  <c r="K48" i="2"/>
  <c r="AA48" i="2"/>
  <c r="AH48" i="2"/>
  <c r="G47" i="2"/>
  <c r="J49" i="8"/>
  <c r="AC48" i="2"/>
  <c r="U49" i="8"/>
  <c r="F48" i="8"/>
  <c r="AH49" i="8"/>
  <c r="AQ49" i="8"/>
  <c r="D48" i="8"/>
  <c r="AW49" i="8" s="1"/>
  <c r="AM49" i="8"/>
  <c r="J48" i="2"/>
  <c r="D47" i="2"/>
  <c r="AW48" i="2" s="1"/>
  <c r="AP48" i="2"/>
  <c r="AL48" i="2"/>
  <c r="AO49" i="8"/>
  <c r="I47" i="2"/>
  <c r="E47" i="2"/>
  <c r="O48" i="2"/>
  <c r="AS48" i="2"/>
  <c r="AU49" i="8"/>
  <c r="H47" i="2"/>
  <c r="AT49" i="8"/>
  <c r="AA49" i="8"/>
  <c r="M49" i="8"/>
  <c r="AD48" i="2"/>
  <c r="M47" i="2"/>
  <c r="Y48" i="2"/>
  <c r="E48" i="8"/>
  <c r="AL49" i="8"/>
  <c r="AI48" i="2"/>
  <c r="AD49" i="8"/>
  <c r="W48" i="2"/>
  <c r="AT48" i="2"/>
  <c r="AR49" i="8"/>
  <c r="K49" i="8"/>
  <c r="Q49" i="8"/>
  <c r="AG49" i="8"/>
  <c r="AM48" i="2"/>
  <c r="Q48" i="2"/>
  <c r="N47" i="2"/>
  <c r="AI49" i="2" a="1"/>
  <c r="U50" i="8" a="1"/>
  <c r="N50" i="8" a="1"/>
  <c r="R50" i="8" a="1"/>
  <c r="AI50" i="8" a="1"/>
  <c r="Y50" i="8" a="1"/>
  <c r="E48" i="2" a="1"/>
  <c r="AU50" i="8" a="1"/>
  <c r="AM50" i="8" a="1"/>
  <c r="W50" i="8" a="1"/>
  <c r="AR50" i="8" a="1"/>
  <c r="Y49" i="2" a="1"/>
  <c r="AF49" i="2" a="1"/>
  <c r="I48" i="2" a="1"/>
  <c r="O50" i="8" a="1"/>
  <c r="Q49" i="2" a="1"/>
  <c r="K50" i="8" a="1"/>
  <c r="M50" i="8" a="1"/>
  <c r="AO50" i="8" a="1"/>
  <c r="AJ49" i="2" a="1"/>
  <c r="AU49" i="2" a="1"/>
  <c r="F50" i="8" a="1"/>
  <c r="AP49" i="2" a="1"/>
  <c r="S49" i="2" a="1"/>
  <c r="AD50" i="8" a="1"/>
  <c r="Z49" i="2" a="1"/>
  <c r="F48" i="2" a="1"/>
  <c r="AB49" i="2" a="1"/>
  <c r="E49" i="8" a="1"/>
  <c r="AP50" i="8" a="1"/>
  <c r="AL50" i="8" a="1"/>
  <c r="AV49" i="2" a="1"/>
  <c r="AK49" i="2" a="1"/>
  <c r="H48" i="2" a="1"/>
  <c r="N49" i="2" a="1"/>
  <c r="AT50" i="8" a="1"/>
  <c r="AS50" i="8" a="1"/>
  <c r="L50" i="8" a="1"/>
  <c r="L48" i="2" a="1"/>
  <c r="D49" i="8" a="1"/>
  <c r="AH49" i="2" a="1"/>
  <c r="V49" i="2" a="1"/>
  <c r="AQ50" i="8" a="1"/>
  <c r="P50" i="8" a="1"/>
  <c r="AL49" i="2" a="1"/>
  <c r="M48" i="2" a="1"/>
  <c r="AA49" i="2" a="1"/>
  <c r="H50" i="8" a="1"/>
  <c r="T49" i="2" a="1"/>
  <c r="AH50" i="8" a="1"/>
  <c r="AJ50" i="8" a="1"/>
  <c r="AM49" i="2" a="1"/>
  <c r="R49" i="2" a="1"/>
  <c r="Q50" i="8" a="1"/>
  <c r="AE50" i="8" a="1"/>
  <c r="F49" i="8" a="1"/>
  <c r="AA50" i="8" a="1"/>
  <c r="AE49" i="2" a="1"/>
  <c r="AD49" i="2" a="1"/>
  <c r="O49" i="2" a="1"/>
  <c r="AB50" i="8" a="1"/>
  <c r="AQ49" i="2" a="1"/>
  <c r="W49" i="2" a="1"/>
  <c r="V50" i="8" a="1"/>
  <c r="U49" i="2" a="1"/>
  <c r="G50" i="8" a="1"/>
  <c r="S50" i="8" a="1"/>
  <c r="M49" i="2" a="1"/>
  <c r="X50" i="8" a="1"/>
  <c r="AN49" i="2" a="1"/>
  <c r="AT49" i="2" a="1"/>
  <c r="J49" i="2" a="1"/>
  <c r="AG49" i="2" a="1"/>
  <c r="I50" i="8" a="1"/>
  <c r="T50" i="8" a="1"/>
  <c r="AG50" i="8" a="1"/>
  <c r="AV50" i="8" a="1"/>
  <c r="I49" i="2" a="1"/>
  <c r="AO49" i="2" a="1"/>
  <c r="AN50" i="8" a="1"/>
  <c r="D48" i="2" a="1"/>
  <c r="AR49" i="2" a="1"/>
  <c r="G48" i="2" a="1"/>
  <c r="Z50" i="8" a="1"/>
  <c r="AC49" i="2" a="1"/>
  <c r="X49" i="2" a="1"/>
  <c r="AK50" i="8" a="1"/>
  <c r="AC50" i="8" a="1"/>
  <c r="AS49" i="2" a="1"/>
  <c r="J50" i="8" a="1"/>
  <c r="AF50" i="8" a="1"/>
  <c r="P49" i="2" a="1"/>
  <c r="P49" i="2" l="1"/>
  <c r="AF50" i="8"/>
  <c r="J50" i="8"/>
  <c r="AS49" i="2"/>
  <c r="AC50" i="8"/>
  <c r="AK50" i="8"/>
  <c r="X49" i="2"/>
  <c r="AC49" i="2"/>
  <c r="Z50" i="8"/>
  <c r="G48" i="2"/>
  <c r="AR49" i="2"/>
  <c r="D48" i="2"/>
  <c r="AW49" i="2" s="1"/>
  <c r="AN50" i="8"/>
  <c r="AO49" i="2"/>
  <c r="I49" i="2"/>
  <c r="AV50" i="8"/>
  <c r="AG50" i="8"/>
  <c r="T50" i="8"/>
  <c r="I50" i="8"/>
  <c r="AG49" i="2"/>
  <c r="J49" i="2"/>
  <c r="AT49" i="2"/>
  <c r="AN49" i="2"/>
  <c r="X50" i="8"/>
  <c r="M49" i="2"/>
  <c r="S50" i="8"/>
  <c r="G50" i="8"/>
  <c r="U49" i="2"/>
  <c r="V50" i="8"/>
  <c r="W49" i="2"/>
  <c r="AQ49" i="2"/>
  <c r="AB50" i="8"/>
  <c r="O49" i="2"/>
  <c r="AD49" i="2"/>
  <c r="AE49" i="2"/>
  <c r="AA50" i="8"/>
  <c r="F49" i="8"/>
  <c r="AE50" i="8"/>
  <c r="Q50" i="8"/>
  <c r="R49" i="2"/>
  <c r="AM49" i="2"/>
  <c r="AJ50" i="8"/>
  <c r="AH50" i="8"/>
  <c r="T49" i="2"/>
  <c r="H50" i="8"/>
  <c r="AA49" i="2"/>
  <c r="M48" i="2"/>
  <c r="AL49" i="2"/>
  <c r="P50" i="8"/>
  <c r="AQ50" i="8"/>
  <c r="V49" i="2"/>
  <c r="AH49" i="2"/>
  <c r="D49" i="8"/>
  <c r="AW50" i="8" s="1"/>
  <c r="L48" i="2"/>
  <c r="L50" i="8"/>
  <c r="AS50" i="8"/>
  <c r="AT50" i="8"/>
  <c r="N49" i="2"/>
  <c r="H48" i="2"/>
  <c r="AK49" i="2"/>
  <c r="AV49" i="2"/>
  <c r="AL50" i="8"/>
  <c r="AP50" i="8"/>
  <c r="E49" i="8"/>
  <c r="AB49" i="2"/>
  <c r="F48" i="2"/>
  <c r="Z49" i="2"/>
  <c r="AD50" i="8"/>
  <c r="S49" i="2"/>
  <c r="AP49" i="2"/>
  <c r="F50" i="8"/>
  <c r="AU49" i="2"/>
  <c r="AJ49" i="2"/>
  <c r="AO50" i="8"/>
  <c r="M50" i="8"/>
  <c r="K50" i="8"/>
  <c r="Q49" i="2"/>
  <c r="O50" i="8"/>
  <c r="I48" i="2"/>
  <c r="AF49" i="2"/>
  <c r="Y49" i="2"/>
  <c r="AR50" i="8"/>
  <c r="W50" i="8"/>
  <c r="AM50" i="8"/>
  <c r="AU50" i="8"/>
  <c r="E48" i="2"/>
  <c r="Y50" i="8"/>
  <c r="AI50" i="8"/>
  <c r="R50" i="8"/>
  <c r="N50" i="8"/>
  <c r="U50" i="8"/>
  <c r="AI49" i="2"/>
  <c r="AR50" i="2" a="1"/>
  <c r="AB50" i="2" a="1"/>
  <c r="F49" i="2" a="1"/>
  <c r="AV50" i="2" a="1"/>
  <c r="AN50" i="2" a="1"/>
  <c r="AF50" i="2" a="1"/>
  <c r="AS50" i="2" a="1"/>
  <c r="T50" i="2" a="1"/>
  <c r="V50" i="2" a="1"/>
  <c r="AC50" i="2" a="1"/>
  <c r="Q50" i="2" a="1"/>
  <c r="S50" i="2" a="1"/>
  <c r="Z50" i="2" a="1"/>
  <c r="AK50" i="2" a="1"/>
  <c r="AG50" i="2" a="1"/>
  <c r="K49" i="2" a="1"/>
  <c r="M50" i="2" a="1"/>
  <c r="AJ50" i="2" a="1"/>
  <c r="D50" i="8" a="1"/>
  <c r="E49" i="2" a="1"/>
  <c r="AO50" i="2" a="1"/>
  <c r="AT50" i="2" a="1"/>
  <c r="AE50" i="2" a="1"/>
  <c r="D49" i="2" a="1"/>
  <c r="AH50" i="2" a="1"/>
  <c r="O50" i="2" a="1"/>
  <c r="W50" i="2" a="1"/>
  <c r="AQ50" i="2" a="1"/>
  <c r="H50" i="2" a="1"/>
  <c r="I50" i="2" a="1"/>
  <c r="AM50" i="2" a="1"/>
  <c r="L50" i="2" a="1"/>
  <c r="AP50" i="2" a="1"/>
  <c r="N50" i="2" a="1"/>
  <c r="AD50" i="2" a="1"/>
  <c r="E50" i="8" a="1"/>
  <c r="AL50" i="2" a="1"/>
  <c r="L49" i="2" a="1"/>
  <c r="U50" i="2" a="1"/>
  <c r="G49" i="2" a="1"/>
  <c r="AU50" i="2" a="1"/>
  <c r="AA50" i="2" a="1"/>
  <c r="Y50" i="2" a="1"/>
  <c r="R50" i="2" a="1"/>
  <c r="AI50" i="2" a="1"/>
  <c r="P50" i="2" a="1"/>
  <c r="H49" i="2" a="1"/>
  <c r="X50" i="2" a="1"/>
  <c r="X50" i="2" l="1"/>
  <c r="H49" i="2"/>
  <c r="P50" i="2"/>
  <c r="AI50" i="2"/>
  <c r="R50" i="2"/>
  <c r="Y50" i="2"/>
  <c r="AA50" i="2"/>
  <c r="AU50" i="2"/>
  <c r="G49" i="2"/>
  <c r="U50" i="2"/>
  <c r="L49" i="2"/>
  <c r="AL50" i="2"/>
  <c r="E50" i="8"/>
  <c r="AD50" i="2"/>
  <c r="N50" i="2"/>
  <c r="AP50" i="2"/>
  <c r="L50" i="2"/>
  <c r="AM50" i="2"/>
  <c r="I50" i="2"/>
  <c r="H50" i="2"/>
  <c r="AQ50" i="2"/>
  <c r="W50" i="2"/>
  <c r="O50" i="2"/>
  <c r="AH50" i="2"/>
  <c r="D49" i="2"/>
  <c r="AW50" i="2" s="1"/>
  <c r="AE50" i="2"/>
  <c r="AT50" i="2"/>
  <c r="AO50" i="2"/>
  <c r="E49" i="2"/>
  <c r="D50" i="8"/>
  <c r="AJ50" i="2"/>
  <c r="M50" i="2"/>
  <c r="K49" i="2"/>
  <c r="AG50" i="2"/>
  <c r="AK50" i="2"/>
  <c r="Z50" i="2"/>
  <c r="S50" i="2"/>
  <c r="Q50" i="2"/>
  <c r="AC50" i="2"/>
  <c r="V50" i="2"/>
  <c r="T50" i="2"/>
  <c r="AS50" i="2"/>
  <c r="AF50" i="2"/>
  <c r="AN50" i="2"/>
  <c r="AV50" i="2"/>
  <c r="F49" i="2"/>
  <c r="AB50" i="2"/>
  <c r="AR50" i="2"/>
  <c r="G50" i="2" a="1"/>
  <c r="E50" i="2" a="1"/>
  <c r="F50" i="2" a="1"/>
  <c r="K50" i="2" a="1"/>
  <c r="D50" i="2" a="1"/>
  <c r="J50" i="2" a="1"/>
  <c r="J50" i="2" l="1"/>
  <c r="D50" i="2"/>
  <c r="K50" i="2"/>
  <c r="F50" i="2"/>
  <c r="E50" i="2"/>
  <c r="G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<sst xmlns="http://schemas.openxmlformats.org/spreadsheetml/2006/main" count="854" uniqueCount="123">
  <si>
    <t>Передаваемое сообщение:</t>
  </si>
  <si>
    <t>Ключ: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</si>
  <si>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</si>
  <si>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</si>
  <si>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</si>
  <si>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</si>
  <si>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</si>
  <si>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</si>
  <si>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</si>
  <si>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</si>
  <si>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</si>
  <si>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</si>
  <si>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</si>
  <si>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</si>
  <si>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</si>
  <si>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</si>
  <si>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</si>
  <si>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</si>
  <si>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</si>
  <si>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</si>
  <si>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</si>
  <si>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</si>
  <si>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</si>
  <si>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</si>
  <si>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</si>
  <si>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</si>
  <si>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</si>
  <si>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</si>
  <si>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</si>
  <si>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</si>
  <si>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</si>
  <si>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</si>
  <si>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</si>
  <si>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</si>
  <si>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</si>
  <si>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</si>
  <si>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</si>
  <si>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</si>
  <si>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</si>
  <si>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</si>
  <si>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</si>
  <si>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</si>
  <si>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</si>
  <si>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</si>
  <si>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</si>
  <si>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</si>
  <si>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 xml:space="preserve"> </t>
  </si>
  <si>
    <t>Исходный символ</t>
  </si>
  <si>
    <t>Символ ключа</t>
  </si>
  <si>
    <t>Зашифрованный символ</t>
  </si>
  <si>
    <t>Длина сообщения:</t>
  </si>
  <si>
    <t>Расшифрованное сообщение</t>
  </si>
  <si>
    <t>Номер символа</t>
  </si>
  <si>
    <t>Символ</t>
  </si>
  <si>
    <t>Ё</t>
  </si>
  <si>
    <t>Сумма</t>
  </si>
  <si>
    <t>Кол-во вхождений</t>
  </si>
  <si>
    <t>Частота</t>
  </si>
  <si>
    <t>Передаваемое сообщение</t>
  </si>
  <si>
    <t>Зашифрованное сообщение</t>
  </si>
  <si>
    <t>Результаты расчётов частотности</t>
  </si>
  <si>
    <t>Исходный алфавит</t>
  </si>
  <si>
    <t>Исходный текст</t>
  </si>
  <si>
    <t>Зашифрованное сообщение шифром Цезаря</t>
  </si>
  <si>
    <t>Зашифрованное сообщение полиалфавитным шифром № 1 (по ключевому слову)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</si>
  <si>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</si>
  <si>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</si>
  <si>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</si>
  <si>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</si>
  <si>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</si>
  <si>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</si>
  <si>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</si>
  <si>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</si>
  <si>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</si>
  <si>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</si>
  <si>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</si>
  <si>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</si>
  <si>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</si>
  <si>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</si>
  <si>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</si>
  <si>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</si>
  <si>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</si>
  <si>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</si>
  <si>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</si>
  <si>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</si>
  <si>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</si>
  <si>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</si>
  <si>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</si>
  <si>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</si>
  <si>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</si>
  <si>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</si>
  <si>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</si>
  <si>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</si>
  <si>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</si>
  <si>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</si>
  <si>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</si>
  <si>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</si>
  <si>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</si>
  <si>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</si>
  <si>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</si>
  <si>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Значение символа в блоке сообщнения</t>
  </si>
  <si>
    <t>Номер блока сообщения</t>
  </si>
  <si>
    <t>Мощность алфавита:</t>
  </si>
  <si>
    <t>Кол-во блоков</t>
  </si>
  <si>
    <t>Блок 1</t>
  </si>
  <si>
    <t>Блок 7</t>
  </si>
  <si>
    <t>Блок 6</t>
  </si>
  <si>
    <t>Блок 5</t>
  </si>
  <si>
    <t>Блок 4</t>
  </si>
  <si>
    <t>Блок 3</t>
  </si>
  <si>
    <t>Блок 2</t>
  </si>
  <si>
    <t>Зашифр. символ</t>
  </si>
  <si>
    <t>45</t>
  </si>
  <si>
    <t>Позиция символа в алфавите шифра (n = 46)</t>
  </si>
  <si>
    <t>Шифр 1</t>
  </si>
  <si>
    <t>Шифр 2</t>
  </si>
  <si>
    <t>Шифр Цезаря</t>
  </si>
  <si>
    <t>Длина исходного сообщения</t>
  </si>
  <si>
    <t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t>
  </si>
  <si>
    <t>Длина сообщ.</t>
  </si>
  <si>
    <t>шифротекст по Цезарю</t>
  </si>
  <si>
    <t>шифротекст поли 1 (по ключевому слову)</t>
  </si>
  <si>
    <t>шифротекст поли 2 (по блокам)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</si>
</sst>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18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5" applyFont="1" applyFill="1" applyBorder="1" applyAlignment="1">
      <alignment horizontal="center" vertical="center" wrapText="1"/>
    </xf>
    <xf numFmtId="0" fontId="6" fillId="10" borderId="6" xfId="8" applyFont="1" applyFill="1" applyBorder="1" applyAlignment="1">
      <alignment horizontal="center" vertical="center" wrapText="1"/>
    </xf>
    <xf numFmtId="0" fontId="8" fillId="3" borderId="2" xfId="2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10" xfId="0" applyFont="1" applyBorder="1"/>
    <xf numFmtId="0" fontId="6" fillId="10" borderId="6" xfId="6" applyFont="1" applyFill="1" applyBorder="1" applyAlignment="1">
      <alignment horizontal="center" vertical="center" wrapText="1"/>
    </xf>
    <xf numFmtId="0" fontId="7" fillId="11" borderId="12" xfId="2" applyNumberFormat="1" applyFont="1" applyFill="1" applyBorder="1" applyAlignment="1">
      <alignment horizontal="center"/>
    </xf>
    <xf numFmtId="164" fontId="7" fillId="11" borderId="11" xfId="3" applyNumberFormat="1" applyFont="1" applyFill="1" applyBorder="1" applyAlignment="1">
      <alignment horizontal="center"/>
    </xf>
    <xf numFmtId="0" fontId="7" fillId="11" borderId="9" xfId="2" applyNumberFormat="1" applyFont="1" applyFill="1" applyBorder="1" applyAlignment="1">
      <alignment horizontal="center"/>
    </xf>
    <xf numFmtId="164" fontId="7" fillId="11" borderId="1" xfId="3" applyNumberFormat="1" applyFont="1" applyFill="1" applyAlignment="1">
      <alignment horizontal="center"/>
    </xf>
    <xf numFmtId="0" fontId="7" fillId="11" borderId="9" xfId="2" applyFont="1" applyFill="1" applyBorder="1" applyAlignment="1">
      <alignment horizontal="center"/>
    </xf>
    <xf numFmtId="49" fontId="7" fillId="11" borderId="9" xfId="2" applyNumberFormat="1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7" fillId="11" borderId="6" xfId="2" applyNumberFormat="1" applyFont="1" applyFill="1" applyBorder="1" applyAlignment="1">
      <alignment horizontal="center"/>
    </xf>
    <xf numFmtId="0" fontId="7" fillId="11" borderId="6" xfId="2" applyFont="1" applyFill="1" applyBorder="1" applyAlignment="1">
      <alignment horizontal="center"/>
    </xf>
    <xf numFmtId="49" fontId="7" fillId="11" borderId="6" xfId="2" applyNumberFormat="1" applyFont="1" applyFill="1" applyBorder="1" applyAlignment="1">
      <alignment horizontal="center"/>
    </xf>
    <xf numFmtId="0" fontId="6" fillId="9" borderId="5" xfId="8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7" fillId="11" borderId="7" xfId="2" applyNumberFormat="1" applyFont="1" applyFill="1" applyBorder="1" applyAlignment="1">
      <alignment horizontal="center"/>
    </xf>
    <xf numFmtId="0" fontId="6" fillId="9" borderId="6" xfId="5" applyFont="1" applyFill="1" applyBorder="1" applyAlignment="1">
      <alignment horizontal="center" vertical="center"/>
    </xf>
    <xf numFmtId="0" fontId="6" fillId="9" borderId="6" xfId="1" applyFont="1" applyFill="1" applyBorder="1" applyAlignment="1">
      <alignment horizontal="center" vertical="center" wrapText="1"/>
    </xf>
    <xf numFmtId="0" fontId="6" fillId="9" borderId="6" xfId="6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/>
    </xf>
    <xf numFmtId="0" fontId="6" fillId="10" borderId="6" xfId="7" applyFont="1" applyFill="1" applyBorder="1" applyAlignment="1">
      <alignment horizontal="centerContinuous" vertical="center" wrapText="1"/>
    </xf>
    <xf numFmtId="0" fontId="6" fillId="10" borderId="6" xfId="0" applyFont="1" applyFill="1" applyBorder="1" applyAlignment="1">
      <alignment horizontal="centerContinuous" vertical="center" wrapText="1"/>
    </xf>
    <xf numFmtId="0" fontId="6" fillId="10" borderId="15" xfId="0" applyFont="1" applyFill="1" applyBorder="1" applyAlignment="1">
      <alignment horizontal="centerContinuous" vertical="center"/>
    </xf>
    <xf numFmtId="0" fontId="6" fillId="10" borderId="16" xfId="0" applyFont="1" applyFill="1" applyBorder="1" applyAlignment="1">
      <alignment horizontal="centerContinuous" vertical="center"/>
    </xf>
    <xf numFmtId="0" fontId="6" fillId="10" borderId="17" xfId="0" applyFont="1" applyFill="1" applyBorder="1" applyAlignment="1">
      <alignment horizontal="centerContinuous" vertical="center"/>
    </xf>
    <xf numFmtId="0" fontId="6" fillId="10" borderId="6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/>
    </xf>
    <xf numFmtId="49" fontId="7" fillId="11" borderId="7" xfId="2" applyNumberFormat="1" applyFont="1" applyFill="1" applyBorder="1" applyAlignment="1">
      <alignment horizontal="center"/>
    </xf>
    <xf numFmtId="1" fontId="6" fillId="11" borderId="7" xfId="0" applyNumberFormat="1" applyFont="1" applyFill="1" applyBorder="1" applyAlignment="1">
      <alignment horizontal="center"/>
    </xf>
    <xf numFmtId="1" fontId="6" fillId="11" borderId="6" xfId="0" applyNumberFormat="1" applyFont="1" applyFill="1" applyBorder="1" applyAlignment="1">
      <alignment horizontal="center"/>
    </xf>
    <xf numFmtId="49" fontId="9" fillId="0" borderId="6" xfId="6" applyNumberFormat="1" applyFont="1" applyFill="1" applyBorder="1" applyAlignment="1">
      <alignment horizontal="centerContinuous" vertical="center"/>
    </xf>
    <xf numFmtId="49" fontId="11" fillId="0" borderId="6" xfId="6" applyNumberFormat="1" applyFont="1" applyFill="1" applyBorder="1" applyAlignment="1">
      <alignment horizontal="centerContinuous" vertical="center"/>
    </xf>
    <xf numFmtId="0" fontId="9" fillId="0" borderId="6" xfId="0" applyFont="1" applyBorder="1" applyAlignment="1">
      <alignment horizontal="centerContinuous"/>
    </xf>
    <xf numFmtId="49" fontId="9" fillId="0" borderId="6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Continuous" vertical="center"/>
    </xf>
    <xf numFmtId="49" fontId="12" fillId="0" borderId="6" xfId="6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6" applyNumberFormat="1" applyFont="1" applyFill="1" applyBorder="1" applyAlignment="1">
      <alignment horizontal="center" vertical="center"/>
    </xf>
    <xf numFmtId="49" fontId="11" fillId="0" borderId="0" xfId="8" applyNumberFormat="1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0" fontId="12" fillId="0" borderId="6" xfId="6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Continuous" vertical="center" wrapText="1"/>
    </xf>
    <xf numFmtId="1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0" fontId="14" fillId="10" borderId="6" xfId="5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4" applyFont="1" applyFill="1" applyBorder="1" applyAlignment="1"/>
    <xf numFmtId="0" fontId="6" fillId="10" borderId="6" xfId="4" applyFont="1" applyFill="1" applyBorder="1" applyAlignment="1">
      <alignment horizontal="centerContinuous"/>
    </xf>
    <xf numFmtId="0" fontId="6" fillId="0" borderId="0" xfId="0" applyFont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8" xfId="0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6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3" fillId="0" borderId="0" xfId="0" applyFont="1"/>
    <xf numFmtId="0" fontId="13" fillId="10" borderId="5" xfId="0" applyFont="1" applyFill="1" applyBorder="1" applyAlignment="1">
      <alignment horizontal="centerContinuous" vertical="center"/>
    </xf>
    <xf numFmtId="0" fontId="13" fillId="10" borderId="31" xfId="0" applyFont="1" applyFill="1" applyBorder="1" applyAlignment="1">
      <alignment horizontal="centerContinuous" vertical="center"/>
    </xf>
    <xf numFmtId="0" fontId="13" fillId="10" borderId="32" xfId="0" applyFont="1" applyFill="1" applyBorder="1" applyAlignment="1">
      <alignment horizontal="centerContinuous" vertical="center"/>
    </xf>
    <xf numFmtId="0" fontId="13" fillId="10" borderId="33" xfId="0" applyFont="1" applyFill="1" applyBorder="1" applyAlignment="1">
      <alignment horizontal="centerContinuous" vertical="center"/>
    </xf>
    <xf numFmtId="0" fontId="13" fillId="10" borderId="34" xfId="0" applyFont="1" applyFill="1" applyBorder="1" applyAlignment="1">
      <alignment horizontal="centerContinuous" vertical="center"/>
    </xf>
    <xf numFmtId="0" fontId="13" fillId="10" borderId="35" xfId="0" applyFont="1" applyFill="1" applyBorder="1" applyAlignment="1">
      <alignment horizontal="centerContinuous" vertical="center"/>
    </xf>
    <xf numFmtId="0" fontId="13" fillId="10" borderId="31" xfId="7" applyFont="1" applyFill="1" applyBorder="1" applyAlignment="1">
      <alignment horizontal="centerContinuous" vertical="center" wrapText="1"/>
    </xf>
    <xf numFmtId="0" fontId="13" fillId="10" borderId="36" xfId="0" applyFont="1" applyFill="1" applyBorder="1" applyAlignment="1">
      <alignment horizontal="centerContinuous" vertical="center" wrapText="1"/>
    </xf>
    <xf numFmtId="0" fontId="13" fillId="10" borderId="32" xfId="0" applyFont="1" applyFill="1" applyBorder="1" applyAlignment="1">
      <alignment horizontal="centerContinuous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9" borderId="7" xfId="5" applyFont="1" applyFill="1" applyBorder="1" applyAlignment="1">
      <alignment horizontal="center" vertical="center"/>
    </xf>
    <xf numFmtId="0" fontId="13" fillId="9" borderId="7" xfId="1" applyFont="1" applyFill="1" applyBorder="1" applyAlignment="1">
      <alignment horizontal="center" vertical="center" wrapText="1"/>
    </xf>
    <xf numFmtId="0" fontId="13" fillId="9" borderId="30" xfId="6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6" fillId="11" borderId="12" xfId="2" applyNumberFormat="1" applyFont="1" applyFill="1" applyBorder="1" applyAlignment="1">
      <alignment horizontal="center"/>
    </xf>
    <xf numFmtId="164" fontId="16" fillId="11" borderId="22" xfId="3" applyNumberFormat="1" applyFont="1" applyFill="1" applyBorder="1" applyAlignment="1">
      <alignment horizontal="center"/>
    </xf>
    <xf numFmtId="0" fontId="16" fillId="11" borderId="7" xfId="2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6" fillId="11" borderId="7" xfId="2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6" fillId="11" borderId="9" xfId="2" applyNumberFormat="1" applyFont="1" applyFill="1" applyBorder="1" applyAlignment="1">
      <alignment horizontal="center"/>
    </xf>
    <xf numFmtId="164" fontId="16" fillId="11" borderId="23" xfId="3" applyNumberFormat="1" applyFont="1" applyFill="1" applyBorder="1" applyAlignment="1">
      <alignment horizontal="center"/>
    </xf>
    <xf numFmtId="0" fontId="16" fillId="11" borderId="6" xfId="2" applyNumberFormat="1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49" fontId="16" fillId="11" borderId="6" xfId="2" applyNumberFormat="1" applyFont="1" applyFill="1" applyBorder="1" applyAlignment="1">
      <alignment horizontal="center"/>
    </xf>
    <xf numFmtId="0" fontId="16" fillId="11" borderId="6" xfId="2" applyFont="1" applyFill="1" applyBorder="1" applyAlignment="1">
      <alignment horizontal="center"/>
    </xf>
    <xf numFmtId="0" fontId="16" fillId="11" borderId="9" xfId="2" applyFont="1" applyFill="1" applyBorder="1" applyAlignment="1">
      <alignment horizontal="center"/>
    </xf>
    <xf numFmtId="49" fontId="16" fillId="11" borderId="9" xfId="2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164" fontId="16" fillId="11" borderId="26" xfId="3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3" fillId="11" borderId="28" xfId="0" applyFont="1" applyFill="1" applyBorder="1" applyAlignment="1">
      <alignment horizontal="center"/>
    </xf>
    <xf numFmtId="164" fontId="16" fillId="11" borderId="29" xfId="3" applyNumberFormat="1" applyFont="1" applyFill="1" applyBorder="1" applyAlignment="1">
      <alignment horizontal="center"/>
    </xf>
    <xf numFmtId="0" fontId="13" fillId="11" borderId="27" xfId="0" applyFont="1" applyFill="1" applyBorder="1" applyAlignment="1">
      <alignment horizontal="center"/>
    </xf>
    <xf numFmtId="0" fontId="13" fillId="9" borderId="8" xfId="8" applyFont="1" applyFill="1" applyBorder="1" applyAlignment="1">
      <alignment horizontal="center"/>
    </xf>
    <xf numFmtId="1" fontId="13" fillId="0" borderId="5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" fontId="13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0" borderId="0" xfId="0" applyFont="1"/>
    <xf numFmtId="0" fontId="13" fillId="10" borderId="37" xfId="7" applyFont="1" applyFill="1" applyBorder="1" applyAlignment="1">
      <alignment horizontal="centerContinuous" vertical="center" wrapText="1"/>
    </xf>
    <xf numFmtId="0" fontId="13" fillId="10" borderId="35" xfId="0" applyFont="1" applyFill="1" applyBorder="1" applyAlignment="1">
      <alignment horizontal="centerContinuous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6" fillId="0" borderId="0" xfId="2" applyNumberFormat="1" applyFont="1" applyFill="1" applyBorder="1" applyAlignment="1">
      <alignment horizontal="center"/>
    </xf>
    <xf numFmtId="164" fontId="16" fillId="0" borderId="0" xfId="3" applyNumberFormat="1" applyFont="1" applyFill="1" applyBorder="1" applyAlignment="1">
      <alignment horizontal="center"/>
    </xf>
    <xf numFmtId="49" fontId="16" fillId="0" borderId="0" xfId="2" applyNumberFormat="1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13" fillId="0" borderId="0" xfId="8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9" borderId="38" xfId="5" applyFont="1" applyFill="1" applyBorder="1" applyAlignment="1">
      <alignment horizontal="center" vertical="center"/>
    </xf>
    <xf numFmtId="0" fontId="13" fillId="10" borderId="33" xfId="7" applyFont="1" applyFill="1" applyBorder="1" applyAlignment="1">
      <alignment horizontal="centerContinuous" vertical="center" wrapText="1"/>
    </xf>
    <xf numFmtId="0" fontId="13" fillId="0" borderId="42" xfId="0" applyFont="1" applyBorder="1" applyAlignment="1">
      <alignment horizontal="center"/>
    </xf>
    <xf numFmtId="0" fontId="14" fillId="0" borderId="6" xfId="0" applyFont="1" applyBorder="1" applyAlignment="1">
      <alignment horizontal="centerContinuous" vertical="center"/>
    </xf>
    <xf numFmtId="0" fontId="14" fillId="10" borderId="6" xfId="0" applyFont="1" applyFill="1" applyBorder="1" applyAlignment="1">
      <alignment horizontal="centerContinuous"/>
    </xf>
    <xf numFmtId="0" fontId="6" fillId="10" borderId="6" xfId="0" applyFont="1" applyFill="1" applyBorder="1" applyAlignment="1">
      <alignment horizontal="centerContinuous"/>
    </xf>
    <xf numFmtId="0" fontId="13" fillId="10" borderId="43" xfId="7" applyFont="1" applyFill="1" applyBorder="1" applyAlignment="1">
      <alignment horizontal="centerContinuous" vertical="center" wrapText="1"/>
    </xf>
    <xf numFmtId="164" fontId="16" fillId="11" borderId="6" xfId="3" applyNumberFormat="1" applyFont="1" applyFill="1" applyBorder="1" applyAlignment="1">
      <alignment horizontal="center"/>
    </xf>
    <xf numFmtId="49" fontId="17" fillId="11" borderId="9" xfId="2" applyNumberFormat="1" applyFont="1" applyFill="1" applyBorder="1" applyAlignment="1">
      <alignment horizontal="center"/>
    </xf>
    <xf numFmtId="49" fontId="17" fillId="11" borderId="44" xfId="2" applyNumberFormat="1" applyFont="1" applyFill="1" applyBorder="1" applyAlignment="1">
      <alignment horizontal="center"/>
    </xf>
    <xf numFmtId="49" fontId="17" fillId="11" borderId="41" xfId="2" applyNumberFormat="1" applyFont="1" applyFill="1" applyBorder="1" applyAlignment="1">
      <alignment horizontal="center"/>
    </xf>
    <xf numFmtId="164" fontId="16" fillId="11" borderId="18" xfId="3" applyNumberFormat="1" applyFont="1" applyFill="1" applyBorder="1" applyAlignment="1">
      <alignment horizontal="center"/>
    </xf>
    <xf numFmtId="0" fontId="13" fillId="9" borderId="5" xfId="8" applyFont="1" applyFill="1" applyBorder="1" applyAlignment="1">
      <alignment horizontal="center"/>
    </xf>
    <xf numFmtId="0" fontId="13" fillId="9" borderId="45" xfId="1" applyFont="1" applyFill="1" applyBorder="1" applyAlignment="1">
      <alignment horizontal="center" vertical="center" wrapText="1"/>
    </xf>
    <xf numFmtId="0" fontId="13" fillId="9" borderId="46" xfId="6" applyFont="1" applyFill="1" applyBorder="1" applyAlignment="1">
      <alignment horizontal="center" vertical="center" wrapText="1"/>
    </xf>
    <xf numFmtId="0" fontId="13" fillId="10" borderId="35" xfId="0" applyFont="1" applyFill="1" applyBorder="1" applyAlignment="1">
      <alignment horizontal="centerContinuous" vertical="distributed" wrapText="1"/>
    </xf>
    <xf numFmtId="0" fontId="13" fillId="10" borderId="36" xfId="0" applyFont="1" applyFill="1" applyBorder="1" applyAlignment="1">
      <alignment horizontal="centerContinuous" vertical="distributed" wrapText="1"/>
    </xf>
    <xf numFmtId="0" fontId="13" fillId="10" borderId="32" xfId="0" applyFont="1" applyFill="1" applyBorder="1" applyAlignment="1">
      <alignment horizontal="centerContinuous" vertical="distributed" wrapText="1"/>
    </xf>
    <xf numFmtId="0" fontId="14" fillId="10" borderId="4" xfId="8" applyFont="1" applyFill="1" applyBorder="1" applyAlignment="1">
      <alignment horizontal="center"/>
    </xf>
    <xf numFmtId="0" fontId="14" fillId="10" borderId="0" xfId="8" applyFont="1" applyFill="1" applyBorder="1" applyAlignment="1">
      <alignment horizontal="center"/>
    </xf>
    <xf numFmtId="0" fontId="14" fillId="10" borderId="19" xfId="8" applyFont="1" applyFill="1" applyBorder="1" applyAlignment="1">
      <alignment horizontal="center"/>
    </xf>
    <xf numFmtId="49" fontId="9" fillId="0" borderId="6" xfId="0" applyNumberFormat="1" applyFont="1" applyBorder="1" applyAlignment="1">
      <alignment horizontal="center" vertical="center" textRotation="90"/>
    </xf>
    <xf numFmtId="0" fontId="9" fillId="0" borderId="6" xfId="8" applyNumberFormat="1" applyFont="1" applyFill="1" applyBorder="1" applyAlignment="1">
      <alignment horizontal="center" vertical="center" textRotation="90"/>
    </xf>
    <xf numFmtId="0" fontId="6" fillId="10" borderId="0" xfId="5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11" borderId="6" xfId="8" applyFont="1" applyFill="1" applyBorder="1" applyAlignment="1">
      <alignment horizontal="center"/>
    </xf>
    <xf numFmtId="0" fontId="6" fillId="10" borderId="18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9" borderId="6" xfId="4" applyFont="1" applyFill="1" applyBorder="1" applyAlignment="1">
      <alignment horizontal="center" vertical="center"/>
    </xf>
    <xf numFmtId="0" fontId="6" fillId="10" borderId="6" xfId="5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10" borderId="13" xfId="4" applyFont="1" applyFill="1" applyBorder="1" applyAlignment="1">
      <alignment horizontal="center"/>
    </xf>
    <xf numFmtId="0" fontId="6" fillId="10" borderId="14" xfId="4" applyFont="1" applyFill="1" applyBorder="1" applyAlignment="1">
      <alignment horizontal="center"/>
    </xf>
    <xf numFmtId="0" fontId="6" fillId="11" borderId="13" xfId="4" applyFont="1" applyFill="1" applyBorder="1" applyAlignment="1">
      <alignment horizontal="center"/>
    </xf>
    <xf numFmtId="0" fontId="6" fillId="11" borderId="14" xfId="4" applyFont="1" applyFill="1" applyBorder="1" applyAlignment="1">
      <alignment horizontal="center"/>
    </xf>
  </cellXfs>
  <cellStyles count="9">
    <cellStyle name="60% — акцент4" xfId="7" builtinId="44"/>
    <cellStyle name="Акцент1" xfId="5" builtinId="29"/>
    <cellStyle name="Акцент2" xfId="6" builtinId="33"/>
    <cellStyle name="Акцент6" xfId="8" builtinId="49"/>
    <cellStyle name="Вывод" xfId="2" builtinId="21"/>
    <cellStyle name="Вычисление" xfId="3" builtinId="22"/>
    <cellStyle name="Обычный" xfId="0" builtinId="0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B-4858-9A5A-72F256CB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51152"/>
        <c:axId val="353410512"/>
      </c:barChart>
      <c:catAx>
        <c:axId val="35115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512"/>
        <c:crosses val="autoZero"/>
        <c:auto val="1"/>
        <c:lblAlgn val="ctr"/>
        <c:lblOffset val="100"/>
        <c:noMultiLvlLbl val="0"/>
      </c:catAx>
      <c:valAx>
        <c:axId val="35341051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15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анализ'!$E$4:$E$49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Д</c:v>
                </c:pt>
                <c:pt idx="8">
                  <c:v>Р</c:v>
                </c:pt>
                <c:pt idx="9">
                  <c:v>Т</c:v>
                </c:pt>
                <c:pt idx="10">
                  <c:v>М</c:v>
                </c:pt>
                <c:pt idx="11">
                  <c:v>С</c:v>
                </c:pt>
                <c:pt idx="12">
                  <c:v>У</c:v>
                </c:pt>
                <c:pt idx="13">
                  <c:v>Ч</c:v>
                </c:pt>
                <c:pt idx="14">
                  <c:v>Ь</c:v>
                </c:pt>
                <c:pt idx="15">
                  <c:v>.</c:v>
                </c:pt>
                <c:pt idx="16">
                  <c:v>,</c:v>
                </c:pt>
                <c:pt idx="17">
                  <c:v>Ы</c:v>
                </c:pt>
                <c:pt idx="18">
                  <c:v>З</c:v>
                </c:pt>
                <c:pt idx="19">
                  <c:v>П</c:v>
                </c:pt>
                <c:pt idx="20">
                  <c:v>Г</c:v>
                </c:pt>
                <c:pt idx="21">
                  <c:v>Л</c:v>
                </c:pt>
                <c:pt idx="22">
                  <c:v>Ш</c:v>
                </c:pt>
                <c:pt idx="23">
                  <c:v>0</c:v>
                </c:pt>
                <c:pt idx="24">
                  <c:v>Ж</c:v>
                </c:pt>
                <c:pt idx="25">
                  <c:v>Й</c:v>
                </c:pt>
                <c:pt idx="26">
                  <c:v>Б</c:v>
                </c:pt>
                <c:pt idx="27">
                  <c:v>2</c:v>
                </c:pt>
                <c:pt idx="28">
                  <c:v>Ю</c:v>
                </c:pt>
                <c:pt idx="29">
                  <c:v>К</c:v>
                </c:pt>
                <c:pt idx="30">
                  <c:v>Ф</c:v>
                </c:pt>
                <c:pt idx="31">
                  <c:v>Я</c:v>
                </c:pt>
                <c:pt idx="32">
                  <c:v>1</c:v>
                </c:pt>
                <c:pt idx="33">
                  <c:v>Щ</c:v>
                </c:pt>
                <c:pt idx="34">
                  <c:v>3</c:v>
                </c:pt>
                <c:pt idx="35">
                  <c:v>6</c:v>
                </c:pt>
                <c:pt idx="36">
                  <c:v>9</c:v>
                </c:pt>
                <c:pt idx="37">
                  <c:v>5</c:v>
                </c:pt>
                <c:pt idx="38">
                  <c:v>4</c:v>
                </c:pt>
                <c:pt idx="39">
                  <c:v>8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'Частотный анализ'!$G$4:$G$49</c:f>
              <c:numCache>
                <c:formatCode>0.00000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F-4164-A47B-3500CDD80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6784"/>
        <c:axId val="353410904"/>
      </c:barChart>
      <c:catAx>
        <c:axId val="3534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904"/>
        <c:crosses val="autoZero"/>
        <c:auto val="1"/>
        <c:lblAlgn val="ctr"/>
        <c:lblOffset val="100"/>
        <c:noMultiLvlLbl val="0"/>
      </c:catAx>
      <c:valAx>
        <c:axId val="3534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Цезаря)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анализ'!$I$4:$I$50</c:f>
              <c:strCache>
                <c:ptCount val="46"/>
                <c:pt idx="0">
                  <c:v>4</c:v>
                </c:pt>
                <c:pt idx="1">
                  <c:v>И</c:v>
                </c:pt>
                <c:pt idx="2">
                  <c:v>Т</c:v>
                </c:pt>
                <c:pt idx="3">
                  <c:v>Д</c:v>
                </c:pt>
                <c:pt idx="4">
                  <c:v>С</c:v>
                </c:pt>
                <c:pt idx="5">
                  <c:v>М</c:v>
                </c:pt>
                <c:pt idx="6">
                  <c:v>Ё</c:v>
                </c:pt>
                <c:pt idx="7">
                  <c:v>З</c:v>
                </c:pt>
                <c:pt idx="8">
                  <c:v>Ф</c:v>
                </c:pt>
                <c:pt idx="9">
                  <c:v>Р</c:v>
                </c:pt>
                <c:pt idx="10">
                  <c:v>Х</c:v>
                </c:pt>
                <c:pt idx="11">
                  <c:v>Ц</c:v>
                </c:pt>
                <c:pt idx="12">
                  <c:v>Ы</c:v>
                </c:pt>
                <c:pt idx="13">
                  <c:v>,</c:v>
                </c:pt>
                <c:pt idx="14">
                  <c:v>Ч</c:v>
                </c:pt>
                <c:pt idx="15">
                  <c:v>Л</c:v>
                </c:pt>
                <c:pt idx="16">
                  <c:v>Я</c:v>
                </c:pt>
                <c:pt idx="17">
                  <c:v>2</c:v>
                </c:pt>
                <c:pt idx="18">
                  <c:v>3</c:v>
                </c:pt>
                <c:pt idx="19">
                  <c:v>П</c:v>
                </c:pt>
                <c:pt idx="20">
                  <c:v>У</c:v>
                </c:pt>
                <c:pt idx="21">
                  <c:v>Ж</c:v>
                </c:pt>
                <c:pt idx="22">
                  <c:v>Е</c:v>
                </c:pt>
                <c:pt idx="23">
                  <c:v>Н</c:v>
                </c:pt>
                <c:pt idx="24">
                  <c:v>К</c:v>
                </c:pt>
                <c:pt idx="25">
                  <c:v>Ь</c:v>
                </c:pt>
                <c:pt idx="26">
                  <c:v>Г</c:v>
                </c:pt>
                <c:pt idx="27">
                  <c:v> </c:v>
                </c:pt>
                <c:pt idx="28">
                  <c:v>6</c:v>
                </c:pt>
                <c:pt idx="29">
                  <c:v>О</c:v>
                </c:pt>
                <c:pt idx="30">
                  <c:v>Ш</c:v>
                </c:pt>
                <c:pt idx="31">
                  <c:v>1</c:v>
                </c:pt>
                <c:pt idx="32">
                  <c:v>5</c:v>
                </c:pt>
                <c:pt idx="33">
                  <c:v>7</c:v>
                </c:pt>
                <c:pt idx="34">
                  <c:v>8</c:v>
                </c:pt>
                <c:pt idx="35">
                  <c:v>Э</c:v>
                </c:pt>
                <c:pt idx="36">
                  <c:v>А</c:v>
                </c:pt>
                <c:pt idx="37">
                  <c:v>В</c:v>
                </c:pt>
                <c:pt idx="38">
                  <c:v>.</c:v>
                </c:pt>
                <c:pt idx="39">
                  <c:v>9</c:v>
                </c:pt>
                <c:pt idx="40">
                  <c:v>0</c:v>
                </c:pt>
                <c:pt idx="41">
                  <c:v>Б</c:v>
                </c:pt>
                <c:pt idx="42">
                  <c:v>Й</c:v>
                </c:pt>
                <c:pt idx="43">
                  <c:v>Ю</c:v>
                </c:pt>
                <c:pt idx="44">
                  <c:v>Щ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анализ'!$K$4:$K$50</c:f>
              <c:numCache>
                <c:formatCode>0.00000</c:formatCode>
                <c:ptCount val="47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B-4CAE-952A-42CD7D02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3256"/>
        <c:axId val="353411296"/>
      </c:barChart>
      <c:catAx>
        <c:axId val="35341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1296"/>
        <c:crosses val="autoZero"/>
        <c:auto val="1"/>
        <c:lblAlgn val="ctr"/>
        <c:lblOffset val="100"/>
        <c:noMultiLvlLbl val="0"/>
      </c:catAx>
      <c:valAx>
        <c:axId val="353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шифр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анализ'!$M$4:$M$50</c:f>
              <c:strCache>
                <c:ptCount val="46"/>
                <c:pt idx="0">
                  <c:v>Ц</c:v>
                </c:pt>
                <c:pt idx="1">
                  <c:v>З</c:v>
                </c:pt>
                <c:pt idx="2">
                  <c:v>М</c:v>
                </c:pt>
                <c:pt idx="3">
                  <c:v>О</c:v>
                </c:pt>
                <c:pt idx="4">
                  <c:v>Ш</c:v>
                </c:pt>
                <c:pt idx="5">
                  <c:v>П</c:v>
                </c:pt>
                <c:pt idx="6">
                  <c:v>Н</c:v>
                </c:pt>
                <c:pt idx="7">
                  <c:v>Т</c:v>
                </c:pt>
                <c:pt idx="8">
                  <c:v>Х</c:v>
                </c:pt>
                <c:pt idx="9">
                  <c:v>Э</c:v>
                </c:pt>
                <c:pt idx="10">
                  <c:v>Ы</c:v>
                </c:pt>
                <c:pt idx="11">
                  <c:v>И</c:v>
                </c:pt>
                <c:pt idx="12">
                  <c:v>У</c:v>
                </c:pt>
                <c:pt idx="13">
                  <c:v>Г</c:v>
                </c:pt>
                <c:pt idx="14">
                  <c:v>6</c:v>
                </c:pt>
                <c:pt idx="15">
                  <c:v>Ъ</c:v>
                </c:pt>
                <c:pt idx="16">
                  <c:v>Р</c:v>
                </c:pt>
                <c:pt idx="17">
                  <c:v>0</c:v>
                </c:pt>
                <c:pt idx="18">
                  <c:v>Б</c:v>
                </c:pt>
                <c:pt idx="19">
                  <c:v>Щ</c:v>
                </c:pt>
                <c:pt idx="20">
                  <c:v>Ф</c:v>
                </c:pt>
                <c:pt idx="21">
                  <c:v>К</c:v>
                </c:pt>
                <c:pt idx="22">
                  <c:v>Ч</c:v>
                </c:pt>
                <c:pt idx="23">
                  <c:v>Й</c:v>
                </c:pt>
                <c:pt idx="24">
                  <c:v>С</c:v>
                </c:pt>
                <c:pt idx="25">
                  <c:v>Д</c:v>
                </c:pt>
                <c:pt idx="26">
                  <c:v>Я</c:v>
                </c:pt>
                <c:pt idx="27">
                  <c:v>.</c:v>
                </c:pt>
                <c:pt idx="28">
                  <c:v>Е</c:v>
                </c:pt>
                <c:pt idx="29">
                  <c:v>Л</c:v>
                </c:pt>
                <c:pt idx="30">
                  <c:v>Ь</c:v>
                </c:pt>
                <c:pt idx="31">
                  <c:v>,</c:v>
                </c:pt>
                <c:pt idx="32">
                  <c:v> 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5</c:v>
                </c:pt>
                <c:pt idx="37">
                  <c:v>7</c:v>
                </c:pt>
                <c:pt idx="38">
                  <c:v>Ю</c:v>
                </c:pt>
                <c:pt idx="39">
                  <c:v>4</c:v>
                </c:pt>
                <c:pt idx="40">
                  <c:v>8</c:v>
                </c:pt>
                <c:pt idx="41">
                  <c:v>9</c:v>
                </c:pt>
                <c:pt idx="42">
                  <c:v>Ж</c:v>
                </c:pt>
                <c:pt idx="43">
                  <c:v>В</c:v>
                </c:pt>
                <c:pt idx="44">
                  <c:v>А</c:v>
                </c:pt>
                <c:pt idx="45">
                  <c:v>Ё</c:v>
                </c:pt>
              </c:strCache>
            </c:strRef>
          </c:cat>
          <c:val>
            <c:numRef>
              <c:f>'Частотный анализ'!$O$4:$O$50</c:f>
              <c:numCache>
                <c:formatCode>0.00000</c:formatCode>
                <c:ptCount val="47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C0F-92C6-2A48E6B61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блочного шифра)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cat>
          <c:val>
            <c:numRef>
              <c:f>'Частотный анализ'!$S$4:$S$49</c:f>
              <c:numCache>
                <c:formatCode>0.00000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E-44A4-941B-56B710509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575603183291925E-2"/>
          <c:y val="2.779783077428798E-2"/>
          <c:w val="0.90185405701292687"/>
          <c:h val="0.91357839465835933"/>
        </c:manualLayout>
      </c:layout>
      <c:lineChart>
        <c:grouping val="standard"/>
        <c:varyColors val="0"/>
        <c:ser>
          <c:idx val="0"/>
          <c:order val="0"/>
          <c:tx>
            <c:v>Цезарь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Сравнение!$A$2:$A$47</c:f>
              <c:strCach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 </c:v>
                </c:pt>
                <c:pt idx="11">
                  <c:v>,</c:v>
                </c:pt>
                <c:pt idx="12">
                  <c:v>.</c:v>
                </c:pt>
                <c:pt idx="13">
                  <c:v>А</c:v>
                </c:pt>
                <c:pt idx="14">
                  <c:v>Б</c:v>
                </c:pt>
                <c:pt idx="15">
                  <c:v>В</c:v>
                </c:pt>
                <c:pt idx="16">
                  <c:v>Г</c:v>
                </c:pt>
                <c:pt idx="17">
                  <c:v>Д</c:v>
                </c:pt>
                <c:pt idx="18">
                  <c:v>Е</c:v>
                </c:pt>
                <c:pt idx="19">
                  <c:v>Ё</c:v>
                </c:pt>
                <c:pt idx="20">
                  <c:v>Ж</c:v>
                </c:pt>
                <c:pt idx="21">
                  <c:v>З</c:v>
                </c:pt>
                <c:pt idx="22">
                  <c:v>И</c:v>
                </c:pt>
                <c:pt idx="23">
                  <c:v>Й</c:v>
                </c:pt>
                <c:pt idx="24">
                  <c:v>К</c:v>
                </c:pt>
                <c:pt idx="25">
                  <c:v>Л</c:v>
                </c:pt>
                <c:pt idx="26">
                  <c:v>М</c:v>
                </c:pt>
                <c:pt idx="27">
                  <c:v>Н</c:v>
                </c:pt>
                <c:pt idx="28">
                  <c:v>О</c:v>
                </c:pt>
                <c:pt idx="29">
                  <c:v>П</c:v>
                </c:pt>
                <c:pt idx="30">
                  <c:v>Р</c:v>
                </c:pt>
                <c:pt idx="31">
                  <c:v>С</c:v>
                </c:pt>
                <c:pt idx="32">
                  <c:v>Т</c:v>
                </c:pt>
                <c:pt idx="33">
                  <c:v>У</c:v>
                </c:pt>
                <c:pt idx="34">
                  <c:v>Ф</c:v>
                </c:pt>
                <c:pt idx="35">
                  <c:v>Х</c:v>
                </c:pt>
                <c:pt idx="36">
                  <c:v>Ц</c:v>
                </c:pt>
                <c:pt idx="37">
                  <c:v>Ч</c:v>
                </c:pt>
                <c:pt idx="38">
                  <c:v>Ш</c:v>
                </c:pt>
                <c:pt idx="39">
                  <c:v>Щ</c:v>
                </c:pt>
                <c:pt idx="40">
                  <c:v>Ъ</c:v>
                </c:pt>
                <c:pt idx="41">
                  <c:v>Ы</c:v>
                </c:pt>
                <c:pt idx="42">
                  <c:v>Ь</c:v>
                </c:pt>
                <c:pt idx="43">
                  <c:v>Э</c:v>
                </c:pt>
                <c:pt idx="44">
                  <c:v>Ю</c:v>
                </c:pt>
                <c:pt idx="45">
                  <c:v>Я</c:v>
                </c:pt>
              </c:strCache>
            </c:strRef>
          </c:cat>
          <c:val>
            <c:numRef>
              <c:f>Сравнение!$B$2:$B$47</c:f>
              <c:numCache>
                <c:formatCode>General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265-B407-36D3236AE593}"/>
            </c:ext>
          </c:extLst>
        </c:ser>
        <c:ser>
          <c:idx val="1"/>
          <c:order val="1"/>
          <c:tx>
            <c:v>Шифр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Сравнение!$C$2:$C$47</c:f>
              <c:numCache>
                <c:formatCode>General</c:formatCode>
                <c:ptCount val="46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D6-4265-B407-36D3236AE593}"/>
            </c:ext>
          </c:extLst>
        </c:ser>
        <c:ser>
          <c:idx val="2"/>
          <c:order val="2"/>
          <c:tx>
            <c:v>Шифр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Сравнение!$D$2:$D$47</c:f>
              <c:numCache>
                <c:formatCode>General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D6-4265-B407-36D3236A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758544"/>
        <c:axId val="2091764368"/>
      </c:lineChart>
      <c:catAx>
        <c:axId val="209175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64368"/>
        <c:crosses val="autoZero"/>
        <c:auto val="1"/>
        <c:lblAlgn val="ctr"/>
        <c:lblOffset val="100"/>
        <c:noMultiLvlLbl val="0"/>
      </c:catAx>
      <c:valAx>
        <c:axId val="20917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843580782348734"/>
          <c:y val="0.43603295306484513"/>
          <c:w val="6.1564176391378643E-2"/>
          <c:h val="0.12713092027756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Общее!$B$4:$B$49</c:f>
              <c:strCache>
                <c:ptCount val="46"/>
                <c:pt idx="0">
                  <c:v>Я</c:v>
                </c:pt>
                <c:pt idx="1">
                  <c:v>Ю</c:v>
                </c:pt>
                <c:pt idx="2">
                  <c:v>Э</c:v>
                </c:pt>
                <c:pt idx="3">
                  <c:v>Ь</c:v>
                </c:pt>
                <c:pt idx="4">
                  <c:v>Ы</c:v>
                </c:pt>
                <c:pt idx="5">
                  <c:v>Ъ</c:v>
                </c:pt>
                <c:pt idx="6">
                  <c:v>Щ</c:v>
                </c:pt>
                <c:pt idx="7">
                  <c:v>Ш</c:v>
                </c:pt>
                <c:pt idx="8">
                  <c:v>Ч</c:v>
                </c:pt>
                <c:pt idx="9">
                  <c:v>Ц</c:v>
                </c:pt>
                <c:pt idx="10">
                  <c:v>Х</c:v>
                </c:pt>
                <c:pt idx="11">
                  <c:v>Ф</c:v>
                </c:pt>
                <c:pt idx="12">
                  <c:v>У</c:v>
                </c:pt>
                <c:pt idx="13">
                  <c:v>Т</c:v>
                </c:pt>
                <c:pt idx="14">
                  <c:v>С</c:v>
                </c:pt>
                <c:pt idx="15">
                  <c:v>Р</c:v>
                </c:pt>
                <c:pt idx="16">
                  <c:v>П</c:v>
                </c:pt>
                <c:pt idx="17">
                  <c:v>О</c:v>
                </c:pt>
                <c:pt idx="18">
                  <c:v>Н</c:v>
                </c:pt>
                <c:pt idx="19">
                  <c:v>М</c:v>
                </c:pt>
                <c:pt idx="20">
                  <c:v>Л</c:v>
                </c:pt>
                <c:pt idx="21">
                  <c:v>К</c:v>
                </c:pt>
                <c:pt idx="22">
                  <c:v>Й</c:v>
                </c:pt>
                <c:pt idx="23">
                  <c:v>И</c:v>
                </c:pt>
                <c:pt idx="24">
                  <c:v>З</c:v>
                </c:pt>
                <c:pt idx="25">
                  <c:v>Ж</c:v>
                </c:pt>
                <c:pt idx="26">
                  <c:v>Ё</c:v>
                </c:pt>
                <c:pt idx="27">
                  <c:v>Е</c:v>
                </c:pt>
                <c:pt idx="28">
                  <c:v>Д</c:v>
                </c:pt>
                <c:pt idx="29">
                  <c:v>Г</c:v>
                </c:pt>
                <c:pt idx="30">
                  <c:v>В</c:v>
                </c:pt>
                <c:pt idx="31">
                  <c:v>Б</c:v>
                </c:pt>
                <c:pt idx="32">
                  <c:v>А</c:v>
                </c:pt>
                <c:pt idx="33">
                  <c:v>.</c:v>
                </c:pt>
                <c:pt idx="34">
                  <c:v>,</c:v>
                </c:pt>
                <c:pt idx="35">
                  <c:v> 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</c:strCache>
            </c:strRef>
          </c:cat>
          <c:val>
            <c:numRef>
              <c:f>Общее!$C$4:$C$49</c:f>
              <c:numCache>
                <c:formatCode>0.00000</c:formatCode>
                <c:ptCount val="46"/>
                <c:pt idx="0">
                  <c:v>1.6582499999999997E-2</c:v>
                </c:pt>
                <c:pt idx="1">
                  <c:v>5.28E-3</c:v>
                </c:pt>
                <c:pt idx="2">
                  <c:v>2.64E-3</c:v>
                </c:pt>
                <c:pt idx="3">
                  <c:v>1.4354999999999998E-2</c:v>
                </c:pt>
                <c:pt idx="4">
                  <c:v>1.5674999999999998E-2</c:v>
                </c:pt>
                <c:pt idx="5">
                  <c:v>3.3E-4</c:v>
                </c:pt>
                <c:pt idx="6">
                  <c:v>2.9699999999999996E-3</c:v>
                </c:pt>
                <c:pt idx="7">
                  <c:v>6.0225000000000001E-3</c:v>
                </c:pt>
                <c:pt idx="8">
                  <c:v>1.1879999999999998E-2</c:v>
                </c:pt>
                <c:pt idx="9">
                  <c:v>3.9599999999999991E-3</c:v>
                </c:pt>
                <c:pt idx="10">
                  <c:v>8.0024999999999992E-3</c:v>
                </c:pt>
                <c:pt idx="11">
                  <c:v>2.1449999999999998E-3</c:v>
                </c:pt>
                <c:pt idx="12">
                  <c:v>2.1614999999999999E-2</c:v>
                </c:pt>
                <c:pt idx="13">
                  <c:v>5.1644999999999996E-2</c:v>
                </c:pt>
                <c:pt idx="14">
                  <c:v>4.5127499999999994E-2</c:v>
                </c:pt>
                <c:pt idx="15">
                  <c:v>3.9022500000000002E-2</c:v>
                </c:pt>
                <c:pt idx="16">
                  <c:v>2.3182499999999998E-2</c:v>
                </c:pt>
                <c:pt idx="17">
                  <c:v>9.05025E-2</c:v>
                </c:pt>
                <c:pt idx="18">
                  <c:v>5.5274999999999998E-2</c:v>
                </c:pt>
                <c:pt idx="19">
                  <c:v>2.6482499999999996E-2</c:v>
                </c:pt>
                <c:pt idx="20">
                  <c:v>3.6299999999999999E-2</c:v>
                </c:pt>
                <c:pt idx="21">
                  <c:v>2.8792499999999999E-2</c:v>
                </c:pt>
                <c:pt idx="22">
                  <c:v>9.9824999999999983E-3</c:v>
                </c:pt>
                <c:pt idx="23">
                  <c:v>6.063749999999999E-2</c:v>
                </c:pt>
                <c:pt idx="24">
                  <c:v>1.36125E-2</c:v>
                </c:pt>
                <c:pt idx="25">
                  <c:v>7.7549999999999989E-3</c:v>
                </c:pt>
                <c:pt idx="26">
                  <c:v>3.3E-4</c:v>
                </c:pt>
                <c:pt idx="27">
                  <c:v>6.9712499999999983E-2</c:v>
                </c:pt>
                <c:pt idx="28">
                  <c:v>2.4584999999999999E-2</c:v>
                </c:pt>
                <c:pt idx="29">
                  <c:v>1.4025000000000001E-2</c:v>
                </c:pt>
                <c:pt idx="30">
                  <c:v>3.7455000000000002E-2</c:v>
                </c:pt>
                <c:pt idx="31">
                  <c:v>1.3117500000000001E-2</c:v>
                </c:pt>
                <c:pt idx="32">
                  <c:v>6.6082500000000002E-2</c:v>
                </c:pt>
                <c:pt idx="33">
                  <c:v>1.3461538461538461E-2</c:v>
                </c:pt>
                <c:pt idx="34">
                  <c:v>1.3461538461538461E-2</c:v>
                </c:pt>
                <c:pt idx="35">
                  <c:v>1.3461538461538461E-2</c:v>
                </c:pt>
                <c:pt idx="36">
                  <c:v>1.3461538461538461E-2</c:v>
                </c:pt>
                <c:pt idx="37">
                  <c:v>1.3461538461538461E-2</c:v>
                </c:pt>
                <c:pt idx="38">
                  <c:v>1.3461538461538461E-2</c:v>
                </c:pt>
                <c:pt idx="39">
                  <c:v>1.3461538461538461E-2</c:v>
                </c:pt>
                <c:pt idx="40">
                  <c:v>1.3461538461538461E-2</c:v>
                </c:pt>
                <c:pt idx="41">
                  <c:v>1.3461538461538461E-2</c:v>
                </c:pt>
                <c:pt idx="42">
                  <c:v>1.3461538461538461E-2</c:v>
                </c:pt>
                <c:pt idx="43">
                  <c:v>1.3461538461538461E-2</c:v>
                </c:pt>
                <c:pt idx="44">
                  <c:v>1.3461538461538461E-2</c:v>
                </c:pt>
                <c:pt idx="45">
                  <c:v>1.3461538461538461E-2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6-4B36-8760-6E5F99B7D6C8}"/>
            </c:ext>
          </c:extLst>
        </c:ser>
        <c:ser>
          <c:idx val="1"/>
          <c:order val="1"/>
          <c:tx>
            <c:v>Ряд2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Общее!$G$4:$G$49</c:f>
              <c:numCache>
                <c:formatCode>0.00000</c:formatCode>
                <c:ptCount val="46"/>
                <c:pt idx="0">
                  <c:v>6.993006993006993E-3</c:v>
                </c:pt>
                <c:pt idx="1">
                  <c:v>6.993006993006993E-3</c:v>
                </c:pt>
                <c:pt idx="2">
                  <c:v>0</c:v>
                </c:pt>
                <c:pt idx="3">
                  <c:v>2.097902097902098E-2</c:v>
                </c:pt>
                <c:pt idx="4">
                  <c:v>1.3986013986013986E-2</c:v>
                </c:pt>
                <c:pt idx="5">
                  <c:v>0</c:v>
                </c:pt>
                <c:pt idx="6">
                  <c:v>3.4965034965034965E-3</c:v>
                </c:pt>
                <c:pt idx="7">
                  <c:v>1.048951048951049E-2</c:v>
                </c:pt>
                <c:pt idx="8">
                  <c:v>2.4475524475524476E-2</c:v>
                </c:pt>
                <c:pt idx="9">
                  <c:v>0</c:v>
                </c:pt>
                <c:pt idx="10">
                  <c:v>0</c:v>
                </c:pt>
                <c:pt idx="11">
                  <c:v>6.993006993006993E-3</c:v>
                </c:pt>
                <c:pt idx="12">
                  <c:v>2.4475524475524476E-2</c:v>
                </c:pt>
                <c:pt idx="13">
                  <c:v>3.4965034965034968E-2</c:v>
                </c:pt>
                <c:pt idx="14">
                  <c:v>3.1468531468531472E-2</c:v>
                </c:pt>
                <c:pt idx="15">
                  <c:v>4.195804195804196E-2</c:v>
                </c:pt>
                <c:pt idx="16">
                  <c:v>1.3986013986013986E-2</c:v>
                </c:pt>
                <c:pt idx="17">
                  <c:v>8.0419580419580416E-2</c:v>
                </c:pt>
                <c:pt idx="18">
                  <c:v>5.944055944055944E-2</c:v>
                </c:pt>
                <c:pt idx="19">
                  <c:v>3.8461538461538464E-2</c:v>
                </c:pt>
                <c:pt idx="20">
                  <c:v>1.048951048951049E-2</c:v>
                </c:pt>
                <c:pt idx="21">
                  <c:v>6.993006993006993E-3</c:v>
                </c:pt>
                <c:pt idx="22">
                  <c:v>1.048951048951049E-2</c:v>
                </c:pt>
                <c:pt idx="23">
                  <c:v>6.9930069930069935E-2</c:v>
                </c:pt>
                <c:pt idx="24">
                  <c:v>1.3986013986013986E-2</c:v>
                </c:pt>
                <c:pt idx="25">
                  <c:v>1.048951048951049E-2</c:v>
                </c:pt>
                <c:pt idx="26">
                  <c:v>0</c:v>
                </c:pt>
                <c:pt idx="27">
                  <c:v>9.7902097902097904E-2</c:v>
                </c:pt>
                <c:pt idx="28">
                  <c:v>3.4965034965034968E-2</c:v>
                </c:pt>
                <c:pt idx="29">
                  <c:v>1.3986013986013986E-2</c:v>
                </c:pt>
                <c:pt idx="30">
                  <c:v>4.8951048951048952E-2</c:v>
                </c:pt>
                <c:pt idx="31">
                  <c:v>6.993006993006993E-3</c:v>
                </c:pt>
                <c:pt idx="32">
                  <c:v>6.9930069930069935E-2</c:v>
                </c:pt>
                <c:pt idx="33">
                  <c:v>1.7482517482517484E-2</c:v>
                </c:pt>
                <c:pt idx="34">
                  <c:v>1.7482517482517484E-2</c:v>
                </c:pt>
                <c:pt idx="35">
                  <c:v>0.12237762237762238</c:v>
                </c:pt>
                <c:pt idx="36">
                  <c:v>3.4965034965034965E-3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6.993006993006993E-3</c:v>
                </c:pt>
                <c:pt idx="44">
                  <c:v>3.4965034965034965E-3</c:v>
                </c:pt>
                <c:pt idx="45">
                  <c:v>1.3986013986013986E-2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6-4B36-8760-6E5F99B7D6C8}"/>
            </c:ext>
          </c:extLst>
        </c:ser>
        <c:ser>
          <c:idx val="2"/>
          <c:order val="2"/>
          <c:tx>
            <c:v>Ряд3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Общее!$K$4:$K$49</c:f>
              <c:numCache>
                <c:formatCode>0.00000</c:formatCode>
                <c:ptCount val="46"/>
                <c:pt idx="0">
                  <c:v>3.4965034965034968E-2</c:v>
                </c:pt>
                <c:pt idx="1">
                  <c:v>3.1468531468531472E-2</c:v>
                </c:pt>
                <c:pt idx="2">
                  <c:v>4.195804195804196E-2</c:v>
                </c:pt>
                <c:pt idx="3">
                  <c:v>1.3986013986013986E-2</c:v>
                </c:pt>
                <c:pt idx="4">
                  <c:v>8.0419580419580416E-2</c:v>
                </c:pt>
                <c:pt idx="5">
                  <c:v>5.944055944055944E-2</c:v>
                </c:pt>
                <c:pt idx="6">
                  <c:v>3.8461538461538464E-2</c:v>
                </c:pt>
                <c:pt idx="7">
                  <c:v>1.048951048951049E-2</c:v>
                </c:pt>
                <c:pt idx="8">
                  <c:v>6.993006993006993E-3</c:v>
                </c:pt>
                <c:pt idx="9">
                  <c:v>1.048951048951049E-2</c:v>
                </c:pt>
                <c:pt idx="10">
                  <c:v>6.9930069930069935E-2</c:v>
                </c:pt>
                <c:pt idx="11">
                  <c:v>1.3986013986013986E-2</c:v>
                </c:pt>
                <c:pt idx="12">
                  <c:v>1.048951048951049E-2</c:v>
                </c:pt>
                <c:pt idx="13">
                  <c:v>0</c:v>
                </c:pt>
                <c:pt idx="14">
                  <c:v>9.7902097902097904E-2</c:v>
                </c:pt>
                <c:pt idx="15">
                  <c:v>3.4965034965034968E-2</c:v>
                </c:pt>
                <c:pt idx="16">
                  <c:v>1.3986013986013986E-2</c:v>
                </c:pt>
                <c:pt idx="17">
                  <c:v>4.8951048951048952E-2</c:v>
                </c:pt>
                <c:pt idx="18">
                  <c:v>6.993006993006993E-3</c:v>
                </c:pt>
                <c:pt idx="19">
                  <c:v>6.9930069930069935E-2</c:v>
                </c:pt>
                <c:pt idx="20">
                  <c:v>1.3986013986013986E-2</c:v>
                </c:pt>
                <c:pt idx="21">
                  <c:v>3.4965034965034965E-3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6.993006993006993E-3</c:v>
                </c:pt>
                <c:pt idx="29">
                  <c:v>3.4965034965034965E-3</c:v>
                </c:pt>
                <c:pt idx="30">
                  <c:v>0.12237762237762238</c:v>
                </c:pt>
                <c:pt idx="31">
                  <c:v>1.7482517482517484E-2</c:v>
                </c:pt>
                <c:pt idx="32">
                  <c:v>1.7482517482517484E-2</c:v>
                </c:pt>
                <c:pt idx="33">
                  <c:v>6.993006993006993E-3</c:v>
                </c:pt>
                <c:pt idx="34">
                  <c:v>2.4475524475524476E-2</c:v>
                </c:pt>
                <c:pt idx="35">
                  <c:v>0</c:v>
                </c:pt>
                <c:pt idx="36">
                  <c:v>6.993006993006993E-3</c:v>
                </c:pt>
                <c:pt idx="37">
                  <c:v>0</c:v>
                </c:pt>
                <c:pt idx="38">
                  <c:v>2.097902097902098E-2</c:v>
                </c:pt>
                <c:pt idx="39">
                  <c:v>1.3986013986013986E-2</c:v>
                </c:pt>
                <c:pt idx="40">
                  <c:v>0</c:v>
                </c:pt>
                <c:pt idx="41">
                  <c:v>3.4965034965034965E-3</c:v>
                </c:pt>
                <c:pt idx="42">
                  <c:v>1.048951048951049E-2</c:v>
                </c:pt>
                <c:pt idx="43">
                  <c:v>2.4475524475524476E-2</c:v>
                </c:pt>
                <c:pt idx="44">
                  <c:v>0</c:v>
                </c:pt>
                <c:pt idx="45">
                  <c:v>6.993006993006993E-3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B6-4B36-8760-6E5F99B7D6C8}"/>
            </c:ext>
          </c:extLst>
        </c:ser>
        <c:ser>
          <c:idx val="3"/>
          <c:order val="3"/>
          <c:tx>
            <c:v>Ряд4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Общее!$O$4:$O$49</c:f>
              <c:numCache>
                <c:formatCode>0.00000</c:formatCode>
                <c:ptCount val="46"/>
                <c:pt idx="0">
                  <c:v>4.0540540540540543E-2</c:v>
                </c:pt>
                <c:pt idx="1">
                  <c:v>2.7027027027027029E-2</c:v>
                </c:pt>
                <c:pt idx="2">
                  <c:v>2.7027027027027029E-2</c:v>
                </c:pt>
                <c:pt idx="3">
                  <c:v>2.0270270270270271E-2</c:v>
                </c:pt>
                <c:pt idx="4">
                  <c:v>2.0270270270270271E-2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3.0405405405405407E-2</c:v>
                </c:pt>
                <c:pt idx="8">
                  <c:v>3.3783783783783786E-2</c:v>
                </c:pt>
                <c:pt idx="9">
                  <c:v>2.7027027027027029E-2</c:v>
                </c:pt>
                <c:pt idx="10">
                  <c:v>3.7162162162162164E-2</c:v>
                </c:pt>
                <c:pt idx="11">
                  <c:v>4.0540540540540543E-2</c:v>
                </c:pt>
                <c:pt idx="12">
                  <c:v>4.72972972972973E-2</c:v>
                </c:pt>
                <c:pt idx="13">
                  <c:v>4.3918918918918921E-2</c:v>
                </c:pt>
                <c:pt idx="14">
                  <c:v>3.3783783783783786E-2</c:v>
                </c:pt>
                <c:pt idx="15">
                  <c:v>3.7162162162162164E-2</c:v>
                </c:pt>
                <c:pt idx="16">
                  <c:v>3.0405405405405407E-2</c:v>
                </c:pt>
                <c:pt idx="17">
                  <c:v>6.7567567567567571E-3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3.3783783783783786E-3</c:v>
                </c:pt>
                <c:pt idx="22">
                  <c:v>0</c:v>
                </c:pt>
                <c:pt idx="23">
                  <c:v>3.3783783783783786E-3</c:v>
                </c:pt>
                <c:pt idx="24">
                  <c:v>1.0135135135135136E-2</c:v>
                </c:pt>
                <c:pt idx="25">
                  <c:v>3.3783783783783786E-3</c:v>
                </c:pt>
                <c:pt idx="26">
                  <c:v>2.364864864864865E-2</c:v>
                </c:pt>
                <c:pt idx="27">
                  <c:v>0</c:v>
                </c:pt>
                <c:pt idx="28">
                  <c:v>1.0135135135135136E-2</c:v>
                </c:pt>
                <c:pt idx="29">
                  <c:v>3.3783783783783786E-3</c:v>
                </c:pt>
                <c:pt idx="30">
                  <c:v>6.7567567567567571E-3</c:v>
                </c:pt>
                <c:pt idx="31">
                  <c:v>1.0135135135135136E-2</c:v>
                </c:pt>
                <c:pt idx="32">
                  <c:v>1.6891891891891893E-2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2.364864864864865E-2</c:v>
                </c:pt>
                <c:pt idx="38">
                  <c:v>2.0270270270270271E-2</c:v>
                </c:pt>
                <c:pt idx="39">
                  <c:v>2.0270270270270271E-2</c:v>
                </c:pt>
                <c:pt idx="40">
                  <c:v>2.7027027027027029E-2</c:v>
                </c:pt>
                <c:pt idx="41">
                  <c:v>3.3783783783783786E-2</c:v>
                </c:pt>
                <c:pt idx="42">
                  <c:v>3.7162162162162164E-2</c:v>
                </c:pt>
                <c:pt idx="43">
                  <c:v>4.0540540540540543E-2</c:v>
                </c:pt>
                <c:pt idx="44">
                  <c:v>4.3918918918918921E-2</c:v>
                </c:pt>
                <c:pt idx="45">
                  <c:v>4.3918918918918921E-2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B6-4B36-8760-6E5F99B7D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100"/>
        <c:axId val="962745423"/>
        <c:axId val="962728783"/>
      </c:barChart>
      <c:catAx>
        <c:axId val="9627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28783"/>
        <c:crosses val="autoZero"/>
        <c:auto val="1"/>
        <c:lblAlgn val="ctr"/>
        <c:lblOffset val="100"/>
        <c:noMultiLvlLbl val="0"/>
      </c:catAx>
      <c:valAx>
        <c:axId val="9627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4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286327</xdr:colOff>
      <xdr:row>1</xdr:row>
      <xdr:rowOff>273482</xdr:rowOff>
    </xdr:from>
    <xdr:to>
      <xdr:col>41</xdr:col>
      <xdr:colOff>200604</xdr:colOff>
      <xdr:row>14</xdr:row>
      <xdr:rowOff>114155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332798</xdr:colOff>
      <xdr:row>16</xdr:row>
      <xdr:rowOff>95104</xdr:rowOff>
    </xdr:from>
    <xdr:to>
      <xdr:col>41</xdr:col>
      <xdr:colOff>351848</xdr:colOff>
      <xdr:row>30</xdr:row>
      <xdr:rowOff>171305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342323</xdr:colOff>
      <xdr:row>33</xdr:row>
      <xdr:rowOff>7648</xdr:rowOff>
    </xdr:from>
    <xdr:to>
      <xdr:col>41</xdr:col>
      <xdr:colOff>389949</xdr:colOff>
      <xdr:row>47</xdr:row>
      <xdr:rowOff>83848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342323</xdr:colOff>
      <xdr:row>48</xdr:row>
      <xdr:rowOff>90198</xdr:rowOff>
    </xdr:from>
    <xdr:to>
      <xdr:col>41</xdr:col>
      <xdr:colOff>434399</xdr:colOff>
      <xdr:row>62</xdr:row>
      <xdr:rowOff>123680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408214</xdr:colOff>
      <xdr:row>64</xdr:row>
      <xdr:rowOff>27214</xdr:rowOff>
    </xdr:from>
    <xdr:to>
      <xdr:col>41</xdr:col>
      <xdr:colOff>500290</xdr:colOff>
      <xdr:row>78</xdr:row>
      <xdr:rowOff>60696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A9279FD-C9CB-44A3-A078-7297324EE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154213</xdr:rowOff>
    </xdr:from>
    <xdr:to>
      <xdr:col>23</xdr:col>
      <xdr:colOff>163286</xdr:colOff>
      <xdr:row>29</xdr:row>
      <xdr:rowOff>99785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B3519C7-D018-47E6-8064-BE31F5D4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115454</xdr:colOff>
      <xdr:row>53</xdr:row>
      <xdr:rowOff>18142</xdr:rowOff>
    </xdr:from>
    <xdr:to>
      <xdr:col>14</xdr:col>
      <xdr:colOff>1051461</xdr:colOff>
      <xdr:row>87</xdr:row>
      <xdr:rowOff>90712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EA8EDD9-0175-42BA-A4D9-D3206C75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Zadanie_4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ость"/>
      <sheetName val="Зашифровка сообщения инииао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 refreshError="1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    </cell>
        </row>
      </sheetData>
      <sheetData sheetId="1" refreshError="1"/>
      <sheetData sheetId="2" refreshError="1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 refreshError="1"/>
      <sheetData sheetId="4" refreshError="1">
        <row r="5">
          <cell r="A5" t="str">
    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zoomScale="60" zoomScaleNormal="60" workbookViewId="0">
      <selection activeCell="P21" sqref="P21"/>
    </sheetView>
  </sheetViews>
  <sheetFormatPr defaultColWidth="9.1796875" defaultRowHeight="14" x14ac:dyDescent="0.3"/>
  <cols>
    <col min="1" max="1" width="29.26953125" style="1" bestFit="1" customWidth="1"/>
    <col min="2" max="17" width="9.1796875" style="1"/>
    <col min="18" max="18" width="8.81640625" style="1" bestFit="1" customWidth="1"/>
    <col min="19" max="19" width="30.1796875" style="1" bestFit="1" customWidth="1"/>
    <col min="20" max="16384" width="9.1796875" style="1"/>
  </cols>
  <sheetData>
    <row r="1" spans="1:24" ht="20.5" x14ac:dyDescent="0.45">
      <c r="A1" s="163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  <c r="R1" s="62" t="s">
        <v>1</v>
      </c>
      <c r="S1" s="62" t="s">
        <v>102</v>
      </c>
      <c r="T1" s="149" t="s">
        <v>117</v>
      </c>
      <c r="U1" s="150"/>
      <c r="V1" s="150"/>
      <c r="W1" s="150"/>
      <c r="X1" s="150"/>
    </row>
    <row r="2" spans="1:24" ht="61.5" x14ac:dyDescent="0.3">
      <c r="A2" s="56" t="s">
        <v>118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61">
        <v>17</v>
      </c>
      <c r="S2" s="57">
        <v>46</v>
      </c>
      <c r="T2" s="148">
        <f>LEN(Сообщение)</f>
        <v>296</v>
      </c>
      <c r="U2" s="69"/>
      <c r="V2" s="69"/>
      <c r="W2" s="69"/>
      <c r="X2" s="69"/>
    </row>
    <row r="3" spans="1:24" ht="14.15" customHeigh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60"/>
    </row>
    <row r="4" spans="1:24" ht="14.15" customHeigh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  <c r="S4" s="60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0"/>
  <sheetViews>
    <sheetView zoomScale="60" zoomScaleNormal="60" workbookViewId="0">
      <selection activeCell="S33" sqref="S33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112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112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B5:B50"/>
    <mergeCell ref="A5:A50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83B-7BC9-4DB2-9A4D-BD7D441C1E6E}">
  <dimension ref="A1:BA50"/>
  <sheetViews>
    <sheetView zoomScale="60" zoomScaleNormal="60" workbookViewId="0">
      <selection activeCell="P4" sqref="P4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112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112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A5:A50"/>
    <mergeCell ref="B5:B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0"/>
  <sheetViews>
    <sheetView zoomScale="40" zoomScaleNormal="40" workbookViewId="0">
      <selection activeCell="A6" sqref="A6:AB7"/>
    </sheetView>
  </sheetViews>
  <sheetFormatPr defaultColWidth="9.1796875" defaultRowHeight="14" x14ac:dyDescent="0.3"/>
  <cols>
    <col min="1" max="1" width="13.7265625" style="2" bestFit="1" customWidth="1"/>
    <col min="2" max="2" width="15.81640625" style="2" bestFit="1" customWidth="1"/>
    <col min="3" max="3" width="14.26953125" style="2" bestFit="1" customWidth="1"/>
    <col min="4" max="4" width="2.81640625" style="2" bestFit="1" customWidth="1"/>
    <col min="5" max="5" width="15.81640625" style="2" customWidth="1"/>
    <col min="6" max="6" width="7.81640625" style="2" bestFit="1" customWidth="1"/>
    <col min="7" max="7" width="9.54296875" style="2" bestFit="1" customWidth="1"/>
    <col min="8" max="8" width="8.453125" style="2" bestFit="1" customWidth="1"/>
    <col min="9" max="9" width="9.81640625" style="2" customWidth="1"/>
    <col min="10" max="10" width="14.1796875" style="2" bestFit="1" customWidth="1"/>
    <col min="11" max="11" width="9.54296875" style="2" bestFit="1" customWidth="1"/>
    <col min="12" max="12" width="8.453125" style="2" bestFit="1" customWidth="1"/>
    <col min="13" max="13" width="10.1796875" style="2" customWidth="1"/>
    <col min="14" max="14" width="7.81640625" style="2" bestFit="1" customWidth="1"/>
    <col min="15" max="15" width="9.54296875" style="2" bestFit="1" customWidth="1"/>
    <col min="16" max="16" width="8.453125" style="2" bestFit="1" customWidth="1"/>
    <col min="17" max="17" width="9.1796875" style="2"/>
    <col min="18" max="18" width="9.7265625" style="2" customWidth="1"/>
    <col min="19" max="19" width="9.54296875" style="2" bestFit="1" customWidth="1"/>
    <col min="20" max="20" width="8.453125" style="2" bestFit="1" customWidth="1"/>
    <col min="21" max="21" width="9.1796875" style="2"/>
    <col min="22" max="22" width="7.81640625" style="2" bestFit="1" customWidth="1"/>
    <col min="23" max="23" width="9.54296875" style="2" bestFit="1" customWidth="1"/>
    <col min="24" max="24" width="8.453125" style="2" bestFit="1" customWidth="1"/>
    <col min="25" max="25" width="9.1796875" style="2"/>
    <col min="26" max="26" width="7.81640625" style="2" bestFit="1" customWidth="1"/>
    <col min="27" max="27" width="9.54296875" style="2" bestFit="1" customWidth="1"/>
    <col min="28" max="28" width="8.453125" style="2" bestFit="1" customWidth="1"/>
    <col min="29" max="40" width="9.1796875" style="2"/>
    <col min="41" max="41" width="14.1796875" style="2" customWidth="1"/>
    <col min="42" max="42" width="15.453125" style="2" customWidth="1"/>
    <col min="43" max="16384" width="9.1796875" style="2"/>
  </cols>
  <sheetData>
    <row r="1" spans="1:33" x14ac:dyDescent="0.3">
      <c r="A1" s="168" t="s">
        <v>58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71" t="s">
        <v>50</v>
      </c>
      <c r="AD1" s="171"/>
      <c r="AE1" s="67" t="s">
        <v>103</v>
      </c>
      <c r="AF1" s="67"/>
      <c r="AG1" s="66"/>
    </row>
    <row r="2" spans="1:33" x14ac:dyDescent="0.3">
      <c r="A2" s="169" t="str">
        <f>UPPER(Сообщение)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65">
        <f>LEN(A2)</f>
        <v>296</v>
      </c>
      <c r="AD2" s="65"/>
      <c r="AE2" s="69">
        <f>ROUNDUP(AC2/МОЩНОСТЬ,0)</f>
        <v>7</v>
      </c>
      <c r="AF2" s="65"/>
      <c r="AG2" s="64"/>
    </row>
    <row r="3" spans="1:33" x14ac:dyDescent="0.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64"/>
      <c r="AD3" s="64"/>
      <c r="AF3" s="64"/>
      <c r="AG3" s="64"/>
    </row>
    <row r="4" spans="1:33" x14ac:dyDescent="0.3">
      <c r="A4" s="5"/>
    </row>
    <row r="5" spans="1:33" x14ac:dyDescent="0.3">
      <c r="A5" s="170" t="s">
        <v>59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2"/>
      <c r="AD5" s="172"/>
      <c r="AE5" s="14"/>
    </row>
    <row r="6" spans="1:33" x14ac:dyDescent="0.3">
      <c r="A6" s="169" t="str">
        <f ca="1">B65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64"/>
      <c r="AD6" s="64"/>
    </row>
    <row r="7" spans="1:33" x14ac:dyDescent="0.3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64"/>
      <c r="AD7" s="64"/>
    </row>
    <row r="9" spans="1:33" x14ac:dyDescent="0.3">
      <c r="A9" s="69" t="s">
        <v>104</v>
      </c>
      <c r="B9" s="69"/>
      <c r="C9" s="69"/>
      <c r="E9" s="69" t="s">
        <v>110</v>
      </c>
      <c r="F9" s="69"/>
      <c r="G9" s="69"/>
      <c r="I9" s="69" t="s">
        <v>109</v>
      </c>
      <c r="J9" s="69"/>
      <c r="K9" s="69"/>
      <c r="M9" s="69" t="s">
        <v>108</v>
      </c>
      <c r="N9" s="69"/>
      <c r="O9" s="69"/>
      <c r="Q9" s="69" t="s">
        <v>107</v>
      </c>
      <c r="R9" s="69"/>
      <c r="S9" s="69"/>
      <c r="U9" s="69" t="s">
        <v>106</v>
      </c>
      <c r="V9" s="69"/>
      <c r="W9" s="69"/>
      <c r="Y9" s="69" t="s">
        <v>105</v>
      </c>
      <c r="Z9" s="69"/>
      <c r="AA9" s="69"/>
    </row>
    <row r="10" spans="1:33" ht="42" x14ac:dyDescent="0.3">
      <c r="A10" s="3" t="s">
        <v>52</v>
      </c>
      <c r="B10" s="6" t="s">
        <v>47</v>
      </c>
      <c r="C10" s="7" t="s">
        <v>111</v>
      </c>
      <c r="D10" s="5"/>
      <c r="E10" s="3" t="s">
        <v>52</v>
      </c>
      <c r="F10" s="6" t="s">
        <v>47</v>
      </c>
      <c r="G10" s="7" t="s">
        <v>111</v>
      </c>
      <c r="I10" s="3" t="s">
        <v>52</v>
      </c>
      <c r="J10" s="6" t="s">
        <v>47</v>
      </c>
      <c r="K10" s="7" t="s">
        <v>111</v>
      </c>
      <c r="M10" s="3" t="s">
        <v>52</v>
      </c>
      <c r="N10" s="6" t="s">
        <v>47</v>
      </c>
      <c r="O10" s="7" t="s">
        <v>111</v>
      </c>
      <c r="Q10" s="3" t="s">
        <v>52</v>
      </c>
      <c r="R10" s="6" t="s">
        <v>47</v>
      </c>
      <c r="S10" s="7" t="s">
        <v>111</v>
      </c>
      <c r="U10" s="3" t="s">
        <v>52</v>
      </c>
      <c r="V10" s="6" t="s">
        <v>47</v>
      </c>
      <c r="W10" s="7" t="s">
        <v>111</v>
      </c>
      <c r="Y10" s="3" t="s">
        <v>52</v>
      </c>
      <c r="Z10" s="6" t="s">
        <v>47</v>
      </c>
      <c r="AA10" s="7" t="s">
        <v>111</v>
      </c>
    </row>
    <row r="11" spans="1:33" x14ac:dyDescent="0.3">
      <c r="A11" s="4">
        <v>0</v>
      </c>
      <c r="B11" s="8" t="str">
        <f>MID($A$2,A11+1,1)</f>
        <v>У</v>
      </c>
      <c r="C11" s="8" t="str" cm="1">
        <f t="array" aca="1" ref="C11" ca="1">INDIRECT(ADDRESS(6,MATCH(B11,'Квадрат Виженера'!$D$4:$AW$4,0)+3,,,"Квадрат Виженера"))</f>
        <v>4</v>
      </c>
      <c r="E11" s="4">
        <v>0</v>
      </c>
      <c r="F11" s="8" t="str">
        <f>MID($A$2,E11+47,1)</f>
        <v>П</v>
      </c>
      <c r="G11" s="8" t="str" cm="1">
        <f t="array" aca="1" ref="G11" ca="1">INDIRECT(ADDRESS(7,MATCH(F11,'Квадрат Виженера'!$D$4:$AW$4,0)+3,,,"Квадрат Виженера"))</f>
        <v>1</v>
      </c>
      <c r="I11" s="4">
        <v>0</v>
      </c>
      <c r="J11" s="8" t="str">
        <f>MID($A$2,I11+93,1)</f>
        <v>П</v>
      </c>
      <c r="K11" s="8" t="str" cm="1">
        <f t="array" aca="1" ref="K11" ca="1">INDIRECT(ADDRESS(8,MATCH(J11,'Квадрат Виженера'!$D$4:$AW$4,0)+3,,,"Квадрат Виженера"))</f>
        <v>2</v>
      </c>
      <c r="M11" s="4">
        <v>0</v>
      </c>
      <c r="N11" s="8" t="str">
        <f>MID($A$2,M11+139,1)</f>
        <v>У</v>
      </c>
      <c r="O11" s="8" t="str" cm="1">
        <f t="array" aca="1" ref="O11" ca="1">INDIRECT(ADDRESS(9,MATCH(N11,'Квадрат Виженера'!$D$4:$AW$4,0)+3,,,"Квадрат Виженера"))</f>
        <v>7</v>
      </c>
      <c r="Q11" s="4">
        <v>0</v>
      </c>
      <c r="R11" s="8" t="str">
        <f>MID($A$2,Q11+185,1)</f>
        <v>Е</v>
      </c>
      <c r="S11" s="8" t="str" cm="1">
        <f t="array" aca="1" ref="S11" ca="1">INDIRECT(ADDRESS(10,MATCH(R11,'Квадрат Виженера'!$D$4:$AW$4,0)+3,,,"Квадрат Виженера"))</f>
        <v>Щ</v>
      </c>
      <c r="U11" s="4">
        <v>0</v>
      </c>
      <c r="V11" s="8" t="str">
        <f>MID($A$2,U11+231,1)</f>
        <v>У</v>
      </c>
      <c r="W11" s="8" t="str" cm="1">
        <f t="array" aca="1" ref="W11" ca="1">INDIRECT(ADDRESS(11,MATCH(V11,'Квадрат Виженера'!$D$4:$AW$4,0)+3,,,"Квадрат Виженера"))</f>
        <v>9</v>
      </c>
      <c r="Y11" s="4">
        <v>0</v>
      </c>
      <c r="Z11" s="8" t="str">
        <f>MID($A$2,Y11+277,1)</f>
        <v>М</v>
      </c>
      <c r="AA11" s="8" t="str" cm="1">
        <f t="array" aca="1" ref="AA11" ca="1">INDIRECT(ADDRESS(12,MATCH(Z11,'Квадрат Виженера'!$D$4:$AW$4,0)+3,,,"Квадрат Виженера"))</f>
        <v>3</v>
      </c>
    </row>
    <row r="12" spans="1:33" x14ac:dyDescent="0.3">
      <c r="A12" s="4">
        <v>1</v>
      </c>
      <c r="B12" s="8" t="str">
        <f t="shared" ref="B12:B56" si="0">MID($A$2,A12+1,1)</f>
        <v>В</v>
      </c>
      <c r="C12" s="8" t="str" cm="1">
        <f t="array" aca="1" ref="C12" ca="1">INDIRECT(ADDRESS(6,MATCH(B12,'Квадрат Виженера'!$D$4:$AW$4,0)+3,,,"Квадрат Виженера"))</f>
        <v>Т</v>
      </c>
      <c r="E12" s="4">
        <v>1</v>
      </c>
      <c r="F12" s="8" t="str">
        <f t="shared" ref="F12:F56" si="1">MID($A$2,E12+47,1)</f>
        <v>Р</v>
      </c>
      <c r="G12" s="8" t="str" cm="1">
        <f t="array" aca="1" ref="G12" ca="1">INDIRECT(ADDRESS(7,MATCH(F12,'Квадрат Виженера'!$D$4:$AW$4,0)+3,,,"Квадрат Виженера"))</f>
        <v>2</v>
      </c>
      <c r="I12" s="4">
        <v>1</v>
      </c>
      <c r="J12" s="8" t="str">
        <f t="shared" ref="J12:J56" si="2">MID($A$2,I12+93,1)</f>
        <v>О</v>
      </c>
      <c r="K12" s="8" t="str" cm="1">
        <f t="array" aca="1" ref="K12" ca="1">INDIRECT(ADDRESS(8,MATCH(J12,'Квадрат Виженера'!$D$4:$AW$4,0)+3,,,"Квадрат Виженера"))</f>
        <v>1</v>
      </c>
      <c r="M12" s="4">
        <v>1</v>
      </c>
      <c r="N12" s="8" t="str">
        <f t="shared" ref="N12:N56" si="3">MID($A$2,M12+139,1)</f>
        <v>В</v>
      </c>
      <c r="O12" s="8" t="str" cm="1">
        <f t="array" aca="1" ref="O12" ca="1">INDIRECT(ADDRESS(9,MATCH(N12,'Квадрат Виженера'!$D$4:$AW$4,0)+3,,,"Квадрат Виженера"))</f>
        <v>Х</v>
      </c>
      <c r="Q12" s="4">
        <v>1</v>
      </c>
      <c r="R12" s="8" t="str">
        <f t="shared" ref="R12:R56" si="4">MID($A$2,Q12+185,1)</f>
        <v>М</v>
      </c>
      <c r="S12" s="8" t="str" cm="1">
        <f t="array" aca="1" ref="S12" ca="1">INDIRECT(ADDRESS(10,MATCH(R12,'Квадрат Виженера'!$D$4:$AW$4,0)+3,,,"Квадрат Виженера"))</f>
        <v>1</v>
      </c>
      <c r="U12" s="4">
        <v>1</v>
      </c>
      <c r="V12" s="8" t="str">
        <f t="shared" ref="V12:V56" si="5">MID($A$2,U12+231,1)</f>
        <v>С</v>
      </c>
      <c r="W12" s="8" t="str" cm="1">
        <f t="array" aca="1" ref="W12" ca="1">INDIRECT(ADDRESS(11,MATCH(V12,'Квадрат Виженера'!$D$4:$AW$4,0)+3,,,"Квадрат Виженера"))</f>
        <v>7</v>
      </c>
      <c r="Y12" s="4">
        <v>1</v>
      </c>
      <c r="Z12" s="8" t="str">
        <f t="shared" ref="Z12:Z55" si="6">MID($A$2,Y12+277,1)</f>
        <v xml:space="preserve"> </v>
      </c>
      <c r="AA12" s="8" t="str" cm="1">
        <f t="array" aca="1" ref="AA12" ca="1">INDIRECT(ADDRESS(12,MATCH(Z12,'Квадрат Виженера'!$D$4:$AW$4,0)+3,,,"Квадрат Виженера"))</f>
        <v>Х</v>
      </c>
    </row>
    <row r="13" spans="1:33" x14ac:dyDescent="0.3">
      <c r="A13" s="4">
        <v>2</v>
      </c>
      <c r="B13" s="8" t="str">
        <f t="shared" si="0"/>
        <v>А</v>
      </c>
      <c r="C13" s="8" t="str" cm="1">
        <f t="array" aca="1" ref="C13" ca="1">INDIRECT(ADDRESS(6,MATCH(B13,'Квадрат Виженера'!$D$4:$AW$4,0)+3,,,"Квадрат Виженера"))</f>
        <v>Р</v>
      </c>
      <c r="E13" s="4">
        <v>2</v>
      </c>
      <c r="F13" s="8" t="str">
        <f t="shared" si="1"/>
        <v>А</v>
      </c>
      <c r="G13" s="8" t="str" cm="1">
        <f t="array" aca="1" ref="G13" ca="1">INDIRECT(ADDRESS(7,MATCH(F13,'Квадрат Виженера'!$D$4:$AW$4,0)+3,,,"Квадрат Виженера"))</f>
        <v>С</v>
      </c>
      <c r="I13" s="4">
        <v>2</v>
      </c>
      <c r="J13" s="8" t="str">
        <f t="shared" si="2"/>
        <v>Л</v>
      </c>
      <c r="K13" s="8" t="str" cm="1">
        <f t="array" aca="1" ref="K13" ca="1">INDIRECT(ADDRESS(8,MATCH(J13,'Квадрат Виженера'!$D$4:$AW$4,0)+3,,,"Квадрат Виженера"))</f>
        <v>Ю</v>
      </c>
      <c r="M13" s="4">
        <v>2</v>
      </c>
      <c r="N13" s="8" t="str">
        <f t="shared" si="3"/>
        <v>А</v>
      </c>
      <c r="O13" s="8" t="str" cm="1">
        <f t="array" aca="1" ref="O13" ca="1">INDIRECT(ADDRESS(9,MATCH(N13,'Квадрат Виженера'!$D$4:$AW$4,0)+3,,,"Квадрат Виженера"))</f>
        <v>У</v>
      </c>
      <c r="Q13" s="4">
        <v>2</v>
      </c>
      <c r="R13" s="8" t="str">
        <f t="shared" si="4"/>
        <v>У</v>
      </c>
      <c r="S13" s="8" t="str" cm="1">
        <f t="array" aca="1" ref="S13" ca="1">INDIRECT(ADDRESS(10,MATCH(R13,'Квадрат Виженера'!$D$4:$AW$4,0)+3,,,"Квадрат Виженера"))</f>
        <v>8</v>
      </c>
      <c r="U13" s="4">
        <v>2</v>
      </c>
      <c r="V13" s="8" t="str">
        <f t="shared" si="5"/>
        <v>П</v>
      </c>
      <c r="W13" s="8" t="str" cm="1">
        <f t="array" aca="1" ref="W13" ca="1">INDIRECT(ADDRESS(11,MATCH(V13,'Квадрат Виженера'!$D$4:$AW$4,0)+3,,,"Квадрат Виженера"))</f>
        <v>5</v>
      </c>
      <c r="Y13" s="4">
        <v>2</v>
      </c>
      <c r="Z13" s="8" t="str">
        <f t="shared" si="6"/>
        <v>И</v>
      </c>
      <c r="AA13" s="8" t="str" cm="1">
        <f t="array" aca="1" ref="AA13" ca="1">INDIRECT(ADDRESS(12,MATCH(Z13,'Квадрат Виженера'!$D$4:$AW$4,0)+3,,,"Квадрат Виженера"))</f>
        <v>Я</v>
      </c>
    </row>
    <row r="14" spans="1:33" x14ac:dyDescent="0.3">
      <c r="A14" s="4">
        <v>3</v>
      </c>
      <c r="B14" s="8" t="str">
        <f t="shared" si="0"/>
        <v>Ж</v>
      </c>
      <c r="C14" s="8" t="str" cm="1">
        <f t="array" aca="1" ref="C14" ca="1">INDIRECT(ADDRESS(6,MATCH(B14,'Квадрат Виженера'!$D$4:$AW$4,0)+3,,,"Квадрат Виженера"))</f>
        <v>Ч</v>
      </c>
      <c r="E14" s="4">
        <v>3</v>
      </c>
      <c r="F14" s="8" t="str">
        <f t="shared" si="1"/>
        <v>К</v>
      </c>
      <c r="G14" s="8" t="str" cm="1">
        <f t="array" aca="1" ref="G14" ca="1">INDIRECT(ADDRESS(7,MATCH(F14,'Квадрат Виженера'!$D$4:$AW$4,0)+3,,,"Квадрат Виженера"))</f>
        <v>Ь</v>
      </c>
      <c r="I14" s="4">
        <v>3</v>
      </c>
      <c r="J14" s="8" t="str">
        <f t="shared" si="2"/>
        <v>Н</v>
      </c>
      <c r="K14" s="8" t="str" cm="1">
        <f t="array" aca="1" ref="K14" ca="1">INDIRECT(ADDRESS(8,MATCH(J14,'Квадрат Виженера'!$D$4:$AW$4,0)+3,,,"Квадрат Виженера"))</f>
        <v>0</v>
      </c>
      <c r="M14" s="4">
        <v>3</v>
      </c>
      <c r="N14" s="8" t="str">
        <f t="shared" si="3"/>
        <v>Ж</v>
      </c>
      <c r="O14" s="8" t="str" cm="1">
        <f t="array" aca="1" ref="O14" ca="1">INDIRECT(ADDRESS(9,MATCH(N14,'Квадрат Виженера'!$D$4:$AW$4,0)+3,,,"Квадрат Виженера"))</f>
        <v>Ъ</v>
      </c>
      <c r="Q14" s="4">
        <v>3</v>
      </c>
      <c r="R14" s="8" t="str">
        <f t="shared" si="4"/>
        <v xml:space="preserve"> </v>
      </c>
      <c r="S14" s="8" t="str" cm="1">
        <f t="array" aca="1" ref="S14" ca="1">INDIRECT(ADDRESS(10,MATCH(R14,'Квадрат Виженера'!$D$4:$AW$4,0)+3,,,"Квадрат Виженера"))</f>
        <v>У</v>
      </c>
      <c r="U14" s="4">
        <v>3</v>
      </c>
      <c r="V14" s="8" t="str">
        <f t="shared" si="5"/>
        <v>Е</v>
      </c>
      <c r="W14" s="8" t="str" cm="1">
        <f t="array" aca="1" ref="W14" ca="1">INDIRECT(ADDRESS(11,MATCH(V14,'Квадрат Виженера'!$D$4:$AW$4,0)+3,,,"Квадрат Виженера"))</f>
        <v>Ъ</v>
      </c>
      <c r="Y14" s="4">
        <v>3</v>
      </c>
      <c r="Z14" s="8" t="str">
        <f t="shared" si="6"/>
        <v>Г</v>
      </c>
      <c r="AA14" s="8" t="str" cm="1">
        <f t="array" aca="1" ref="AA14" ca="1">INDIRECT(ADDRESS(12,MATCH(Z14,'Квадрат Виженера'!$D$4:$AW$4,0)+3,,,"Квадрат Виженера"))</f>
        <v>Щ</v>
      </c>
    </row>
    <row r="15" spans="1:33" x14ac:dyDescent="0.3">
      <c r="A15" s="4">
        <v>4</v>
      </c>
      <c r="B15" s="8" t="str">
        <f t="shared" si="0"/>
        <v>А</v>
      </c>
      <c r="C15" s="8" t="str" cm="1">
        <f t="array" aca="1" ref="C15" ca="1">INDIRECT(ADDRESS(6,MATCH(B15,'Квадрат Виженера'!$D$4:$AW$4,0)+3,,,"Квадрат Виженера"))</f>
        <v>Р</v>
      </c>
      <c r="E15" s="4">
        <v>4</v>
      </c>
      <c r="F15" s="8" t="str">
        <f t="shared" si="1"/>
        <v>Т</v>
      </c>
      <c r="G15" s="8" t="str" cm="1">
        <f t="array" aca="1" ref="G15" ca="1">INDIRECT(ADDRESS(7,MATCH(F15,'Квадрат Виженера'!$D$4:$AW$4,0)+3,,,"Квадрат Виженера"))</f>
        <v>4</v>
      </c>
      <c r="I15" s="4">
        <v>4</v>
      </c>
      <c r="J15" s="8" t="str">
        <f t="shared" si="2"/>
        <v>Е</v>
      </c>
      <c r="K15" s="8" t="str" cm="1">
        <f t="array" aca="1" ref="K15" ca="1">INDIRECT(ADDRESS(8,MATCH(J15,'Квадрат Виженера'!$D$4:$AW$4,0)+3,,,"Квадрат Виженера"))</f>
        <v>Ч</v>
      </c>
      <c r="M15" s="4">
        <v>4</v>
      </c>
      <c r="N15" s="8" t="str">
        <f t="shared" si="3"/>
        <v>А</v>
      </c>
      <c r="O15" s="8" t="str" cm="1">
        <f t="array" aca="1" ref="O15" ca="1">INDIRECT(ADDRESS(9,MATCH(N15,'Квадрат Виженера'!$D$4:$AW$4,0)+3,,,"Квадрат Виженера"))</f>
        <v>У</v>
      </c>
      <c r="Q15" s="4">
        <v>4</v>
      </c>
      <c r="R15" s="8" t="str">
        <f t="shared" si="4"/>
        <v>С</v>
      </c>
      <c r="S15" s="8" t="str" cm="1">
        <f t="array" aca="1" ref="S15" ca="1">INDIRECT(ADDRESS(10,MATCH(R15,'Квадрат Виженера'!$D$4:$AW$4,0)+3,,,"Квадрат Виженера"))</f>
        <v>6</v>
      </c>
      <c r="U15" s="4">
        <v>4</v>
      </c>
      <c r="V15" s="8" t="str">
        <f t="shared" si="5"/>
        <v>Ш</v>
      </c>
      <c r="W15" s="8" t="str" cm="1">
        <f t="array" aca="1" ref="W15" ca="1">INDIRECT(ADDRESS(11,MATCH(V15,'Квадрат Виженера'!$D$4:$AW$4,0)+3,,,"Квадрат Виженера"))</f>
        <v>Б</v>
      </c>
      <c r="Y15" s="4">
        <v>4</v>
      </c>
      <c r="Z15" s="8" t="str">
        <f t="shared" si="6"/>
        <v>О</v>
      </c>
      <c r="AA15" s="8" t="str" cm="1">
        <f t="array" aca="1" ref="AA15" ca="1">INDIRECT(ADDRESS(12,MATCH(Z15,'Квадрат Виженера'!$D$4:$AW$4,0)+3,,,"Квадрат Виженера"))</f>
        <v>5</v>
      </c>
    </row>
    <row r="16" spans="1:33" x14ac:dyDescent="0.3">
      <c r="A16" s="4">
        <v>5</v>
      </c>
      <c r="B16" s="8" t="str">
        <f t="shared" si="0"/>
        <v>Е</v>
      </c>
      <c r="C16" s="8" t="str" cm="1">
        <f t="array" aca="1" ref="C16" ca="1">INDIRECT(ADDRESS(6,MATCH(B16,'Квадрат Виженера'!$D$4:$AW$4,0)+3,,,"Квадрат Виженера"))</f>
        <v>Х</v>
      </c>
      <c r="E16" s="4">
        <v>5</v>
      </c>
      <c r="F16" s="8" t="str">
        <f t="shared" si="1"/>
        <v>И</v>
      </c>
      <c r="G16" s="8" t="str" cm="1">
        <f t="array" aca="1" ref="G16" ca="1">INDIRECT(ADDRESS(7,MATCH(F16,'Квадрат Виженера'!$D$4:$AW$4,0)+3,,,"Квадрат Виженера"))</f>
        <v>Ъ</v>
      </c>
      <c r="I16" s="4">
        <v>5</v>
      </c>
      <c r="J16" s="8" t="str">
        <f t="shared" si="2"/>
        <v>Н</v>
      </c>
      <c r="K16" s="8" t="str" cm="1">
        <f t="array" aca="1" ref="K16" ca="1">INDIRECT(ADDRESS(8,MATCH(J16,'Квадрат Виженера'!$D$4:$AW$4,0)+3,,,"Квадрат Виженера"))</f>
        <v>0</v>
      </c>
      <c r="M16" s="4">
        <v>5</v>
      </c>
      <c r="N16" s="8" t="str">
        <f t="shared" si="3"/>
        <v>Е</v>
      </c>
      <c r="O16" s="8" t="str" cm="1">
        <f t="array" aca="1" ref="O16" ca="1">INDIRECT(ADDRESS(9,MATCH(N16,'Квадрат Виженера'!$D$4:$AW$4,0)+3,,,"Квадрат Виженера"))</f>
        <v>Ш</v>
      </c>
      <c r="Q16" s="4">
        <v>5</v>
      </c>
      <c r="R16" s="8" t="str">
        <f t="shared" si="4"/>
        <v>О</v>
      </c>
      <c r="S16" s="8" t="str" cm="1">
        <f t="array" aca="1" ref="S16" ca="1">INDIRECT(ADDRESS(10,MATCH(R16,'Квадрат Виженера'!$D$4:$AW$4,0)+3,,,"Квадрат Виженера"))</f>
        <v>3</v>
      </c>
      <c r="U16" s="4">
        <v>5</v>
      </c>
      <c r="V16" s="8" t="str">
        <f t="shared" si="5"/>
        <v>Н</v>
      </c>
      <c r="W16" s="8" t="str" cm="1">
        <f t="array" aca="1" ref="W16" ca="1">INDIRECT(ADDRESS(11,MATCH(V16,'Квадрат Виженера'!$D$4:$AW$4,0)+3,,,"Квадрат Виженера"))</f>
        <v>3</v>
      </c>
      <c r="Y16" s="4">
        <v>5</v>
      </c>
      <c r="Z16" s="8" t="str">
        <f t="shared" si="6"/>
        <v>Р</v>
      </c>
      <c r="AA16" s="8" t="str" cm="1">
        <f t="array" aca="1" ref="AA16" ca="1">INDIRECT(ADDRESS(12,MATCH(Z16,'Квадрат Виженера'!$D$4:$AW$4,0)+3,,,"Квадрат Виженера"))</f>
        <v>7</v>
      </c>
    </row>
    <row r="17" spans="1:27" x14ac:dyDescent="0.3">
      <c r="A17" s="4">
        <v>6</v>
      </c>
      <c r="B17" s="8" t="str">
        <f t="shared" si="0"/>
        <v>М</v>
      </c>
      <c r="C17" s="8" t="str" cm="1">
        <f t="array" aca="1" ref="C17" ca="1">INDIRECT(ADDRESS(6,MATCH(B17,'Квадрат Виженера'!$D$4:$AW$4,0)+3,,,"Квадрат Виженера"))</f>
        <v>Э</v>
      </c>
      <c r="E17" s="4">
        <v>6</v>
      </c>
      <c r="F17" s="8" t="str">
        <f t="shared" si="1"/>
        <v>Ч</v>
      </c>
      <c r="G17" s="8" t="str" cm="1">
        <f t="array" aca="1" ref="G17" ca="1">INDIRECT(ADDRESS(7,MATCH(F17,'Квадрат Виженера'!$D$4:$AW$4,0)+3,,,"Квадрат Виженера"))</f>
        <v>9</v>
      </c>
      <c r="I17" s="4">
        <v>6</v>
      </c>
      <c r="J17" s="8" t="str">
        <f t="shared" si="2"/>
        <v>О</v>
      </c>
      <c r="K17" s="8" t="str" cm="1">
        <f t="array" aca="1" ref="K17" ca="1">INDIRECT(ADDRESS(8,MATCH(J17,'Квадрат Виженера'!$D$4:$AW$4,0)+3,,,"Квадрат Виженера"))</f>
        <v>1</v>
      </c>
      <c r="M17" s="4">
        <v>6</v>
      </c>
      <c r="N17" s="8" t="str">
        <f t="shared" si="3"/>
        <v>М</v>
      </c>
      <c r="O17" s="8" t="str" cm="1">
        <f t="array" aca="1" ref="O17" ca="1">INDIRECT(ADDRESS(9,MATCH(N17,'Квадрат Виженера'!$D$4:$AW$4,0)+3,,,"Квадрат Виженера"))</f>
        <v>0</v>
      </c>
      <c r="Q17" s="4">
        <v>6</v>
      </c>
      <c r="R17" s="8" t="str">
        <f t="shared" si="4"/>
        <v>Т</v>
      </c>
      <c r="S17" s="8" t="str" cm="1">
        <f t="array" aca="1" ref="S17" ca="1">INDIRECT(ADDRESS(10,MATCH(R17,'Квадрат Виженера'!$D$4:$AW$4,0)+3,,,"Квадрат Виженера"))</f>
        <v>7</v>
      </c>
      <c r="U17" s="4">
        <v>6</v>
      </c>
      <c r="V17" s="8" t="str">
        <f t="shared" si="5"/>
        <v>О</v>
      </c>
      <c r="W17" s="8" t="str" cm="1">
        <f t="array" aca="1" ref="W17" ca="1">INDIRECT(ADDRESS(11,MATCH(V17,'Квадрат Виженера'!$D$4:$AW$4,0)+3,,,"Квадрат Виженера"))</f>
        <v>4</v>
      </c>
      <c r="Y17" s="4">
        <v>6</v>
      </c>
      <c r="Z17" s="8" t="str">
        <f t="shared" si="6"/>
        <v>Ь</v>
      </c>
      <c r="AA17" s="8" t="str" cm="1">
        <f t="array" aca="1" ref="AA17" ca="1">INDIRECT(ADDRESS(12,MATCH(Z17,'Квадрат Виженера'!$D$4:$AW$4,0)+3,,,"Квадрат Виженера"))</f>
        <v>Ё</v>
      </c>
    </row>
    <row r="18" spans="1:27" x14ac:dyDescent="0.3">
      <c r="A18" s="4">
        <v>7</v>
      </c>
      <c r="B18" s="8" t="str">
        <f t="shared" si="0"/>
        <v>Ы</v>
      </c>
      <c r="C18" s="8" t="str" cm="1">
        <f t="array" aca="1" ref="C18" ca="1">INDIRECT(ADDRESS(6,MATCH(B18,'Квадрат Виженера'!$D$4:$AW$4,0)+3,,,"Квадрат Виженера"))</f>
        <v xml:space="preserve"> </v>
      </c>
      <c r="E18" s="4">
        <v>7</v>
      </c>
      <c r="F18" s="8" t="str">
        <f t="shared" si="1"/>
        <v>Е</v>
      </c>
      <c r="G18" s="8" t="str" cm="1">
        <f t="array" aca="1" ref="G18" ca="1">INDIRECT(ADDRESS(7,MATCH(F18,'Квадрат Виженера'!$D$4:$AW$4,0)+3,,,"Квадрат Виженера"))</f>
        <v>Ц</v>
      </c>
      <c r="I18" s="4">
        <v>7</v>
      </c>
      <c r="J18" s="8" t="str">
        <f t="shared" si="2"/>
        <v>,</v>
      </c>
      <c r="K18" s="8" t="str" cm="1">
        <f t="array" aca="1" ref="K18" ca="1">INDIRECT(ADDRESS(8,MATCH(J18,'Квадрат Виженера'!$D$4:$AW$4,0)+3,,,"Квадрат Виженера"))</f>
        <v>Р</v>
      </c>
      <c r="M18" s="4">
        <v>7</v>
      </c>
      <c r="N18" s="8" t="str">
        <f t="shared" si="3"/>
        <v>Ы</v>
      </c>
      <c r="O18" s="8" t="str" cm="1">
        <f t="array" aca="1" ref="O18" ca="1">INDIRECT(ADDRESS(9,MATCH(N18,'Квадрат Виженера'!$D$4:$AW$4,0)+3,,,"Квадрат Виженера"))</f>
        <v>В</v>
      </c>
      <c r="Q18" s="4">
        <v>7</v>
      </c>
      <c r="R18" s="8" t="str">
        <f t="shared" si="4"/>
        <v>Р</v>
      </c>
      <c r="S18" s="8" t="str" cm="1">
        <f t="array" aca="1" ref="S18" ca="1">INDIRECT(ADDRESS(10,MATCH(R18,'Квадрат Виженера'!$D$4:$AW$4,0)+3,,,"Квадрат Виженера"))</f>
        <v>5</v>
      </c>
      <c r="U18" s="4">
        <v>7</v>
      </c>
      <c r="V18" s="8" t="str">
        <f t="shared" si="5"/>
        <v>Е</v>
      </c>
      <c r="W18" s="8" t="str" cm="1">
        <f t="array" aca="1" ref="W18" ca="1">INDIRECT(ADDRESS(11,MATCH(V18,'Квадрат Виженера'!$D$4:$AW$4,0)+3,,,"Квадрат Виженера"))</f>
        <v>Ъ</v>
      </c>
      <c r="Y18" s="4">
        <v>7</v>
      </c>
      <c r="Z18" s="8" t="str">
        <f t="shared" ref="Z18:Z30" si="7">MID($A$2,Y18+277,1)</f>
        <v xml:space="preserve"> </v>
      </c>
      <c r="AA18" s="8" t="str" cm="1">
        <f t="array" aca="1" ref="AA18" ca="1">INDIRECT(ADDRESS(12,MATCH(Z18,'Квадрат Виженера'!$D$4:$AW$4,0)+3,,,"Квадрат Виженера"))</f>
        <v>Х</v>
      </c>
    </row>
    <row r="19" spans="1:27" x14ac:dyDescent="0.3">
      <c r="A19" s="4">
        <v>8</v>
      </c>
      <c r="B19" s="8" t="str">
        <f t="shared" si="0"/>
        <v>Й</v>
      </c>
      <c r="C19" s="8" t="str" cm="1">
        <f t="array" aca="1" ref="C19" ca="1">INDIRECT(ADDRESS(6,MATCH(B19,'Квадрат Виженера'!$D$4:$AW$4,0)+3,,,"Квадрат Виженера"))</f>
        <v>Ъ</v>
      </c>
      <c r="E19" s="4">
        <v>8</v>
      </c>
      <c r="F19" s="8" t="str">
        <f t="shared" si="1"/>
        <v>С</v>
      </c>
      <c r="G19" s="8" t="str" cm="1">
        <f t="array" aca="1" ref="G19" ca="1">INDIRECT(ADDRESS(7,MATCH(F19,'Квадрат Виженера'!$D$4:$AW$4,0)+3,,,"Квадрат Виженера"))</f>
        <v>3</v>
      </c>
      <c r="I19" s="4">
        <v>8</v>
      </c>
      <c r="J19" s="8" t="str">
        <f t="shared" si="2"/>
        <v xml:space="preserve"> </v>
      </c>
      <c r="K19" s="8" t="str" cm="1">
        <f t="array" aca="1" ref="K19" ca="1">INDIRECT(ADDRESS(8,MATCH(J19,'Квадрат Виженера'!$D$4:$AW$4,0)+3,,,"Квадрат Виженера"))</f>
        <v>С</v>
      </c>
      <c r="M19" s="4">
        <v>8</v>
      </c>
      <c r="N19" s="8" t="str">
        <f t="shared" si="3"/>
        <v>Й</v>
      </c>
      <c r="O19" s="8" t="str" cm="1">
        <f t="array" aca="1" ref="O19" ca="1">INDIRECT(ADDRESS(9,MATCH(N19,'Квадрат Виженера'!$D$4:$AW$4,0)+3,,,"Квадрат Виженера"))</f>
        <v>Э</v>
      </c>
      <c r="Q19" s="4">
        <v>8</v>
      </c>
      <c r="R19" s="8" t="str">
        <f t="shared" si="4"/>
        <v>У</v>
      </c>
      <c r="S19" s="8" t="str" cm="1">
        <f t="array" aca="1" ref="S19" ca="1">INDIRECT(ADDRESS(10,MATCH(R19,'Квадрат Виженера'!$D$4:$AW$4,0)+3,,,"Квадрат Виженера"))</f>
        <v>8</v>
      </c>
      <c r="U19" s="4">
        <v>8</v>
      </c>
      <c r="V19" s="8" t="str">
        <f t="shared" si="5"/>
        <v xml:space="preserve"> </v>
      </c>
      <c r="W19" s="8" t="str" cm="1">
        <f t="array" aca="1" ref="W19" ca="1">INDIRECT(ADDRESS(11,MATCH(V19,'Квадрат Виженера'!$D$4:$AW$4,0)+3,,,"Квадрат Виженера"))</f>
        <v>Ф</v>
      </c>
      <c r="Y19" s="4">
        <v>8</v>
      </c>
      <c r="Z19" s="8" t="str">
        <f t="shared" si="7"/>
        <v>Ф</v>
      </c>
      <c r="AA19" s="8" t="str" cm="1">
        <f t="array" aca="1" ref="AA19" ca="1">INDIRECT(ADDRESS(12,MATCH(Z19,'Квадрат Виженера'!$D$4:$AW$4,0)+3,,,"Квадрат Виженера"))</f>
        <v>,</v>
      </c>
    </row>
    <row r="20" spans="1:27" x14ac:dyDescent="0.3">
      <c r="A20" s="4">
        <v>9</v>
      </c>
      <c r="B20" s="8" t="str">
        <f t="shared" si="0"/>
        <v xml:space="preserve"> </v>
      </c>
      <c r="C20" s="8" t="str" cm="1">
        <f t="array" aca="1" ref="C20" ca="1">INDIRECT(ADDRESS(6,MATCH(B20,'Квадрат Виженера'!$D$4:$AW$4,0)+3,,,"Квадрат Виженера"))</f>
        <v>П</v>
      </c>
      <c r="E20" s="4">
        <v>9</v>
      </c>
      <c r="F20" s="8" t="str">
        <f t="shared" si="1"/>
        <v>К</v>
      </c>
      <c r="G20" s="8" t="str" cm="1">
        <f t="array" aca="1" ref="G20" ca="1">INDIRECT(ADDRESS(7,MATCH(F20,'Квадрат Виженера'!$D$4:$AW$4,0)+3,,,"Квадрат Виженера"))</f>
        <v>Ь</v>
      </c>
      <c r="I20" s="4">
        <v>9</v>
      </c>
      <c r="J20" s="8" t="str">
        <f t="shared" si="2"/>
        <v>Д</v>
      </c>
      <c r="K20" s="8" t="str" cm="1">
        <f t="array" aca="1" ref="K20" ca="1">INDIRECT(ADDRESS(8,MATCH(J20,'Квадрат Виженера'!$D$4:$AW$4,0)+3,,,"Квадрат Виженера"))</f>
        <v>Ц</v>
      </c>
      <c r="M20" s="4">
        <v>9</v>
      </c>
      <c r="N20" s="8" t="str">
        <f t="shared" si="3"/>
        <v xml:space="preserve"> </v>
      </c>
      <c r="O20" s="8" t="str" cm="1">
        <f t="array" aca="1" ref="O20" ca="1">INDIRECT(ADDRESS(9,MATCH(N20,'Квадрат Виженера'!$D$4:$AW$4,0)+3,,,"Квадрат Виженера"))</f>
        <v>Т</v>
      </c>
      <c r="Q20" s="4">
        <v>9</v>
      </c>
      <c r="R20" s="8" t="str">
        <f t="shared" si="4"/>
        <v>Д</v>
      </c>
      <c r="S20" s="8" t="str" cm="1">
        <f t="array" aca="1" ref="S20" ca="1">INDIRECT(ADDRESS(10,MATCH(R20,'Квадрат Виженера'!$D$4:$AW$4,0)+3,,,"Квадрат Виженера"))</f>
        <v>Ш</v>
      </c>
      <c r="U20" s="4">
        <v>9</v>
      </c>
      <c r="V20" s="8" t="str">
        <f t="shared" si="5"/>
        <v>И</v>
      </c>
      <c r="W20" s="8" t="str" cm="1">
        <f t="array" aca="1" ref="W20" ca="1">INDIRECT(ADDRESS(11,MATCH(V20,'Квадрат Виженера'!$D$4:$AW$4,0)+3,,,"Квадрат Виженера"))</f>
        <v>Ю</v>
      </c>
      <c r="Y20" s="4">
        <v>9</v>
      </c>
      <c r="Z20" s="8" t="str">
        <f t="shared" si="7"/>
        <v>Е</v>
      </c>
      <c r="AA20" s="8" t="str" cm="1">
        <f t="array" aca="1" ref="AA20" ca="1">INDIRECT(ADDRESS(12,MATCH(Z20,'Квадрат Виженера'!$D$4:$AW$4,0)+3,,,"Квадрат Виженера"))</f>
        <v>Ы</v>
      </c>
    </row>
    <row r="21" spans="1:27" x14ac:dyDescent="0.3">
      <c r="A21" s="4">
        <v>10</v>
      </c>
      <c r="B21" s="8" t="str">
        <f t="shared" si="0"/>
        <v>И</v>
      </c>
      <c r="C21" s="8" t="str" cm="1">
        <f t="array" aca="1" ref="C21" ca="1">INDIRECT(ADDRESS(6,MATCH(B21,'Квадрат Виженера'!$D$4:$AW$4,0)+3,,,"Квадрат Виженера"))</f>
        <v>Щ</v>
      </c>
      <c r="E21" s="4">
        <v>10</v>
      </c>
      <c r="F21" s="8" t="str">
        <f t="shared" si="1"/>
        <v>О</v>
      </c>
      <c r="G21" s="8" t="str" cm="1">
        <f t="array" aca="1" ref="G21" ca="1">INDIRECT(ADDRESS(7,MATCH(F21,'Квадрат Виженера'!$D$4:$AW$4,0)+3,,,"Квадрат Виженера"))</f>
        <v>0</v>
      </c>
      <c r="I21" s="4">
        <v>10</v>
      </c>
      <c r="J21" s="8" t="str">
        <f t="shared" si="2"/>
        <v>Р</v>
      </c>
      <c r="K21" s="8" t="str" cm="1">
        <f t="array" aca="1" ref="K21" ca="1">INDIRECT(ADDRESS(8,MATCH(J21,'Квадрат Виженера'!$D$4:$AW$4,0)+3,,,"Квадрат Виженера"))</f>
        <v>3</v>
      </c>
      <c r="M21" s="4">
        <v>10</v>
      </c>
      <c r="N21" s="8" t="str">
        <f t="shared" si="3"/>
        <v>А</v>
      </c>
      <c r="O21" s="8" t="str" cm="1">
        <f t="array" aca="1" ref="O21" ca="1">INDIRECT(ADDRESS(9,MATCH(N21,'Квадрат Виженера'!$D$4:$AW$4,0)+3,,,"Квадрат Виженера"))</f>
        <v>У</v>
      </c>
      <c r="Q21" s="4">
        <v>10</v>
      </c>
      <c r="R21" s="8" t="str">
        <f t="shared" si="4"/>
        <v>Н</v>
      </c>
      <c r="S21" s="8" t="str" cm="1">
        <f t="array" aca="1" ref="S21" ca="1">INDIRECT(ADDRESS(10,MATCH(R21,'Квадрат Виженера'!$D$4:$AW$4,0)+3,,,"Квадрат Виженера"))</f>
        <v>2</v>
      </c>
      <c r="U21" s="4">
        <v>10</v>
      </c>
      <c r="V21" s="8" t="str">
        <f t="shared" si="5"/>
        <v xml:space="preserve"> </v>
      </c>
      <c r="W21" s="8" t="str" cm="1">
        <f t="array" aca="1" ref="W21" ca="1">INDIRECT(ADDRESS(11,MATCH(V21,'Квадрат Виженера'!$D$4:$AW$4,0)+3,,,"Квадрат Виженера"))</f>
        <v>Ф</v>
      </c>
      <c r="Y21" s="4">
        <v>10</v>
      </c>
      <c r="Z21" s="8" t="str">
        <f t="shared" si="7"/>
        <v>О</v>
      </c>
      <c r="AA21" s="8" t="str" cm="1">
        <f t="array" aca="1" ref="AA21" ca="1">INDIRECT(ADDRESS(12,MATCH(Z21,'Квадрат Виженера'!$D$4:$AW$4,0)+3,,,"Квадрат Виженера"))</f>
        <v>5</v>
      </c>
    </row>
    <row r="22" spans="1:27" x14ac:dyDescent="0.3">
      <c r="A22" s="4">
        <v>11</v>
      </c>
      <c r="B22" s="8" t="str">
        <f t="shared" si="0"/>
        <v>Г</v>
      </c>
      <c r="C22" s="8" t="str" cm="1">
        <f t="array" aca="1" ref="C22" ca="1">INDIRECT(ADDRESS(6,MATCH(B22,'Квадрат Виженера'!$D$4:$AW$4,0)+3,,,"Квадрат Виженера"))</f>
        <v>У</v>
      </c>
      <c r="E22" s="4">
        <v>11</v>
      </c>
      <c r="F22" s="8" t="str">
        <f t="shared" si="1"/>
        <v>Е</v>
      </c>
      <c r="G22" s="8" t="str" cm="1">
        <f t="array" aca="1" ref="G22" ca="1">INDIRECT(ADDRESS(7,MATCH(F22,'Квадрат Виженера'!$D$4:$AW$4,0)+3,,,"Квадрат Виженера"))</f>
        <v>Ц</v>
      </c>
      <c r="I22" s="4">
        <v>11</v>
      </c>
      <c r="J22" s="8" t="str">
        <f t="shared" si="2"/>
        <v>О</v>
      </c>
      <c r="K22" s="8" t="str" cm="1">
        <f t="array" aca="1" ref="K22" ca="1">INDIRECT(ADDRESS(8,MATCH(J22,'Квадрат Виженера'!$D$4:$AW$4,0)+3,,,"Квадрат Виженера"))</f>
        <v>1</v>
      </c>
      <c r="M22" s="4">
        <v>11</v>
      </c>
      <c r="N22" s="8" t="str">
        <f t="shared" si="3"/>
        <v>Н</v>
      </c>
      <c r="O22" s="8" t="str" cm="1">
        <f t="array" aca="1" ref="O22" ca="1">INDIRECT(ADDRESS(9,MATCH(N22,'Квадрат Виженера'!$D$4:$AW$4,0)+3,,,"Квадрат Виженера"))</f>
        <v>1</v>
      </c>
      <c r="Q22" s="4">
        <v>11</v>
      </c>
      <c r="R22" s="8" t="str">
        <f t="shared" si="4"/>
        <v>И</v>
      </c>
      <c r="S22" s="8" t="str" cm="1">
        <f t="array" aca="1" ref="S22" ca="1">INDIRECT(ADDRESS(10,MATCH(R22,'Квадрат Виженера'!$D$4:$AW$4,0)+3,,,"Квадрат Виженера"))</f>
        <v>Э</v>
      </c>
      <c r="U22" s="4">
        <v>11</v>
      </c>
      <c r="V22" s="8" t="str">
        <f t="shared" si="5"/>
        <v>В</v>
      </c>
      <c r="W22" s="8" t="str" cm="1">
        <f t="array" aca="1" ref="W22" ca="1">INDIRECT(ADDRESS(11,MATCH(V22,'Квадрат Виженера'!$D$4:$AW$4,0)+3,,,"Квадрат Виженера"))</f>
        <v>Ч</v>
      </c>
      <c r="Y22" s="4">
        <v>11</v>
      </c>
      <c r="Z22" s="8" t="str">
        <f t="shared" si="7"/>
        <v>Д</v>
      </c>
      <c r="AA22" s="8" t="str" cm="1">
        <f t="array" aca="1" ref="AA22" ca="1">INDIRECT(ADDRESS(12,MATCH(Z22,'Квадрат Виженера'!$D$4:$AW$4,0)+3,,,"Квадрат Виженера"))</f>
        <v>Ъ</v>
      </c>
    </row>
    <row r="23" spans="1:27" x14ac:dyDescent="0.3">
      <c r="A23" s="4">
        <v>12</v>
      </c>
      <c r="B23" s="8" t="str">
        <f t="shared" si="0"/>
        <v>О</v>
      </c>
      <c r="C23" s="8" t="str" cm="1">
        <f t="array" aca="1" ref="C23" ca="1">INDIRECT(ADDRESS(6,MATCH(B23,'Квадрат Виженера'!$D$4:$AW$4,0)+3,,,"Квадрат Виженера"))</f>
        <v>Я</v>
      </c>
      <c r="E23" s="4">
        <v>12</v>
      </c>
      <c r="F23" s="8" t="str">
        <f t="shared" si="1"/>
        <v xml:space="preserve"> </v>
      </c>
      <c r="G23" s="8" t="str" cm="1">
        <f t="array" aca="1" ref="G23" ca="1">INDIRECT(ADDRESS(7,MATCH(F23,'Квадрат Виженера'!$D$4:$AW$4,0)+3,,,"Квадрат Виженера"))</f>
        <v>Р</v>
      </c>
      <c r="I23" s="4">
        <v>12</v>
      </c>
      <c r="J23" s="8" t="str">
        <f t="shared" si="2"/>
        <v>З</v>
      </c>
      <c r="K23" s="8" t="str" cm="1">
        <f t="array" aca="1" ref="K23" ca="1">INDIRECT(ADDRESS(8,MATCH(J23,'Квадрат Виженера'!$D$4:$AW$4,0)+3,,,"Квадрат Виженера"))</f>
        <v>Ъ</v>
      </c>
      <c r="M23" s="4">
        <v>12</v>
      </c>
      <c r="N23" s="8" t="str">
        <f t="shared" si="3"/>
        <v>Т</v>
      </c>
      <c r="O23" s="8" t="str" cm="1">
        <f t="array" aca="1" ref="O23" ca="1">INDIRECT(ADDRESS(9,MATCH(N23,'Квадрат Виженера'!$D$4:$AW$4,0)+3,,,"Квадрат Виженера"))</f>
        <v>6</v>
      </c>
      <c r="Q23" s="4">
        <v>12</v>
      </c>
      <c r="R23" s="8" t="str">
        <f t="shared" si="4"/>
        <v>Ч</v>
      </c>
      <c r="S23" s="8" t="str" cm="1">
        <f t="array" aca="1" ref="S23" ca="1">INDIRECT(ADDRESS(10,MATCH(R23,'Квадрат Виженера'!$D$4:$AW$4,0)+3,,,"Квадрат Виженера"))</f>
        <v xml:space="preserve"> </v>
      </c>
      <c r="U23" s="4">
        <v>12</v>
      </c>
      <c r="V23" s="8" t="str">
        <f t="shared" si="5"/>
        <v>З</v>
      </c>
      <c r="W23" s="8" t="str" cm="1">
        <f t="array" aca="1" ref="W23" ca="1">INDIRECT(ADDRESS(11,MATCH(V23,'Квадрат Виженера'!$D$4:$AW$4,0)+3,,,"Квадрат Виженера"))</f>
        <v>Э</v>
      </c>
      <c r="Y23" s="4">
        <v>12</v>
      </c>
      <c r="Z23" s="8" t="str">
        <f t="shared" si="7"/>
        <v>О</v>
      </c>
      <c r="AA23" s="8" t="str" cm="1">
        <f t="array" aca="1" ref="AA23" ca="1">INDIRECT(ADDRESS(12,MATCH(Z23,'Квадрат Виженера'!$D$4:$AW$4,0)+3,,,"Квадрат Виженера"))</f>
        <v>5</v>
      </c>
    </row>
    <row r="24" spans="1:27" x14ac:dyDescent="0.3">
      <c r="A24" s="4">
        <v>13</v>
      </c>
      <c r="B24" s="8" t="str">
        <f t="shared" si="0"/>
        <v>Р</v>
      </c>
      <c r="C24" s="8" t="str" cm="1">
        <f t="array" aca="1" ref="C24" ca="1">INDIRECT(ADDRESS(6,MATCH(B24,'Квадрат Виженера'!$D$4:$AW$4,0)+3,,,"Квадрат Виженера"))</f>
        <v>1</v>
      </c>
      <c r="E24" s="4">
        <v>13</v>
      </c>
      <c r="F24" s="8" t="str">
        <f t="shared" si="1"/>
        <v>З</v>
      </c>
      <c r="G24" s="8" t="str" cm="1">
        <f t="array" aca="1" ref="G24" ca="1">INDIRECT(ADDRESS(7,MATCH(F24,'Квадрат Виженера'!$D$4:$AW$4,0)+3,,,"Квадрат Виженера"))</f>
        <v>Щ</v>
      </c>
      <c r="I24" s="4">
        <v>13</v>
      </c>
      <c r="J24" s="8" t="str">
        <f t="shared" si="2"/>
        <v>Д</v>
      </c>
      <c r="K24" s="8" t="str" cm="1">
        <f t="array" aca="1" ref="K24" ca="1">INDIRECT(ADDRESS(8,MATCH(J24,'Квадрат Виженера'!$D$4:$AW$4,0)+3,,,"Квадрат Виженера"))</f>
        <v>Ц</v>
      </c>
      <c r="M24" s="4">
        <v>13</v>
      </c>
      <c r="N24" s="8" t="str">
        <f t="shared" si="3"/>
        <v>О</v>
      </c>
      <c r="O24" s="8" t="str" cm="1">
        <f t="array" aca="1" ref="O24" ca="1">INDIRECT(ADDRESS(9,MATCH(N24,'Квадрат Виженера'!$D$4:$AW$4,0)+3,,,"Квадрат Виженера"))</f>
        <v>2</v>
      </c>
      <c r="Q24" s="4">
        <v>13</v>
      </c>
      <c r="R24" s="8" t="str">
        <f t="shared" si="4"/>
        <v>Е</v>
      </c>
      <c r="S24" s="8" t="str" cm="1">
        <f t="array" aca="1" ref="S24" ca="1">INDIRECT(ADDRESS(10,MATCH(R24,'Квадрат Виженера'!$D$4:$AW$4,0)+3,,,"Квадрат Виженера"))</f>
        <v>Щ</v>
      </c>
      <c r="U24" s="4">
        <v>13</v>
      </c>
      <c r="V24" s="8" t="str">
        <f t="shared" si="5"/>
        <v>А</v>
      </c>
      <c r="W24" s="8" t="str" cm="1">
        <f t="array" aca="1" ref="W24" ca="1">INDIRECT(ADDRESS(11,MATCH(V24,'Квадрат Виженера'!$D$4:$AW$4,0)+3,,,"Квадрат Виженера"))</f>
        <v>Х</v>
      </c>
      <c r="Y24" s="4">
        <v>13</v>
      </c>
      <c r="Z24" s="8" t="str">
        <f t="shared" si="7"/>
        <v>С</v>
      </c>
      <c r="AA24" s="8" t="str" cm="1">
        <f t="array" aca="1" ref="AA24" ca="1">INDIRECT(ADDRESS(12,MATCH(Z24,'Квадрат Виженера'!$D$4:$AW$4,0)+3,,,"Квадрат Виженера"))</f>
        <v>8</v>
      </c>
    </row>
    <row r="25" spans="1:27" x14ac:dyDescent="0.3">
      <c r="A25" s="4">
        <v>14</v>
      </c>
      <c r="B25" s="8" t="str">
        <f t="shared" si="0"/>
        <v>Ь</v>
      </c>
      <c r="C25" s="8" t="str" cm="1">
        <f t="array" aca="1" ref="C25" ca="1">INDIRECT(ADDRESS(6,MATCH(B25,'Квадрат Виженера'!$D$4:$AW$4,0)+3,,,"Квадрат Виженера"))</f>
        <v>А</v>
      </c>
      <c r="E25" s="4">
        <v>14</v>
      </c>
      <c r="F25" s="8" t="str">
        <f t="shared" si="1"/>
        <v>А</v>
      </c>
      <c r="G25" s="8" t="str" cm="1">
        <f t="array" aca="1" ref="G25" ca="1">INDIRECT(ADDRESS(7,MATCH(F25,'Квадрат Виженера'!$D$4:$AW$4,0)+3,,,"Квадрат Виженера"))</f>
        <v>С</v>
      </c>
      <c r="I25" s="4">
        <v>14</v>
      </c>
      <c r="J25" s="8" t="str">
        <f t="shared" si="2"/>
        <v>О</v>
      </c>
      <c r="K25" s="8" t="str" cm="1">
        <f t="array" aca="1" ref="K25" ca="1">INDIRECT(ADDRESS(8,MATCH(J25,'Квадрат Виженера'!$D$4:$AW$4,0)+3,,,"Квадрат Виженера"))</f>
        <v>1</v>
      </c>
      <c r="M25" s="4">
        <v>14</v>
      </c>
      <c r="N25" s="8" t="str">
        <f t="shared" si="3"/>
        <v>Н</v>
      </c>
      <c r="O25" s="8" t="str" cm="1">
        <f t="array" aca="1" ref="O25" ca="1">INDIRECT(ADDRESS(9,MATCH(N25,'Квадрат Виженера'!$D$4:$AW$4,0)+3,,,"Квадрат Виженера"))</f>
        <v>1</v>
      </c>
      <c r="Q25" s="4">
        <v>14</v>
      </c>
      <c r="R25" s="8" t="str">
        <f t="shared" si="4"/>
        <v>С</v>
      </c>
      <c r="S25" s="8" t="str" cm="1">
        <f t="array" aca="1" ref="S25" ca="1">INDIRECT(ADDRESS(10,MATCH(R25,'Квадрат Виженера'!$D$4:$AW$4,0)+3,,,"Квадрат Виженера"))</f>
        <v>6</v>
      </c>
      <c r="U25" s="4">
        <v>14</v>
      </c>
      <c r="V25" s="8" t="str">
        <f t="shared" si="5"/>
        <v>И</v>
      </c>
      <c r="W25" s="8" t="str" cm="1">
        <f t="array" aca="1" ref="W25" ca="1">INDIRECT(ADDRESS(11,MATCH(V25,'Квадрат Виженера'!$D$4:$AW$4,0)+3,,,"Квадрат Виженера"))</f>
        <v>Ю</v>
      </c>
      <c r="Y25" s="4">
        <v>14</v>
      </c>
      <c r="Z25" s="8" t="str">
        <f t="shared" si="7"/>
        <v>Ь</v>
      </c>
      <c r="AA25" s="8" t="str" cm="1">
        <f t="array" aca="1" ref="AA25" ca="1">INDIRECT(ADDRESS(12,MATCH(Z25,'Квадрат Виженера'!$D$4:$AW$4,0)+3,,,"Квадрат Виженера"))</f>
        <v>Ё</v>
      </c>
    </row>
    <row r="26" spans="1:27" x14ac:dyDescent="0.3">
      <c r="A26" s="4">
        <v>15</v>
      </c>
      <c r="B26" s="8" t="str">
        <f t="shared" si="0"/>
        <v xml:space="preserve"> </v>
      </c>
      <c r="C26" s="8" t="str" cm="1">
        <f t="array" aca="1" ref="C26" ca="1">INDIRECT(ADDRESS(6,MATCH(B26,'Квадрат Виженера'!$D$4:$AW$4,0)+3,,,"Квадрат Виженера"))</f>
        <v>П</v>
      </c>
      <c r="E26" s="4">
        <v>15</v>
      </c>
      <c r="F26" s="8" t="str">
        <f t="shared" si="1"/>
        <v>Д</v>
      </c>
      <c r="G26" s="8" t="str" cm="1">
        <f t="array" aca="1" ref="G26" ca="1">INDIRECT(ADDRESS(7,MATCH(F26,'Квадрат Виженера'!$D$4:$AW$4,0)+3,,,"Квадрат Виженера"))</f>
        <v>Х</v>
      </c>
      <c r="I26" s="4">
        <v>15</v>
      </c>
      <c r="J26" s="8" t="str">
        <f t="shared" si="2"/>
        <v>В</v>
      </c>
      <c r="K26" s="8" t="str" cm="1">
        <f t="array" aca="1" ref="K26" ca="1">INDIRECT(ADDRESS(8,MATCH(J26,'Квадрат Виженера'!$D$4:$AW$4,0)+3,,,"Квадрат Виженера"))</f>
        <v>Ф</v>
      </c>
      <c r="M26" s="4">
        <v>15</v>
      </c>
      <c r="N26" s="8" t="str">
        <f t="shared" si="3"/>
        <v xml:space="preserve"> </v>
      </c>
      <c r="O26" s="8" t="str" cm="1">
        <f t="array" aca="1" ref="O26" ca="1">INDIRECT(ADDRESS(9,MATCH(N26,'Квадрат Виженера'!$D$4:$AW$4,0)+3,,,"Квадрат Виженера"))</f>
        <v>Т</v>
      </c>
      <c r="Q26" s="4">
        <v>15</v>
      </c>
      <c r="R26" s="8" t="str">
        <f t="shared" si="4"/>
        <v>Т</v>
      </c>
      <c r="S26" s="8" t="str" cm="1">
        <f t="array" aca="1" ref="S26" ca="1">INDIRECT(ADDRESS(10,MATCH(R26,'Квадрат Виженера'!$D$4:$AW$4,0)+3,,,"Квадрат Виженера"))</f>
        <v>7</v>
      </c>
      <c r="U26" s="4">
        <v>15</v>
      </c>
      <c r="V26" s="8" t="str">
        <f t="shared" si="5"/>
        <v>М</v>
      </c>
      <c r="W26" s="8" t="str" cm="1">
        <f t="array" aca="1" ref="W26" ca="1">INDIRECT(ADDRESS(11,MATCH(V26,'Квадрат Виженера'!$D$4:$AW$4,0)+3,,,"Квадрат Виженера"))</f>
        <v>2</v>
      </c>
      <c r="Y26" s="4">
        <v>15</v>
      </c>
      <c r="Z26" s="8" t="str">
        <f t="shared" si="7"/>
        <v>Е</v>
      </c>
      <c r="AA26" s="8" t="str" cm="1">
        <f t="array" aca="1" ref="AA26" ca="1">INDIRECT(ADDRESS(12,MATCH(Z26,'Квадрат Виженера'!$D$4:$AW$4,0)+3,,,"Квадрат Виженера"))</f>
        <v>Ы</v>
      </c>
    </row>
    <row r="27" spans="1:27" x14ac:dyDescent="0.3">
      <c r="A27" s="4">
        <v>16</v>
      </c>
      <c r="B27" s="8" t="str">
        <f t="shared" si="0"/>
        <v>Ф</v>
      </c>
      <c r="C27" s="8" t="str" cm="1">
        <f t="array" aca="1" ref="C27" ca="1">INDIRECT(ADDRESS(6,MATCH(B27,'Квадрат Виженера'!$D$4:$AW$4,0)+3,,,"Квадрат Виженера"))</f>
        <v>5</v>
      </c>
      <c r="E27" s="4">
        <v>16</v>
      </c>
      <c r="F27" s="8" t="str">
        <f t="shared" si="1"/>
        <v>А</v>
      </c>
      <c r="G27" s="8" t="str" cm="1">
        <f t="array" aca="1" ref="G27" ca="1">INDIRECT(ADDRESS(7,MATCH(F27,'Квадрат Виженера'!$D$4:$AW$4,0)+3,,,"Квадрат Виженера"))</f>
        <v>С</v>
      </c>
      <c r="I27" s="4">
        <v>16</v>
      </c>
      <c r="J27" s="8" t="str">
        <f t="shared" si="2"/>
        <v xml:space="preserve"> </v>
      </c>
      <c r="K27" s="8" t="str" cm="1">
        <f t="array" aca="1" ref="K27" ca="1">INDIRECT(ADDRESS(8,MATCH(J27,'Квадрат Виженера'!$D$4:$AW$4,0)+3,,,"Квадрат Виженера"))</f>
        <v>С</v>
      </c>
      <c r="M27" s="4">
        <v>16</v>
      </c>
      <c r="N27" s="8" t="str">
        <f t="shared" si="3"/>
        <v>Д</v>
      </c>
      <c r="O27" s="8" t="str" cm="1">
        <f t="array" aca="1" ref="O27" ca="1">INDIRECT(ADDRESS(9,MATCH(N27,'Квадрат Виженера'!$D$4:$AW$4,0)+3,,,"Квадрат Виженера"))</f>
        <v>Ч</v>
      </c>
      <c r="Q27" s="4">
        <v>16</v>
      </c>
      <c r="R27" s="8" t="str">
        <f t="shared" si="4"/>
        <v>В</v>
      </c>
      <c r="S27" s="8" t="str" cm="1">
        <f t="array" aca="1" ref="S27" ca="1">INDIRECT(ADDRESS(10,MATCH(R27,'Квадрат Виженера'!$D$4:$AW$4,0)+3,,,"Квадрат Виженера"))</f>
        <v>Ц</v>
      </c>
      <c r="U27" s="4">
        <v>16</v>
      </c>
      <c r="V27" s="8" t="str">
        <f t="shared" si="5"/>
        <v>О</v>
      </c>
      <c r="W27" s="8" t="str" cm="1">
        <f t="array" aca="1" ref="W27" ca="1">INDIRECT(ADDRESS(11,MATCH(V27,'Квадрат Виженера'!$D$4:$AW$4,0)+3,,,"Квадрат Виженера"))</f>
        <v>4</v>
      </c>
      <c r="Y27" s="4">
        <v>16</v>
      </c>
      <c r="Z27" s="8" t="str">
        <f t="shared" si="7"/>
        <v>В</v>
      </c>
      <c r="AA27" s="8" t="str" cm="1">
        <f t="array" aca="1" ref="AA27" ca="1">INDIRECT(ADDRESS(12,MATCH(Z27,'Квадрат Виженера'!$D$4:$AW$4,0)+3,,,"Квадрат Виженера"))</f>
        <v>Ш</v>
      </c>
    </row>
    <row r="28" spans="1:27" x14ac:dyDescent="0.3">
      <c r="A28" s="4">
        <v>17</v>
      </c>
      <c r="B28" s="8" t="str">
        <f t="shared" si="0"/>
        <v>Е</v>
      </c>
      <c r="C28" s="8" t="str" cm="1">
        <f t="array" aca="1" ref="C28" ca="1">INDIRECT(ADDRESS(6,MATCH(B28,'Квадрат Виженера'!$D$4:$AW$4,0)+3,,,"Квадрат Виженера"))</f>
        <v>Х</v>
      </c>
      <c r="E28" s="4">
        <v>17</v>
      </c>
      <c r="F28" s="8" t="str">
        <f t="shared" si="1"/>
        <v>Н</v>
      </c>
      <c r="G28" s="8" t="str" cm="1">
        <f t="array" aca="1" ref="G28" ca="1">INDIRECT(ADDRESS(7,MATCH(F28,'Квадрат Виженера'!$D$4:$AW$4,0)+3,,,"Квадрат Виженера"))</f>
        <v>Я</v>
      </c>
      <c r="I28" s="4">
        <v>17</v>
      </c>
      <c r="J28" s="8" t="str">
        <f t="shared" si="2"/>
        <v>А</v>
      </c>
      <c r="K28" s="8" t="str" cm="1">
        <f t="array" aca="1" ref="K28" ca="1">INDIRECT(ADDRESS(8,MATCH(J28,'Квадрат Виженера'!$D$4:$AW$4,0)+3,,,"Квадрат Виженера"))</f>
        <v>Т</v>
      </c>
      <c r="M28" s="4">
        <v>17</v>
      </c>
      <c r="N28" s="8" t="str">
        <f t="shared" si="3"/>
        <v>М</v>
      </c>
      <c r="O28" s="8" t="str" cm="1">
        <f t="array" aca="1" ref="O28" ca="1">INDIRECT(ADDRESS(9,MATCH(N28,'Квадрат Виженера'!$D$4:$AW$4,0)+3,,,"Квадрат Виженера"))</f>
        <v>0</v>
      </c>
      <c r="Q28" s="4">
        <v>17</v>
      </c>
      <c r="R28" s="8" t="str">
        <f t="shared" si="4"/>
        <v>У</v>
      </c>
      <c r="S28" s="8" t="str" cm="1">
        <f t="array" aca="1" ref="S28" ca="1">INDIRECT(ADDRESS(10,MATCH(R28,'Квадрат Виженера'!$D$4:$AW$4,0)+3,,,"Квадрат Виженера"))</f>
        <v>8</v>
      </c>
      <c r="U28" s="4">
        <v>17</v>
      </c>
      <c r="V28" s="8" t="str">
        <f t="shared" si="5"/>
        <v>В</v>
      </c>
      <c r="W28" s="8" t="str" cm="1">
        <f t="array" aca="1" ref="W28" ca="1">INDIRECT(ADDRESS(11,MATCH(V28,'Квадрат Виженера'!$D$4:$AW$4,0)+3,,,"Квадрат Виженера"))</f>
        <v>Ч</v>
      </c>
      <c r="Y28" s="4">
        <v>17</v>
      </c>
      <c r="Z28" s="8" t="str">
        <f t="shared" si="7"/>
        <v>И</v>
      </c>
      <c r="AA28" s="8" t="str" cm="1">
        <f t="array" aca="1" ref="AA28" ca="1">INDIRECT(ADDRESS(12,MATCH(Z28,'Квадрат Виженера'!$D$4:$AW$4,0)+3,,,"Квадрат Виженера"))</f>
        <v>Я</v>
      </c>
    </row>
    <row r="29" spans="1:27" x14ac:dyDescent="0.3">
      <c r="A29" s="4">
        <v>18</v>
      </c>
      <c r="B29" s="8" t="str">
        <f t="shared" si="0"/>
        <v>О</v>
      </c>
      <c r="C29" s="8" t="str" cm="1">
        <f t="array" aca="1" ref="C29" ca="1">INDIRECT(ADDRESS(6,MATCH(B29,'Квадрат Виженера'!$D$4:$AW$4,0)+3,,,"Квадрат Виженера"))</f>
        <v>Я</v>
      </c>
      <c r="E29" s="4">
        <v>18</v>
      </c>
      <c r="F29" s="8" t="str">
        <f t="shared" si="1"/>
        <v>И</v>
      </c>
      <c r="G29" s="8" t="str" cm="1">
        <f t="array" aca="1" ref="G29" ca="1">INDIRECT(ADDRESS(7,MATCH(F29,'Квадрат Виженера'!$D$4:$AW$4,0)+3,,,"Квадрат Виженера"))</f>
        <v>Ъ</v>
      </c>
      <c r="I29" s="4">
        <v>18</v>
      </c>
      <c r="J29" s="8" t="str">
        <f t="shared" si="2"/>
        <v>Н</v>
      </c>
      <c r="K29" s="8" t="str" cm="1">
        <f t="array" aca="1" ref="K29" ca="1">INDIRECT(ADDRESS(8,MATCH(J29,'Квадрат Виженера'!$D$4:$AW$4,0)+3,,,"Квадрат Виженера"))</f>
        <v>0</v>
      </c>
      <c r="M29" s="4">
        <v>18</v>
      </c>
      <c r="N29" s="8" t="str">
        <f t="shared" si="3"/>
        <v>И</v>
      </c>
      <c r="O29" s="8" t="str" cm="1">
        <f t="array" aca="1" ref="O29" ca="1">INDIRECT(ADDRESS(9,MATCH(N29,'Квадрат Виженера'!$D$4:$AW$4,0)+3,,,"Квадрат Виженера"))</f>
        <v>Ь</v>
      </c>
      <c r="Q29" s="4">
        <v>18</v>
      </c>
      <c r="R29" s="8" t="str">
        <f t="shared" si="4"/>
        <v>,</v>
      </c>
      <c r="S29" s="8" t="str" cm="1">
        <f t="array" aca="1" ref="S29" ca="1">INDIRECT(ADDRESS(10,MATCH(R29,'Квадрат Виженера'!$D$4:$AW$4,0)+3,,,"Квадрат Виженера"))</f>
        <v>Т</v>
      </c>
      <c r="U29" s="4">
        <v>18</v>
      </c>
      <c r="V29" s="8" t="str">
        <f t="shared" si="5"/>
        <v>Ы</v>
      </c>
      <c r="W29" s="8" t="str" cm="1">
        <f t="array" aca="1" ref="W29" ca="1">INDIRECT(ADDRESS(11,MATCH(V29,'Квадрат Виженера'!$D$4:$AW$4,0)+3,,,"Квадрат Виженера"))</f>
        <v>Д</v>
      </c>
      <c r="Y29" s="4">
        <v>18</v>
      </c>
      <c r="Z29" s="8" t="str">
        <f t="shared" si="7"/>
        <v>Ч</v>
      </c>
      <c r="AA29" s="8" t="str" cm="1">
        <f t="array" aca="1" ref="AA29" ca="1">INDIRECT(ADDRESS(12,MATCH(Z29,'Квадрат Виженера'!$D$4:$AW$4,0)+3,,,"Квадрат Виженера"))</f>
        <v>Б</v>
      </c>
    </row>
    <row r="30" spans="1:27" x14ac:dyDescent="0.3">
      <c r="A30" s="4">
        <v>19</v>
      </c>
      <c r="B30" s="8" t="str">
        <f t="shared" si="0"/>
        <v>Д</v>
      </c>
      <c r="C30" s="8" t="str" cm="1">
        <f t="array" aca="1" ref="C30" ca="1">INDIRECT(ADDRESS(6,MATCH(B30,'Квадрат Виженера'!$D$4:$AW$4,0)+3,,,"Квадрат Виженера"))</f>
        <v>Ф</v>
      </c>
      <c r="E30" s="4">
        <v>19</v>
      </c>
      <c r="F30" s="8" t="str">
        <f t="shared" si="1"/>
        <v>Е</v>
      </c>
      <c r="G30" s="8" t="str" cm="1">
        <f t="array" aca="1" ref="G30" ca="1">INDIRECT(ADDRESS(7,MATCH(F30,'Квадрат Виженера'!$D$4:$AW$4,0)+3,,,"Квадрат Виженера"))</f>
        <v>Ц</v>
      </c>
      <c r="I30" s="4">
        <v>19</v>
      </c>
      <c r="J30" s="8" t="str">
        <f t="shared" si="2"/>
        <v>Т</v>
      </c>
      <c r="K30" s="8" t="str" cm="1">
        <f t="array" aca="1" ref="K30" ca="1">INDIRECT(ADDRESS(8,MATCH(J30,'Квадрат Виженера'!$D$4:$AW$4,0)+3,,,"Квадрат Виженера"))</f>
        <v>5</v>
      </c>
      <c r="M30" s="4">
        <v>19</v>
      </c>
      <c r="N30" s="8" t="str">
        <f t="shared" si="3"/>
        <v>Т</v>
      </c>
      <c r="O30" s="8" t="str" cm="1">
        <f t="array" aca="1" ref="O30" ca="1">INDIRECT(ADDRESS(9,MATCH(N30,'Квадрат Виженера'!$D$4:$AW$4,0)+3,,,"Квадрат Виженера"))</f>
        <v>6</v>
      </c>
      <c r="Q30" s="4">
        <v>19</v>
      </c>
      <c r="R30" s="8" t="str">
        <f t="shared" si="4"/>
        <v xml:space="preserve"> </v>
      </c>
      <c r="S30" s="8" t="str" cm="1">
        <f t="array" aca="1" ref="S30" ca="1">INDIRECT(ADDRESS(10,MATCH(R30,'Квадрат Виженера'!$D$4:$AW$4,0)+3,,,"Квадрат Виженера"))</f>
        <v>У</v>
      </c>
      <c r="U30" s="4">
        <v>19</v>
      </c>
      <c r="V30" s="8" t="str">
        <f t="shared" si="5"/>
        <v>Г</v>
      </c>
      <c r="W30" s="8" t="str" cm="1">
        <f t="array" aca="1" ref="W30" ca="1">INDIRECT(ADDRESS(11,MATCH(V30,'Квадрат Виженера'!$D$4:$AW$4,0)+3,,,"Квадрат Виженера"))</f>
        <v>Ш</v>
      </c>
      <c r="Y30" s="4">
        <v>19</v>
      </c>
      <c r="Z30" s="8" t="str">
        <f t="shared" si="7"/>
        <v>.</v>
      </c>
      <c r="AA30" s="8" t="str" cm="1">
        <f t="array" aca="1" ref="AA30" ca="1">INDIRECT(ADDRESS(12,MATCH(Z30,'Квадрат Виженера'!$D$4:$AW$4,0)+3,,,"Квадрат Виженера"))</f>
        <v>У</v>
      </c>
    </row>
    <row r="31" spans="1:27" x14ac:dyDescent="0.3">
      <c r="A31" s="4">
        <v>20</v>
      </c>
      <c r="B31" s="8" t="str">
        <f t="shared" si="0"/>
        <v>О</v>
      </c>
      <c r="C31" s="8" t="str" cm="1">
        <f t="array" aca="1" ref="C31" ca="1">INDIRECT(ADDRESS(6,MATCH(B31,'Квадрат Виженера'!$D$4:$AW$4,0)+3,,,"Квадрат Виженера"))</f>
        <v>Я</v>
      </c>
      <c r="E31" s="4">
        <v>20</v>
      </c>
      <c r="F31" s="8" t="str">
        <f t="shared" si="1"/>
        <v xml:space="preserve"> </v>
      </c>
      <c r="G31" s="8" t="str" cm="1">
        <f t="array" aca="1" ref="G31" ca="1">INDIRECT(ADDRESS(7,MATCH(F31,'Квадрат Виженера'!$D$4:$AW$4,0)+3,,,"Квадрат Виженера"))</f>
        <v>Р</v>
      </c>
      <c r="I31" s="4">
        <v>20</v>
      </c>
      <c r="J31" s="8" t="str">
        <f t="shared" si="2"/>
        <v>О</v>
      </c>
      <c r="K31" s="8" t="str" cm="1">
        <f t="array" aca="1" ref="K31" ca="1">INDIRECT(ADDRESS(8,MATCH(J31,'Квадрат Виженера'!$D$4:$AW$4,0)+3,,,"Квадрат Виженера"))</f>
        <v>1</v>
      </c>
      <c r="M31" s="4">
        <v>20</v>
      </c>
      <c r="N31" s="8" t="str">
        <f t="shared" si="3"/>
        <v>Р</v>
      </c>
      <c r="O31" s="8" t="str" cm="1">
        <f t="array" aca="1" ref="O31" ca="1">INDIRECT(ADDRESS(9,MATCH(N31,'Квадрат Виженера'!$D$4:$AW$4,0)+3,,,"Квадрат Виженера"))</f>
        <v>4</v>
      </c>
      <c r="Q31" s="4">
        <v>20</v>
      </c>
      <c r="R31" s="8" t="str">
        <f t="shared" si="4"/>
        <v>Н</v>
      </c>
      <c r="S31" s="8" t="str" cm="1">
        <f t="array" aca="1" ref="S31" ca="1">INDIRECT(ADDRESS(10,MATCH(R31,'Квадрат Виженера'!$D$4:$AW$4,0)+3,,,"Квадрат Виженера"))</f>
        <v>2</v>
      </c>
      <c r="U31" s="4">
        <v>20</v>
      </c>
      <c r="V31" s="8" t="str">
        <f t="shared" si="5"/>
        <v>О</v>
      </c>
      <c r="W31" s="8" t="str" cm="1">
        <f t="array" aca="1" ref="W31" ca="1">INDIRECT(ADDRESS(11,MATCH(V31,'Квадрат Виженера'!$D$4:$AW$4,0)+3,,,"Квадрат Виженера"))</f>
        <v>4</v>
      </c>
      <c r="Y31" s="4">
        <v>20</v>
      </c>
      <c r="Z31" s="8"/>
      <c r="AA31" s="8"/>
    </row>
    <row r="32" spans="1:27" x14ac:dyDescent="0.3">
      <c r="A32" s="4">
        <v>21</v>
      </c>
      <c r="B32" s="8" t="str">
        <f t="shared" si="0"/>
        <v>С</v>
      </c>
      <c r="C32" s="8" t="str" cm="1">
        <f t="array" aca="1" ref="C32" ca="1">INDIRECT(ADDRESS(6,MATCH(B32,'Квадрат Виженера'!$D$4:$AW$4,0)+3,,,"Квадрат Виженера"))</f>
        <v>2</v>
      </c>
      <c r="E32" s="4">
        <v>21</v>
      </c>
      <c r="F32" s="8" t="str">
        <f t="shared" si="1"/>
        <v>Н</v>
      </c>
      <c r="G32" s="8" t="str" cm="1">
        <f t="array" aca="1" ref="G32" ca="1">INDIRECT(ADDRESS(7,MATCH(F32,'Квадрат Виженера'!$D$4:$AW$4,0)+3,,,"Квадрат Виженера"))</f>
        <v>Я</v>
      </c>
      <c r="I32" s="4">
        <v>21</v>
      </c>
      <c r="J32" s="8" t="str">
        <f t="shared" si="2"/>
        <v>Н</v>
      </c>
      <c r="K32" s="8" t="str" cm="1">
        <f t="array" aca="1" ref="K32" ca="1">INDIRECT(ADDRESS(8,MATCH(J32,'Квадрат Виженера'!$D$4:$AW$4,0)+3,,,"Квадрат Виженера"))</f>
        <v>0</v>
      </c>
      <c r="M32" s="4">
        <v>21</v>
      </c>
      <c r="N32" s="8" t="str">
        <f t="shared" si="3"/>
        <v>И</v>
      </c>
      <c r="O32" s="8" t="str" cm="1">
        <f t="array" aca="1" ref="O32" ca="1">INDIRECT(ADDRESS(9,MATCH(N32,'Квадрат Виженера'!$D$4:$AW$4,0)+3,,,"Квадрат Виженера"))</f>
        <v>Ь</v>
      </c>
      <c r="Q32" s="4">
        <v>21</v>
      </c>
      <c r="R32" s="8" t="str">
        <f t="shared" si="4"/>
        <v>А</v>
      </c>
      <c r="S32" s="8" t="str" cm="1">
        <f t="array" aca="1" ref="S32" ca="1">INDIRECT(ADDRESS(10,MATCH(R32,'Квадрат Виженера'!$D$4:$AW$4,0)+3,,,"Квадрат Виженера"))</f>
        <v>Ф</v>
      </c>
      <c r="U32" s="4">
        <v>21</v>
      </c>
      <c r="V32" s="8" t="str">
        <f t="shared" si="5"/>
        <v>Д</v>
      </c>
      <c r="W32" s="8" t="str" cm="1">
        <f t="array" aca="1" ref="W32" ca="1">INDIRECT(ADDRESS(11,MATCH(V32,'Квадрат Виженера'!$D$4:$AW$4,0)+3,,,"Квадрат Виженера"))</f>
        <v>Щ</v>
      </c>
      <c r="Y32" s="4">
        <v>21</v>
      </c>
      <c r="Z32" s="8"/>
      <c r="AA32" s="8"/>
    </row>
    <row r="33" spans="1:27" x14ac:dyDescent="0.3">
      <c r="A33" s="4">
        <v>22</v>
      </c>
      <c r="B33" s="8" t="str">
        <f t="shared" si="0"/>
        <v>Ь</v>
      </c>
      <c r="C33" s="8" t="str" cm="1">
        <f t="array" aca="1" ref="C33" ca="1">INDIRECT(ADDRESS(6,MATCH(B33,'Квадрат Виженера'!$D$4:$AW$4,0)+3,,,"Квадрат Виженера"))</f>
        <v>А</v>
      </c>
      <c r="E33" s="4">
        <v>22</v>
      </c>
      <c r="F33" s="8" t="str">
        <f t="shared" si="1"/>
        <v>О</v>
      </c>
      <c r="G33" s="8" t="str" cm="1">
        <f t="array" aca="1" ref="G33" ca="1">INDIRECT(ADDRESS(7,MATCH(F33,'Квадрат Виженера'!$D$4:$AW$4,0)+3,,,"Квадрат Виженера"))</f>
        <v>0</v>
      </c>
      <c r="I33" s="4">
        <v>22</v>
      </c>
      <c r="J33" s="8" t="str">
        <f t="shared" si="2"/>
        <v xml:space="preserve"> </v>
      </c>
      <c r="K33" s="8" t="str" cm="1">
        <f t="array" aca="1" ref="K33" ca="1">INDIRECT(ADDRESS(8,MATCH(J33,'Квадрат Виженера'!$D$4:$AW$4,0)+3,,,"Квадрат Виженера"))</f>
        <v>С</v>
      </c>
      <c r="M33" s="4">
        <v>22</v>
      </c>
      <c r="N33" s="8" t="str">
        <f t="shared" si="3"/>
        <v>Е</v>
      </c>
      <c r="O33" s="8" t="str" cm="1">
        <f t="array" aca="1" ref="O33" ca="1">INDIRECT(ADDRESS(9,MATCH(N33,'Квадрат Виженера'!$D$4:$AW$4,0)+3,,,"Квадрат Виженера"))</f>
        <v>Ш</v>
      </c>
      <c r="Q33" s="4">
        <v>22</v>
      </c>
      <c r="R33" s="8" t="str">
        <f t="shared" si="4"/>
        <v>Д</v>
      </c>
      <c r="S33" s="8" t="str" cm="1">
        <f t="array" aca="1" ref="S33" ca="1">INDIRECT(ADDRESS(10,MATCH(R33,'Квадрат Виженера'!$D$4:$AW$4,0)+3,,,"Квадрат Виженера"))</f>
        <v>Ш</v>
      </c>
      <c r="U33" s="4">
        <v>22</v>
      </c>
      <c r="V33" s="8" t="str">
        <f t="shared" si="5"/>
        <v>Н</v>
      </c>
      <c r="W33" s="8" t="str" cm="1">
        <f t="array" aca="1" ref="W33" ca="1">INDIRECT(ADDRESS(11,MATCH(V33,'Квадрат Виженера'!$D$4:$AW$4,0)+3,,,"Квадрат Виженера"))</f>
        <v>3</v>
      </c>
      <c r="Y33" s="4">
        <v>22</v>
      </c>
      <c r="Z33" s="8"/>
      <c r="AA33" s="8"/>
    </row>
    <row r="34" spans="1:27" x14ac:dyDescent="0.3">
      <c r="A34" s="4">
        <v>23</v>
      </c>
      <c r="B34" s="8" t="str">
        <f t="shared" si="0"/>
        <v>Е</v>
      </c>
      <c r="C34" s="8" t="str" cm="1">
        <f t="array" aca="1" ref="C34" ca="1">INDIRECT(ADDRESS(6,MATCH(B34,'Квадрат Виженера'!$D$4:$AW$4,0)+3,,,"Квадрат Виженера"))</f>
        <v>Х</v>
      </c>
      <c r="E34" s="4">
        <v>23</v>
      </c>
      <c r="F34" s="8" t="str">
        <f t="shared" si="1"/>
        <v>М</v>
      </c>
      <c r="G34" s="8" t="str" cm="1">
        <f t="array" aca="1" ref="G34" ca="1">INDIRECT(ADDRESS(7,MATCH(F34,'Квадрат Виженера'!$D$4:$AW$4,0)+3,,,"Квадрат Виженера"))</f>
        <v>Ю</v>
      </c>
      <c r="I34" s="4">
        <v>23</v>
      </c>
      <c r="J34" s="8" t="str">
        <f t="shared" si="2"/>
        <v>Д</v>
      </c>
      <c r="K34" s="8" t="str" cm="1">
        <f t="array" aca="1" ref="K34" ca="1">INDIRECT(ADDRESS(8,MATCH(J34,'Квадрат Виженера'!$D$4:$AW$4,0)+3,,,"Квадрат Виженера"))</f>
        <v>Ц</v>
      </c>
      <c r="M34" s="4">
        <v>23</v>
      </c>
      <c r="N34" s="8" t="str">
        <f t="shared" si="3"/>
        <v>В</v>
      </c>
      <c r="O34" s="8" t="str" cm="1">
        <f t="array" aca="1" ref="O34" ca="1">INDIRECT(ADDRESS(9,MATCH(N34,'Квадрат Виженера'!$D$4:$AW$4,0)+3,,,"Квадрат Виженера"))</f>
        <v>Х</v>
      </c>
      <c r="Q34" s="4">
        <v>23</v>
      </c>
      <c r="R34" s="8" t="str">
        <f t="shared" si="4"/>
        <v>Е</v>
      </c>
      <c r="S34" s="8" t="str" cm="1">
        <f t="array" aca="1" ref="S34" ca="1">INDIRECT(ADDRESS(10,MATCH(R34,'Квадрат Виженера'!$D$4:$AW$4,0)+3,,,"Квадрат Виженера"))</f>
        <v>Щ</v>
      </c>
      <c r="U34" s="4">
        <v>23</v>
      </c>
      <c r="V34" s="8" t="str">
        <f t="shared" si="5"/>
        <v>О</v>
      </c>
      <c r="W34" s="8" t="str" cm="1">
        <f t="array" aca="1" ref="W34" ca="1">INDIRECT(ADDRESS(11,MATCH(V34,'Квадрат Виженера'!$D$4:$AW$4,0)+3,,,"Квадрат Виженера"))</f>
        <v>4</v>
      </c>
      <c r="Y34" s="4">
        <v>23</v>
      </c>
      <c r="Z34" s="8"/>
      <c r="AA34" s="8"/>
    </row>
    <row r="35" spans="1:27" x14ac:dyDescent="0.3">
      <c r="A35" s="4">
        <v>24</v>
      </c>
      <c r="B35" s="8" t="str">
        <f t="shared" si="0"/>
        <v>В</v>
      </c>
      <c r="C35" s="8" t="str" cm="1">
        <f t="array" aca="1" ref="C35" ca="1">INDIRECT(ADDRESS(6,MATCH(B35,'Квадрат Виженера'!$D$4:$AW$4,0)+3,,,"Квадрат Виженера"))</f>
        <v>Т</v>
      </c>
      <c r="E35" s="4">
        <v>24</v>
      </c>
      <c r="F35" s="8" t="str">
        <f t="shared" si="1"/>
        <v>Е</v>
      </c>
      <c r="G35" s="8" t="str" cm="1">
        <f t="array" aca="1" ref="G35" ca="1">INDIRECT(ADDRESS(7,MATCH(F35,'Квадрат Виженера'!$D$4:$AW$4,0)+3,,,"Квадрат Виженера"))</f>
        <v>Ц</v>
      </c>
      <c r="I35" s="4">
        <v>24</v>
      </c>
      <c r="J35" s="8" t="str">
        <f t="shared" si="2"/>
        <v>М</v>
      </c>
      <c r="K35" s="8" t="str" cm="1">
        <f t="array" aca="1" ref="K35" ca="1">INDIRECT(ADDRESS(8,MATCH(J35,'Квадрат Виженера'!$D$4:$AW$4,0)+3,,,"Квадрат Виженера"))</f>
        <v>Я</v>
      </c>
      <c r="M35" s="4">
        <v>24</v>
      </c>
      <c r="N35" s="8" t="str">
        <f t="shared" si="3"/>
        <v>И</v>
      </c>
      <c r="O35" s="8" t="str" cm="1">
        <f t="array" aca="1" ref="O35" ca="1">INDIRECT(ADDRESS(9,MATCH(N35,'Квадрат Виженера'!$D$4:$AW$4,0)+3,,,"Квадрат Виженера"))</f>
        <v>Ь</v>
      </c>
      <c r="Q35" s="4">
        <v>24</v>
      </c>
      <c r="R35" s="8" t="str">
        <f t="shared" si="4"/>
        <v>Ю</v>
      </c>
      <c r="S35" s="8" t="str" cm="1">
        <f t="array" aca="1" ref="S35" ca="1">INDIRECT(ADDRESS(10,MATCH(R35,'Квадрат Виженера'!$D$4:$AW$4,0)+3,,,"Квадрат Виженера"))</f>
        <v>Ё</v>
      </c>
      <c r="U35" s="4">
        <v>24</v>
      </c>
      <c r="V35" s="8" t="str">
        <f t="shared" si="5"/>
        <v>Е</v>
      </c>
      <c r="W35" s="8" t="str" cm="1">
        <f t="array" aca="1" ref="W35" ca="1">INDIRECT(ADDRESS(11,MATCH(V35,'Квадрат Виженера'!$D$4:$AW$4,0)+3,,,"Квадрат Виженера"))</f>
        <v>Ъ</v>
      </c>
      <c r="Y35" s="4">
        <v>24</v>
      </c>
      <c r="Z35" s="8"/>
      <c r="AA35" s="8"/>
    </row>
    <row r="36" spans="1:27" x14ac:dyDescent="0.3">
      <c r="A36" s="4">
        <v>25</v>
      </c>
      <c r="B36" s="8" t="str">
        <f t="shared" si="0"/>
        <v>И</v>
      </c>
      <c r="C36" s="8" t="str" cm="1">
        <f t="array" aca="1" ref="C36" ca="1">INDIRECT(ADDRESS(6,MATCH(B36,'Квадрат Виженера'!$D$4:$AW$4,0)+3,,,"Квадрат Виженера"))</f>
        <v>Щ</v>
      </c>
      <c r="E36" s="4">
        <v>25</v>
      </c>
      <c r="F36" s="8" t="str">
        <f t="shared" si="1"/>
        <v>Р</v>
      </c>
      <c r="G36" s="8" t="str" cm="1">
        <f t="array" aca="1" ref="G36" ca="1">INDIRECT(ADDRESS(7,MATCH(F36,'Квадрат Виженера'!$D$4:$AW$4,0)+3,,,"Квадрат Виженера"))</f>
        <v>2</v>
      </c>
      <c r="I36" s="4">
        <v>25</v>
      </c>
      <c r="J36" s="8" t="str">
        <f t="shared" si="2"/>
        <v>И</v>
      </c>
      <c r="K36" s="8" t="str" cm="1">
        <f t="array" aca="1" ref="K36" ca="1">INDIRECT(ADDRESS(8,MATCH(J36,'Квадрат Виженера'!$D$4:$AW$4,0)+3,,,"Квадрат Виженера"))</f>
        <v>Ы</v>
      </c>
      <c r="M36" s="4">
        <v>25</v>
      </c>
      <c r="N36" s="8" t="str">
        <f t="shared" si="3"/>
        <v>Ч</v>
      </c>
      <c r="O36" s="8" t="str" cm="1">
        <f t="array" aca="1" ref="O36" ca="1">INDIRECT(ADDRESS(9,MATCH(N36,'Квадрат Виженера'!$D$4:$AW$4,0)+3,,,"Квадрат Виженера"))</f>
        <v>,</v>
      </c>
      <c r="Q36" s="4">
        <v>25</v>
      </c>
      <c r="R36" s="8" t="str">
        <f t="shared" si="4"/>
        <v>С</v>
      </c>
      <c r="S36" s="8" t="str" cm="1">
        <f t="array" aca="1" ref="S36" ca="1">INDIRECT(ADDRESS(10,MATCH(R36,'Квадрат Виженера'!$D$4:$AW$4,0)+3,,,"Квадрат Виженера"))</f>
        <v>6</v>
      </c>
      <c r="U36" s="4">
        <v>25</v>
      </c>
      <c r="V36" s="8" t="str">
        <f t="shared" si="5"/>
        <v xml:space="preserve"> </v>
      </c>
      <c r="W36" s="8" t="str" cm="1">
        <f t="array" aca="1" ref="W36" ca="1">INDIRECT(ADDRESS(11,MATCH(V36,'Квадрат Виженера'!$D$4:$AW$4,0)+3,,,"Квадрат Виженера"))</f>
        <v>Ф</v>
      </c>
      <c r="Y36" s="4">
        <v>25</v>
      </c>
      <c r="Z36" s="8"/>
      <c r="AA36" s="8"/>
    </row>
    <row r="37" spans="1:27" x14ac:dyDescent="0.3">
      <c r="A37" s="4">
        <v>26</v>
      </c>
      <c r="B37" s="8" t="str">
        <f t="shared" si="0"/>
        <v>Ч</v>
      </c>
      <c r="C37" s="8" t="str" cm="1">
        <f t="array" aca="1" ref="C37" ca="1">INDIRECT(ADDRESS(6,MATCH(B37,'Квадрат Виженера'!$D$4:$AW$4,0)+3,,,"Квадрат Виженера"))</f>
        <v>8</v>
      </c>
      <c r="E37" s="4">
        <v>26</v>
      </c>
      <c r="F37" s="8" t="str">
        <f t="shared" si="1"/>
        <v xml:space="preserve"> </v>
      </c>
      <c r="G37" s="8" t="str" cm="1">
        <f t="array" aca="1" ref="G37" ca="1">INDIRECT(ADDRESS(7,MATCH(F37,'Квадрат Виженера'!$D$4:$AW$4,0)+3,,,"Квадрат Виженера"))</f>
        <v>Р</v>
      </c>
      <c r="I37" s="4">
        <v>26</v>
      </c>
      <c r="J37" s="8" t="str">
        <f t="shared" si="2"/>
        <v>Т</v>
      </c>
      <c r="K37" s="8" t="str" cm="1">
        <f t="array" aca="1" ref="K37" ca="1">INDIRECT(ADDRESS(8,MATCH(J37,'Квадрат Виженера'!$D$4:$AW$4,0)+3,,,"Квадрат Виженера"))</f>
        <v>5</v>
      </c>
      <c r="M37" s="4">
        <v>26</v>
      </c>
      <c r="N37" s="8" t="str">
        <f t="shared" si="3"/>
        <v>,</v>
      </c>
      <c r="O37" s="8" t="str" cm="1">
        <f t="array" aca="1" ref="O37" ca="1">INDIRECT(ADDRESS(9,MATCH(N37,'Квадрат Виженера'!$D$4:$AW$4,0)+3,,,"Квадрат Виженера"))</f>
        <v>С</v>
      </c>
      <c r="Q37" s="4">
        <v>26</v>
      </c>
      <c r="R37" s="8" t="str">
        <f t="shared" si="4"/>
        <v>Ь</v>
      </c>
      <c r="S37" s="8" t="str" cm="1">
        <f t="array" aca="1" ref="S37" ca="1">INDIRECT(ADDRESS(10,MATCH(R37,'Квадрат Виженера'!$D$4:$AW$4,0)+3,,,"Квадрат Виженера"))</f>
        <v>Д</v>
      </c>
      <c r="U37" s="4">
        <v>26</v>
      </c>
      <c r="V37" s="8" t="str">
        <f t="shared" si="5"/>
        <v>Р</v>
      </c>
      <c r="W37" s="8" t="str" cm="1">
        <f t="array" aca="1" ref="W37" ca="1">INDIRECT(ADDRESS(11,MATCH(V37,'Квадрат Виженера'!$D$4:$AW$4,0)+3,,,"Квадрат Виженера"))</f>
        <v>6</v>
      </c>
      <c r="Y37" s="4">
        <v>26</v>
      </c>
      <c r="Z37" s="8"/>
      <c r="AA37" s="8"/>
    </row>
    <row r="38" spans="1:27" x14ac:dyDescent="0.3">
      <c r="A38" s="4">
        <v>27</v>
      </c>
      <c r="B38" s="8" t="str">
        <f t="shared" si="0"/>
        <v>,</v>
      </c>
      <c r="C38" s="8" t="str" cm="1">
        <f t="array" aca="1" ref="C38" ca="1">INDIRECT(ADDRESS(6,MATCH(B38,'Квадрат Виженера'!$D$4:$AW$4,0)+3,,,"Квадрат Виженера"))</f>
        <v>О</v>
      </c>
      <c r="E38" s="4">
        <v>27</v>
      </c>
      <c r="F38" s="8" t="str">
        <f t="shared" si="1"/>
        <v>6</v>
      </c>
      <c r="G38" s="8" t="str" cm="1">
        <f t="array" aca="1" ref="G38" ca="1">INDIRECT(ADDRESS(7,MATCH(F38,'Квадрат Виженера'!$D$4:$AW$4,0)+3,,,"Квадрат Виженера"))</f>
        <v>К</v>
      </c>
      <c r="I38" s="4">
        <v>27</v>
      </c>
      <c r="J38" s="8" t="str">
        <f t="shared" si="2"/>
        <v>Р</v>
      </c>
      <c r="K38" s="8" t="str" cm="1">
        <f t="array" aca="1" ref="K38" ca="1">INDIRECT(ADDRESS(8,MATCH(J38,'Квадрат Виженера'!$D$4:$AW$4,0)+3,,,"Квадрат Виженера"))</f>
        <v>3</v>
      </c>
      <c r="M38" s="4">
        <v>27</v>
      </c>
      <c r="N38" s="8" t="str">
        <f t="shared" si="3"/>
        <v xml:space="preserve"> </v>
      </c>
      <c r="O38" s="8" t="str" cm="1">
        <f t="array" aca="1" ref="O38" ca="1">INDIRECT(ADDRESS(9,MATCH(N38,'Квадрат Виженера'!$D$4:$AW$4,0)+3,,,"Квадрат Виженера"))</f>
        <v>Т</v>
      </c>
      <c r="Q38" s="4">
        <v>27</v>
      </c>
      <c r="R38" s="8" t="str">
        <f t="shared" si="4"/>
        <v xml:space="preserve"> </v>
      </c>
      <c r="S38" s="8" t="str" cm="1">
        <f t="array" aca="1" ref="S38" ca="1">INDIRECT(ADDRESS(10,MATCH(R38,'Квадрат Виженера'!$D$4:$AW$4,0)+3,,,"Квадрат Виженера"))</f>
        <v>У</v>
      </c>
      <c r="U38" s="4">
        <v>27</v>
      </c>
      <c r="V38" s="8" t="str">
        <f t="shared" si="5"/>
        <v>А</v>
      </c>
      <c r="W38" s="8" t="str" cm="1">
        <f t="array" aca="1" ref="W38" ca="1">INDIRECT(ADDRESS(11,MATCH(V38,'Квадрат Виженера'!$D$4:$AW$4,0)+3,,,"Квадрат Виженера"))</f>
        <v>Х</v>
      </c>
      <c r="Y38" s="4">
        <v>27</v>
      </c>
      <c r="Z38" s="8"/>
      <c r="AA38" s="8"/>
    </row>
    <row r="39" spans="1:27" x14ac:dyDescent="0.3">
      <c r="A39" s="4">
        <v>28</v>
      </c>
      <c r="B39" s="8" t="str">
        <f t="shared" si="0"/>
        <v xml:space="preserve"> </v>
      </c>
      <c r="C39" s="8" t="str" cm="1">
        <f t="array" aca="1" ref="C39" ca="1">INDIRECT(ADDRESS(6,MATCH(B39,'Квадрат Виженера'!$D$4:$AW$4,0)+3,,,"Квадрат Виженера"))</f>
        <v>П</v>
      </c>
      <c r="E39" s="4">
        <v>28</v>
      </c>
      <c r="F39" s="8" t="str">
        <f t="shared" si="1"/>
        <v xml:space="preserve"> </v>
      </c>
      <c r="G39" s="8" t="str" cm="1">
        <f t="array" aca="1" ref="G39" ca="1">INDIRECT(ADDRESS(7,MATCH(F39,'Квадрат Виженера'!$D$4:$AW$4,0)+3,,,"Квадрат Виженера"))</f>
        <v>Р</v>
      </c>
      <c r="I39" s="4">
        <v>28</v>
      </c>
      <c r="J39" s="8" t="str">
        <f t="shared" si="2"/>
        <v>И</v>
      </c>
      <c r="K39" s="8" t="str" cm="1">
        <f t="array" aca="1" ref="K39" ca="1">INDIRECT(ADDRESS(8,MATCH(J39,'Квадрат Виженера'!$D$4:$AW$4,0)+3,,,"Квадрат Виженера"))</f>
        <v>Ы</v>
      </c>
      <c r="M39" s="4">
        <v>28</v>
      </c>
      <c r="N39" s="8" t="str">
        <f t="shared" si="3"/>
        <v>Я</v>
      </c>
      <c r="O39" s="8" t="str" cm="1">
        <f t="array" aca="1" ref="O39" ca="1">INDIRECT(ADDRESS(9,MATCH(N39,'Квадрат Виженера'!$D$4:$AW$4,0)+3,,,"Квадрат Виженера"))</f>
        <v>Ё</v>
      </c>
      <c r="Q39" s="4">
        <v>28</v>
      </c>
      <c r="R39" s="8" t="str">
        <f t="shared" si="4"/>
        <v>Н</v>
      </c>
      <c r="S39" s="8" t="str" cm="1">
        <f t="array" aca="1" ref="S39" ca="1">INDIRECT(ADDRESS(10,MATCH(R39,'Квадрат Виженера'!$D$4:$AW$4,0)+3,,,"Квадрат Виженера"))</f>
        <v>2</v>
      </c>
      <c r="U39" s="4">
        <v>28</v>
      </c>
      <c r="V39" s="8" t="str">
        <f t="shared" si="5"/>
        <v>З</v>
      </c>
      <c r="W39" s="8" t="str" cm="1">
        <f t="array" aca="1" ref="W39" ca="1">INDIRECT(ADDRESS(11,MATCH(V39,'Квадрат Виженера'!$D$4:$AW$4,0)+3,,,"Квадрат Виженера"))</f>
        <v>Э</v>
      </c>
      <c r="Y39" s="4">
        <v>28</v>
      </c>
      <c r="Z39" s="8"/>
      <c r="AA39" s="8"/>
    </row>
    <row r="40" spans="1:27" x14ac:dyDescent="0.3">
      <c r="A40" s="4">
        <v>29</v>
      </c>
      <c r="B40" s="8" t="str">
        <f t="shared" si="0"/>
        <v>С</v>
      </c>
      <c r="C40" s="8" t="str" cm="1">
        <f t="array" aca="1" ref="C40" ca="1">INDIRECT(ADDRESS(6,MATCH(B40,'Квадрат Виженера'!$D$4:$AW$4,0)+3,,,"Квадрат Виженера"))</f>
        <v>2</v>
      </c>
      <c r="E40" s="4">
        <v>29</v>
      </c>
      <c r="F40" s="8" t="str">
        <f t="shared" si="1"/>
        <v>Б</v>
      </c>
      <c r="G40" s="8" t="str" cm="1">
        <f t="array" aca="1" ref="G40" ca="1">INDIRECT(ADDRESS(7,MATCH(F40,'Квадрат Виженера'!$D$4:$AW$4,0)+3,,,"Квадрат Виженера"))</f>
        <v>Т</v>
      </c>
      <c r="I40" s="4">
        <v>29</v>
      </c>
      <c r="J40" s="8" t="str">
        <f t="shared" si="2"/>
        <v>Е</v>
      </c>
      <c r="K40" s="8" t="str" cm="1">
        <f t="array" aca="1" ref="K40" ca="1">INDIRECT(ADDRESS(8,MATCH(J40,'Квадрат Виженера'!$D$4:$AW$4,0)+3,,,"Квадрат Виженера"))</f>
        <v>Ч</v>
      </c>
      <c r="M40" s="4">
        <v>29</v>
      </c>
      <c r="N40" s="8" t="str">
        <f t="shared" si="3"/>
        <v xml:space="preserve"> </v>
      </c>
      <c r="O40" s="8" t="str" cm="1">
        <f t="array" aca="1" ref="O40" ca="1">INDIRECT(ADDRESS(9,MATCH(N40,'Квадрат Виженера'!$D$4:$AW$4,0)+3,,,"Квадрат Виженера"))</f>
        <v>Т</v>
      </c>
      <c r="Q40" s="4">
        <v>29</v>
      </c>
      <c r="R40" s="8" t="str">
        <f t="shared" si="4"/>
        <v>А</v>
      </c>
      <c r="S40" s="8" t="str" cm="1">
        <f t="array" aca="1" ref="S40" ca="1">INDIRECT(ADDRESS(10,MATCH(R40,'Квадрат Виженера'!$D$4:$AW$4,0)+3,,,"Квадрат Виженера"))</f>
        <v>Ф</v>
      </c>
      <c r="U40" s="4">
        <v>29</v>
      </c>
      <c r="V40" s="8" t="str">
        <f t="shared" si="5"/>
        <v>В</v>
      </c>
      <c r="W40" s="8" t="str" cm="1">
        <f t="array" aca="1" ref="W40" ca="1">INDIRECT(ADDRESS(11,MATCH(V40,'Квадрат Виженера'!$D$4:$AW$4,0)+3,,,"Квадрат Виженера"))</f>
        <v>Ч</v>
      </c>
      <c r="Y40" s="4">
        <v>29</v>
      </c>
      <c r="Z40" s="8"/>
      <c r="AA40" s="8"/>
    </row>
    <row r="41" spans="1:27" x14ac:dyDescent="0.3">
      <c r="A41" s="4">
        <v>30</v>
      </c>
      <c r="B41" s="8" t="str">
        <f t="shared" si="0"/>
        <v>О</v>
      </c>
      <c r="C41" s="8" t="str" cm="1">
        <f t="array" aca="1" ref="C41" ca="1">INDIRECT(ADDRESS(6,MATCH(B41,'Квадрат Виженера'!$D$4:$AW$4,0)+3,,,"Квадрат Виженера"))</f>
        <v>Я</v>
      </c>
      <c r="E41" s="4">
        <v>30</v>
      </c>
      <c r="F41" s="8" t="str">
        <f t="shared" si="1"/>
        <v>Ы</v>
      </c>
      <c r="G41" s="8" t="str" cm="1">
        <f t="array" aca="1" ref="G41" ca="1">INDIRECT(ADDRESS(7,MATCH(F41,'Квадрат Виженера'!$D$4:$AW$4,0)+3,,,"Квадрат Виженера"))</f>
        <v>А</v>
      </c>
      <c r="I41" s="4">
        <v>30</v>
      </c>
      <c r="J41" s="8" t="str">
        <f t="shared" si="2"/>
        <v>В</v>
      </c>
      <c r="K41" s="8" t="str" cm="1">
        <f t="array" aca="1" ref="K41" ca="1">INDIRECT(ADDRESS(8,MATCH(J41,'Квадрат Виженера'!$D$4:$AW$4,0)+3,,,"Квадрат Виженера"))</f>
        <v>Ф</v>
      </c>
      <c r="M41" s="4">
        <v>30</v>
      </c>
      <c r="N41" s="8" t="str">
        <f t="shared" si="3"/>
        <v>Б</v>
      </c>
      <c r="O41" s="8" t="str" cm="1">
        <f t="array" aca="1" ref="O41" ca="1">INDIRECT(ADDRESS(9,MATCH(N41,'Квадрат Виженера'!$D$4:$AW$4,0)+3,,,"Квадрат Виженера"))</f>
        <v>Ф</v>
      </c>
      <c r="Q41" s="4">
        <v>30</v>
      </c>
      <c r="R41" s="8" t="str">
        <f t="shared" si="4"/>
        <v xml:space="preserve"> </v>
      </c>
      <c r="S41" s="8" t="str" cm="1">
        <f t="array" aca="1" ref="S41" ca="1">INDIRECT(ADDRESS(10,MATCH(R41,'Квадрат Виженера'!$D$4:$AW$4,0)+3,,,"Квадрат Виженера"))</f>
        <v>У</v>
      </c>
      <c r="U41" s="4">
        <v>30</v>
      </c>
      <c r="V41" s="8" t="str">
        <f t="shared" si="5"/>
        <v>И</v>
      </c>
      <c r="W41" s="8" t="str" cm="1">
        <f t="array" aca="1" ref="W41" ca="1">INDIRECT(ADDRESS(11,MATCH(V41,'Квадрат Виженера'!$D$4:$AW$4,0)+3,,,"Квадрат Виженера"))</f>
        <v>Ю</v>
      </c>
      <c r="Y41" s="4">
        <v>30</v>
      </c>
      <c r="Z41" s="8"/>
      <c r="AA41" s="8"/>
    </row>
    <row r="42" spans="1:27" x14ac:dyDescent="0.3">
      <c r="A42" s="4">
        <v>31</v>
      </c>
      <c r="B42" s="8" t="str">
        <f t="shared" si="0"/>
        <v>О</v>
      </c>
      <c r="C42" s="8" t="str" cm="1">
        <f t="array" aca="1" ref="C42" ca="1">INDIRECT(ADDRESS(6,MATCH(B42,'Квадрат Виженера'!$D$4:$AW$4,0)+3,,,"Квадрат Виженера"))</f>
        <v>Я</v>
      </c>
      <c r="E42" s="4">
        <v>31</v>
      </c>
      <c r="F42" s="8" t="str">
        <f t="shared" si="1"/>
        <v>Л</v>
      </c>
      <c r="G42" s="8" t="str" cm="1">
        <f t="array" aca="1" ref="G42" ca="1">INDIRECT(ADDRESS(7,MATCH(F42,'Квадрат Виженера'!$D$4:$AW$4,0)+3,,,"Квадрат Виженера"))</f>
        <v>Э</v>
      </c>
      <c r="I42" s="4">
        <v>31</v>
      </c>
      <c r="J42" s="8" t="str">
        <f t="shared" si="2"/>
        <v>И</v>
      </c>
      <c r="K42" s="8" t="str" cm="1">
        <f t="array" aca="1" ref="K42" ca="1">INDIRECT(ADDRESS(8,MATCH(J42,'Квадрат Виженера'!$D$4:$AW$4,0)+3,,,"Квадрат Виженера"))</f>
        <v>Ы</v>
      </c>
      <c r="M42" s="4">
        <v>31</v>
      </c>
      <c r="N42" s="8" t="str">
        <f t="shared" si="3"/>
        <v>Е</v>
      </c>
      <c r="O42" s="8" t="str" cm="1">
        <f t="array" aca="1" ref="O42" ca="1">INDIRECT(ADDRESS(9,MATCH(N42,'Квадрат Виженера'!$D$4:$AW$4,0)+3,,,"Квадрат Виженера"))</f>
        <v>Ш</v>
      </c>
      <c r="Q42" s="4">
        <v>31</v>
      </c>
      <c r="R42" s="8" t="str">
        <f t="shared" si="4"/>
        <v>Е</v>
      </c>
      <c r="S42" s="8" t="str" cm="1">
        <f t="array" aca="1" ref="S42" ca="1">INDIRECT(ADDRESS(10,MATCH(R42,'Квадрат Виженера'!$D$4:$AW$4,0)+3,,,"Квадрат Виженера"))</f>
        <v>Щ</v>
      </c>
      <c r="U42" s="4">
        <v>31</v>
      </c>
      <c r="V42" s="8" t="str">
        <f t="shared" si="5"/>
        <v>Т</v>
      </c>
      <c r="W42" s="8" t="str" cm="1">
        <f t="array" aca="1" ref="W42" ca="1">INDIRECT(ADDRESS(11,MATCH(V42,'Квадрат Виженера'!$D$4:$AW$4,0)+3,,,"Квадрат Виженера"))</f>
        <v>8</v>
      </c>
      <c r="Y42" s="4">
        <v>31</v>
      </c>
      <c r="Z42" s="8" t="str">
        <f t="shared" si="6"/>
        <v/>
      </c>
      <c r="AA42" s="8"/>
    </row>
    <row r="43" spans="1:27" x14ac:dyDescent="0.3">
      <c r="A43" s="4">
        <v>32</v>
      </c>
      <c r="B43" s="8" t="str">
        <f t="shared" si="0"/>
        <v>Б</v>
      </c>
      <c r="C43" s="8" t="str" cm="1">
        <f t="array" aca="1" ref="C43" ca="1">INDIRECT(ADDRESS(6,MATCH(B43,'Квадрат Виженера'!$D$4:$AW$4,0)+3,,,"Квадрат Виженера"))</f>
        <v>С</v>
      </c>
      <c r="E43" s="4">
        <v>32</v>
      </c>
      <c r="F43" s="8" t="str">
        <f t="shared" si="1"/>
        <v>О</v>
      </c>
      <c r="G43" s="8" t="str" cm="1">
        <f t="array" aca="1" ref="G43" ca="1">INDIRECT(ADDRESS(7,MATCH(F43,'Квадрат Виженера'!$D$4:$AW$4,0)+3,,,"Квадрат Виженера"))</f>
        <v>0</v>
      </c>
      <c r="I43" s="4">
        <v>32</v>
      </c>
      <c r="J43" s="8" t="str">
        <f t="shared" si="2"/>
        <v>Ч</v>
      </c>
      <c r="K43" s="8" t="str" cm="1">
        <f t="array" aca="1" ref="K43" ca="1">INDIRECT(ADDRESS(8,MATCH(J43,'Квадрат Виженера'!$D$4:$AW$4,0)+3,,,"Квадрат Виженера"))</f>
        <v>.</v>
      </c>
      <c r="M43" s="4">
        <v>32</v>
      </c>
      <c r="N43" s="8" t="str">
        <f t="shared" si="3"/>
        <v>З</v>
      </c>
      <c r="O43" s="8" t="str" cm="1">
        <f t="array" aca="1" ref="O43" ca="1">INDIRECT(ADDRESS(9,MATCH(N43,'Квадрат Виженера'!$D$4:$AW$4,0)+3,,,"Квадрат Виженера"))</f>
        <v>Ы</v>
      </c>
      <c r="Q43" s="4">
        <v>32</v>
      </c>
      <c r="R43" s="8" t="str">
        <f t="shared" si="4"/>
        <v>Г</v>
      </c>
      <c r="S43" s="8" t="str" cm="1">
        <f t="array" aca="1" ref="S43" ca="1">INDIRECT(ADDRESS(10,MATCH(R43,'Квадрат Виженера'!$D$4:$AW$4,0)+3,,,"Квадрат Виженера"))</f>
        <v>Ч</v>
      </c>
      <c r="U43" s="4">
        <v>32</v>
      </c>
      <c r="V43" s="8" t="str">
        <f t="shared" si="5"/>
        <v>И</v>
      </c>
      <c r="W43" s="8" t="str" cm="1">
        <f t="array" aca="1" ref="W43" ca="1">INDIRECT(ADDRESS(11,MATCH(V43,'Квадрат Виженера'!$D$4:$AW$4,0)+3,,,"Квадрат Виженера"))</f>
        <v>Ю</v>
      </c>
      <c r="Y43" s="4">
        <v>32</v>
      </c>
      <c r="Z43" s="8" t="str">
        <f t="shared" si="6"/>
        <v/>
      </c>
      <c r="AA43" s="8"/>
    </row>
    <row r="44" spans="1:27" x14ac:dyDescent="0.3">
      <c r="A44" s="4">
        <v>33</v>
      </c>
      <c r="B44" s="8" t="str">
        <f t="shared" si="0"/>
        <v>Щ</v>
      </c>
      <c r="C44" s="8" t="str" cm="1">
        <f t="array" aca="1" ref="C44" ca="1">INDIRECT(ADDRESS(6,MATCH(B44,'Квадрат Виженера'!$D$4:$AW$4,0)+3,,,"Квадрат Виженера"))</f>
        <v>.</v>
      </c>
      <c r="E44" s="4">
        <v>33</v>
      </c>
      <c r="F44" s="8" t="str">
        <f t="shared" si="1"/>
        <v xml:space="preserve"> </v>
      </c>
      <c r="G44" s="8" t="str" cm="1">
        <f t="array" aca="1" ref="G44" ca="1">INDIRECT(ADDRESS(7,MATCH(F44,'Квадрат Виженера'!$D$4:$AW$4,0)+3,,,"Квадрат Виженера"))</f>
        <v>Р</v>
      </c>
      <c r="I44" s="4">
        <v>33</v>
      </c>
      <c r="J44" s="8" t="str">
        <f t="shared" si="2"/>
        <v xml:space="preserve"> </v>
      </c>
      <c r="K44" s="8" t="str" cm="1">
        <f t="array" aca="1" ref="K44" ca="1">INDIRECT(ADDRESS(8,MATCH(J44,'Квадрат Виженера'!$D$4:$AW$4,0)+3,,,"Квадрат Виженера"))</f>
        <v>С</v>
      </c>
      <c r="M44" s="4">
        <v>33</v>
      </c>
      <c r="N44" s="8" t="str">
        <f t="shared" si="3"/>
        <v>М</v>
      </c>
      <c r="O44" s="8" t="str" cm="1">
        <f t="array" aca="1" ref="O44" ca="1">INDIRECT(ADDRESS(9,MATCH(N44,'Квадрат Виженера'!$D$4:$AW$4,0)+3,,,"Квадрат Виженера"))</f>
        <v>0</v>
      </c>
      <c r="Q44" s="4">
        <v>33</v>
      </c>
      <c r="R44" s="8" t="str">
        <f t="shared" si="4"/>
        <v>О</v>
      </c>
      <c r="S44" s="8" t="str" cm="1">
        <f t="array" aca="1" ref="S44" ca="1">INDIRECT(ADDRESS(10,MATCH(R44,'Квадрат Виженера'!$D$4:$AW$4,0)+3,,,"Квадрат Виженера"))</f>
        <v>3</v>
      </c>
      <c r="U44" s="4">
        <v>33</v>
      </c>
      <c r="V44" s="8" t="str">
        <f t="shared" si="5"/>
        <v>Е</v>
      </c>
      <c r="W44" s="8" t="str" cm="1">
        <f t="array" aca="1" ref="W44" ca="1">INDIRECT(ADDRESS(11,MATCH(V44,'Квадрат Виженера'!$D$4:$AW$4,0)+3,,,"Квадрат Виженера"))</f>
        <v>Ъ</v>
      </c>
      <c r="Y44" s="4">
        <v>33</v>
      </c>
      <c r="Z44" s="8" t="str">
        <f t="shared" si="6"/>
        <v/>
      </c>
      <c r="AA44" s="8"/>
    </row>
    <row r="45" spans="1:27" x14ac:dyDescent="0.3">
      <c r="A45" s="4">
        <v>34</v>
      </c>
      <c r="B45" s="8" t="str">
        <f t="shared" si="0"/>
        <v>А</v>
      </c>
      <c r="C45" s="8" t="str" cm="1">
        <f t="array" aca="1" ref="C45" ca="1">INDIRECT(ADDRESS(6,MATCH(B45,'Квадрат Виженера'!$D$4:$AW$4,0)+3,,,"Квадрат Виженера"))</f>
        <v>Р</v>
      </c>
      <c r="E45" s="4">
        <v>34</v>
      </c>
      <c r="F45" s="8" t="str">
        <f t="shared" si="1"/>
        <v>П</v>
      </c>
      <c r="G45" s="8" t="str" cm="1">
        <f t="array" aca="1" ref="G45" ca="1">INDIRECT(ADDRESS(7,MATCH(F45,'Квадрат Виженера'!$D$4:$AW$4,0)+3,,,"Квадрат Виженера"))</f>
        <v>1</v>
      </c>
      <c r="I45" s="4">
        <v>34</v>
      </c>
      <c r="J45" s="8" t="str">
        <f t="shared" si="2"/>
        <v>0</v>
      </c>
      <c r="K45" s="8" t="str" cm="1">
        <f t="array" aca="1" ref="K45" ca="1">INDIRECT(ADDRESS(8,MATCH(J45,'Квадрат Виженера'!$D$4:$AW$4,0)+3,,,"Квадрат Виженера"))</f>
        <v>Ё</v>
      </c>
      <c r="M45" s="4">
        <v>34</v>
      </c>
      <c r="N45" s="8" t="str">
        <f t="shared" si="3"/>
        <v>Е</v>
      </c>
      <c r="O45" s="8" t="str" cm="1">
        <f t="array" aca="1" ref="O45" ca="1">INDIRECT(ADDRESS(9,MATCH(N45,'Квадрат Виженера'!$D$4:$AW$4,0)+3,,,"Квадрат Виженера"))</f>
        <v>Ш</v>
      </c>
      <c r="Q45" s="4">
        <v>34</v>
      </c>
      <c r="R45" s="8" t="str">
        <f t="shared" si="4"/>
        <v xml:space="preserve"> </v>
      </c>
      <c r="S45" s="8" t="str" cm="1">
        <f t="array" aca="1" ref="S45" ca="1">INDIRECT(ADDRESS(10,MATCH(R45,'Квадрат Виженера'!$D$4:$AW$4,0)+3,,,"Квадрат Виженера"))</f>
        <v>У</v>
      </c>
      <c r="U45" s="4">
        <v>34</v>
      </c>
      <c r="V45" s="8" t="str">
        <f t="shared" si="5"/>
        <v>.</v>
      </c>
      <c r="W45" s="8" t="str" cm="1">
        <f t="array" aca="1" ref="W45" ca="1">INDIRECT(ADDRESS(11,MATCH(V45,'Квадрат Виженера'!$D$4:$AW$4,0)+3,,,"Квадрат Виженера"))</f>
        <v>Т</v>
      </c>
      <c r="Y45" s="4">
        <v>34</v>
      </c>
      <c r="Z45" s="8" t="str">
        <f t="shared" si="6"/>
        <v/>
      </c>
      <c r="AA45" s="8"/>
    </row>
    <row r="46" spans="1:27" x14ac:dyDescent="0.3">
      <c r="A46" s="4">
        <v>35</v>
      </c>
      <c r="B46" s="8" t="str">
        <f t="shared" si="0"/>
        <v>Ю</v>
      </c>
      <c r="C46" s="8" t="str" cm="1">
        <f t="array" aca="1" ref="C46" ca="1">INDIRECT(ADDRESS(6,MATCH(B46,'Квадрат Виженера'!$D$4:$AW$4,0)+3,,,"Квадрат Виженера"))</f>
        <v>В</v>
      </c>
      <c r="E46" s="4">
        <v>35</v>
      </c>
      <c r="F46" s="8" t="str">
        <f t="shared" si="1"/>
        <v>О</v>
      </c>
      <c r="G46" s="8" t="str" cm="1">
        <f t="array" aca="1" ref="G46" ca="1">INDIRECT(ADDRESS(7,MATCH(F46,'Квадрат Виженера'!$D$4:$AW$4,0)+3,,,"Квадрат Виженера"))</f>
        <v>0</v>
      </c>
      <c r="I46" s="4">
        <v>35</v>
      </c>
      <c r="J46" s="8" t="str">
        <f t="shared" si="2"/>
        <v>3</v>
      </c>
      <c r="K46" s="8" t="str" cm="1">
        <f t="array" aca="1" ref="K46" ca="1">INDIRECT(ADDRESS(8,MATCH(J46,'Квадрат Виженера'!$D$4:$AW$4,0)+3,,,"Квадрат Виженера"))</f>
        <v>И</v>
      </c>
      <c r="M46" s="4">
        <v>35</v>
      </c>
      <c r="N46" s="8" t="str">
        <f t="shared" si="3"/>
        <v>Р</v>
      </c>
      <c r="O46" s="8" t="str" cm="1">
        <f t="array" aca="1" ref="O46" ca="1">INDIRECT(ADDRESS(9,MATCH(N46,'Квадрат Виженера'!$D$4:$AW$4,0)+3,,,"Квадрат Виженера"))</f>
        <v>4</v>
      </c>
      <c r="Q46" s="4">
        <v>35</v>
      </c>
      <c r="R46" s="8" t="str">
        <f t="shared" si="4"/>
        <v>Д</v>
      </c>
      <c r="S46" s="8" t="str" cm="1">
        <f t="array" aca="1" ref="S46" ca="1">INDIRECT(ADDRESS(10,MATCH(R46,'Квадрат Виженера'!$D$4:$AW$4,0)+3,,,"Квадрат Виженера"))</f>
        <v>Ш</v>
      </c>
      <c r="U46" s="4">
        <v>35</v>
      </c>
      <c r="V46" s="8" t="str">
        <f t="shared" si="5"/>
        <v xml:space="preserve"> </v>
      </c>
      <c r="W46" s="8" t="str" cm="1">
        <f t="array" aca="1" ref="W46" ca="1">INDIRECT(ADDRESS(11,MATCH(V46,'Квадрат Виженера'!$D$4:$AW$4,0)+3,,,"Квадрат Виженера"))</f>
        <v>Ф</v>
      </c>
      <c r="Y46" s="4">
        <v>35</v>
      </c>
      <c r="Z46" s="8" t="str">
        <f t="shared" si="6"/>
        <v/>
      </c>
      <c r="AA46" s="8"/>
    </row>
    <row r="47" spans="1:27" x14ac:dyDescent="0.3">
      <c r="A47" s="4">
        <v>36</v>
      </c>
      <c r="B47" s="8" t="str">
        <f t="shared" si="0"/>
        <v xml:space="preserve"> </v>
      </c>
      <c r="C47" s="8" t="str" cm="1">
        <f t="array" aca="1" ref="C47" ca="1">INDIRECT(ADDRESS(6,MATCH(B47,'Квадрат Виженера'!$D$4:$AW$4,0)+3,,,"Квадрат Виженера"))</f>
        <v>П</v>
      </c>
      <c r="E47" s="4">
        <v>36</v>
      </c>
      <c r="F47" s="8" t="str">
        <f t="shared" si="1"/>
        <v>Л</v>
      </c>
      <c r="G47" s="8" t="str" cm="1">
        <f t="array" aca="1" ref="G47" ca="1">INDIRECT(ADDRESS(7,MATCH(F47,'Квадрат Виженера'!$D$4:$AW$4,0)+3,,,"Квадрат Виженера"))</f>
        <v>Э</v>
      </c>
      <c r="I47" s="4">
        <v>36</v>
      </c>
      <c r="J47" s="8" t="str">
        <f t="shared" si="2"/>
        <v>.</v>
      </c>
      <c r="K47" s="8" t="str" cm="1">
        <f t="array" aca="1" ref="K47" ca="1">INDIRECT(ADDRESS(8,MATCH(J47,'Квадрат Виженера'!$D$4:$AW$4,0)+3,,,"Квадрат Виженера"))</f>
        <v>П</v>
      </c>
      <c r="M47" s="4">
        <v>36</v>
      </c>
      <c r="N47" s="8" t="str">
        <f t="shared" si="3"/>
        <v>Н</v>
      </c>
      <c r="O47" s="8" t="str" cm="1">
        <f t="array" aca="1" ref="O47" ca="1">INDIRECT(ADDRESS(9,MATCH(N47,'Квадрат Виженера'!$D$4:$AW$4,0)+3,,,"Квадрат Виженера"))</f>
        <v>1</v>
      </c>
      <c r="Q47" s="4">
        <v>36</v>
      </c>
      <c r="R47" s="8" t="str">
        <f t="shared" si="4"/>
        <v>А</v>
      </c>
      <c r="S47" s="8" t="str" cm="1">
        <f t="array" aca="1" ref="S47" ca="1">INDIRECT(ADDRESS(10,MATCH(R47,'Квадрат Виженера'!$D$4:$AW$4,0)+3,,,"Квадрат Виженера"))</f>
        <v>Ф</v>
      </c>
      <c r="U47" s="4">
        <v>36</v>
      </c>
      <c r="V47" s="8" t="str">
        <f t="shared" si="5"/>
        <v>С</v>
      </c>
      <c r="W47" s="8" t="str" cm="1">
        <f t="array" aca="1" ref="W47" ca="1">INDIRECT(ADDRESS(11,MATCH(V47,'Квадрат Виженера'!$D$4:$AW$4,0)+3,,,"Квадрат Виженера"))</f>
        <v>7</v>
      </c>
      <c r="Y47" s="4">
        <v>36</v>
      </c>
      <c r="Z47" s="8" t="str">
        <f t="shared" si="6"/>
        <v/>
      </c>
      <c r="AA47" s="8"/>
    </row>
    <row r="48" spans="1:27" x14ac:dyDescent="0.3">
      <c r="A48" s="4">
        <v>37</v>
      </c>
      <c r="B48" s="8" t="str">
        <f t="shared" si="0"/>
        <v>В</v>
      </c>
      <c r="C48" s="8" t="str" cm="1">
        <f t="array" aca="1" ref="C48" ca="1">INDIRECT(ADDRESS(6,MATCH(B48,'Квадрат Виженера'!$D$4:$AW$4,0)+3,,,"Квадрат Виженера"))</f>
        <v>Т</v>
      </c>
      <c r="E48" s="4">
        <v>37</v>
      </c>
      <c r="F48" s="8" t="str">
        <f t="shared" si="1"/>
        <v>Н</v>
      </c>
      <c r="G48" s="8" t="str" cm="1">
        <f t="array" aca="1" ref="G48" ca="1">INDIRECT(ADDRESS(7,MATCH(F48,'Квадрат Виженера'!$D$4:$AW$4,0)+3,,,"Квадрат Виженера"))</f>
        <v>Я</v>
      </c>
      <c r="I48" s="4">
        <v>37</v>
      </c>
      <c r="J48" s="8" t="str">
        <f t="shared" si="2"/>
        <v>1</v>
      </c>
      <c r="K48" s="8" t="str" cm="1">
        <f t="array" aca="1" ref="K48" ca="1">INDIRECT(ADDRESS(8,MATCH(J48,'Квадрат Виженера'!$D$4:$AW$4,0)+3,,,"Квадрат Виженера"))</f>
        <v>Ж</v>
      </c>
      <c r="M48" s="4">
        <v>37</v>
      </c>
      <c r="N48" s="8" t="str">
        <f t="shared" si="3"/>
        <v>О</v>
      </c>
      <c r="O48" s="8" t="str" cm="1">
        <f t="array" aca="1" ref="O48" ca="1">INDIRECT(ADDRESS(9,MATCH(N48,'Квадрат Виженера'!$D$4:$AW$4,0)+3,,,"Квадрат Виженера"))</f>
        <v>2</v>
      </c>
      <c r="Q48" s="4">
        <v>37</v>
      </c>
      <c r="R48" s="8" t="str">
        <f t="shared" si="4"/>
        <v>Л</v>
      </c>
      <c r="S48" s="8" t="str" cm="1">
        <f t="array" aca="1" ref="S48" ca="1">INDIRECT(ADDRESS(10,MATCH(R48,'Квадрат Виженера'!$D$4:$AW$4,0)+3,,,"Квадрат Виженера"))</f>
        <v>0</v>
      </c>
      <c r="U48" s="4">
        <v>37</v>
      </c>
      <c r="V48" s="8" t="str">
        <f t="shared" si="5"/>
        <v xml:space="preserve"> </v>
      </c>
      <c r="W48" s="8" t="str" cm="1">
        <f t="array" aca="1" ref="W48" ca="1">INDIRECT(ADDRESS(11,MATCH(V48,'Квадрат Виженера'!$D$4:$AW$4,0)+3,,,"Квадрат Виженера"))</f>
        <v>Ф</v>
      </c>
      <c r="Y48" s="4">
        <v>37</v>
      </c>
      <c r="Z48" s="8" t="str">
        <f t="shared" si="6"/>
        <v/>
      </c>
      <c r="AA48" s="8"/>
    </row>
    <row r="49" spans="1:27" x14ac:dyDescent="0.3">
      <c r="A49" s="4">
        <v>38</v>
      </c>
      <c r="B49" s="8" t="str">
        <f t="shared" si="0"/>
        <v>А</v>
      </c>
      <c r="C49" s="8" t="str" cm="1">
        <f t="array" aca="1" ref="C49" ca="1">INDIRECT(ADDRESS(6,MATCH(B49,'Квадрат Виженера'!$D$4:$AW$4,0)+3,,,"Квадрат Виженера"))</f>
        <v>Р</v>
      </c>
      <c r="E49" s="4">
        <v>38</v>
      </c>
      <c r="F49" s="8" t="str">
        <f t="shared" si="1"/>
        <v>О</v>
      </c>
      <c r="G49" s="8" t="str" cm="1">
        <f t="array" aca="1" ref="G49" ca="1">INDIRECT(ADDRESS(7,MATCH(F49,'Квадрат Виженера'!$D$4:$AW$4,0)+3,,,"Квадрат Виженера"))</f>
        <v>0</v>
      </c>
      <c r="I49" s="4">
        <v>38</v>
      </c>
      <c r="J49" s="8" t="str">
        <f t="shared" si="2"/>
        <v>2</v>
      </c>
      <c r="K49" s="8" t="str" cm="1">
        <f t="array" aca="1" ref="K49" ca="1">INDIRECT(ADDRESS(8,MATCH(J49,'Квадрат Виженера'!$D$4:$AW$4,0)+3,,,"Квадрат Виженера"))</f>
        <v>З</v>
      </c>
      <c r="M49" s="4">
        <v>38</v>
      </c>
      <c r="N49" s="8" t="str">
        <f t="shared" si="3"/>
        <v xml:space="preserve"> </v>
      </c>
      <c r="O49" s="8" t="str" cm="1">
        <f t="array" aca="1" ref="O49" ca="1">INDIRECT(ADDRESS(9,MATCH(N49,'Квадрат Виженера'!$D$4:$AW$4,0)+3,,,"Квадрат Виженера"))</f>
        <v>Т</v>
      </c>
      <c r="Q49" s="4">
        <v>38</v>
      </c>
      <c r="R49" s="8" t="str">
        <f t="shared" si="4"/>
        <v>Ь</v>
      </c>
      <c r="S49" s="8" t="str" cm="1">
        <f t="array" aca="1" ref="S49" ca="1">INDIRECT(ADDRESS(10,MATCH(R49,'Квадрат Виженера'!$D$4:$AW$4,0)+3,,,"Квадрат Виженера"))</f>
        <v>Д</v>
      </c>
      <c r="U49" s="4">
        <v>38</v>
      </c>
      <c r="V49" s="8" t="str">
        <f t="shared" si="5"/>
        <v>У</v>
      </c>
      <c r="W49" s="8" t="str" cm="1">
        <f t="array" aca="1" ref="W49" ca="1">INDIRECT(ADDRESS(11,MATCH(V49,'Квадрат Виженера'!$D$4:$AW$4,0)+3,,,"Квадрат Виженера"))</f>
        <v>9</v>
      </c>
      <c r="Y49" s="4">
        <v>38</v>
      </c>
      <c r="Z49" s="8" t="str">
        <f t="shared" si="6"/>
        <v/>
      </c>
      <c r="AA49" s="8"/>
    </row>
    <row r="50" spans="1:27" x14ac:dyDescent="0.3">
      <c r="A50" s="4">
        <v>39</v>
      </c>
      <c r="B50" s="8" t="str">
        <f t="shared" si="0"/>
        <v>М</v>
      </c>
      <c r="C50" s="8" t="str" cm="1">
        <f t="array" aca="1" ref="C50" ca="1">INDIRECT(ADDRESS(6,MATCH(B50,'Квадрат Виженера'!$D$4:$AW$4,0)+3,,,"Квадрат Виженера"))</f>
        <v>Э</v>
      </c>
      <c r="E50" s="4">
        <v>39</v>
      </c>
      <c r="F50" s="8" t="str">
        <f t="shared" si="1"/>
        <v>С</v>
      </c>
      <c r="G50" s="8" t="str" cm="1">
        <f t="array" aca="1" ref="G50" ca="1">INDIRECT(ADDRESS(7,MATCH(F50,'Квадрат Виженера'!$D$4:$AW$4,0)+3,,,"Квадрат Виженера"))</f>
        <v>3</v>
      </c>
      <c r="I50" s="4">
        <v>39</v>
      </c>
      <c r="J50" s="8" t="str">
        <f t="shared" si="2"/>
        <v>.</v>
      </c>
      <c r="K50" s="8" t="str" cm="1">
        <f t="array" aca="1" ref="K50" ca="1">INDIRECT(ADDRESS(8,MATCH(J50,'Квадрат Виженера'!$D$4:$AW$4,0)+3,,,"Квадрат Виженера"))</f>
        <v>П</v>
      </c>
      <c r="M50" s="4">
        <v>39</v>
      </c>
      <c r="N50" s="8" t="str">
        <f t="shared" si="3"/>
        <v>Р</v>
      </c>
      <c r="O50" s="8" t="str" cm="1">
        <f t="array" aca="1" ref="O50" ca="1">INDIRECT(ADDRESS(9,MATCH(N50,'Квадрат Виженера'!$D$4:$AW$4,0)+3,,,"Квадрат Виженера"))</f>
        <v>4</v>
      </c>
      <c r="Q50" s="4">
        <v>39</v>
      </c>
      <c r="R50" s="8" t="str">
        <f t="shared" si="4"/>
        <v>Н</v>
      </c>
      <c r="S50" s="8" t="str" cm="1">
        <f t="array" aca="1" ref="S50" ca="1">INDIRECT(ADDRESS(10,MATCH(R50,'Квадрат Виженера'!$D$4:$AW$4,0)+3,,,"Квадрат Виженера"))</f>
        <v>2</v>
      </c>
      <c r="U50" s="4">
        <v>39</v>
      </c>
      <c r="V50" s="8" t="str">
        <f t="shared" si="5"/>
        <v>В</v>
      </c>
      <c r="W50" s="8" t="str" cm="1">
        <f t="array" aca="1" ref="W50" ca="1">INDIRECT(ADDRESS(11,MATCH(V50,'Квадрат Виженера'!$D$4:$AW$4,0)+3,,,"Квадрат Виженера"))</f>
        <v>Ч</v>
      </c>
      <c r="Y50" s="4">
        <v>39</v>
      </c>
      <c r="Z50" s="8" t="str">
        <f t="shared" si="6"/>
        <v/>
      </c>
      <c r="AA50" s="8"/>
    </row>
    <row r="51" spans="1:27" x14ac:dyDescent="0.3">
      <c r="A51" s="4">
        <v>40</v>
      </c>
      <c r="B51" s="8" t="str">
        <f t="shared" si="0"/>
        <v>,</v>
      </c>
      <c r="C51" s="8" t="str" cm="1">
        <f t="array" aca="1" ref="C51" ca="1">INDIRECT(ADDRESS(6,MATCH(B51,'Квадрат Виженера'!$D$4:$AW$4,0)+3,,,"Квадрат Виженера"))</f>
        <v>О</v>
      </c>
      <c r="E51" s="4">
        <v>40</v>
      </c>
      <c r="F51" s="8" t="str">
        <f t="shared" si="1"/>
        <v>Т</v>
      </c>
      <c r="G51" s="8" t="str" cm="1">
        <f t="array" aca="1" ref="G51" ca="1">INDIRECT(ADDRESS(7,MATCH(F51,'Квадрат Виженера'!$D$4:$AW$4,0)+3,,,"Квадрат Виженера"))</f>
        <v>4</v>
      </c>
      <c r="I51" s="4">
        <v>40</v>
      </c>
      <c r="J51" s="8" t="str">
        <f t="shared" si="2"/>
        <v>2</v>
      </c>
      <c r="K51" s="8" t="str" cm="1">
        <f t="array" aca="1" ref="K51" ca="1">INDIRECT(ADDRESS(8,MATCH(J51,'Квадрат Виженера'!$D$4:$AW$4,0)+3,,,"Квадрат Виженера"))</f>
        <v>З</v>
      </c>
      <c r="M51" s="4">
        <v>40</v>
      </c>
      <c r="N51" s="8" t="str">
        <f t="shared" si="3"/>
        <v>А</v>
      </c>
      <c r="O51" s="8" t="str" cm="1">
        <f t="array" aca="1" ref="O51" ca="1">INDIRECT(ADDRESS(9,MATCH(N51,'Квадрат Виженера'!$D$4:$AW$4,0)+3,,,"Квадрат Виженера"))</f>
        <v>У</v>
      </c>
      <c r="Q51" s="4">
        <v>40</v>
      </c>
      <c r="R51" s="8" t="str">
        <f t="shared" si="4"/>
        <v>Е</v>
      </c>
      <c r="S51" s="8" t="str" cm="1">
        <f t="array" aca="1" ref="S51" ca="1">INDIRECT(ADDRESS(10,MATCH(R51,'Квадрат Виженера'!$D$4:$AW$4,0)+3,,,"Квадрат Виженера"))</f>
        <v>Щ</v>
      </c>
      <c r="U51" s="4">
        <v>40</v>
      </c>
      <c r="V51" s="8" t="str">
        <f t="shared" si="5"/>
        <v>А</v>
      </c>
      <c r="W51" s="8" t="str" cm="1">
        <f t="array" aca="1" ref="W51" ca="1">INDIRECT(ADDRESS(11,MATCH(V51,'Квадрат Виженера'!$D$4:$AW$4,0)+3,,,"Квадрат Виженера"))</f>
        <v>Х</v>
      </c>
      <c r="Y51" s="4">
        <v>40</v>
      </c>
      <c r="Z51" s="8" t="str">
        <f t="shared" si="6"/>
        <v/>
      </c>
      <c r="AA51" s="8"/>
    </row>
    <row r="52" spans="1:27" x14ac:dyDescent="0.3">
      <c r="A52" s="4">
        <v>41</v>
      </c>
      <c r="B52" s="8" t="str">
        <f t="shared" si="0"/>
        <v xml:space="preserve"> </v>
      </c>
      <c r="C52" s="8" t="str" cm="1">
        <f t="array" aca="1" ref="C52" ca="1">INDIRECT(ADDRESS(6,MATCH(B52,'Квадрат Виженера'!$D$4:$AW$4,0)+3,,,"Квадрат Виженера"))</f>
        <v>П</v>
      </c>
      <c r="E52" s="4">
        <v>41</v>
      </c>
      <c r="F52" s="8" t="str">
        <f t="shared" si="1"/>
        <v>Ь</v>
      </c>
      <c r="G52" s="8" t="str" cm="1">
        <f t="array" aca="1" ref="G52" ca="1">INDIRECT(ADDRESS(7,MATCH(F52,'Квадрат Виженера'!$D$4:$AW$4,0)+3,,,"Квадрат Виженера"))</f>
        <v>Б</v>
      </c>
      <c r="I52" s="4">
        <v>41</v>
      </c>
      <c r="J52" s="8" t="str">
        <f t="shared" si="2"/>
        <v>0</v>
      </c>
      <c r="K52" s="8" t="str" cm="1">
        <f t="array" aca="1" ref="K52" ca="1">INDIRECT(ADDRESS(8,MATCH(J52,'Квадрат Виженера'!$D$4:$AW$4,0)+3,,,"Квадрат Виженера"))</f>
        <v>Ё</v>
      </c>
      <c r="M52" s="4">
        <v>41</v>
      </c>
      <c r="N52" s="8" t="str">
        <f t="shared" si="3"/>
        <v>Д</v>
      </c>
      <c r="O52" s="8" t="str" cm="1">
        <f t="array" aca="1" ref="O52" ca="1">INDIRECT(ADDRESS(9,MATCH(N52,'Квадрат Виженера'!$D$4:$AW$4,0)+3,,,"Квадрат Виженера"))</f>
        <v>Ч</v>
      </c>
      <c r="Q52" s="4">
        <v>41</v>
      </c>
      <c r="R52" s="8" t="str">
        <f t="shared" si="4"/>
        <v>Й</v>
      </c>
      <c r="S52" s="8" t="str" cm="1">
        <f t="array" aca="1" ref="S52" ca="1">INDIRECT(ADDRESS(10,MATCH(R52,'Квадрат Виженера'!$D$4:$AW$4,0)+3,,,"Квадрат Виженера"))</f>
        <v>Ю</v>
      </c>
      <c r="U52" s="4">
        <v>41</v>
      </c>
      <c r="V52" s="8" t="str">
        <f t="shared" si="5"/>
        <v>Ж</v>
      </c>
      <c r="W52" s="8" t="str" cm="1">
        <f t="array" aca="1" ref="W52" ca="1">INDIRECT(ADDRESS(11,MATCH(V52,'Квадрат Виженера'!$D$4:$AW$4,0)+3,,,"Квадрат Виженера"))</f>
        <v>Ь</v>
      </c>
      <c r="Y52" s="4">
        <v>41</v>
      </c>
      <c r="Z52" s="8" t="str">
        <f t="shared" si="6"/>
        <v/>
      </c>
      <c r="AA52" s="8"/>
    </row>
    <row r="53" spans="1:27" x14ac:dyDescent="0.3">
      <c r="A53" s="4">
        <v>42</v>
      </c>
      <c r="B53" s="8" t="str">
        <f t="shared" si="0"/>
        <v>Ч</v>
      </c>
      <c r="C53" s="8" t="str" cm="1">
        <f t="array" aca="1" ref="C53" ca="1">INDIRECT(ADDRESS(6,MATCH(B53,'Квадрат Виженера'!$D$4:$AW$4,0)+3,,,"Квадрат Виженера"))</f>
        <v>8</v>
      </c>
      <c r="E53" s="4">
        <v>42</v>
      </c>
      <c r="F53" s="8" t="str">
        <f t="shared" si="1"/>
        <v>Ю</v>
      </c>
      <c r="G53" s="8" t="str" cm="1">
        <f t="array" aca="1" ref="G53" ca="1">INDIRECT(ADDRESS(7,MATCH(F53,'Квадрат Виженера'!$D$4:$AW$4,0)+3,,,"Квадрат Виженера"))</f>
        <v>Г</v>
      </c>
      <c r="I53" s="4">
        <v>42</v>
      </c>
      <c r="J53" s="8" t="str">
        <f t="shared" si="2"/>
        <v>0</v>
      </c>
      <c r="K53" s="8" t="str" cm="1">
        <f t="array" aca="1" ref="K53" ca="1">INDIRECT(ADDRESS(8,MATCH(J53,'Квадрат Виженера'!$D$4:$AW$4,0)+3,,,"Квадрат Виженера"))</f>
        <v>Ё</v>
      </c>
      <c r="M53" s="4">
        <v>42</v>
      </c>
      <c r="N53" s="8" t="str">
        <f t="shared" si="3"/>
        <v xml:space="preserve"> </v>
      </c>
      <c r="O53" s="8" t="str" cm="1">
        <f t="array" aca="1" ref="O53" ca="1">INDIRECT(ADDRESS(9,MATCH(N53,'Квадрат Виженера'!$D$4:$AW$4,0)+3,,,"Квадрат Виженера"))</f>
        <v>Т</v>
      </c>
      <c r="Q53" s="4">
        <v>42</v>
      </c>
      <c r="R53" s="8" t="str">
        <f t="shared" si="4"/>
        <v>Ш</v>
      </c>
      <c r="S53" s="8" t="str" cm="1">
        <f t="array" aca="1" ref="S53" ca="1">INDIRECT(ADDRESS(10,MATCH(R53,'Квадрат Виженера'!$D$4:$AW$4,0)+3,,,"Квадрат Виженера"))</f>
        <v>А</v>
      </c>
      <c r="U53" s="4">
        <v>42</v>
      </c>
      <c r="V53" s="8" t="str">
        <f t="shared" si="5"/>
        <v>Е</v>
      </c>
      <c r="W53" s="8" t="str" cm="1">
        <f t="array" aca="1" ref="W53" ca="1">INDIRECT(ADDRESS(11,MATCH(V53,'Квадрат Виженера'!$D$4:$AW$4,0)+3,,,"Квадрат Виженера"))</f>
        <v>Ъ</v>
      </c>
      <c r="Y53" s="4">
        <v>42</v>
      </c>
      <c r="Z53" s="8" t="str">
        <f t="shared" si="6"/>
        <v/>
      </c>
      <c r="AA53" s="8"/>
    </row>
    <row r="54" spans="1:27" x14ac:dyDescent="0.3">
      <c r="A54" s="70">
        <v>43</v>
      </c>
      <c r="B54" s="8" t="str">
        <f t="shared" si="0"/>
        <v>Т</v>
      </c>
      <c r="C54" s="8" t="str" cm="1">
        <f t="array" aca="1" ref="C54" ca="1">INDIRECT(ADDRESS(6,MATCH(B54,'Квадрат Виженера'!$D$4:$AW$4,0)+3,,,"Квадрат Виженера"))</f>
        <v>3</v>
      </c>
      <c r="E54" s="4">
        <v>43</v>
      </c>
      <c r="F54" s="8" t="str">
        <f t="shared" si="1"/>
        <v xml:space="preserve"> </v>
      </c>
      <c r="G54" s="8" t="str" cm="1">
        <f t="array" aca="1" ref="G54" ca="1">INDIRECT(ADDRESS(7,MATCH(F54,'Квадрат Виженера'!$D$4:$AW$4,0)+3,,,"Квадрат Виженера"))</f>
        <v>Р</v>
      </c>
      <c r="I54" s="70">
        <v>43</v>
      </c>
      <c r="J54" s="8" t="str">
        <f t="shared" si="2"/>
        <v>2</v>
      </c>
      <c r="K54" s="8" t="str" cm="1">
        <f t="array" aca="1" ref="K54" ca="1">INDIRECT(ADDRESS(8,MATCH(J54,'Квадрат Виженера'!$D$4:$AW$4,0)+3,,,"Квадрат Виженера"))</f>
        <v>З</v>
      </c>
      <c r="M54" s="70">
        <v>43</v>
      </c>
      <c r="N54" s="8" t="str">
        <f t="shared" si="3"/>
        <v>Н</v>
      </c>
      <c r="O54" s="8" t="str" cm="1">
        <f t="array" aca="1" ref="O54" ca="1">INDIRECT(ADDRESS(9,MATCH(N54,'Квадрат Виженера'!$D$4:$AW$4,0)+3,,,"Квадрат Виженера"))</f>
        <v>1</v>
      </c>
      <c r="Q54" s="70">
        <v>43</v>
      </c>
      <c r="R54" s="8" t="str">
        <f t="shared" si="4"/>
        <v>Е</v>
      </c>
      <c r="S54" s="8" t="str" cm="1">
        <f t="array" aca="1" ref="S54" ca="1">INDIRECT(ADDRESS(10,MATCH(R54,'Квадрат Виженера'!$D$4:$AW$4,0)+3,,,"Квадрат Виженера"))</f>
        <v>Щ</v>
      </c>
      <c r="U54" s="4">
        <v>43</v>
      </c>
      <c r="V54" s="8" t="str">
        <f t="shared" si="5"/>
        <v>Н</v>
      </c>
      <c r="W54" s="8" t="str" cm="1">
        <f t="array" aca="1" ref="W54" ca="1">INDIRECT(ADDRESS(11,MATCH(V54,'Квадрат Виженера'!$D$4:$AW$4,0)+3,,,"Квадрат Виженера"))</f>
        <v>3</v>
      </c>
      <c r="Y54" s="70">
        <v>43</v>
      </c>
      <c r="Z54" s="8" t="str">
        <f t="shared" si="6"/>
        <v/>
      </c>
      <c r="AA54" s="8"/>
    </row>
    <row r="55" spans="1:27" x14ac:dyDescent="0.3">
      <c r="A55" s="4">
        <v>44</v>
      </c>
      <c r="B55" s="8" t="str">
        <f t="shared" si="0"/>
        <v>О</v>
      </c>
      <c r="C55" s="8" t="str" cm="1">
        <f t="array" aca="1" ref="C55" ca="1">INDIRECT(ADDRESS(6,MATCH(B55,'Квадрат Виженера'!$D$4:$AW$4,0)+3,,,"Квадрат Виженера"))</f>
        <v>Я</v>
      </c>
      <c r="E55" s="4">
        <v>44</v>
      </c>
      <c r="F55" s="8" t="str">
        <f t="shared" si="1"/>
        <v>В</v>
      </c>
      <c r="G55" s="8" t="str" cm="1">
        <f t="array" aca="1" ref="G55" ca="1">INDIRECT(ADDRESS(7,MATCH(F55,'Квадрат Виженера'!$D$4:$AW$4,0)+3,,,"Квадрат Виженера"))</f>
        <v>У</v>
      </c>
      <c r="I55" s="4">
        <v>44</v>
      </c>
      <c r="J55" s="8" t="str">
        <f t="shared" si="2"/>
        <v>.</v>
      </c>
      <c r="K55" s="8" t="str" cm="1">
        <f t="array" aca="1" ref="K55" ca="1">INDIRECT(ADDRESS(8,MATCH(J55,'Квадрат Виженера'!$D$4:$AW$4,0)+3,,,"Квадрат Виженера"))</f>
        <v>П</v>
      </c>
      <c r="M55" s="4">
        <v>44</v>
      </c>
      <c r="N55" s="8" t="str">
        <f t="shared" si="3"/>
        <v>А</v>
      </c>
      <c r="O55" s="8" t="str" cm="1">
        <f t="array" aca="1" ref="O55" ca="1">INDIRECT(ADDRESS(9,MATCH(N55,'Квадрат Виженера'!$D$4:$AW$4,0)+3,,,"Квадрат Виженера"))</f>
        <v>У</v>
      </c>
      <c r="Q55" s="4">
        <v>44</v>
      </c>
      <c r="R55" s="8" t="str">
        <f t="shared" si="4"/>
        <v>Е</v>
      </c>
      <c r="S55" s="8" t="str" cm="1">
        <f t="array" aca="1" ref="S55" ca="1">INDIRECT(ADDRESS(10,MATCH(R55,'Квадрат Виженера'!$D$4:$AW$4,0)+3,,,"Квадрат Виженера"))</f>
        <v>Щ</v>
      </c>
      <c r="U55" s="4">
        <v>44</v>
      </c>
      <c r="V55" s="8" t="str">
        <f t="shared" si="5"/>
        <v>И</v>
      </c>
      <c r="W55" s="8" t="str" cm="1">
        <f t="array" aca="1" ref="W55" ca="1">INDIRECT(ADDRESS(11,MATCH(V55,'Квадрат Виженера'!$D$4:$AW$4,0)+3,,,"Квадрат Виженера"))</f>
        <v>Ю</v>
      </c>
      <c r="Y55" s="4">
        <v>44</v>
      </c>
      <c r="Z55" s="8" t="str">
        <f t="shared" si="6"/>
        <v/>
      </c>
      <c r="AA55" s="8"/>
    </row>
    <row r="56" spans="1:27" x14ac:dyDescent="0.3">
      <c r="A56" s="4">
        <v>45</v>
      </c>
      <c r="B56" s="8" t="str">
        <f t="shared" si="0"/>
        <v xml:space="preserve"> </v>
      </c>
      <c r="C56" s="8" t="str" cm="1">
        <f t="array" aca="1" ref="C56" ca="1">INDIRECT(ADDRESS(6,MATCH(B56,'Квадрат Виженера'!$D$4:$AW$4,0)+3,,,"Квадрат Виженера"))</f>
        <v>П</v>
      </c>
      <c r="D56" s="5"/>
      <c r="E56" s="4">
        <v>45</v>
      </c>
      <c r="F56" s="8" t="str">
        <f t="shared" si="1"/>
        <v>Ы</v>
      </c>
      <c r="G56" s="8" t="str" cm="1">
        <f t="array" aca="1" ref="G56" ca="1">INDIRECT(ADDRESS(7,MATCH(F56,'Квадрат Виженера'!$D$4:$AW$4,0)+3,,,"Квадрат Виженера"))</f>
        <v>А</v>
      </c>
      <c r="I56" s="4">
        <v>45</v>
      </c>
      <c r="J56" s="8" t="str">
        <f t="shared" si="2"/>
        <v xml:space="preserve"> </v>
      </c>
      <c r="K56" s="8" t="str" cm="1">
        <f t="array" aca="1" ref="K56" ca="1">INDIRECT(ADDRESS(8,MATCH(J56,'Квадрат Виженера'!$D$4:$AW$4,0)+3,,,"Квадрат Виженера"))</f>
        <v>С</v>
      </c>
      <c r="M56" s="4">
        <v>45</v>
      </c>
      <c r="N56" s="8" t="str">
        <f t="shared" si="3"/>
        <v>Ш</v>
      </c>
      <c r="O56" s="8" t="str" cm="1">
        <f t="array" aca="1" ref="O56" ca="1">INDIRECT(ADDRESS(9,MATCH(N56,'Квадрат Виженера'!$D$4:$AW$4,0)+3,,,"Квадрат Виженера"))</f>
        <v xml:space="preserve"> </v>
      </c>
      <c r="Q56" s="4">
        <v>45</v>
      </c>
      <c r="R56" s="8" t="str">
        <f t="shared" si="4"/>
        <v xml:space="preserve"> </v>
      </c>
      <c r="S56" s="8" t="str" cm="1">
        <f t="array" aca="1" ref="S56" ca="1">INDIRECT(ADDRESS(10,MATCH(R56,'Квадрат Виженера'!$D$4:$AW$4,0)+3,,,"Квадрат Виженера"))</f>
        <v>У</v>
      </c>
      <c r="U56" s="4">
        <v>45</v>
      </c>
      <c r="V56" s="8" t="str">
        <f t="shared" si="5"/>
        <v>Е</v>
      </c>
      <c r="W56" s="8" t="str" cm="1">
        <f t="array" aca="1" ref="W56" ca="1">INDIRECT(ADDRESS(11,MATCH(V56,'Квадрат Виженера'!$D$4:$AW$4,0)+3,,,"Квадрат Виженера"))</f>
        <v>Ъ</v>
      </c>
      <c r="Y56" s="4">
        <v>45</v>
      </c>
      <c r="Z56" s="8" t="str">
        <f t="shared" ref="Z56" si="8">MID($A$2,Y56+277,1)</f>
        <v/>
      </c>
      <c r="AA56" s="8"/>
    </row>
    <row r="57" spans="1:27" x14ac:dyDescent="0.3">
      <c r="A57" s="75"/>
      <c r="B57" s="74"/>
      <c r="C57" s="75"/>
      <c r="D57" s="68"/>
      <c r="E57" s="74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1:27" x14ac:dyDescent="0.3">
      <c r="A58" s="72"/>
      <c r="B58" s="71"/>
      <c r="C58" s="5"/>
      <c r="D58" s="5"/>
      <c r="E58" s="71"/>
    </row>
    <row r="59" spans="1:27" x14ac:dyDescent="0.3">
      <c r="A59" s="77">
        <v>1</v>
      </c>
      <c r="B59" s="64" t="str">
        <f ca="1">_xlfn.CONCAT(C11:C56)</f>
        <v>4ТРЧРХЭ ЪПЩУЯ1АП5ХЯФЯ2АХТЩ8ОП2ЯЯС.РВПТРЭОП83ЯП</v>
      </c>
      <c r="C59" s="5"/>
      <c r="D59" s="5"/>
      <c r="E59" s="71"/>
    </row>
    <row r="60" spans="1:27" x14ac:dyDescent="0.3">
      <c r="A60" s="77">
        <v>2</v>
      </c>
      <c r="B60" s="72" t="str">
        <f ca="1">B59&amp;_xlfn.CONCAT(G11:G56)</f>
        <v>4ТРЧРХЭ ЪПЩУЯ1АП5ХЯФЯ2АХТЩ8ОП2ЯЯС.РВПТРЭОП83ЯП12СЬ4Ъ9Ц3Ь0ЦРЩСХСЯЪЦРЯ0ЮЦ2РКРТАЭ0Р10ЭЯ034БГРУА</v>
      </c>
      <c r="C60" s="5"/>
      <c r="D60" s="5"/>
      <c r="E60" s="71"/>
    </row>
    <row r="61" spans="1:27" x14ac:dyDescent="0.3">
      <c r="A61" s="77">
        <v>3</v>
      </c>
      <c r="B61" s="72" t="str">
        <f ca="1">B60&amp;_xlfn.CONCAT(K11:K56)</f>
        <v>4ТРЧРХЭ ЪПЩУЯ1АП5ХЯФЯ2АХТЩ8ОП2ЯЯС.РВПТРЭОП83ЯП12СЬ4Ъ9Ц3Ь0ЦРЩСХСЯЪЦРЯ0ЮЦ2РКРТАЭ0Р10ЭЯ034БГРУА21Ю0Ч01РСЦ31ЪЦ1ФСТ0510СЦЯЫ53ЫЧФЫ.СЁИПЖЗПЗЁЁЗПС</v>
      </c>
      <c r="C61" s="5"/>
      <c r="D61" s="5"/>
      <c r="E61" s="71"/>
    </row>
    <row r="62" spans="1:27" x14ac:dyDescent="0.3">
      <c r="A62" s="78">
        <v>4</v>
      </c>
      <c r="B62" s="73" t="str">
        <f ca="1">B61&amp;_xlfn.CONCAT(O11:O56)</f>
        <v xml:space="preserve"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</v>
      </c>
      <c r="C62" s="5"/>
      <c r="D62" s="5"/>
      <c r="E62" s="71"/>
    </row>
    <row r="63" spans="1:27" x14ac:dyDescent="0.3">
      <c r="A63" s="78">
        <v>5</v>
      </c>
      <c r="B63" s="73" t="str">
        <f ca="1">B62&amp;_xlfn.CONCAT(S11:S56)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</v>
      </c>
      <c r="C63" s="5"/>
      <c r="D63" s="5"/>
      <c r="E63" s="71"/>
    </row>
    <row r="64" spans="1:27" x14ac:dyDescent="0.3">
      <c r="A64" s="78">
        <v>6</v>
      </c>
      <c r="B64" s="73" t="str">
        <f ca="1">B63&amp;_xlfn.CONCAT(W11:W56)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</v>
      </c>
      <c r="C64" s="5"/>
      <c r="D64" s="5"/>
      <c r="E64" s="71"/>
    </row>
    <row r="65" spans="1:5" x14ac:dyDescent="0.3">
      <c r="A65" s="78">
        <v>7</v>
      </c>
      <c r="B65" s="73" t="str">
        <f ca="1">B64&amp;_xlfn.CONCAT(AA11:AA45)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C65" s="5"/>
      <c r="D65" s="5"/>
      <c r="E65" s="71"/>
    </row>
    <row r="66" spans="1:5" x14ac:dyDescent="0.3">
      <c r="A66" s="72"/>
      <c r="B66" s="71"/>
      <c r="C66" s="5"/>
      <c r="D66" s="5"/>
      <c r="E66" s="71"/>
    </row>
    <row r="67" spans="1:5" x14ac:dyDescent="0.3">
      <c r="A67" s="72"/>
      <c r="B67" s="71"/>
      <c r="C67" s="5"/>
      <c r="D67" s="5"/>
      <c r="E67" s="71"/>
    </row>
    <row r="68" spans="1:5" x14ac:dyDescent="0.3">
      <c r="A68" s="72"/>
      <c r="B68" s="71"/>
      <c r="C68" s="5"/>
      <c r="D68" s="5"/>
      <c r="E68" s="71"/>
    </row>
    <row r="69" spans="1:5" x14ac:dyDescent="0.3">
      <c r="A69" s="72"/>
      <c r="B69" s="71"/>
      <c r="C69" s="5"/>
      <c r="D69" s="5"/>
      <c r="E69" s="71"/>
    </row>
    <row r="70" spans="1:5" x14ac:dyDescent="0.3">
      <c r="A70" s="72"/>
      <c r="B70" s="71"/>
      <c r="C70" s="5"/>
      <c r="D70" s="5"/>
      <c r="E70" s="71"/>
    </row>
    <row r="71" spans="1:5" x14ac:dyDescent="0.3">
      <c r="A71" s="72"/>
      <c r="B71" s="71"/>
      <c r="C71" s="5"/>
      <c r="D71" s="5"/>
      <c r="E71" s="71"/>
    </row>
    <row r="72" spans="1:5" x14ac:dyDescent="0.3">
      <c r="A72" s="72"/>
      <c r="B72" s="71"/>
      <c r="C72" s="5"/>
      <c r="D72" s="5"/>
      <c r="E72" s="71"/>
    </row>
    <row r="73" spans="1:5" x14ac:dyDescent="0.3">
      <c r="A73" s="72"/>
      <c r="B73" s="71"/>
      <c r="C73" s="5"/>
      <c r="D73" s="5"/>
      <c r="E73" s="71"/>
    </row>
    <row r="74" spans="1:5" x14ac:dyDescent="0.3">
      <c r="A74" s="72"/>
      <c r="B74" s="71"/>
      <c r="C74" s="5"/>
      <c r="D74" s="5"/>
      <c r="E74" s="71"/>
    </row>
    <row r="75" spans="1:5" x14ac:dyDescent="0.3">
      <c r="A75" s="72"/>
      <c r="B75" s="71"/>
      <c r="C75" s="5"/>
      <c r="D75" s="5"/>
      <c r="E75" s="71"/>
    </row>
    <row r="76" spans="1:5" x14ac:dyDescent="0.3">
      <c r="A76" s="72"/>
      <c r="B76" s="71"/>
      <c r="C76" s="5"/>
      <c r="D76" s="5"/>
      <c r="E76" s="71"/>
    </row>
    <row r="77" spans="1:5" x14ac:dyDescent="0.3">
      <c r="A77" s="72"/>
      <c r="B77" s="71"/>
      <c r="C77" s="5"/>
      <c r="D77" s="5"/>
      <c r="E77" s="71"/>
    </row>
    <row r="78" spans="1:5" x14ac:dyDescent="0.3">
      <c r="A78" s="72"/>
      <c r="B78" s="71"/>
      <c r="C78" s="5"/>
      <c r="D78" s="5"/>
      <c r="E78" s="71"/>
    </row>
    <row r="79" spans="1:5" x14ac:dyDescent="0.3">
      <c r="A79" s="72"/>
      <c r="B79" s="71"/>
      <c r="C79" s="5"/>
      <c r="D79" s="5"/>
      <c r="E79" s="71"/>
    </row>
    <row r="80" spans="1:5" x14ac:dyDescent="0.3">
      <c r="A80" s="72"/>
      <c r="B80" s="71"/>
      <c r="C80" s="5"/>
      <c r="D80" s="5"/>
      <c r="E80" s="71"/>
    </row>
    <row r="81" spans="1:5" x14ac:dyDescent="0.3">
      <c r="A81" s="72"/>
      <c r="B81" s="71"/>
      <c r="C81" s="5"/>
      <c r="D81" s="5"/>
      <c r="E81" s="71"/>
    </row>
    <row r="82" spans="1:5" x14ac:dyDescent="0.3">
      <c r="A82" s="72"/>
      <c r="B82" s="71"/>
      <c r="C82" s="5"/>
      <c r="D82" s="5"/>
      <c r="E82" s="71"/>
    </row>
    <row r="83" spans="1:5" x14ac:dyDescent="0.3">
      <c r="A83" s="72"/>
      <c r="B83" s="71"/>
      <c r="C83" s="5"/>
      <c r="D83" s="5"/>
      <c r="E83" s="71"/>
    </row>
    <row r="84" spans="1:5" x14ac:dyDescent="0.3">
      <c r="A84" s="72"/>
      <c r="B84" s="71"/>
      <c r="C84" s="5"/>
      <c r="D84" s="5"/>
      <c r="E84" s="71"/>
    </row>
    <row r="85" spans="1:5" x14ac:dyDescent="0.3">
      <c r="A85" s="72"/>
      <c r="B85" s="71"/>
      <c r="C85" s="5"/>
      <c r="D85" s="5"/>
      <c r="E85" s="71"/>
    </row>
    <row r="86" spans="1:5" x14ac:dyDescent="0.3">
      <c r="A86" s="72"/>
      <c r="B86" s="71"/>
      <c r="C86" s="5"/>
      <c r="D86" s="5"/>
      <c r="E86" s="71"/>
    </row>
    <row r="87" spans="1:5" x14ac:dyDescent="0.3">
      <c r="A87" s="72"/>
      <c r="B87" s="71"/>
      <c r="C87" s="5"/>
      <c r="D87" s="5"/>
      <c r="E87" s="71"/>
    </row>
    <row r="88" spans="1:5" x14ac:dyDescent="0.3">
      <c r="A88" s="72"/>
      <c r="B88" s="71"/>
      <c r="C88" s="5"/>
      <c r="D88" s="5"/>
      <c r="E88" s="71"/>
    </row>
    <row r="89" spans="1:5" x14ac:dyDescent="0.3">
      <c r="A89" s="72"/>
      <c r="B89" s="71"/>
      <c r="C89" s="5"/>
      <c r="D89" s="5"/>
      <c r="E89" s="71"/>
    </row>
    <row r="90" spans="1:5" x14ac:dyDescent="0.3">
      <c r="A90" s="72"/>
      <c r="B90" s="71"/>
      <c r="C90" s="5"/>
      <c r="D90" s="5"/>
      <c r="E90" s="71"/>
    </row>
    <row r="91" spans="1:5" x14ac:dyDescent="0.3">
      <c r="A91" s="72"/>
      <c r="B91" s="71"/>
      <c r="C91" s="5"/>
      <c r="D91" s="5"/>
      <c r="E91" s="71"/>
    </row>
    <row r="92" spans="1:5" x14ac:dyDescent="0.3">
      <c r="A92" s="72"/>
      <c r="B92" s="71"/>
      <c r="C92" s="5"/>
      <c r="D92" s="5"/>
      <c r="E92" s="71"/>
    </row>
    <row r="93" spans="1:5" x14ac:dyDescent="0.3">
      <c r="A93" s="72"/>
      <c r="B93" s="71"/>
      <c r="C93" s="5"/>
      <c r="D93" s="5"/>
      <c r="E93" s="71"/>
    </row>
    <row r="94" spans="1:5" x14ac:dyDescent="0.3">
      <c r="A94" s="72"/>
      <c r="B94" s="71"/>
      <c r="C94" s="5"/>
      <c r="D94" s="5"/>
      <c r="E94" s="71"/>
    </row>
    <row r="95" spans="1:5" x14ac:dyDescent="0.3">
      <c r="A95" s="72"/>
      <c r="B95" s="71"/>
      <c r="C95" s="5"/>
      <c r="D95" s="5"/>
      <c r="E95" s="71"/>
    </row>
    <row r="96" spans="1:5" x14ac:dyDescent="0.3">
      <c r="A96" s="72"/>
      <c r="B96" s="71"/>
      <c r="C96" s="5"/>
      <c r="D96" s="5"/>
      <c r="E96" s="71"/>
    </row>
    <row r="97" spans="1:5" x14ac:dyDescent="0.3">
      <c r="A97" s="72"/>
      <c r="B97" s="71"/>
      <c r="C97" s="5"/>
      <c r="D97" s="5"/>
      <c r="E97" s="71"/>
    </row>
    <row r="98" spans="1:5" x14ac:dyDescent="0.3">
      <c r="A98" s="72"/>
      <c r="B98" s="71"/>
      <c r="C98" s="5"/>
      <c r="D98" s="5"/>
      <c r="E98" s="71"/>
    </row>
    <row r="99" spans="1:5" x14ac:dyDescent="0.3">
      <c r="A99" s="72"/>
      <c r="B99" s="71"/>
      <c r="C99" s="5"/>
      <c r="D99" s="5"/>
      <c r="E99" s="71"/>
    </row>
    <row r="100" spans="1:5" x14ac:dyDescent="0.3">
      <c r="A100" s="72"/>
      <c r="B100" s="71"/>
      <c r="C100" s="5"/>
      <c r="D100" s="5"/>
      <c r="E100" s="71"/>
    </row>
    <row r="101" spans="1:5" x14ac:dyDescent="0.3">
      <c r="A101" s="72"/>
      <c r="B101" s="71"/>
      <c r="C101" s="5"/>
      <c r="D101" s="5"/>
      <c r="E101" s="71"/>
    </row>
    <row r="102" spans="1:5" x14ac:dyDescent="0.3">
      <c r="A102" s="72"/>
      <c r="B102" s="71"/>
      <c r="C102" s="5"/>
      <c r="D102" s="5"/>
      <c r="E102" s="71"/>
    </row>
    <row r="103" spans="1:5" x14ac:dyDescent="0.3">
      <c r="A103" s="72"/>
      <c r="B103" s="71"/>
      <c r="C103" s="5"/>
      <c r="D103" s="5"/>
      <c r="E103" s="71"/>
    </row>
    <row r="104" spans="1:5" x14ac:dyDescent="0.3">
      <c r="A104" s="72"/>
      <c r="B104" s="71"/>
      <c r="C104" s="5"/>
      <c r="D104" s="5"/>
      <c r="E104" s="71"/>
    </row>
    <row r="105" spans="1:5" x14ac:dyDescent="0.3">
      <c r="A105" s="72"/>
      <c r="B105" s="71"/>
      <c r="C105" s="5"/>
      <c r="D105" s="5"/>
      <c r="E105" s="71"/>
    </row>
    <row r="106" spans="1:5" x14ac:dyDescent="0.3">
      <c r="A106" s="72"/>
      <c r="B106" s="71"/>
      <c r="C106" s="5"/>
      <c r="D106" s="5"/>
      <c r="E106" s="71"/>
    </row>
    <row r="107" spans="1:5" x14ac:dyDescent="0.3">
      <c r="A107" s="72"/>
      <c r="B107" s="71"/>
      <c r="C107" s="5"/>
      <c r="D107" s="5"/>
      <c r="E107" s="71"/>
    </row>
    <row r="108" spans="1:5" x14ac:dyDescent="0.3">
      <c r="A108" s="72"/>
      <c r="B108" s="71"/>
      <c r="C108" s="5"/>
      <c r="D108" s="5"/>
      <c r="E108" s="71"/>
    </row>
    <row r="109" spans="1:5" x14ac:dyDescent="0.3">
      <c r="A109" s="72"/>
      <c r="B109" s="71"/>
      <c r="C109" s="5"/>
      <c r="D109" s="5"/>
      <c r="E109" s="71"/>
    </row>
    <row r="110" spans="1:5" x14ac:dyDescent="0.3">
      <c r="A110" s="72"/>
      <c r="B110" s="71"/>
      <c r="C110" s="5"/>
      <c r="D110" s="5"/>
      <c r="E110" s="71"/>
    </row>
    <row r="111" spans="1:5" x14ac:dyDescent="0.3">
      <c r="A111" s="72"/>
      <c r="B111" s="71"/>
      <c r="C111" s="5"/>
      <c r="D111" s="5"/>
      <c r="E111" s="71"/>
    </row>
    <row r="112" spans="1:5" x14ac:dyDescent="0.3">
      <c r="A112" s="72"/>
      <c r="B112" s="71"/>
      <c r="C112" s="5"/>
      <c r="D112" s="5"/>
      <c r="E112" s="71"/>
    </row>
    <row r="113" spans="1:5" x14ac:dyDescent="0.3">
      <c r="A113" s="72"/>
      <c r="B113" s="71"/>
      <c r="C113" s="5"/>
      <c r="D113" s="5"/>
      <c r="E113" s="71"/>
    </row>
    <row r="114" spans="1:5" x14ac:dyDescent="0.3">
      <c r="A114" s="72"/>
      <c r="B114" s="71"/>
      <c r="C114" s="5"/>
      <c r="D114" s="5"/>
      <c r="E114" s="71"/>
    </row>
    <row r="115" spans="1:5" x14ac:dyDescent="0.3">
      <c r="A115" s="72"/>
      <c r="B115" s="71"/>
      <c r="C115" s="5"/>
      <c r="D115" s="5"/>
      <c r="E115" s="71"/>
    </row>
    <row r="116" spans="1:5" x14ac:dyDescent="0.3">
      <c r="A116" s="72"/>
      <c r="B116" s="71"/>
      <c r="C116" s="5"/>
      <c r="D116" s="5"/>
      <c r="E116" s="71"/>
    </row>
    <row r="117" spans="1:5" x14ac:dyDescent="0.3">
      <c r="A117" s="72"/>
      <c r="B117" s="71"/>
      <c r="C117" s="5"/>
      <c r="D117" s="5"/>
      <c r="E117" s="71"/>
    </row>
    <row r="118" spans="1:5" x14ac:dyDescent="0.3">
      <c r="A118" s="72"/>
      <c r="B118" s="71"/>
      <c r="C118" s="5"/>
      <c r="D118" s="5"/>
      <c r="E118" s="71"/>
    </row>
    <row r="119" spans="1:5" x14ac:dyDescent="0.3">
      <c r="A119" s="72"/>
      <c r="B119" s="71"/>
      <c r="C119" s="5"/>
      <c r="D119" s="5"/>
      <c r="E119" s="71"/>
    </row>
    <row r="120" spans="1:5" x14ac:dyDescent="0.3">
      <c r="A120" s="72"/>
      <c r="B120" s="71"/>
      <c r="C120" s="5"/>
      <c r="D120" s="5"/>
      <c r="E120" s="71"/>
    </row>
    <row r="121" spans="1:5" x14ac:dyDescent="0.3">
      <c r="A121" s="72"/>
      <c r="B121" s="71"/>
      <c r="C121" s="5"/>
      <c r="D121" s="5"/>
      <c r="E121" s="71"/>
    </row>
    <row r="122" spans="1:5" x14ac:dyDescent="0.3">
      <c r="A122" s="72"/>
      <c r="B122" s="71"/>
      <c r="C122" s="5"/>
      <c r="D122" s="5"/>
      <c r="E122" s="71"/>
    </row>
    <row r="123" spans="1:5" x14ac:dyDescent="0.3">
      <c r="A123" s="72"/>
      <c r="B123" s="71"/>
      <c r="C123" s="5"/>
      <c r="D123" s="5"/>
      <c r="E123" s="71"/>
    </row>
    <row r="124" spans="1:5" x14ac:dyDescent="0.3">
      <c r="A124" s="72"/>
      <c r="B124" s="71"/>
      <c r="C124" s="5"/>
      <c r="D124" s="5"/>
      <c r="E124" s="71"/>
    </row>
    <row r="125" spans="1:5" x14ac:dyDescent="0.3">
      <c r="A125" s="72"/>
      <c r="B125" s="71"/>
      <c r="C125" s="5"/>
      <c r="D125" s="5"/>
      <c r="E125" s="71"/>
    </row>
    <row r="126" spans="1:5" x14ac:dyDescent="0.3">
      <c r="A126" s="72"/>
      <c r="B126" s="71"/>
      <c r="C126" s="5"/>
      <c r="D126" s="5"/>
      <c r="E126" s="71"/>
    </row>
    <row r="127" spans="1:5" x14ac:dyDescent="0.3">
      <c r="A127" s="72"/>
      <c r="B127" s="71"/>
      <c r="C127" s="5"/>
      <c r="D127" s="5"/>
      <c r="E127" s="71"/>
    </row>
    <row r="128" spans="1:5" x14ac:dyDescent="0.3">
      <c r="A128" s="72"/>
      <c r="B128" s="71"/>
      <c r="C128" s="5"/>
      <c r="D128" s="5"/>
      <c r="E128" s="71"/>
    </row>
    <row r="129" spans="1:5" x14ac:dyDescent="0.3">
      <c r="A129" s="72"/>
      <c r="B129" s="71"/>
      <c r="C129" s="5"/>
      <c r="D129" s="5"/>
      <c r="E129" s="71"/>
    </row>
    <row r="130" spans="1:5" x14ac:dyDescent="0.3">
      <c r="A130" s="72"/>
      <c r="B130" s="71"/>
      <c r="C130" s="5"/>
      <c r="D130" s="5"/>
      <c r="E130" s="71"/>
    </row>
    <row r="131" spans="1:5" x14ac:dyDescent="0.3">
      <c r="A131" s="72"/>
      <c r="B131" s="71"/>
      <c r="C131" s="5"/>
      <c r="D131" s="5"/>
      <c r="E131" s="71"/>
    </row>
    <row r="132" spans="1:5" x14ac:dyDescent="0.3">
      <c r="A132" s="72"/>
      <c r="B132" s="71"/>
      <c r="C132" s="5"/>
      <c r="D132" s="5"/>
      <c r="E132" s="71"/>
    </row>
    <row r="133" spans="1:5" x14ac:dyDescent="0.3">
      <c r="A133" s="72"/>
      <c r="B133" s="71"/>
      <c r="C133" s="5"/>
      <c r="D133" s="5"/>
      <c r="E133" s="71"/>
    </row>
    <row r="134" spans="1:5" x14ac:dyDescent="0.3">
      <c r="A134" s="72"/>
      <c r="B134" s="71"/>
      <c r="C134" s="5"/>
      <c r="D134" s="5"/>
      <c r="E134" s="71"/>
    </row>
    <row r="135" spans="1:5" x14ac:dyDescent="0.3">
      <c r="A135" s="72"/>
      <c r="B135" s="71"/>
      <c r="C135" s="5"/>
      <c r="D135" s="5"/>
      <c r="E135" s="71"/>
    </row>
    <row r="136" spans="1:5" x14ac:dyDescent="0.3">
      <c r="A136" s="72"/>
      <c r="B136" s="71"/>
      <c r="C136" s="5"/>
      <c r="D136" s="5"/>
      <c r="E136" s="71"/>
    </row>
    <row r="137" spans="1:5" x14ac:dyDescent="0.3">
      <c r="A137" s="72"/>
      <c r="B137" s="71"/>
      <c r="C137" s="5"/>
      <c r="D137" s="5"/>
      <c r="E137" s="71"/>
    </row>
    <row r="138" spans="1:5" x14ac:dyDescent="0.3">
      <c r="A138" s="72"/>
      <c r="B138" s="71"/>
      <c r="C138" s="5"/>
      <c r="D138" s="5"/>
      <c r="E138" s="71"/>
    </row>
    <row r="139" spans="1:5" x14ac:dyDescent="0.3">
      <c r="A139" s="72"/>
      <c r="B139" s="71"/>
      <c r="C139" s="5"/>
      <c r="D139" s="5"/>
      <c r="E139" s="71"/>
    </row>
    <row r="140" spans="1:5" x14ac:dyDescent="0.3">
      <c r="A140" s="72"/>
      <c r="B140" s="71"/>
      <c r="C140" s="5"/>
      <c r="D140" s="5"/>
      <c r="E140" s="71"/>
    </row>
    <row r="141" spans="1:5" x14ac:dyDescent="0.3">
      <c r="A141" s="72"/>
      <c r="B141" s="71"/>
      <c r="C141" s="5"/>
      <c r="D141" s="5"/>
      <c r="E141" s="71"/>
    </row>
    <row r="142" spans="1:5" x14ac:dyDescent="0.3">
      <c r="A142" s="72"/>
      <c r="B142" s="71"/>
      <c r="C142" s="5"/>
      <c r="D142" s="5"/>
      <c r="E142" s="71"/>
    </row>
    <row r="143" spans="1:5" x14ac:dyDescent="0.3">
      <c r="A143" s="72"/>
      <c r="B143" s="71"/>
      <c r="C143" s="5"/>
      <c r="D143" s="5"/>
      <c r="E143" s="71"/>
    </row>
    <row r="144" spans="1:5" x14ac:dyDescent="0.3">
      <c r="A144" s="72"/>
      <c r="B144" s="71"/>
      <c r="C144" s="5"/>
      <c r="D144" s="5"/>
      <c r="E144" s="71"/>
    </row>
    <row r="145" spans="1:5" x14ac:dyDescent="0.3">
      <c r="A145" s="72"/>
      <c r="B145" s="71"/>
      <c r="C145" s="5"/>
      <c r="D145" s="5"/>
      <c r="E145" s="71"/>
    </row>
    <row r="146" spans="1:5" x14ac:dyDescent="0.3">
      <c r="A146" s="72"/>
      <c r="B146" s="71"/>
      <c r="C146" s="5"/>
      <c r="D146" s="5"/>
      <c r="E146" s="71"/>
    </row>
    <row r="147" spans="1:5" x14ac:dyDescent="0.3">
      <c r="A147" s="72"/>
      <c r="B147" s="71"/>
      <c r="C147" s="5"/>
      <c r="D147" s="5"/>
      <c r="E147" s="71"/>
    </row>
    <row r="148" spans="1:5" x14ac:dyDescent="0.3">
      <c r="A148" s="72"/>
      <c r="B148" s="71"/>
      <c r="C148" s="5"/>
      <c r="D148" s="5"/>
      <c r="E148" s="71"/>
    </row>
    <row r="149" spans="1:5" x14ac:dyDescent="0.3">
      <c r="A149" s="72"/>
      <c r="B149" s="71"/>
      <c r="C149" s="5"/>
      <c r="D149" s="5"/>
      <c r="E149" s="71"/>
    </row>
    <row r="150" spans="1:5" x14ac:dyDescent="0.3">
      <c r="A150" s="72"/>
      <c r="B150" s="71"/>
      <c r="C150" s="5"/>
      <c r="D150" s="5"/>
      <c r="E150" s="71"/>
    </row>
    <row r="151" spans="1:5" x14ac:dyDescent="0.3">
      <c r="A151" s="72"/>
      <c r="B151" s="71"/>
      <c r="C151" s="5"/>
      <c r="D151" s="5"/>
      <c r="E151" s="71"/>
    </row>
    <row r="152" spans="1:5" x14ac:dyDescent="0.3">
      <c r="A152" s="72"/>
      <c r="B152" s="71"/>
      <c r="C152" s="5"/>
      <c r="D152" s="5"/>
      <c r="E152" s="71"/>
    </row>
    <row r="153" spans="1:5" x14ac:dyDescent="0.3">
      <c r="A153" s="72"/>
      <c r="B153" s="71"/>
      <c r="C153" s="5"/>
      <c r="D153" s="5"/>
      <c r="E153" s="71"/>
    </row>
    <row r="154" spans="1:5" x14ac:dyDescent="0.3">
      <c r="A154" s="72"/>
      <c r="B154" s="71"/>
      <c r="C154" s="5"/>
      <c r="D154" s="5"/>
      <c r="E154" s="71"/>
    </row>
    <row r="155" spans="1:5" x14ac:dyDescent="0.3">
      <c r="A155" s="72"/>
      <c r="B155" s="71"/>
      <c r="C155" s="5"/>
      <c r="D155" s="5"/>
      <c r="E155" s="71"/>
    </row>
    <row r="156" spans="1:5" x14ac:dyDescent="0.3">
      <c r="A156" s="72"/>
      <c r="B156" s="71"/>
      <c r="C156" s="5"/>
      <c r="D156" s="5"/>
      <c r="E156" s="71"/>
    </row>
    <row r="157" spans="1:5" x14ac:dyDescent="0.3">
      <c r="A157" s="72"/>
      <c r="B157" s="71"/>
      <c r="C157" s="5"/>
      <c r="D157" s="5"/>
      <c r="E157" s="71"/>
    </row>
    <row r="158" spans="1:5" x14ac:dyDescent="0.3">
      <c r="A158" s="72"/>
      <c r="B158" s="71"/>
      <c r="C158" s="5"/>
      <c r="D158" s="5"/>
      <c r="E158" s="71"/>
    </row>
    <row r="159" spans="1:5" x14ac:dyDescent="0.3">
      <c r="A159" s="72"/>
      <c r="B159" s="71"/>
      <c r="C159" s="5"/>
      <c r="D159" s="5"/>
      <c r="E159" s="71"/>
    </row>
    <row r="160" spans="1:5" x14ac:dyDescent="0.3">
      <c r="A160" s="72"/>
      <c r="B160" s="71"/>
      <c r="C160" s="5"/>
      <c r="D160" s="5"/>
      <c r="E160" s="71"/>
    </row>
    <row r="161" spans="1:5" x14ac:dyDescent="0.3">
      <c r="A161" s="72"/>
      <c r="B161" s="71"/>
      <c r="C161" s="5"/>
      <c r="D161" s="5"/>
      <c r="E161" s="71"/>
    </row>
    <row r="162" spans="1:5" x14ac:dyDescent="0.3">
      <c r="A162" s="72"/>
      <c r="B162" s="71"/>
      <c r="C162" s="5"/>
      <c r="D162" s="5"/>
      <c r="E162" s="71"/>
    </row>
    <row r="163" spans="1:5" x14ac:dyDescent="0.3">
      <c r="A163" s="72"/>
      <c r="B163" s="71"/>
      <c r="C163" s="5"/>
      <c r="D163" s="5"/>
      <c r="E163" s="71"/>
    </row>
    <row r="164" spans="1:5" x14ac:dyDescent="0.3">
      <c r="A164" s="72"/>
      <c r="B164" s="71"/>
      <c r="C164" s="5"/>
      <c r="D164" s="5"/>
      <c r="E164" s="71"/>
    </row>
    <row r="165" spans="1:5" x14ac:dyDescent="0.3">
      <c r="A165" s="72"/>
      <c r="B165" s="71"/>
      <c r="C165" s="5"/>
      <c r="D165" s="5"/>
      <c r="E165" s="71"/>
    </row>
    <row r="166" spans="1:5" x14ac:dyDescent="0.3">
      <c r="A166" s="72"/>
      <c r="B166" s="71"/>
      <c r="C166" s="5"/>
      <c r="D166" s="5"/>
      <c r="E166" s="71"/>
    </row>
    <row r="167" spans="1:5" x14ac:dyDescent="0.3">
      <c r="A167" s="72"/>
      <c r="B167" s="71"/>
      <c r="C167" s="5"/>
      <c r="D167" s="5"/>
      <c r="E167" s="71"/>
    </row>
    <row r="168" spans="1:5" x14ac:dyDescent="0.3">
      <c r="A168" s="72"/>
      <c r="B168" s="71"/>
      <c r="C168" s="5"/>
      <c r="D168" s="5"/>
      <c r="E168" s="71"/>
    </row>
    <row r="169" spans="1:5" x14ac:dyDescent="0.3">
      <c r="A169" s="72"/>
      <c r="B169" s="71"/>
      <c r="C169" s="5"/>
      <c r="D169" s="5"/>
      <c r="E169" s="71"/>
    </row>
    <row r="170" spans="1:5" x14ac:dyDescent="0.3">
      <c r="A170" s="72"/>
      <c r="B170" s="71"/>
      <c r="C170" s="5"/>
      <c r="D170" s="5"/>
      <c r="E170" s="71"/>
    </row>
    <row r="171" spans="1:5" x14ac:dyDescent="0.3">
      <c r="A171" s="72"/>
      <c r="B171" s="71"/>
      <c r="C171" s="5"/>
      <c r="D171" s="5"/>
      <c r="E171" s="71"/>
    </row>
    <row r="172" spans="1:5" x14ac:dyDescent="0.3">
      <c r="A172" s="72"/>
      <c r="B172" s="71"/>
      <c r="C172" s="5"/>
      <c r="D172" s="5"/>
      <c r="E172" s="71"/>
    </row>
    <row r="173" spans="1:5" x14ac:dyDescent="0.3">
      <c r="A173" s="72"/>
      <c r="B173" s="71"/>
      <c r="C173" s="5"/>
      <c r="D173" s="5"/>
      <c r="E173" s="71"/>
    </row>
    <row r="174" spans="1:5" x14ac:dyDescent="0.3">
      <c r="A174" s="72"/>
      <c r="B174" s="71"/>
      <c r="C174" s="5"/>
      <c r="D174" s="5"/>
      <c r="E174" s="71"/>
    </row>
    <row r="175" spans="1:5" x14ac:dyDescent="0.3">
      <c r="A175" s="72"/>
      <c r="B175" s="71"/>
      <c r="C175" s="5"/>
      <c r="D175" s="5"/>
      <c r="E175" s="71"/>
    </row>
    <row r="176" spans="1:5" x14ac:dyDescent="0.3">
      <c r="A176" s="72"/>
      <c r="B176" s="71"/>
      <c r="C176" s="5"/>
      <c r="D176" s="5"/>
      <c r="E176" s="71"/>
    </row>
    <row r="177" spans="1:5" x14ac:dyDescent="0.3">
      <c r="A177" s="72"/>
      <c r="B177" s="71"/>
      <c r="C177" s="5"/>
      <c r="D177" s="5"/>
      <c r="E177" s="71"/>
    </row>
    <row r="178" spans="1:5" x14ac:dyDescent="0.3">
      <c r="A178" s="72"/>
      <c r="B178" s="71"/>
      <c r="C178" s="5"/>
      <c r="D178" s="5"/>
      <c r="E178" s="71"/>
    </row>
    <row r="179" spans="1:5" x14ac:dyDescent="0.3">
      <c r="A179" s="72"/>
      <c r="B179" s="71"/>
      <c r="C179" s="5"/>
      <c r="D179" s="5"/>
      <c r="E179" s="71"/>
    </row>
    <row r="180" spans="1:5" x14ac:dyDescent="0.3">
      <c r="A180" s="72"/>
      <c r="B180" s="71"/>
      <c r="C180" s="5"/>
      <c r="D180" s="5"/>
      <c r="E180" s="71"/>
    </row>
    <row r="181" spans="1:5" x14ac:dyDescent="0.3">
      <c r="A181" s="72"/>
      <c r="B181" s="71"/>
      <c r="C181" s="5"/>
      <c r="D181" s="5"/>
      <c r="E181" s="71"/>
    </row>
    <row r="182" spans="1:5" x14ac:dyDescent="0.3">
      <c r="A182" s="72"/>
      <c r="B182" s="71"/>
      <c r="C182" s="5"/>
      <c r="D182" s="5"/>
      <c r="E182" s="71"/>
    </row>
    <row r="183" spans="1:5" x14ac:dyDescent="0.3">
      <c r="A183" s="72"/>
      <c r="B183" s="71"/>
      <c r="C183" s="5"/>
      <c r="D183" s="5"/>
      <c r="E183" s="71"/>
    </row>
    <row r="184" spans="1:5" x14ac:dyDescent="0.3">
      <c r="A184" s="72"/>
      <c r="B184" s="71"/>
      <c r="C184" s="5"/>
      <c r="D184" s="5"/>
      <c r="E184" s="71"/>
    </row>
    <row r="185" spans="1:5" x14ac:dyDescent="0.3">
      <c r="A185" s="72"/>
      <c r="B185" s="71"/>
      <c r="C185" s="5"/>
      <c r="D185" s="5"/>
      <c r="E185" s="71"/>
    </row>
    <row r="186" spans="1:5" x14ac:dyDescent="0.3">
      <c r="A186" s="72"/>
      <c r="B186" s="71"/>
      <c r="C186" s="5"/>
      <c r="D186" s="5"/>
      <c r="E186" s="71"/>
    </row>
    <row r="187" spans="1:5" x14ac:dyDescent="0.3">
      <c r="A187" s="72"/>
      <c r="B187" s="71"/>
      <c r="C187" s="5"/>
      <c r="D187" s="5"/>
      <c r="E187" s="71"/>
    </row>
    <row r="188" spans="1:5" x14ac:dyDescent="0.3">
      <c r="A188" s="72"/>
      <c r="B188" s="71"/>
      <c r="C188" s="5"/>
      <c r="D188" s="5"/>
      <c r="E188" s="71"/>
    </row>
    <row r="189" spans="1:5" x14ac:dyDescent="0.3">
      <c r="A189" s="72"/>
      <c r="B189" s="71"/>
      <c r="C189" s="5"/>
      <c r="D189" s="5"/>
      <c r="E189" s="71"/>
    </row>
    <row r="190" spans="1:5" x14ac:dyDescent="0.3">
      <c r="A190" s="72"/>
      <c r="B190" s="71"/>
      <c r="C190" s="5"/>
      <c r="D190" s="5"/>
      <c r="E190" s="71"/>
    </row>
    <row r="191" spans="1:5" x14ac:dyDescent="0.3">
      <c r="A191" s="72"/>
      <c r="B191" s="71"/>
      <c r="C191" s="5"/>
      <c r="D191" s="5"/>
      <c r="E191" s="71"/>
    </row>
    <row r="192" spans="1:5" x14ac:dyDescent="0.3">
      <c r="A192" s="72"/>
      <c r="B192" s="71"/>
      <c r="C192" s="5"/>
      <c r="D192" s="5"/>
      <c r="E192" s="71"/>
    </row>
    <row r="193" spans="1:5" x14ac:dyDescent="0.3">
      <c r="A193" s="72"/>
      <c r="B193" s="71"/>
      <c r="C193" s="5"/>
      <c r="D193" s="5"/>
      <c r="E193" s="71"/>
    </row>
    <row r="194" spans="1:5" x14ac:dyDescent="0.3">
      <c r="A194" s="72"/>
      <c r="B194" s="71"/>
      <c r="C194" s="5"/>
      <c r="D194" s="5"/>
      <c r="E194" s="71"/>
    </row>
    <row r="195" spans="1:5" x14ac:dyDescent="0.3">
      <c r="A195" s="72"/>
      <c r="B195" s="71"/>
      <c r="C195" s="5"/>
      <c r="D195" s="5"/>
      <c r="E195" s="71"/>
    </row>
    <row r="196" spans="1:5" x14ac:dyDescent="0.3">
      <c r="A196" s="72"/>
      <c r="B196" s="71"/>
      <c r="C196" s="5"/>
      <c r="D196" s="5"/>
      <c r="E196" s="71"/>
    </row>
    <row r="197" spans="1:5" x14ac:dyDescent="0.3">
      <c r="A197" s="72"/>
      <c r="B197" s="71"/>
      <c r="C197" s="5"/>
      <c r="D197" s="5"/>
      <c r="E197" s="71"/>
    </row>
    <row r="198" spans="1:5" x14ac:dyDescent="0.3">
      <c r="A198" s="72"/>
      <c r="B198" s="71"/>
      <c r="C198" s="5"/>
      <c r="D198" s="5"/>
      <c r="E198" s="71"/>
    </row>
    <row r="199" spans="1:5" x14ac:dyDescent="0.3">
      <c r="A199" s="72"/>
      <c r="B199" s="71"/>
      <c r="C199" s="5"/>
      <c r="D199" s="5"/>
      <c r="E199" s="71"/>
    </row>
    <row r="200" spans="1:5" x14ac:dyDescent="0.3">
      <c r="A200" s="72"/>
      <c r="B200" s="71"/>
      <c r="C200" s="5"/>
      <c r="D200" s="5"/>
      <c r="E200" s="71"/>
    </row>
    <row r="201" spans="1:5" x14ac:dyDescent="0.3">
      <c r="A201" s="72"/>
      <c r="B201" s="71"/>
      <c r="C201" s="5"/>
      <c r="D201" s="5"/>
      <c r="E201" s="71"/>
    </row>
    <row r="202" spans="1:5" x14ac:dyDescent="0.3">
      <c r="A202" s="72"/>
      <c r="B202" s="71"/>
      <c r="C202" s="5"/>
      <c r="D202" s="5"/>
      <c r="E202" s="71"/>
    </row>
    <row r="203" spans="1:5" x14ac:dyDescent="0.3">
      <c r="A203" s="72"/>
      <c r="B203" s="71"/>
      <c r="C203" s="5"/>
      <c r="D203" s="5"/>
      <c r="E203" s="71"/>
    </row>
    <row r="204" spans="1:5" x14ac:dyDescent="0.3">
      <c r="A204" s="72"/>
      <c r="B204" s="71"/>
      <c r="C204" s="5"/>
      <c r="D204" s="5"/>
      <c r="E204" s="71"/>
    </row>
    <row r="205" spans="1:5" x14ac:dyDescent="0.3">
      <c r="A205" s="72"/>
      <c r="B205" s="71"/>
      <c r="C205" s="5"/>
      <c r="D205" s="5"/>
      <c r="E205" s="71"/>
    </row>
    <row r="206" spans="1:5" x14ac:dyDescent="0.3">
      <c r="A206" s="72"/>
      <c r="B206" s="71"/>
      <c r="C206" s="5"/>
      <c r="D206" s="5"/>
      <c r="E206" s="71"/>
    </row>
    <row r="207" spans="1:5" x14ac:dyDescent="0.3">
      <c r="A207" s="72"/>
      <c r="B207" s="71"/>
      <c r="C207" s="5"/>
      <c r="D207" s="5"/>
      <c r="E207" s="71"/>
    </row>
    <row r="208" spans="1:5" x14ac:dyDescent="0.3">
      <c r="A208" s="72"/>
      <c r="B208" s="71"/>
      <c r="C208" s="5"/>
      <c r="D208" s="5"/>
      <c r="E208" s="71"/>
    </row>
    <row r="209" spans="1:5" x14ac:dyDescent="0.3">
      <c r="A209" s="72"/>
      <c r="B209" s="71"/>
      <c r="C209" s="5"/>
      <c r="D209" s="5"/>
      <c r="E209" s="71"/>
    </row>
    <row r="210" spans="1:5" x14ac:dyDescent="0.3">
      <c r="A210" s="72"/>
      <c r="B210" s="71"/>
      <c r="C210" s="5"/>
      <c r="D210" s="5"/>
      <c r="E210" s="71"/>
    </row>
    <row r="211" spans="1:5" x14ac:dyDescent="0.3">
      <c r="A211" s="72"/>
      <c r="B211" s="71"/>
      <c r="C211" s="5"/>
      <c r="D211" s="5"/>
      <c r="E211" s="71"/>
    </row>
    <row r="212" spans="1:5" x14ac:dyDescent="0.3">
      <c r="A212" s="72"/>
      <c r="B212" s="71"/>
      <c r="C212" s="5"/>
      <c r="D212" s="5"/>
      <c r="E212" s="71"/>
    </row>
    <row r="213" spans="1:5" x14ac:dyDescent="0.3">
      <c r="A213" s="72"/>
      <c r="B213" s="71"/>
      <c r="C213" s="5"/>
      <c r="D213" s="5"/>
      <c r="E213" s="71"/>
    </row>
    <row r="214" spans="1:5" x14ac:dyDescent="0.3">
      <c r="A214" s="72"/>
      <c r="B214" s="71"/>
      <c r="C214" s="5"/>
      <c r="D214" s="5"/>
      <c r="E214" s="71"/>
    </row>
    <row r="215" spans="1:5" x14ac:dyDescent="0.3">
      <c r="A215" s="72"/>
      <c r="B215" s="71"/>
      <c r="C215" s="5"/>
      <c r="D215" s="5"/>
      <c r="E215" s="71"/>
    </row>
    <row r="216" spans="1:5" x14ac:dyDescent="0.3">
      <c r="A216" s="72"/>
      <c r="B216" s="71"/>
      <c r="C216" s="5"/>
      <c r="D216" s="5"/>
      <c r="E216" s="71"/>
    </row>
    <row r="217" spans="1:5" x14ac:dyDescent="0.3">
      <c r="A217" s="72"/>
      <c r="B217" s="71"/>
      <c r="C217" s="5"/>
      <c r="D217" s="5"/>
      <c r="E217" s="71"/>
    </row>
    <row r="218" spans="1:5" x14ac:dyDescent="0.3">
      <c r="A218" s="72"/>
      <c r="B218" s="71"/>
      <c r="C218" s="5"/>
      <c r="D218" s="5"/>
      <c r="E218" s="71"/>
    </row>
    <row r="219" spans="1:5" x14ac:dyDescent="0.3">
      <c r="A219" s="72"/>
      <c r="B219" s="71"/>
      <c r="C219" s="5"/>
      <c r="D219" s="5"/>
      <c r="E219" s="71"/>
    </row>
    <row r="220" spans="1:5" x14ac:dyDescent="0.3">
      <c r="A220" s="72"/>
      <c r="B220" s="71"/>
      <c r="C220" s="5"/>
      <c r="D220" s="5"/>
      <c r="E220" s="71"/>
    </row>
    <row r="221" spans="1:5" x14ac:dyDescent="0.3">
      <c r="A221" s="72"/>
      <c r="B221" s="71"/>
      <c r="C221" s="5"/>
      <c r="D221" s="5"/>
      <c r="E221" s="71"/>
    </row>
    <row r="222" spans="1:5" x14ac:dyDescent="0.3">
      <c r="A222" s="72"/>
      <c r="B222" s="71"/>
      <c r="C222" s="5"/>
      <c r="D222" s="5"/>
      <c r="E222" s="71"/>
    </row>
    <row r="223" spans="1:5" x14ac:dyDescent="0.3">
      <c r="A223" s="72"/>
      <c r="B223" s="71"/>
      <c r="C223" s="5"/>
      <c r="D223" s="5"/>
      <c r="E223" s="71"/>
    </row>
    <row r="224" spans="1:5" x14ac:dyDescent="0.3">
      <c r="A224" s="72"/>
      <c r="B224" s="71"/>
      <c r="C224" s="5"/>
      <c r="D224" s="5"/>
      <c r="E224" s="71"/>
    </row>
    <row r="225" spans="1:5" x14ac:dyDescent="0.3">
      <c r="A225" s="72"/>
      <c r="B225" s="71"/>
      <c r="C225" s="5"/>
      <c r="D225" s="5"/>
      <c r="E225" s="71"/>
    </row>
    <row r="226" spans="1:5" x14ac:dyDescent="0.3">
      <c r="A226" s="72"/>
      <c r="B226" s="71"/>
      <c r="C226" s="5"/>
      <c r="D226" s="5"/>
      <c r="E226" s="71"/>
    </row>
    <row r="227" spans="1:5" x14ac:dyDescent="0.3">
      <c r="A227" s="72"/>
      <c r="B227" s="71"/>
      <c r="C227" s="5"/>
      <c r="D227" s="5"/>
      <c r="E227" s="71"/>
    </row>
    <row r="228" spans="1:5" x14ac:dyDescent="0.3">
      <c r="A228" s="72"/>
      <c r="B228" s="71"/>
      <c r="C228" s="5"/>
      <c r="D228" s="5"/>
      <c r="E228" s="71"/>
    </row>
    <row r="229" spans="1:5" x14ac:dyDescent="0.3">
      <c r="A229" s="72"/>
      <c r="B229" s="71"/>
      <c r="C229" s="5"/>
      <c r="D229" s="5"/>
      <c r="E229" s="71"/>
    </row>
    <row r="230" spans="1:5" x14ac:dyDescent="0.3">
      <c r="A230" s="72"/>
      <c r="B230" s="71"/>
      <c r="C230" s="5"/>
      <c r="D230" s="5"/>
      <c r="E230" s="71"/>
    </row>
    <row r="231" spans="1:5" x14ac:dyDescent="0.3">
      <c r="A231" s="72"/>
      <c r="B231" s="71"/>
      <c r="C231" s="5"/>
      <c r="D231" s="5"/>
      <c r="E231" s="71"/>
    </row>
    <row r="232" spans="1:5" x14ac:dyDescent="0.3">
      <c r="A232" s="72"/>
      <c r="B232" s="71"/>
      <c r="C232" s="5"/>
      <c r="D232" s="5"/>
      <c r="E232" s="71"/>
    </row>
    <row r="233" spans="1:5" x14ac:dyDescent="0.3">
      <c r="A233" s="72"/>
      <c r="B233" s="71"/>
      <c r="C233" s="5"/>
      <c r="D233" s="5"/>
      <c r="E233" s="71"/>
    </row>
    <row r="234" spans="1:5" x14ac:dyDescent="0.3">
      <c r="A234" s="72"/>
      <c r="B234" s="71"/>
      <c r="C234" s="5"/>
      <c r="D234" s="5"/>
      <c r="E234" s="71"/>
    </row>
    <row r="235" spans="1:5" x14ac:dyDescent="0.3">
      <c r="A235" s="72"/>
      <c r="B235" s="71"/>
      <c r="C235" s="5"/>
      <c r="D235" s="5"/>
      <c r="E235" s="71"/>
    </row>
    <row r="236" spans="1:5" x14ac:dyDescent="0.3">
      <c r="A236" s="72"/>
      <c r="B236" s="71"/>
      <c r="C236" s="5"/>
      <c r="D236" s="5"/>
      <c r="E236" s="71"/>
    </row>
    <row r="237" spans="1:5" x14ac:dyDescent="0.3">
      <c r="A237" s="72"/>
      <c r="B237" s="71"/>
      <c r="C237" s="5"/>
      <c r="D237" s="5"/>
      <c r="E237" s="71"/>
    </row>
    <row r="238" spans="1:5" x14ac:dyDescent="0.3">
      <c r="A238" s="72"/>
      <c r="B238" s="71"/>
      <c r="C238" s="5"/>
      <c r="D238" s="5"/>
      <c r="E238" s="71"/>
    </row>
    <row r="239" spans="1:5" x14ac:dyDescent="0.3">
      <c r="A239" s="72"/>
      <c r="B239" s="71"/>
      <c r="C239" s="5"/>
      <c r="D239" s="5"/>
      <c r="E239" s="71"/>
    </row>
    <row r="240" spans="1:5" x14ac:dyDescent="0.3">
      <c r="A240" s="72"/>
      <c r="B240" s="71"/>
      <c r="C240" s="5"/>
      <c r="D240" s="5"/>
      <c r="E240" s="71"/>
    </row>
    <row r="241" spans="1:5" x14ac:dyDescent="0.3">
      <c r="A241" s="72"/>
      <c r="B241" s="71"/>
      <c r="C241" s="5"/>
      <c r="D241" s="5"/>
      <c r="E241" s="71"/>
    </row>
    <row r="242" spans="1:5" x14ac:dyDescent="0.3">
      <c r="A242" s="72"/>
      <c r="B242" s="71"/>
      <c r="C242" s="5"/>
      <c r="D242" s="5"/>
      <c r="E242" s="71"/>
    </row>
    <row r="243" spans="1:5" x14ac:dyDescent="0.3">
      <c r="A243" s="72"/>
      <c r="B243" s="71"/>
      <c r="C243" s="5"/>
      <c r="D243" s="5"/>
      <c r="E243" s="71"/>
    </row>
    <row r="244" spans="1:5" x14ac:dyDescent="0.3">
      <c r="A244" s="72"/>
      <c r="B244" s="71"/>
      <c r="C244" s="5"/>
      <c r="D244" s="5"/>
      <c r="E244" s="71"/>
    </row>
    <row r="245" spans="1:5" x14ac:dyDescent="0.3">
      <c r="A245" s="72"/>
      <c r="B245" s="71"/>
      <c r="C245" s="5"/>
      <c r="D245" s="5"/>
      <c r="E245" s="71"/>
    </row>
    <row r="246" spans="1:5" x14ac:dyDescent="0.3">
      <c r="A246" s="72"/>
      <c r="B246" s="71"/>
      <c r="C246" s="5"/>
      <c r="D246" s="5"/>
      <c r="E246" s="71"/>
    </row>
    <row r="247" spans="1:5" x14ac:dyDescent="0.3">
      <c r="A247" s="72"/>
      <c r="B247" s="71"/>
      <c r="C247" s="5"/>
      <c r="D247" s="5"/>
      <c r="E247" s="71"/>
    </row>
    <row r="248" spans="1:5" x14ac:dyDescent="0.3">
      <c r="A248" s="72"/>
      <c r="B248" s="71"/>
      <c r="C248" s="5"/>
      <c r="D248" s="5"/>
      <c r="E248" s="71"/>
    </row>
    <row r="249" spans="1:5" x14ac:dyDescent="0.3">
      <c r="A249" s="72"/>
      <c r="B249" s="71"/>
      <c r="C249" s="5"/>
      <c r="D249" s="5"/>
      <c r="E249" s="71"/>
    </row>
    <row r="250" spans="1:5" x14ac:dyDescent="0.3">
      <c r="A250" s="72"/>
      <c r="B250" s="71"/>
      <c r="C250" s="5"/>
      <c r="D250" s="5"/>
      <c r="E250" s="71"/>
    </row>
    <row r="251" spans="1:5" x14ac:dyDescent="0.3">
      <c r="A251" s="72"/>
      <c r="B251" s="71"/>
      <c r="C251" s="5"/>
      <c r="D251" s="5"/>
      <c r="E251" s="71"/>
    </row>
    <row r="252" spans="1:5" x14ac:dyDescent="0.3">
      <c r="A252" s="72"/>
      <c r="B252" s="71"/>
      <c r="C252" s="5"/>
      <c r="D252" s="5"/>
      <c r="E252" s="71"/>
    </row>
    <row r="253" spans="1:5" x14ac:dyDescent="0.3">
      <c r="A253" s="72"/>
      <c r="B253" s="71"/>
      <c r="C253" s="5"/>
      <c r="D253" s="5"/>
      <c r="E253" s="71"/>
    </row>
    <row r="254" spans="1:5" x14ac:dyDescent="0.3">
      <c r="A254" s="72"/>
      <c r="B254" s="71"/>
      <c r="C254" s="5"/>
      <c r="D254" s="5"/>
      <c r="E254" s="71"/>
    </row>
    <row r="255" spans="1:5" x14ac:dyDescent="0.3">
      <c r="A255" s="72"/>
      <c r="B255" s="71"/>
      <c r="C255" s="5"/>
      <c r="D255" s="5"/>
      <c r="E255" s="71"/>
    </row>
    <row r="256" spans="1:5" x14ac:dyDescent="0.3">
      <c r="A256" s="72"/>
      <c r="B256" s="71"/>
      <c r="C256" s="5"/>
      <c r="D256" s="5"/>
      <c r="E256" s="71"/>
    </row>
    <row r="257" spans="1:5" x14ac:dyDescent="0.3">
      <c r="A257" s="72"/>
      <c r="B257" s="71"/>
      <c r="C257" s="5"/>
      <c r="D257" s="5"/>
      <c r="E257" s="71"/>
    </row>
    <row r="258" spans="1:5" x14ac:dyDescent="0.3">
      <c r="A258" s="72"/>
      <c r="B258" s="71"/>
      <c r="C258" s="5"/>
      <c r="D258" s="5"/>
      <c r="E258" s="71"/>
    </row>
    <row r="259" spans="1:5" x14ac:dyDescent="0.3">
      <c r="A259" s="72"/>
      <c r="B259" s="71"/>
      <c r="C259" s="5"/>
      <c r="D259" s="5"/>
      <c r="E259" s="71"/>
    </row>
    <row r="260" spans="1:5" x14ac:dyDescent="0.3">
      <c r="A260" s="72"/>
      <c r="B260" s="71"/>
      <c r="C260" s="5"/>
      <c r="D260" s="5"/>
      <c r="E260" s="71"/>
    </row>
    <row r="261" spans="1:5" x14ac:dyDescent="0.3">
      <c r="A261" s="72"/>
      <c r="B261" s="71"/>
      <c r="C261" s="5"/>
      <c r="D261" s="5"/>
      <c r="E261" s="71"/>
    </row>
    <row r="262" spans="1:5" x14ac:dyDescent="0.3">
      <c r="A262" s="72"/>
      <c r="B262" s="71"/>
      <c r="C262" s="5"/>
      <c r="D262" s="5"/>
      <c r="E262" s="71"/>
    </row>
    <row r="263" spans="1:5" x14ac:dyDescent="0.3">
      <c r="A263" s="72"/>
      <c r="B263" s="71"/>
      <c r="C263" s="5"/>
      <c r="D263" s="5"/>
      <c r="E263" s="71"/>
    </row>
    <row r="264" spans="1:5" x14ac:dyDescent="0.3">
      <c r="A264" s="72"/>
      <c r="B264" s="71"/>
      <c r="C264" s="5"/>
      <c r="D264" s="5"/>
      <c r="E264" s="71"/>
    </row>
    <row r="265" spans="1:5" x14ac:dyDescent="0.3">
      <c r="A265" s="72"/>
      <c r="B265" s="71"/>
      <c r="C265" s="5"/>
      <c r="D265" s="5"/>
      <c r="E265" s="71"/>
    </row>
    <row r="266" spans="1:5" x14ac:dyDescent="0.3">
      <c r="A266" s="72"/>
      <c r="B266" s="71"/>
      <c r="C266" s="5"/>
      <c r="D266" s="5"/>
      <c r="E266" s="71"/>
    </row>
    <row r="267" spans="1:5" x14ac:dyDescent="0.3">
      <c r="A267" s="72"/>
      <c r="B267" s="71"/>
      <c r="C267" s="5"/>
      <c r="D267" s="5"/>
      <c r="E267" s="71"/>
    </row>
    <row r="268" spans="1:5" x14ac:dyDescent="0.3">
      <c r="A268" s="72"/>
      <c r="B268" s="71"/>
      <c r="C268" s="5"/>
      <c r="D268" s="5"/>
      <c r="E268" s="71"/>
    </row>
    <row r="269" spans="1:5" x14ac:dyDescent="0.3">
      <c r="A269" s="72"/>
      <c r="B269" s="71"/>
      <c r="C269" s="5"/>
      <c r="D269" s="5"/>
      <c r="E269" s="71"/>
    </row>
    <row r="270" spans="1:5" x14ac:dyDescent="0.3">
      <c r="A270" s="72"/>
      <c r="B270" s="71"/>
      <c r="C270" s="5"/>
      <c r="D270" s="5"/>
      <c r="E270" s="71"/>
    </row>
    <row r="271" spans="1:5" x14ac:dyDescent="0.3">
      <c r="A271" s="72"/>
      <c r="B271" s="71"/>
      <c r="C271" s="5"/>
      <c r="D271" s="5"/>
      <c r="E271" s="71"/>
    </row>
    <row r="272" spans="1:5" x14ac:dyDescent="0.3">
      <c r="A272" s="72"/>
      <c r="B272" s="71"/>
      <c r="C272" s="5"/>
      <c r="D272" s="5"/>
      <c r="E272" s="71"/>
    </row>
    <row r="273" spans="1:5" x14ac:dyDescent="0.3">
      <c r="A273" s="72"/>
      <c r="B273" s="71"/>
      <c r="C273" s="5"/>
      <c r="D273" s="5"/>
      <c r="E273" s="71"/>
    </row>
    <row r="274" spans="1:5" x14ac:dyDescent="0.3">
      <c r="A274" s="72"/>
      <c r="B274" s="71"/>
      <c r="C274" s="5"/>
      <c r="D274" s="5"/>
      <c r="E274" s="71"/>
    </row>
    <row r="275" spans="1:5" x14ac:dyDescent="0.3">
      <c r="A275" s="72"/>
      <c r="B275" s="71"/>
      <c r="C275" s="5"/>
      <c r="D275" s="5"/>
      <c r="E275" s="71"/>
    </row>
    <row r="276" spans="1:5" x14ac:dyDescent="0.3">
      <c r="A276" s="72"/>
      <c r="B276" s="71"/>
      <c r="C276" s="5"/>
      <c r="D276" s="5"/>
      <c r="E276" s="71"/>
    </row>
    <row r="277" spans="1:5" x14ac:dyDescent="0.3">
      <c r="A277" s="72"/>
      <c r="B277" s="71"/>
      <c r="C277" s="5"/>
      <c r="D277" s="5"/>
      <c r="E277" s="71"/>
    </row>
    <row r="278" spans="1:5" x14ac:dyDescent="0.3">
      <c r="A278" s="72"/>
      <c r="B278" s="71"/>
      <c r="C278" s="5"/>
      <c r="D278" s="5"/>
      <c r="E278" s="71"/>
    </row>
    <row r="279" spans="1:5" x14ac:dyDescent="0.3">
      <c r="A279" s="72"/>
      <c r="B279" s="71"/>
      <c r="C279" s="5"/>
      <c r="D279" s="5"/>
      <c r="E279" s="71"/>
    </row>
    <row r="280" spans="1:5" x14ac:dyDescent="0.3">
      <c r="A280" s="72"/>
      <c r="B280" s="71"/>
      <c r="C280" s="5"/>
      <c r="D280" s="5"/>
      <c r="E280" s="71"/>
    </row>
    <row r="281" spans="1:5" x14ac:dyDescent="0.3">
      <c r="A281" s="72"/>
      <c r="B281" s="71"/>
      <c r="C281" s="5"/>
      <c r="D281" s="5"/>
      <c r="E281" s="71"/>
    </row>
    <row r="282" spans="1:5" x14ac:dyDescent="0.3">
      <c r="A282" s="72"/>
      <c r="B282" s="71"/>
      <c r="C282" s="5"/>
      <c r="D282" s="5"/>
      <c r="E282" s="71"/>
    </row>
    <row r="283" spans="1:5" x14ac:dyDescent="0.3">
      <c r="A283" s="72"/>
      <c r="B283" s="71"/>
      <c r="C283" s="5"/>
      <c r="D283" s="5"/>
      <c r="E283" s="71"/>
    </row>
    <row r="284" spans="1:5" x14ac:dyDescent="0.3">
      <c r="A284" s="72"/>
      <c r="B284" s="71"/>
      <c r="C284" s="5"/>
      <c r="D284" s="5"/>
      <c r="E284" s="71"/>
    </row>
    <row r="285" spans="1:5" x14ac:dyDescent="0.3">
      <c r="A285" s="72"/>
      <c r="B285" s="71"/>
      <c r="C285" s="5"/>
      <c r="D285" s="5"/>
      <c r="E285" s="71"/>
    </row>
    <row r="286" spans="1:5" x14ac:dyDescent="0.3">
      <c r="A286" s="72"/>
      <c r="B286" s="71"/>
      <c r="C286" s="5"/>
      <c r="D286" s="5"/>
      <c r="E286" s="71"/>
    </row>
    <row r="287" spans="1:5" x14ac:dyDescent="0.3">
      <c r="A287" s="72"/>
      <c r="B287" s="71"/>
      <c r="C287" s="5"/>
      <c r="D287" s="5"/>
      <c r="E287" s="71"/>
    </row>
    <row r="288" spans="1:5" x14ac:dyDescent="0.3">
      <c r="A288" s="72"/>
      <c r="B288" s="71"/>
      <c r="C288" s="5"/>
      <c r="D288" s="5"/>
      <c r="E288" s="71"/>
    </row>
    <row r="289" spans="1:5" x14ac:dyDescent="0.3">
      <c r="A289" s="72"/>
      <c r="B289" s="71"/>
      <c r="C289" s="5"/>
      <c r="D289" s="5"/>
      <c r="E289" s="71"/>
    </row>
    <row r="290" spans="1:5" x14ac:dyDescent="0.3">
      <c r="A290" s="72"/>
      <c r="B290" s="71"/>
      <c r="C290" s="5"/>
      <c r="D290" s="5"/>
      <c r="E290" s="71"/>
    </row>
    <row r="291" spans="1:5" x14ac:dyDescent="0.3">
      <c r="A291" s="72"/>
      <c r="B291" s="71"/>
      <c r="C291" s="5"/>
      <c r="D291" s="5"/>
      <c r="E291" s="71"/>
    </row>
    <row r="292" spans="1:5" x14ac:dyDescent="0.3">
      <c r="A292" s="72"/>
      <c r="B292" s="71"/>
      <c r="C292" s="5"/>
      <c r="D292" s="5"/>
      <c r="E292" s="71"/>
    </row>
    <row r="293" spans="1:5" x14ac:dyDescent="0.3">
      <c r="A293" s="72"/>
      <c r="B293" s="71"/>
      <c r="C293" s="5"/>
      <c r="D293" s="5"/>
      <c r="E293" s="71"/>
    </row>
    <row r="294" spans="1:5" x14ac:dyDescent="0.3">
      <c r="A294" s="72"/>
      <c r="B294" s="71"/>
      <c r="C294" s="5"/>
      <c r="D294" s="5"/>
      <c r="E294" s="71"/>
    </row>
    <row r="295" spans="1:5" x14ac:dyDescent="0.3">
      <c r="A295" s="72"/>
      <c r="B295" s="71"/>
      <c r="C295" s="5"/>
      <c r="D295" s="5"/>
      <c r="E295" s="71"/>
    </row>
    <row r="296" spans="1:5" x14ac:dyDescent="0.3">
      <c r="A296" s="72"/>
      <c r="B296" s="71"/>
      <c r="C296" s="5"/>
      <c r="D296" s="5"/>
      <c r="E296" s="71"/>
    </row>
    <row r="297" spans="1:5" x14ac:dyDescent="0.3">
      <c r="A297" s="72"/>
      <c r="B297" s="71"/>
      <c r="C297" s="5"/>
      <c r="D297" s="5"/>
      <c r="E297" s="71"/>
    </row>
    <row r="298" spans="1:5" x14ac:dyDescent="0.3">
      <c r="A298" s="72"/>
      <c r="B298" s="71"/>
      <c r="C298" s="5"/>
      <c r="D298" s="5"/>
      <c r="E298" s="71"/>
    </row>
    <row r="299" spans="1:5" x14ac:dyDescent="0.3">
      <c r="A299" s="72"/>
      <c r="B299" s="71"/>
      <c r="C299" s="5"/>
      <c r="D299" s="5"/>
      <c r="E299" s="71"/>
    </row>
    <row r="300" spans="1:5" x14ac:dyDescent="0.3">
      <c r="A300" s="72"/>
      <c r="B300" s="71"/>
      <c r="C300" s="5"/>
      <c r="D300" s="5"/>
      <c r="E300" s="71"/>
    </row>
    <row r="301" spans="1:5" x14ac:dyDescent="0.3">
      <c r="A301" s="72"/>
      <c r="B301" s="71"/>
      <c r="C301" s="5"/>
      <c r="D301" s="5"/>
      <c r="E301" s="71"/>
    </row>
    <row r="302" spans="1:5" x14ac:dyDescent="0.3">
      <c r="A302" s="72"/>
      <c r="B302" s="71"/>
      <c r="C302" s="5"/>
      <c r="D302" s="5"/>
      <c r="E302" s="71"/>
    </row>
    <row r="303" spans="1:5" x14ac:dyDescent="0.3">
      <c r="A303" s="72"/>
      <c r="B303" s="71"/>
      <c r="C303" s="5"/>
      <c r="D303" s="5"/>
      <c r="E303" s="71"/>
    </row>
    <row r="304" spans="1:5" x14ac:dyDescent="0.3">
      <c r="A304" s="72"/>
      <c r="B304" s="71"/>
      <c r="C304" s="5"/>
      <c r="D304" s="5"/>
      <c r="E304" s="71"/>
    </row>
    <row r="305" spans="1:5" x14ac:dyDescent="0.3">
      <c r="A305" s="72"/>
      <c r="B305" s="71"/>
      <c r="C305" s="5"/>
      <c r="D305" s="5"/>
      <c r="E305" s="71"/>
    </row>
    <row r="306" spans="1:5" x14ac:dyDescent="0.3">
      <c r="A306" s="72"/>
      <c r="B306" s="71"/>
      <c r="C306" s="5"/>
      <c r="D306" s="5"/>
      <c r="E306" s="71"/>
    </row>
    <row r="307" spans="1:5" x14ac:dyDescent="0.3">
      <c r="A307" s="72"/>
      <c r="B307" s="71"/>
      <c r="C307" s="5"/>
      <c r="D307" s="5"/>
      <c r="E307" s="71"/>
    </row>
    <row r="308" spans="1:5" x14ac:dyDescent="0.3">
      <c r="A308" s="72"/>
      <c r="B308" s="71"/>
      <c r="C308" s="5"/>
      <c r="D308" s="5"/>
      <c r="E308" s="71"/>
    </row>
    <row r="309" spans="1:5" x14ac:dyDescent="0.3">
      <c r="A309" s="72"/>
      <c r="B309" s="71"/>
      <c r="C309" s="5"/>
      <c r="D309" s="5"/>
      <c r="E309" s="71"/>
    </row>
    <row r="310" spans="1:5" x14ac:dyDescent="0.3">
      <c r="A310" s="72"/>
      <c r="B310" s="71"/>
      <c r="C310" s="5"/>
      <c r="D310" s="5"/>
      <c r="E310" s="71"/>
    </row>
    <row r="311" spans="1:5" x14ac:dyDescent="0.3">
      <c r="A311" s="72"/>
      <c r="B311" s="71"/>
      <c r="C311" s="5"/>
      <c r="D311" s="5"/>
      <c r="E311" s="71"/>
    </row>
    <row r="312" spans="1:5" x14ac:dyDescent="0.3">
      <c r="A312" s="72"/>
      <c r="B312" s="71"/>
      <c r="C312" s="5"/>
      <c r="D312" s="5"/>
      <c r="E312" s="71"/>
    </row>
    <row r="313" spans="1:5" x14ac:dyDescent="0.3">
      <c r="A313" s="72"/>
      <c r="B313" s="71"/>
      <c r="C313" s="5"/>
      <c r="D313" s="5"/>
      <c r="E313" s="71"/>
    </row>
    <row r="314" spans="1:5" x14ac:dyDescent="0.3">
      <c r="A314" s="72"/>
      <c r="B314" s="71"/>
      <c r="C314" s="5"/>
      <c r="D314" s="5"/>
      <c r="E314" s="71"/>
    </row>
    <row r="315" spans="1:5" x14ac:dyDescent="0.3">
      <c r="A315" s="72"/>
      <c r="B315" s="71"/>
      <c r="C315" s="5"/>
      <c r="D315" s="5"/>
      <c r="E315" s="71"/>
    </row>
    <row r="316" spans="1:5" x14ac:dyDescent="0.3">
      <c r="A316" s="72"/>
      <c r="B316" s="71"/>
      <c r="C316" s="5"/>
      <c r="D316" s="5"/>
      <c r="E316" s="71"/>
    </row>
    <row r="317" spans="1:5" x14ac:dyDescent="0.3">
      <c r="A317" s="72"/>
    </row>
    <row r="318" spans="1:5" x14ac:dyDescent="0.3">
      <c r="A318" s="72"/>
    </row>
    <row r="319" spans="1:5" x14ac:dyDescent="0.3">
      <c r="A319" s="72"/>
    </row>
    <row r="320" spans="1:5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  <row r="370" spans="1:1" x14ac:dyDescent="0.3">
      <c r="A370" s="72"/>
    </row>
  </sheetData>
  <mergeCells count="6">
    <mergeCell ref="A1:AB1"/>
    <mergeCell ref="A2:AB3"/>
    <mergeCell ref="A5:AB5"/>
    <mergeCell ref="A6:AB7"/>
    <mergeCell ref="AC1:AD1"/>
    <mergeCell ref="AC5:A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69"/>
  <sheetViews>
    <sheetView zoomScale="40" zoomScaleNormal="40" workbookViewId="0">
      <selection activeCell="B58" sqref="B58"/>
    </sheetView>
  </sheetViews>
  <sheetFormatPr defaultColWidth="9.1796875" defaultRowHeight="14" x14ac:dyDescent="0.3"/>
  <cols>
    <col min="1" max="1" width="9.1796875" style="2" customWidth="1"/>
    <col min="2" max="2" width="16.26953125" style="2" customWidth="1"/>
    <col min="3" max="3" width="9.1796875" style="2"/>
    <col min="4" max="4" width="9.81640625" style="2" customWidth="1"/>
    <col min="5" max="5" width="9.7265625" style="2" customWidth="1"/>
    <col min="6" max="6" width="9.1796875" style="2"/>
    <col min="7" max="7" width="16.1796875" style="2" customWidth="1"/>
    <col min="8" max="8" width="9.1796875" style="2"/>
    <col min="9" max="9" width="10.1796875" style="2" customWidth="1"/>
    <col min="10" max="10" width="9.81640625" style="2" customWidth="1"/>
    <col min="11" max="11" width="9.1796875" style="2"/>
    <col min="12" max="12" width="15.81640625" style="2" customWidth="1"/>
    <col min="13" max="13" width="9.1796875" style="2"/>
    <col min="14" max="14" width="9.81640625" style="2" customWidth="1"/>
    <col min="15" max="15" width="10" style="2" customWidth="1"/>
    <col min="16" max="16384" width="9.1796875" style="2"/>
  </cols>
  <sheetData>
    <row r="1" spans="1:34" x14ac:dyDescent="0.3">
      <c r="A1" s="175" t="s">
        <v>59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7" t="s">
        <v>50</v>
      </c>
      <c r="Y1" s="178"/>
      <c r="Z1" s="15"/>
    </row>
    <row r="2" spans="1:34" ht="13.9" customHeight="1" x14ac:dyDescent="0.3">
      <c r="A2" s="176" t="str">
        <f ca="1">Зашифр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4">
        <f ca="1">LEN(A2)</f>
        <v>296</v>
      </c>
      <c r="Y2" s="174"/>
      <c r="Z2" s="15"/>
    </row>
    <row r="3" spans="1:34" x14ac:dyDescent="0.3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4"/>
      <c r="Y3" s="174"/>
      <c r="Z3" s="15"/>
    </row>
    <row r="4" spans="1:34" ht="14.5" thickBot="1" x14ac:dyDescent="0.35">
      <c r="A4" s="5"/>
    </row>
    <row r="5" spans="1:34" x14ac:dyDescent="0.3">
      <c r="A5" s="170" t="s">
        <v>51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9" t="s">
        <v>50</v>
      </c>
      <c r="Y5" s="180"/>
      <c r="Z5" s="15"/>
    </row>
    <row r="6" spans="1:34" x14ac:dyDescent="0.3">
      <c r="A6" s="176" t="str">
        <f ca="1">B64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4">
        <f ca="1">LEN(A6)</f>
        <v>296</v>
      </c>
      <c r="Y6" s="174"/>
      <c r="Z6" s="15"/>
    </row>
    <row r="7" spans="1:34" ht="16.899999999999999" customHeight="1" x14ac:dyDescent="0.3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4"/>
      <c r="Y7" s="174"/>
      <c r="Z7" s="15"/>
    </row>
    <row r="9" spans="1:34" x14ac:dyDescent="0.3">
      <c r="A9" s="173">
        <v>1</v>
      </c>
      <c r="B9" s="173"/>
      <c r="C9" s="173"/>
      <c r="D9" s="173"/>
      <c r="F9" s="173">
        <v>2</v>
      </c>
      <c r="G9" s="173"/>
      <c r="H9" s="173"/>
      <c r="I9" s="173"/>
      <c r="K9" s="173">
        <v>3</v>
      </c>
      <c r="L9" s="173"/>
      <c r="M9" s="173"/>
      <c r="N9" s="173"/>
      <c r="P9" s="173">
        <v>4</v>
      </c>
      <c r="Q9" s="173"/>
      <c r="R9" s="173"/>
      <c r="S9" s="173"/>
      <c r="U9" s="173">
        <v>5</v>
      </c>
      <c r="V9" s="173"/>
      <c r="W9" s="173"/>
      <c r="X9" s="173"/>
      <c r="Z9" s="173">
        <v>6</v>
      </c>
      <c r="AA9" s="173"/>
      <c r="AB9" s="173"/>
      <c r="AC9" s="173"/>
      <c r="AE9" s="173">
        <v>7</v>
      </c>
      <c r="AF9" s="173"/>
      <c r="AG9" s="173"/>
      <c r="AH9" s="173"/>
    </row>
    <row r="10" spans="1:34" ht="42" x14ac:dyDescent="0.3">
      <c r="A10" s="3" t="s">
        <v>52</v>
      </c>
      <c r="B10" s="16" t="s">
        <v>49</v>
      </c>
      <c r="C10" s="3" t="s">
        <v>48</v>
      </c>
      <c r="D10" s="7" t="s">
        <v>47</v>
      </c>
      <c r="E10" s="5"/>
      <c r="F10" s="3" t="s">
        <v>52</v>
      </c>
      <c r="G10" s="16" t="s">
        <v>49</v>
      </c>
      <c r="H10" s="3" t="s">
        <v>48</v>
      </c>
      <c r="I10" s="7" t="s">
        <v>47</v>
      </c>
      <c r="K10" s="3" t="s">
        <v>52</v>
      </c>
      <c r="L10" s="16" t="s">
        <v>49</v>
      </c>
      <c r="M10" s="3" t="s">
        <v>48</v>
      </c>
      <c r="N10" s="7" t="s">
        <v>47</v>
      </c>
      <c r="P10" s="3" t="s">
        <v>52</v>
      </c>
      <c r="Q10" s="16" t="s">
        <v>49</v>
      </c>
      <c r="R10" s="3" t="s">
        <v>48</v>
      </c>
      <c r="S10" s="7" t="s">
        <v>47</v>
      </c>
      <c r="U10" s="3" t="s">
        <v>52</v>
      </c>
      <c r="V10" s="16" t="s">
        <v>49</v>
      </c>
      <c r="W10" s="3" t="s">
        <v>48</v>
      </c>
      <c r="X10" s="7" t="s">
        <v>47</v>
      </c>
      <c r="Z10" s="3" t="s">
        <v>52</v>
      </c>
      <c r="AA10" s="16" t="s">
        <v>49</v>
      </c>
      <c r="AB10" s="3" t="s">
        <v>48</v>
      </c>
      <c r="AC10" s="7" t="s">
        <v>47</v>
      </c>
      <c r="AE10" s="3" t="s">
        <v>52</v>
      </c>
      <c r="AF10" s="16" t="s">
        <v>49</v>
      </c>
      <c r="AG10" s="3" t="s">
        <v>48</v>
      </c>
      <c r="AH10" s="7" t="s">
        <v>47</v>
      </c>
    </row>
    <row r="11" spans="1:34" x14ac:dyDescent="0.3">
      <c r="A11" s="4">
        <v>0</v>
      </c>
      <c r="B11" s="8" t="str">
        <f ca="1">MID($A$2,A11+46*($A$9-1)+1,1)</f>
        <v>4</v>
      </c>
      <c r="C11" s="4">
        <f ca="1">MATCH(B11,OFFSET('Квадрат Виженера'!$D$5:$AW$5,$A$9,0),0)-1</f>
        <v>20</v>
      </c>
      <c r="D11" s="8" t="str" cm="1">
        <f t="array" aca="1" ref="D11" ca="1">INDEX('Квадрат Виженера'!$D$4:$AW$4,,C11+1)</f>
        <v>У</v>
      </c>
      <c r="F11" s="4">
        <v>0</v>
      </c>
      <c r="G11" s="8" t="str">
        <f ca="1">MID($A$2,F11+46*($F$9-1)+1,1)</f>
        <v>1</v>
      </c>
      <c r="H11" s="4">
        <f ca="1">MATCH(G11,OFFSET('Квадрат Виженера'!$D$5:$AW$5,$F$9,0),0)-1</f>
        <v>16</v>
      </c>
      <c r="I11" s="8" t="str" cm="1">
        <f t="array" aca="1" ref="I11" ca="1">INDEX('Квадрат Виженера'!$D$4:$AW$4,,H11+1)</f>
        <v>П</v>
      </c>
      <c r="K11" s="4">
        <v>0</v>
      </c>
      <c r="L11" s="8" t="str">
        <f ca="1">MID($A$2,K11+46*($K$9-1)+1,1)</f>
        <v>2</v>
      </c>
      <c r="M11" s="4">
        <f ca="1">MATCH(L11,OFFSET('Квадрат Виженера'!$D$5:$AW$5,$K$9,0),0)-1</f>
        <v>16</v>
      </c>
      <c r="N11" s="8" t="str" cm="1">
        <f t="array" aca="1" ref="N11" ca="1">INDEX('Квадрат Виженера'!$D$4:$AW$4,,M11+1)</f>
        <v>П</v>
      </c>
      <c r="P11" s="4">
        <v>0</v>
      </c>
      <c r="Q11" s="8" t="str">
        <f ca="1">MID($A$2,P11+46*($P$9-1)+1,1)</f>
        <v>7</v>
      </c>
      <c r="R11" s="4">
        <f ca="1">MATCH(Q11,OFFSET('Квадрат Виженера'!$D$5:$AW$5,$P$9,0),0)-1</f>
        <v>20</v>
      </c>
      <c r="S11" s="8" t="str" cm="1">
        <f t="array" aca="1" ref="S11" ca="1">INDEX('Квадрат Виженера'!$D$4:$AW$4,,R11+1)</f>
        <v>У</v>
      </c>
      <c r="U11" s="4">
        <v>0</v>
      </c>
      <c r="V11" s="8" t="str">
        <f ca="1">MID($A$2,U11+46*($U$9-1)+1,1)</f>
        <v>Щ</v>
      </c>
      <c r="W11" s="4">
        <f ca="1">MATCH(V11,OFFSET('Квадрат Виженера'!$D$5:$AW$5,$U$9,0),0)-1</f>
        <v>5</v>
      </c>
      <c r="X11" s="8" t="str" cm="1">
        <f t="array" aca="1" ref="X11" ca="1">INDEX('Квадрат Виженера'!$D$4:$AW$4,,W11+1)</f>
        <v>Е</v>
      </c>
      <c r="Z11" s="4">
        <v>0</v>
      </c>
      <c r="AA11" s="8" t="str">
        <f ca="1">MID($A$2,Z11+46*($Z$9-1)+1,1)</f>
        <v>9</v>
      </c>
      <c r="AB11" s="4">
        <f ca="1">MATCH(AA11,OFFSET('Квадрат Виженера'!$D$5:$AW$5,$Z$9,0),0)-1</f>
        <v>20</v>
      </c>
      <c r="AC11" s="8" t="str" cm="1">
        <f t="array" aca="1" ref="AC11" ca="1">INDEX('Квадрат Виженера'!$D$4:$AW$4,,AB11+1)</f>
        <v>У</v>
      </c>
      <c r="AE11" s="4">
        <v>0</v>
      </c>
      <c r="AF11" s="8" t="str">
        <f ca="1">MID($A$2,AE11+46*($AE$9-1)+1,1)</f>
        <v>3</v>
      </c>
      <c r="AG11" s="4">
        <f ca="1">MATCH(AF11,OFFSET('Квадрат Виженера'!$D$5:$AW$5,$AE$9,0),0)-1</f>
        <v>13</v>
      </c>
      <c r="AH11" s="8" t="str" cm="1">
        <f t="array" aca="1" ref="AH11" ca="1">INDEX('Квадрат Виженера'!$D$4:$AW$4,,AG11+1)</f>
        <v>М</v>
      </c>
    </row>
    <row r="12" spans="1:34" x14ac:dyDescent="0.3">
      <c r="A12" s="4">
        <v>1</v>
      </c>
      <c r="B12" s="8" t="str">
        <f t="shared" ref="B12:B56" ca="1" si="0">MID($A$2,A12+46*($A$9-1)+1,1)</f>
        <v>Т</v>
      </c>
      <c r="C12" s="4">
        <f ca="1">MATCH(B12,OFFSET('Квадрат Виженера'!$D$5:$AW$5,$A$9,0),0)-1</f>
        <v>2</v>
      </c>
      <c r="D12" s="8" t="str" cm="1">
        <f t="array" aca="1" ref="D12" ca="1">INDEX('Квадрат Виженера'!$D$4:$AW$4,,C12+1)</f>
        <v>В</v>
      </c>
      <c r="F12" s="4">
        <v>1</v>
      </c>
      <c r="G12" s="8" t="str">
        <f t="shared" ref="G12:G56" ca="1" si="1">MID($A$2,F12+46*($F$9-1)+1,1)</f>
        <v>2</v>
      </c>
      <c r="H12" s="4">
        <f ca="1">MATCH(G12,OFFSET('Квадрат Виженера'!$D$5:$AW$5,$F$9,0),0)-1</f>
        <v>17</v>
      </c>
      <c r="I12" s="8" t="str" cm="1">
        <f t="array" aca="1" ref="I12" ca="1">INDEX('Квадрат Виженера'!$D$4:$AW$4,,H12+1)</f>
        <v>Р</v>
      </c>
      <c r="K12" s="4">
        <v>1</v>
      </c>
      <c r="L12" s="8" t="str">
        <f t="shared" ref="L12:L56" ca="1" si="2">MID($A$2,K12+46*($K$9-1)+1,1)</f>
        <v>1</v>
      </c>
      <c r="M12" s="4">
        <f ca="1">MATCH(L12,OFFSET('Квадрат Виженера'!$D$5:$AW$5,$K$9,0),0)-1</f>
        <v>15</v>
      </c>
      <c r="N12" s="8" t="str" cm="1">
        <f t="array" aca="1" ref="N12" ca="1">INDEX('Квадрат Виженера'!$D$4:$AW$4,,M12+1)</f>
        <v>О</v>
      </c>
      <c r="P12" s="4">
        <v>1</v>
      </c>
      <c r="Q12" s="8" t="str">
        <f t="shared" ref="Q12:Q56" ca="1" si="3">MID($A$2,P12+46*($P$9-1)+1,1)</f>
        <v>Х</v>
      </c>
      <c r="R12" s="4">
        <f ca="1">MATCH(Q12,OFFSET('Квадрат Виженера'!$D$5:$AW$5,$P$9,0),0)-1</f>
        <v>2</v>
      </c>
      <c r="S12" s="8" t="str" cm="1">
        <f t="array" aca="1" ref="S12" ca="1">INDEX('Квадрат Виженера'!$D$4:$AW$4,,R12+1)</f>
        <v>В</v>
      </c>
      <c r="U12" s="4">
        <v>1</v>
      </c>
      <c r="V12" s="8" t="str">
        <f t="shared" ref="V12:V56" ca="1" si="4">MID($A$2,U12+46*($U$9-1)+1,1)</f>
        <v>1</v>
      </c>
      <c r="W12" s="4">
        <f ca="1">MATCH(V12,OFFSET('Квадрат Виженера'!$D$5:$AW$5,$U$9,0),0)-1</f>
        <v>13</v>
      </c>
      <c r="X12" s="8" t="str" cm="1">
        <f t="array" aca="1" ref="X12" ca="1">INDEX('Квадрат Виженера'!$D$4:$AW$4,,W12+1)</f>
        <v>М</v>
      </c>
      <c r="Z12" s="4">
        <v>1</v>
      </c>
      <c r="AA12" s="8" t="str">
        <f t="shared" ref="AA12:AA56" ca="1" si="5">MID($A$2,Z12+46*($Z$9-1)+1,1)</f>
        <v>7</v>
      </c>
      <c r="AB12" s="4">
        <f ca="1">MATCH(AA12,OFFSET('Квадрат Виженера'!$D$5:$AW$5,$Z$9,0),0)-1</f>
        <v>18</v>
      </c>
      <c r="AC12" s="8" t="str" cm="1">
        <f t="array" aca="1" ref="AC12" ca="1">INDEX('Квадрат Виженера'!$D$4:$AW$4,,AB12+1)</f>
        <v>С</v>
      </c>
      <c r="AE12" s="4">
        <v>1</v>
      </c>
      <c r="AF12" s="8" t="str">
        <f t="shared" ref="AF12:AF51" ca="1" si="6">MID($A$2,AE12+46*($AE$9-1)+1,1)</f>
        <v>Х</v>
      </c>
      <c r="AG12" s="4">
        <f ca="1">MATCH(AF12,OFFSET('Квадрат Виженера'!$D$5:$AW$5,$AE$9,0),0)-1</f>
        <v>45</v>
      </c>
      <c r="AH12" s="8" t="str" cm="1">
        <f t="array" aca="1" ref="AH12" ca="1">INDEX('Квадрат Виженера'!$D$4:$AW$4,,AG12+1)</f>
        <v xml:space="preserve"> </v>
      </c>
    </row>
    <row r="13" spans="1:34" x14ac:dyDescent="0.3">
      <c r="A13" s="4">
        <v>2</v>
      </c>
      <c r="B13" s="8" t="str">
        <f t="shared" ca="1" si="0"/>
        <v>Р</v>
      </c>
      <c r="C13" s="4">
        <f ca="1">MATCH(B13,OFFSET('Квадрат Виженера'!$D$5:$AW$5,$A$9,0),0)-1</f>
        <v>0</v>
      </c>
      <c r="D13" s="8" t="str" cm="1">
        <f t="array" aca="1" ref="D13" ca="1">INDEX('Квадрат Виженера'!$D$4:$AW$4,,C13+1)</f>
        <v>А</v>
      </c>
      <c r="F13" s="4">
        <v>2</v>
      </c>
      <c r="G13" s="8" t="str">
        <f t="shared" ca="1" si="1"/>
        <v>С</v>
      </c>
      <c r="H13" s="4">
        <f ca="1">MATCH(G13,OFFSET('Квадрат Виженера'!$D$5:$AW$5,$F$9,0),0)-1</f>
        <v>0</v>
      </c>
      <c r="I13" s="8" t="str" cm="1">
        <f t="array" aca="1" ref="I13" ca="1">INDEX('Квадрат Виженера'!$D$4:$AW$4,,H13+1)</f>
        <v>А</v>
      </c>
      <c r="K13" s="4">
        <v>2</v>
      </c>
      <c r="L13" s="8" t="str">
        <f t="shared" ca="1" si="2"/>
        <v>Ю</v>
      </c>
      <c r="M13" s="4">
        <f ca="1">MATCH(L13,OFFSET('Квадрат Виженера'!$D$5:$AW$5,$K$9,0),0)-1</f>
        <v>12</v>
      </c>
      <c r="N13" s="8" t="str" cm="1">
        <f t="array" aca="1" ref="N13" ca="1">INDEX('Квадрат Виженера'!$D$4:$AW$4,,M13+1)</f>
        <v>Л</v>
      </c>
      <c r="P13" s="4">
        <v>2</v>
      </c>
      <c r="Q13" s="8" t="str">
        <f t="shared" ca="1" si="3"/>
        <v>У</v>
      </c>
      <c r="R13" s="4">
        <f ca="1">MATCH(Q13,OFFSET('Квадрат Виженера'!$D$5:$AW$5,$P$9,0),0)-1</f>
        <v>0</v>
      </c>
      <c r="S13" s="8" t="str" cm="1">
        <f t="array" aca="1" ref="S13" ca="1">INDEX('Квадрат Виженера'!$D$4:$AW$4,,R13+1)</f>
        <v>А</v>
      </c>
      <c r="U13" s="4">
        <v>2</v>
      </c>
      <c r="V13" s="8" t="str">
        <f t="shared" ca="1" si="4"/>
        <v>8</v>
      </c>
      <c r="W13" s="4">
        <f ca="1">MATCH(V13,OFFSET('Квадрат Виженера'!$D$5:$AW$5,$U$9,0),0)-1</f>
        <v>20</v>
      </c>
      <c r="X13" s="8" t="str" cm="1">
        <f t="array" aca="1" ref="X13" ca="1">INDEX('Квадрат Виженера'!$D$4:$AW$4,,W13+1)</f>
        <v>У</v>
      </c>
      <c r="Z13" s="4">
        <v>2</v>
      </c>
      <c r="AA13" s="8" t="str">
        <f t="shared" ca="1" si="5"/>
        <v>5</v>
      </c>
      <c r="AB13" s="4">
        <f ca="1">MATCH(AA13,OFFSET('Квадрат Виженера'!$D$5:$AW$5,$Z$9,0),0)-1</f>
        <v>16</v>
      </c>
      <c r="AC13" s="8" t="str" cm="1">
        <f t="array" aca="1" ref="AC13" ca="1">INDEX('Квадрат Виженера'!$D$4:$AW$4,,AB13+1)</f>
        <v>П</v>
      </c>
      <c r="AE13" s="4">
        <v>2</v>
      </c>
      <c r="AF13" s="8" t="str">
        <f t="shared" ca="1" si="6"/>
        <v>Я</v>
      </c>
      <c r="AG13" s="4">
        <f ca="1">MATCH(AF13,OFFSET('Квадрат Виженера'!$D$5:$AW$5,$AE$9,0),0)-1</f>
        <v>9</v>
      </c>
      <c r="AH13" s="8" t="str" cm="1">
        <f t="array" aca="1" ref="AH13" ca="1">INDEX('Квадрат Виженера'!$D$4:$AW$4,,AG13+1)</f>
        <v>И</v>
      </c>
    </row>
    <row r="14" spans="1:34" x14ac:dyDescent="0.3">
      <c r="A14" s="4">
        <v>3</v>
      </c>
      <c r="B14" s="8" t="str">
        <f t="shared" ca="1" si="0"/>
        <v>Ч</v>
      </c>
      <c r="C14" s="4">
        <f ca="1">MATCH(B14,OFFSET('Квадрат Виженера'!$D$5:$AW$5,$A$9,0),0)-1</f>
        <v>7</v>
      </c>
      <c r="D14" s="8" t="str" cm="1">
        <f t="array" aca="1" ref="D14" ca="1">INDEX('Квадрат Виженера'!$D$4:$AW$4,,C14+1)</f>
        <v>Ж</v>
      </c>
      <c r="F14" s="4">
        <v>3</v>
      </c>
      <c r="G14" s="8" t="str">
        <f t="shared" ca="1" si="1"/>
        <v>Ь</v>
      </c>
      <c r="H14" s="4">
        <f ca="1">MATCH(G14,OFFSET('Квадрат Виженера'!$D$5:$AW$5,$F$9,0),0)-1</f>
        <v>11</v>
      </c>
      <c r="I14" s="8" t="str" cm="1">
        <f t="array" aca="1" ref="I14" ca="1">INDEX('Квадрат Виженера'!$D$4:$AW$4,,H14+1)</f>
        <v>К</v>
      </c>
      <c r="K14" s="4">
        <v>3</v>
      </c>
      <c r="L14" s="8" t="str">
        <f t="shared" ca="1" si="2"/>
        <v>0</v>
      </c>
      <c r="M14" s="4">
        <f ca="1">MATCH(L14,OFFSET('Квадрат Виженера'!$D$5:$AW$5,$K$9,0),0)-1</f>
        <v>14</v>
      </c>
      <c r="N14" s="8" t="str" cm="1">
        <f t="array" aca="1" ref="N14" ca="1">INDEX('Квадрат Виженера'!$D$4:$AW$4,,M14+1)</f>
        <v>Н</v>
      </c>
      <c r="P14" s="4">
        <v>3</v>
      </c>
      <c r="Q14" s="8" t="str">
        <f t="shared" ca="1" si="3"/>
        <v>Ъ</v>
      </c>
      <c r="R14" s="4">
        <f ca="1">MATCH(Q14,OFFSET('Квадрат Виженера'!$D$5:$AW$5,$P$9,0),0)-1</f>
        <v>7</v>
      </c>
      <c r="S14" s="8" t="str" cm="1">
        <f t="array" aca="1" ref="S14" ca="1">INDEX('Квадрат Виженера'!$D$4:$AW$4,,R14+1)</f>
        <v>Ж</v>
      </c>
      <c r="U14" s="4">
        <v>3</v>
      </c>
      <c r="V14" s="8" t="str">
        <f t="shared" ca="1" si="4"/>
        <v>У</v>
      </c>
      <c r="W14" s="4">
        <f ca="1">MATCH(V14,OFFSET('Квадрат Виженера'!$D$5:$AW$5,$U$9,0),0)-1</f>
        <v>45</v>
      </c>
      <c r="X14" s="8" t="str" cm="1">
        <f t="array" aca="1" ref="X14" ca="1">INDEX('Квадрат Виженера'!$D$4:$AW$4,,W14+1)</f>
        <v xml:space="preserve"> </v>
      </c>
      <c r="Z14" s="4">
        <v>3</v>
      </c>
      <c r="AA14" s="8" t="str">
        <f t="shared" ca="1" si="5"/>
        <v>Ъ</v>
      </c>
      <c r="AB14" s="4">
        <f ca="1">MATCH(AA14,OFFSET('Квадрат Виженера'!$D$5:$AW$5,$Z$9,0),0)-1</f>
        <v>5</v>
      </c>
      <c r="AC14" s="8" t="str" cm="1">
        <f t="array" aca="1" ref="AC14" ca="1">INDEX('Квадрат Виженера'!$D$4:$AW$4,,AB14+1)</f>
        <v>Е</v>
      </c>
      <c r="AE14" s="4">
        <v>3</v>
      </c>
      <c r="AF14" s="8" t="str">
        <f t="shared" ca="1" si="6"/>
        <v>Щ</v>
      </c>
      <c r="AG14" s="4">
        <f ca="1">MATCH(AF14,OFFSET('Квадрат Виженера'!$D$5:$AW$5,$AE$9,0),0)-1</f>
        <v>3</v>
      </c>
      <c r="AH14" s="8" t="str" cm="1">
        <f t="array" aca="1" ref="AH14" ca="1">INDEX('Квадрат Виженера'!$D$4:$AW$4,,AG14+1)</f>
        <v>Г</v>
      </c>
    </row>
    <row r="15" spans="1:34" x14ac:dyDescent="0.3">
      <c r="A15" s="4">
        <v>4</v>
      </c>
      <c r="B15" s="8" t="str">
        <f t="shared" ca="1" si="0"/>
        <v>Р</v>
      </c>
      <c r="C15" s="4">
        <f ca="1">MATCH(B15,OFFSET('Квадрат Виженера'!$D$5:$AW$5,$A$9,0),0)-1</f>
        <v>0</v>
      </c>
      <c r="D15" s="8" t="str" cm="1">
        <f t="array" aca="1" ref="D15" ca="1">INDEX('Квадрат Виженера'!$D$4:$AW$4,,C15+1)</f>
        <v>А</v>
      </c>
      <c r="F15" s="4">
        <v>4</v>
      </c>
      <c r="G15" s="8" t="str">
        <f t="shared" ca="1" si="1"/>
        <v>4</v>
      </c>
      <c r="H15" s="4">
        <f ca="1">MATCH(G15,OFFSET('Квадрат Виженера'!$D$5:$AW$5,$F$9,0),0)-1</f>
        <v>19</v>
      </c>
      <c r="I15" s="8" t="str" cm="1">
        <f t="array" aca="1" ref="I15" ca="1">INDEX('Квадрат Виженера'!$D$4:$AW$4,,H15+1)</f>
        <v>Т</v>
      </c>
      <c r="K15" s="4">
        <v>4</v>
      </c>
      <c r="L15" s="8" t="str">
        <f t="shared" ca="1" si="2"/>
        <v>Ч</v>
      </c>
      <c r="M15" s="4">
        <f ca="1">MATCH(L15,OFFSET('Квадрат Виженера'!$D$5:$AW$5,$K$9,0),0)-1</f>
        <v>5</v>
      </c>
      <c r="N15" s="8" t="str" cm="1">
        <f t="array" aca="1" ref="N15" ca="1">INDEX('Квадрат Виженера'!$D$4:$AW$4,,M15+1)</f>
        <v>Е</v>
      </c>
      <c r="P15" s="4">
        <v>4</v>
      </c>
      <c r="Q15" s="8" t="str">
        <f t="shared" ca="1" si="3"/>
        <v>У</v>
      </c>
      <c r="R15" s="4">
        <f ca="1">MATCH(Q15,OFFSET('Квадрат Виженера'!$D$5:$AW$5,$P$9,0),0)-1</f>
        <v>0</v>
      </c>
      <c r="S15" s="8" t="str" cm="1">
        <f t="array" aca="1" ref="S15" ca="1">INDEX('Квадрат Виженера'!$D$4:$AW$4,,R15+1)</f>
        <v>А</v>
      </c>
      <c r="U15" s="4">
        <v>4</v>
      </c>
      <c r="V15" s="8" t="str">
        <f t="shared" ca="1" si="4"/>
        <v>6</v>
      </c>
      <c r="W15" s="4">
        <f ca="1">MATCH(V15,OFFSET('Квадрат Виженера'!$D$5:$AW$5,$U$9,0),0)-1</f>
        <v>18</v>
      </c>
      <c r="X15" s="8" t="str" cm="1">
        <f t="array" aca="1" ref="X15" ca="1">INDEX('Квадрат Виженера'!$D$4:$AW$4,,W15+1)</f>
        <v>С</v>
      </c>
      <c r="Z15" s="4">
        <v>4</v>
      </c>
      <c r="AA15" s="8" t="str">
        <f t="shared" ca="1" si="5"/>
        <v>Б</v>
      </c>
      <c r="AB15" s="4">
        <f ca="1">MATCH(AA15,OFFSET('Квадрат Виженера'!$D$5:$AW$5,$Z$9,0),0)-1</f>
        <v>25</v>
      </c>
      <c r="AC15" s="8" t="str" cm="1">
        <f t="array" aca="1" ref="AC15" ca="1">INDEX('Квадрат Виженера'!$D$4:$AW$4,,AB15+1)</f>
        <v>Ш</v>
      </c>
      <c r="AE15" s="4">
        <v>4</v>
      </c>
      <c r="AF15" s="8" t="str">
        <f t="shared" ca="1" si="6"/>
        <v>5</v>
      </c>
      <c r="AG15" s="4">
        <f ca="1">MATCH(AF15,OFFSET('Квадрат Виженера'!$D$5:$AW$5,$AE$9,0),0)-1</f>
        <v>15</v>
      </c>
      <c r="AH15" s="8" t="str" cm="1">
        <f t="array" aca="1" ref="AH15" ca="1">INDEX('Квадрат Виженера'!$D$4:$AW$4,,AG15+1)</f>
        <v>О</v>
      </c>
    </row>
    <row r="16" spans="1:34" x14ac:dyDescent="0.3">
      <c r="A16" s="4">
        <v>5</v>
      </c>
      <c r="B16" s="8" t="str">
        <f t="shared" ca="1" si="0"/>
        <v>Х</v>
      </c>
      <c r="C16" s="4">
        <f ca="1">MATCH(B16,OFFSET('Квадрат Виженера'!$D$5:$AW$5,$A$9,0),0)-1</f>
        <v>5</v>
      </c>
      <c r="D16" s="8" t="str" cm="1">
        <f t="array" aca="1" ref="D16" ca="1">INDEX('Квадрат Виженера'!$D$4:$AW$4,,C16+1)</f>
        <v>Е</v>
      </c>
      <c r="F16" s="4">
        <v>5</v>
      </c>
      <c r="G16" s="8" t="str">
        <f t="shared" ca="1" si="1"/>
        <v>Ъ</v>
      </c>
      <c r="H16" s="4">
        <f ca="1">MATCH(G16,OFFSET('Квадрат Виженера'!$D$5:$AW$5,$F$9,0),0)-1</f>
        <v>9</v>
      </c>
      <c r="I16" s="8" t="str" cm="1">
        <f t="array" aca="1" ref="I16" ca="1">INDEX('Квадрат Виженера'!$D$4:$AW$4,,H16+1)</f>
        <v>И</v>
      </c>
      <c r="K16" s="4">
        <v>5</v>
      </c>
      <c r="L16" s="8" t="str">
        <f t="shared" ca="1" si="2"/>
        <v>0</v>
      </c>
      <c r="M16" s="4">
        <f ca="1">MATCH(L16,OFFSET('Квадрат Виженера'!$D$5:$AW$5,$K$9,0),0)-1</f>
        <v>14</v>
      </c>
      <c r="N16" s="8" t="str" cm="1">
        <f t="array" aca="1" ref="N16" ca="1">INDEX('Квадрат Виженера'!$D$4:$AW$4,,M16+1)</f>
        <v>Н</v>
      </c>
      <c r="P16" s="4">
        <v>5</v>
      </c>
      <c r="Q16" s="8" t="str">
        <f t="shared" ca="1" si="3"/>
        <v>Ш</v>
      </c>
      <c r="R16" s="4">
        <f ca="1">MATCH(Q16,OFFSET('Квадрат Виженера'!$D$5:$AW$5,$P$9,0),0)-1</f>
        <v>5</v>
      </c>
      <c r="S16" s="8" t="str" cm="1">
        <f t="array" aca="1" ref="S16" ca="1">INDEX('Квадрат Виженера'!$D$4:$AW$4,,R16+1)</f>
        <v>Е</v>
      </c>
      <c r="U16" s="4">
        <v>5</v>
      </c>
      <c r="V16" s="8" t="str">
        <f t="shared" ca="1" si="4"/>
        <v>3</v>
      </c>
      <c r="W16" s="4">
        <f ca="1">MATCH(V16,OFFSET('Квадрат Виженера'!$D$5:$AW$5,$U$9,0),0)-1</f>
        <v>15</v>
      </c>
      <c r="X16" s="8" t="str" cm="1">
        <f t="array" aca="1" ref="X16" ca="1">INDEX('Квадрат Виженера'!$D$4:$AW$4,,W16+1)</f>
        <v>О</v>
      </c>
      <c r="Z16" s="4">
        <v>5</v>
      </c>
      <c r="AA16" s="8" t="str">
        <f t="shared" ca="1" si="5"/>
        <v>3</v>
      </c>
      <c r="AB16" s="4">
        <f ca="1">MATCH(AA16,OFFSET('Квадрат Виженера'!$D$5:$AW$5,$Z$9,0),0)-1</f>
        <v>14</v>
      </c>
      <c r="AC16" s="8" t="str" cm="1">
        <f t="array" aca="1" ref="AC16" ca="1">INDEX('Квадрат Виженера'!$D$4:$AW$4,,AB16+1)</f>
        <v>Н</v>
      </c>
      <c r="AE16" s="4">
        <v>5</v>
      </c>
      <c r="AF16" s="8" t="str">
        <f t="shared" ca="1" si="6"/>
        <v>7</v>
      </c>
      <c r="AG16" s="4">
        <f ca="1">MATCH(AF16,OFFSET('Квадрат Виженера'!$D$5:$AW$5,$AE$9,0),0)-1</f>
        <v>17</v>
      </c>
      <c r="AH16" s="8" t="str" cm="1">
        <f t="array" aca="1" ref="AH16" ca="1">INDEX('Квадрат Виженера'!$D$4:$AW$4,,AG16+1)</f>
        <v>Р</v>
      </c>
    </row>
    <row r="17" spans="1:34" x14ac:dyDescent="0.3">
      <c r="A17" s="4">
        <v>6</v>
      </c>
      <c r="B17" s="8" t="str">
        <f t="shared" ca="1" si="0"/>
        <v>Э</v>
      </c>
      <c r="C17" s="4">
        <f ca="1">MATCH(B17,OFFSET('Квадрат Виженера'!$D$5:$AW$5,$A$9,0),0)-1</f>
        <v>13</v>
      </c>
      <c r="D17" s="8" t="str" cm="1">
        <f t="array" aca="1" ref="D17" ca="1">INDEX('Квадрат Виженера'!$D$4:$AW$4,,C17+1)</f>
        <v>М</v>
      </c>
      <c r="F17" s="4">
        <v>6</v>
      </c>
      <c r="G17" s="8" t="str">
        <f t="shared" ca="1" si="1"/>
        <v>9</v>
      </c>
      <c r="H17" s="4">
        <f ca="1">MATCH(G17,OFFSET('Квадрат Виженера'!$D$5:$AW$5,$F$9,0),0)-1</f>
        <v>24</v>
      </c>
      <c r="I17" s="8" t="str" cm="1">
        <f t="array" aca="1" ref="I17" ca="1">INDEX('Квадрат Виженера'!$D$4:$AW$4,,H17+1)</f>
        <v>Ч</v>
      </c>
      <c r="K17" s="4">
        <v>6</v>
      </c>
      <c r="L17" s="8" t="str">
        <f t="shared" ca="1" si="2"/>
        <v>1</v>
      </c>
      <c r="M17" s="4">
        <f ca="1">MATCH(L17,OFFSET('Квадрат Виженера'!$D$5:$AW$5,$K$9,0),0)-1</f>
        <v>15</v>
      </c>
      <c r="N17" s="8" t="str" cm="1">
        <f t="array" aca="1" ref="N17" ca="1">INDEX('Квадрат Виженера'!$D$4:$AW$4,,M17+1)</f>
        <v>О</v>
      </c>
      <c r="P17" s="4">
        <v>6</v>
      </c>
      <c r="Q17" s="8" t="str">
        <f t="shared" ca="1" si="3"/>
        <v>0</v>
      </c>
      <c r="R17" s="4">
        <f ca="1">MATCH(Q17,OFFSET('Квадрат Виженера'!$D$5:$AW$5,$P$9,0),0)-1</f>
        <v>13</v>
      </c>
      <c r="S17" s="8" t="str" cm="1">
        <f t="array" aca="1" ref="S17" ca="1">INDEX('Квадрат Виженера'!$D$4:$AW$4,,R17+1)</f>
        <v>М</v>
      </c>
      <c r="U17" s="4">
        <v>6</v>
      </c>
      <c r="V17" s="8" t="str">
        <f t="shared" ca="1" si="4"/>
        <v>7</v>
      </c>
      <c r="W17" s="4">
        <f ca="1">MATCH(V17,OFFSET('Квадрат Виженера'!$D$5:$AW$5,$U$9,0),0)-1</f>
        <v>19</v>
      </c>
      <c r="X17" s="8" t="str" cm="1">
        <f t="array" aca="1" ref="X17" ca="1">INDEX('Квадрат Виженера'!$D$4:$AW$4,,W17+1)</f>
        <v>Т</v>
      </c>
      <c r="Z17" s="4">
        <v>6</v>
      </c>
      <c r="AA17" s="8" t="str">
        <f t="shared" ca="1" si="5"/>
        <v>4</v>
      </c>
      <c r="AB17" s="4">
        <f ca="1">MATCH(AA17,OFFSET('Квадрат Виженера'!$D$5:$AW$5,$Z$9,0),0)-1</f>
        <v>15</v>
      </c>
      <c r="AC17" s="8" t="str" cm="1">
        <f t="array" aca="1" ref="AC17" ca="1">INDEX('Квадрат Виженера'!$D$4:$AW$4,,AB17+1)</f>
        <v>О</v>
      </c>
      <c r="AE17" s="4">
        <v>6</v>
      </c>
      <c r="AF17" s="8" t="str">
        <f t="shared" ca="1" si="6"/>
        <v>Ё</v>
      </c>
      <c r="AG17" s="4">
        <f ca="1">MATCH(AF17,OFFSET('Квадрат Виженера'!$D$5:$AW$5,$AE$9,0),0)-1</f>
        <v>29</v>
      </c>
      <c r="AH17" s="8" t="str" cm="1">
        <f t="array" aca="1" ref="AH17" ca="1">INDEX('Квадрат Виженера'!$D$4:$AW$4,,AG17+1)</f>
        <v>Ь</v>
      </c>
    </row>
    <row r="18" spans="1:34" x14ac:dyDescent="0.3">
      <c r="A18" s="4">
        <v>7</v>
      </c>
      <c r="B18" s="8" t="str">
        <f t="shared" ca="1" si="0"/>
        <v xml:space="preserve"> </v>
      </c>
      <c r="C18" s="4">
        <f ca="1">MATCH(B18,OFFSET('Квадрат Виженера'!$D$5:$AW$5,$A$9,0),0)-1</f>
        <v>28</v>
      </c>
      <c r="D18" s="8" t="str" cm="1">
        <f t="array" aca="1" ref="D18" ca="1">INDEX('Квадрат Виженера'!$D$4:$AW$4,,C18+1)</f>
        <v>Ы</v>
      </c>
      <c r="F18" s="4">
        <v>7</v>
      </c>
      <c r="G18" s="8" t="str">
        <f t="shared" ca="1" si="1"/>
        <v>Ц</v>
      </c>
      <c r="H18" s="4">
        <f ca="1">MATCH(G18,OFFSET('Квадрат Виженера'!$D$5:$AW$5,$F$9,0),0)-1</f>
        <v>5</v>
      </c>
      <c r="I18" s="8" t="str" cm="1">
        <f t="array" aca="1" ref="I18" ca="1">INDEX('Квадрат Виженера'!$D$4:$AW$4,,H18+1)</f>
        <v>Е</v>
      </c>
      <c r="K18" s="4">
        <v>7</v>
      </c>
      <c r="L18" s="8" t="str">
        <f t="shared" ca="1" si="2"/>
        <v>Р</v>
      </c>
      <c r="M18" s="4">
        <f ca="1">MATCH(L18,OFFSET('Квадрат Виженера'!$D$5:$AW$5,$K$9,0),0)-1</f>
        <v>44</v>
      </c>
      <c r="N18" s="8" t="str" cm="1">
        <f t="array" aca="1" ref="N18" ca="1">INDEX('Квадрат Виженера'!$D$4:$AW$4,,M18+1)</f>
        <v>,</v>
      </c>
      <c r="P18" s="4">
        <v>7</v>
      </c>
      <c r="Q18" s="8" t="str">
        <f t="shared" ca="1" si="3"/>
        <v>В</v>
      </c>
      <c r="R18" s="4">
        <f ca="1">MATCH(Q18,OFFSET('Квадрат Виженера'!$D$5:$AW$5,$P$9,0),0)-1</f>
        <v>28</v>
      </c>
      <c r="S18" s="8" t="str" cm="1">
        <f t="array" aca="1" ref="S18" ca="1">INDEX('Квадрат Виженера'!$D$4:$AW$4,,R18+1)</f>
        <v>Ы</v>
      </c>
      <c r="U18" s="4">
        <v>7</v>
      </c>
      <c r="V18" s="8" t="str">
        <f t="shared" ca="1" si="4"/>
        <v>5</v>
      </c>
      <c r="W18" s="4">
        <f ca="1">MATCH(V18,OFFSET('Квадрат Виженера'!$D$5:$AW$5,$U$9,0),0)-1</f>
        <v>17</v>
      </c>
      <c r="X18" s="8" t="str" cm="1">
        <f t="array" aca="1" ref="X18" ca="1">INDEX('Квадрат Виженера'!$D$4:$AW$4,,W18+1)</f>
        <v>Р</v>
      </c>
      <c r="Z18" s="4">
        <v>7</v>
      </c>
      <c r="AA18" s="8" t="str">
        <f t="shared" ca="1" si="5"/>
        <v>Ъ</v>
      </c>
      <c r="AB18" s="4">
        <f ca="1">MATCH(AA18,OFFSET('Квадрат Виженера'!$D$5:$AW$5,$Z$9,0),0)-1</f>
        <v>5</v>
      </c>
      <c r="AC18" s="8" t="str" cm="1">
        <f t="array" aca="1" ref="AC18" ca="1">INDEX('Квадрат Виженера'!$D$4:$AW$4,,AB18+1)</f>
        <v>Е</v>
      </c>
      <c r="AE18" s="4">
        <v>7</v>
      </c>
      <c r="AF18" s="8" t="str">
        <f t="shared" ref="AF18:AF27" ca="1" si="7">MID($A$2,AE18+46*($AE$9-1)+1,1)</f>
        <v>Х</v>
      </c>
      <c r="AG18" s="4">
        <f ca="1">MATCH(AF18,OFFSET('Квадрат Виженера'!$D$5:$AW$5,$AE$9,0),0)-1</f>
        <v>45</v>
      </c>
      <c r="AH18" s="8" t="str" cm="1">
        <f t="array" aca="1" ref="AH18" ca="1">INDEX('Квадрат Виженера'!$D$4:$AW$4,,AG18+1)</f>
        <v xml:space="preserve"> </v>
      </c>
    </row>
    <row r="19" spans="1:34" x14ac:dyDescent="0.3">
      <c r="A19" s="4">
        <v>8</v>
      </c>
      <c r="B19" s="8" t="str">
        <f t="shared" ca="1" si="0"/>
        <v>Ъ</v>
      </c>
      <c r="C19" s="4">
        <f ca="1">MATCH(B19,OFFSET('Квадрат Виженера'!$D$5:$AW$5,$A$9,0),0)-1</f>
        <v>10</v>
      </c>
      <c r="D19" s="8" t="str" cm="1">
        <f t="array" aca="1" ref="D19" ca="1">INDEX('Квадрат Виженера'!$D$4:$AW$4,,C19+1)</f>
        <v>Й</v>
      </c>
      <c r="F19" s="4">
        <v>8</v>
      </c>
      <c r="G19" s="8" t="str">
        <f t="shared" ca="1" si="1"/>
        <v>3</v>
      </c>
      <c r="H19" s="4">
        <f ca="1">MATCH(G19,OFFSET('Квадрат Виженера'!$D$5:$AW$5,$F$9,0),0)-1</f>
        <v>18</v>
      </c>
      <c r="I19" s="8" t="str" cm="1">
        <f t="array" aca="1" ref="I19" ca="1">INDEX('Квадрат Виженера'!$D$4:$AW$4,,H19+1)</f>
        <v>С</v>
      </c>
      <c r="K19" s="4">
        <v>8</v>
      </c>
      <c r="L19" s="8" t="str">
        <f t="shared" ca="1" si="2"/>
        <v>С</v>
      </c>
      <c r="M19" s="4">
        <f ca="1">MATCH(L19,OFFSET('Квадрат Виженера'!$D$5:$AW$5,$K$9,0),0)-1</f>
        <v>45</v>
      </c>
      <c r="N19" s="8" t="str" cm="1">
        <f t="array" aca="1" ref="N19" ca="1">INDEX('Квадрат Виженера'!$D$4:$AW$4,,M19+1)</f>
        <v xml:space="preserve"> </v>
      </c>
      <c r="P19" s="4">
        <v>8</v>
      </c>
      <c r="Q19" s="8" t="str">
        <f t="shared" ca="1" si="3"/>
        <v>Э</v>
      </c>
      <c r="R19" s="4">
        <f ca="1">MATCH(Q19,OFFSET('Квадрат Виженера'!$D$5:$AW$5,$P$9,0),0)-1</f>
        <v>10</v>
      </c>
      <c r="S19" s="8" t="str" cm="1">
        <f t="array" aca="1" ref="S19" ca="1">INDEX('Квадрат Виженера'!$D$4:$AW$4,,R19+1)</f>
        <v>Й</v>
      </c>
      <c r="U19" s="4">
        <v>8</v>
      </c>
      <c r="V19" s="8" t="str">
        <f t="shared" ca="1" si="4"/>
        <v>8</v>
      </c>
      <c r="W19" s="4">
        <f ca="1">MATCH(V19,OFFSET('Квадрат Виженера'!$D$5:$AW$5,$U$9,0),0)-1</f>
        <v>20</v>
      </c>
      <c r="X19" s="8" t="str" cm="1">
        <f t="array" aca="1" ref="X19" ca="1">INDEX('Квадрат Виженера'!$D$4:$AW$4,,W19+1)</f>
        <v>У</v>
      </c>
      <c r="Z19" s="4">
        <v>8</v>
      </c>
      <c r="AA19" s="8" t="str">
        <f t="shared" ca="1" si="5"/>
        <v>Ф</v>
      </c>
      <c r="AB19" s="4">
        <f ca="1">MATCH(AA19,OFFSET('Квадрат Виженера'!$D$5:$AW$5,$Z$9,0),0)-1</f>
        <v>45</v>
      </c>
      <c r="AC19" s="8" t="str" cm="1">
        <f t="array" aca="1" ref="AC19" ca="1">INDEX('Квадрат Виженера'!$D$4:$AW$4,,AB19+1)</f>
        <v xml:space="preserve"> </v>
      </c>
      <c r="AE19" s="4">
        <v>8</v>
      </c>
      <c r="AF19" s="8" t="str">
        <f t="shared" ca="1" si="7"/>
        <v>,</v>
      </c>
      <c r="AG19" s="4">
        <f ca="1">MATCH(AF19,OFFSET('Квадрат Виженера'!$D$5:$AW$5,$AE$9,0),0)-1</f>
        <v>21</v>
      </c>
      <c r="AH19" s="8" t="str" cm="1">
        <f t="array" aca="1" ref="AH19" ca="1">INDEX('Квадрат Виженера'!$D$4:$AW$4,,AG19+1)</f>
        <v>Ф</v>
      </c>
    </row>
    <row r="20" spans="1:34" x14ac:dyDescent="0.3">
      <c r="A20" s="4">
        <v>9</v>
      </c>
      <c r="B20" s="8" t="str">
        <f t="shared" ca="1" si="0"/>
        <v>П</v>
      </c>
      <c r="C20" s="4">
        <f ca="1">MATCH(B20,OFFSET('Квадрат Виженера'!$D$5:$AW$5,$A$9,0),0)-1</f>
        <v>45</v>
      </c>
      <c r="D20" s="8" t="str" cm="1">
        <f t="array" aca="1" ref="D20" ca="1">INDEX('Квадрат Виженера'!$D$4:$AW$4,,C20+1)</f>
        <v xml:space="preserve"> </v>
      </c>
      <c r="F20" s="4">
        <v>9</v>
      </c>
      <c r="G20" s="8" t="str">
        <f t="shared" ca="1" si="1"/>
        <v>Ь</v>
      </c>
      <c r="H20" s="4">
        <f ca="1">MATCH(G20,OFFSET('Квадрат Виженера'!$D$5:$AW$5,$F$9,0),0)-1</f>
        <v>11</v>
      </c>
      <c r="I20" s="8" t="str" cm="1">
        <f t="array" aca="1" ref="I20" ca="1">INDEX('Квадрат Виженера'!$D$4:$AW$4,,H20+1)</f>
        <v>К</v>
      </c>
      <c r="K20" s="4">
        <v>9</v>
      </c>
      <c r="L20" s="8" t="str">
        <f t="shared" ca="1" si="2"/>
        <v>Ц</v>
      </c>
      <c r="M20" s="4">
        <f ca="1">MATCH(L20,OFFSET('Квадрат Виженера'!$D$5:$AW$5,$K$9,0),0)-1</f>
        <v>4</v>
      </c>
      <c r="N20" s="8" t="str" cm="1">
        <f t="array" aca="1" ref="N20" ca="1">INDEX('Квадрат Виженера'!$D$4:$AW$4,,M20+1)</f>
        <v>Д</v>
      </c>
      <c r="P20" s="4">
        <v>9</v>
      </c>
      <c r="Q20" s="8" t="str">
        <f t="shared" ca="1" si="3"/>
        <v>Т</v>
      </c>
      <c r="R20" s="4">
        <f ca="1">MATCH(Q20,OFFSET('Квадрат Виженера'!$D$5:$AW$5,$P$9,0),0)-1</f>
        <v>45</v>
      </c>
      <c r="S20" s="8" t="str" cm="1">
        <f t="array" aca="1" ref="S20" ca="1">INDEX('Квадрат Виженера'!$D$4:$AW$4,,R20+1)</f>
        <v xml:space="preserve"> </v>
      </c>
      <c r="U20" s="4">
        <v>9</v>
      </c>
      <c r="V20" s="8" t="str">
        <f t="shared" ca="1" si="4"/>
        <v>Ш</v>
      </c>
      <c r="W20" s="4">
        <f ca="1">MATCH(V20,OFFSET('Квадрат Виженера'!$D$5:$AW$5,$U$9,0),0)-1</f>
        <v>4</v>
      </c>
      <c r="X20" s="8" t="str" cm="1">
        <f t="array" aca="1" ref="X20" ca="1">INDEX('Квадрат Виженера'!$D$4:$AW$4,,W20+1)</f>
        <v>Д</v>
      </c>
      <c r="Z20" s="4">
        <v>9</v>
      </c>
      <c r="AA20" s="8" t="str">
        <f t="shared" ca="1" si="5"/>
        <v>Ю</v>
      </c>
      <c r="AB20" s="4">
        <f ca="1">MATCH(AA20,OFFSET('Квадрат Виженера'!$D$5:$AW$5,$Z$9,0),0)-1</f>
        <v>9</v>
      </c>
      <c r="AC20" s="8" t="str" cm="1">
        <f t="array" aca="1" ref="AC20" ca="1">INDEX('Квадрат Виженера'!$D$4:$AW$4,,AB20+1)</f>
        <v>И</v>
      </c>
      <c r="AE20" s="4">
        <v>9</v>
      </c>
      <c r="AF20" s="8" t="str">
        <f t="shared" ca="1" si="7"/>
        <v>Ы</v>
      </c>
      <c r="AG20" s="4">
        <f ca="1">MATCH(AF20,OFFSET('Квадрат Виженера'!$D$5:$AW$5,$AE$9,0),0)-1</f>
        <v>5</v>
      </c>
      <c r="AH20" s="8" t="str" cm="1">
        <f t="array" aca="1" ref="AH20" ca="1">INDEX('Квадрат Виженера'!$D$4:$AW$4,,AG20+1)</f>
        <v>Е</v>
      </c>
    </row>
    <row r="21" spans="1:34" x14ac:dyDescent="0.3">
      <c r="A21" s="4">
        <v>10</v>
      </c>
      <c r="B21" s="8" t="str">
        <f t="shared" ca="1" si="0"/>
        <v>Щ</v>
      </c>
      <c r="C21" s="4">
        <f ca="1">MATCH(B21,OFFSET('Квадрат Виженера'!$D$5:$AW$5,$A$9,0),0)-1</f>
        <v>9</v>
      </c>
      <c r="D21" s="8" t="str" cm="1">
        <f t="array" aca="1" ref="D21" ca="1">INDEX('Квадрат Виженера'!$D$4:$AW$4,,C21+1)</f>
        <v>И</v>
      </c>
      <c r="F21" s="4">
        <v>10</v>
      </c>
      <c r="G21" s="8" t="str">
        <f t="shared" ca="1" si="1"/>
        <v>0</v>
      </c>
      <c r="H21" s="4">
        <f ca="1">MATCH(G21,OFFSET('Квадрат Виженера'!$D$5:$AW$5,$F$9,0),0)-1</f>
        <v>15</v>
      </c>
      <c r="I21" s="8" t="str" cm="1">
        <f t="array" aca="1" ref="I21" ca="1">INDEX('Квадрат Виженера'!$D$4:$AW$4,,H21+1)</f>
        <v>О</v>
      </c>
      <c r="K21" s="4">
        <v>10</v>
      </c>
      <c r="L21" s="8" t="str">
        <f t="shared" ca="1" si="2"/>
        <v>3</v>
      </c>
      <c r="M21" s="4">
        <f ca="1">MATCH(L21,OFFSET('Квадрат Виженера'!$D$5:$AW$5,$K$9,0),0)-1</f>
        <v>17</v>
      </c>
      <c r="N21" s="8" t="str" cm="1">
        <f t="array" aca="1" ref="N21" ca="1">INDEX('Квадрат Виженера'!$D$4:$AW$4,,M21+1)</f>
        <v>Р</v>
      </c>
      <c r="P21" s="4">
        <v>10</v>
      </c>
      <c r="Q21" s="8" t="str">
        <f t="shared" ca="1" si="3"/>
        <v>У</v>
      </c>
      <c r="R21" s="4">
        <f ca="1">MATCH(Q21,OFFSET('Квадрат Виженера'!$D$5:$AW$5,$P$9,0),0)-1</f>
        <v>0</v>
      </c>
      <c r="S21" s="8" t="str" cm="1">
        <f t="array" aca="1" ref="S21" ca="1">INDEX('Квадрат Виженера'!$D$4:$AW$4,,R21+1)</f>
        <v>А</v>
      </c>
      <c r="U21" s="4">
        <v>10</v>
      </c>
      <c r="V21" s="8" t="str">
        <f t="shared" ca="1" si="4"/>
        <v>2</v>
      </c>
      <c r="W21" s="4">
        <f ca="1">MATCH(V21,OFFSET('Квадрат Виженера'!$D$5:$AW$5,$U$9,0),0)-1</f>
        <v>14</v>
      </c>
      <c r="X21" s="8" t="str" cm="1">
        <f t="array" aca="1" ref="X21" ca="1">INDEX('Квадрат Виженера'!$D$4:$AW$4,,W21+1)</f>
        <v>Н</v>
      </c>
      <c r="Z21" s="4">
        <v>10</v>
      </c>
      <c r="AA21" s="8" t="str">
        <f t="shared" ca="1" si="5"/>
        <v>Ф</v>
      </c>
      <c r="AB21" s="4">
        <f ca="1">MATCH(AA21,OFFSET('Квадрат Виженера'!$D$5:$AW$5,$Z$9,0),0)-1</f>
        <v>45</v>
      </c>
      <c r="AC21" s="8" t="str" cm="1">
        <f t="array" aca="1" ref="AC21" ca="1">INDEX('Квадрат Виженера'!$D$4:$AW$4,,AB21+1)</f>
        <v xml:space="preserve"> </v>
      </c>
      <c r="AE21" s="4">
        <v>10</v>
      </c>
      <c r="AF21" s="8" t="str">
        <f t="shared" ca="1" si="7"/>
        <v>5</v>
      </c>
      <c r="AG21" s="4">
        <f ca="1">MATCH(AF21,OFFSET('Квадрат Виженера'!$D$5:$AW$5,$AE$9,0),0)-1</f>
        <v>15</v>
      </c>
      <c r="AH21" s="8" t="str" cm="1">
        <f t="array" aca="1" ref="AH21" ca="1">INDEX('Квадрат Виженера'!$D$4:$AW$4,,AG21+1)</f>
        <v>О</v>
      </c>
    </row>
    <row r="22" spans="1:34" x14ac:dyDescent="0.3">
      <c r="A22" s="4">
        <v>11</v>
      </c>
      <c r="B22" s="8" t="str">
        <f t="shared" ca="1" si="0"/>
        <v>У</v>
      </c>
      <c r="C22" s="4">
        <f ca="1">MATCH(B22,OFFSET('Квадрат Виженера'!$D$5:$AW$5,$A$9,0),0)-1</f>
        <v>3</v>
      </c>
      <c r="D22" s="8" t="str" cm="1">
        <f t="array" aca="1" ref="D22" ca="1">INDEX('Квадрат Виженера'!$D$4:$AW$4,,C22+1)</f>
        <v>Г</v>
      </c>
      <c r="F22" s="4">
        <v>11</v>
      </c>
      <c r="G22" s="8" t="str">
        <f t="shared" ca="1" si="1"/>
        <v>Ц</v>
      </c>
      <c r="H22" s="4">
        <f ca="1">MATCH(G22,OFFSET('Квадрат Виженера'!$D$5:$AW$5,$F$9,0),0)-1</f>
        <v>5</v>
      </c>
      <c r="I22" s="8" t="str" cm="1">
        <f t="array" aca="1" ref="I22" ca="1">INDEX('Квадрат Виженера'!$D$4:$AW$4,,H22+1)</f>
        <v>Е</v>
      </c>
      <c r="K22" s="4">
        <v>11</v>
      </c>
      <c r="L22" s="8" t="str">
        <f t="shared" ca="1" si="2"/>
        <v>1</v>
      </c>
      <c r="M22" s="4">
        <f ca="1">MATCH(L22,OFFSET('Квадрат Виженера'!$D$5:$AW$5,$K$9,0),0)-1</f>
        <v>15</v>
      </c>
      <c r="N22" s="8" t="str" cm="1">
        <f t="array" aca="1" ref="N22" ca="1">INDEX('Квадрат Виженера'!$D$4:$AW$4,,M22+1)</f>
        <v>О</v>
      </c>
      <c r="P22" s="4">
        <v>11</v>
      </c>
      <c r="Q22" s="8" t="str">
        <f t="shared" ca="1" si="3"/>
        <v>1</v>
      </c>
      <c r="R22" s="4">
        <f ca="1">MATCH(Q22,OFFSET('Квадрат Виженера'!$D$5:$AW$5,$P$9,0),0)-1</f>
        <v>14</v>
      </c>
      <c r="S22" s="8" t="str" cm="1">
        <f t="array" aca="1" ref="S22" ca="1">INDEX('Квадрат Виженера'!$D$4:$AW$4,,R22+1)</f>
        <v>Н</v>
      </c>
      <c r="U22" s="4">
        <v>11</v>
      </c>
      <c r="V22" s="8" t="str">
        <f t="shared" ca="1" si="4"/>
        <v>Э</v>
      </c>
      <c r="W22" s="4">
        <f ca="1">MATCH(V22,OFFSET('Квадрат Виженера'!$D$5:$AW$5,$U$9,0),0)-1</f>
        <v>9</v>
      </c>
      <c r="X22" s="8" t="str" cm="1">
        <f t="array" aca="1" ref="X22" ca="1">INDEX('Квадрат Виженера'!$D$4:$AW$4,,W22+1)</f>
        <v>И</v>
      </c>
      <c r="Z22" s="4">
        <v>11</v>
      </c>
      <c r="AA22" s="8" t="str">
        <f t="shared" ca="1" si="5"/>
        <v>Ч</v>
      </c>
      <c r="AB22" s="4">
        <f ca="1">MATCH(AA22,OFFSET('Квадрат Виженера'!$D$5:$AW$5,$Z$9,0),0)-1</f>
        <v>2</v>
      </c>
      <c r="AC22" s="8" t="str" cm="1">
        <f t="array" aca="1" ref="AC22" ca="1">INDEX('Квадрат Виженера'!$D$4:$AW$4,,AB22+1)</f>
        <v>В</v>
      </c>
      <c r="AE22" s="4">
        <v>11</v>
      </c>
      <c r="AF22" s="8" t="str">
        <f t="shared" ca="1" si="7"/>
        <v>Ъ</v>
      </c>
      <c r="AG22" s="4">
        <f ca="1">MATCH(AF22,OFFSET('Квадрат Виженера'!$D$5:$AW$5,$AE$9,0),0)-1</f>
        <v>4</v>
      </c>
      <c r="AH22" s="8" t="str" cm="1">
        <f t="array" aca="1" ref="AH22" ca="1">INDEX('Квадрат Виженера'!$D$4:$AW$4,,AG22+1)</f>
        <v>Д</v>
      </c>
    </row>
    <row r="23" spans="1:34" x14ac:dyDescent="0.3">
      <c r="A23" s="4">
        <v>12</v>
      </c>
      <c r="B23" s="8" t="str">
        <f t="shared" ca="1" si="0"/>
        <v>Я</v>
      </c>
      <c r="C23" s="4">
        <f ca="1">MATCH(B23,OFFSET('Квадрат Виженера'!$D$5:$AW$5,$A$9,0),0)-1</f>
        <v>15</v>
      </c>
      <c r="D23" s="8" t="str" cm="1">
        <f t="array" aca="1" ref="D23" ca="1">INDEX('Квадрат Виженера'!$D$4:$AW$4,,C23+1)</f>
        <v>О</v>
      </c>
      <c r="F23" s="4">
        <v>12</v>
      </c>
      <c r="G23" s="8" t="str">
        <f t="shared" ca="1" si="1"/>
        <v>Р</v>
      </c>
      <c r="H23" s="4">
        <f ca="1">MATCH(G23,OFFSET('Квадрат Виженера'!$D$5:$AW$5,$F$9,0),0)-1</f>
        <v>45</v>
      </c>
      <c r="I23" s="8" t="str" cm="1">
        <f t="array" aca="1" ref="I23" ca="1">INDEX('Квадрат Виженера'!$D$4:$AW$4,,H23+1)</f>
        <v xml:space="preserve"> </v>
      </c>
      <c r="K23" s="4">
        <v>12</v>
      </c>
      <c r="L23" s="8" t="str">
        <f t="shared" ca="1" si="2"/>
        <v>Ъ</v>
      </c>
      <c r="M23" s="4">
        <f ca="1">MATCH(L23,OFFSET('Квадрат Виженера'!$D$5:$AW$5,$K$9,0),0)-1</f>
        <v>8</v>
      </c>
      <c r="N23" s="8" t="str" cm="1">
        <f t="array" aca="1" ref="N23" ca="1">INDEX('Квадрат Виженера'!$D$4:$AW$4,,M23+1)</f>
        <v>З</v>
      </c>
      <c r="P23" s="4">
        <v>12</v>
      </c>
      <c r="Q23" s="8" t="str">
        <f t="shared" ca="1" si="3"/>
        <v>6</v>
      </c>
      <c r="R23" s="4">
        <f ca="1">MATCH(Q23,OFFSET('Квадрат Виженера'!$D$5:$AW$5,$P$9,0),0)-1</f>
        <v>19</v>
      </c>
      <c r="S23" s="8" t="str" cm="1">
        <f t="array" aca="1" ref="S23" ca="1">INDEX('Квадрат Виженера'!$D$4:$AW$4,,R23+1)</f>
        <v>Т</v>
      </c>
      <c r="U23" s="4">
        <v>12</v>
      </c>
      <c r="V23" s="8" t="str">
        <f t="shared" ca="1" si="4"/>
        <v xml:space="preserve"> </v>
      </c>
      <c r="W23" s="4">
        <f ca="1">MATCH(V23,OFFSET('Квадрат Виженера'!$D$5:$AW$5,$U$9,0),0)-1</f>
        <v>24</v>
      </c>
      <c r="X23" s="8" t="str" cm="1">
        <f t="array" aca="1" ref="X23" ca="1">INDEX('Квадрат Виженера'!$D$4:$AW$4,,W23+1)</f>
        <v>Ч</v>
      </c>
      <c r="Z23" s="4">
        <v>12</v>
      </c>
      <c r="AA23" s="8" t="str">
        <f t="shared" ca="1" si="5"/>
        <v>Э</v>
      </c>
      <c r="AB23" s="4">
        <f ca="1">MATCH(AA23,OFFSET('Квадрат Виженера'!$D$5:$AW$5,$Z$9,0),0)-1</f>
        <v>8</v>
      </c>
      <c r="AC23" s="8" t="str" cm="1">
        <f t="array" aca="1" ref="AC23" ca="1">INDEX('Квадрат Виженера'!$D$4:$AW$4,,AB23+1)</f>
        <v>З</v>
      </c>
      <c r="AE23" s="4">
        <v>12</v>
      </c>
      <c r="AF23" s="8" t="str">
        <f t="shared" ca="1" si="7"/>
        <v>5</v>
      </c>
      <c r="AG23" s="4">
        <f ca="1">MATCH(AF23,OFFSET('Квадрат Виженера'!$D$5:$AW$5,$AE$9,0),0)-1</f>
        <v>15</v>
      </c>
      <c r="AH23" s="8" t="str" cm="1">
        <f t="array" aca="1" ref="AH23" ca="1">INDEX('Квадрат Виженера'!$D$4:$AW$4,,AG23+1)</f>
        <v>О</v>
      </c>
    </row>
    <row r="24" spans="1:34" x14ac:dyDescent="0.3">
      <c r="A24" s="4">
        <v>13</v>
      </c>
      <c r="B24" s="8" t="str">
        <f t="shared" ca="1" si="0"/>
        <v>1</v>
      </c>
      <c r="C24" s="4">
        <f ca="1">MATCH(B24,OFFSET('Квадрат Виженера'!$D$5:$AW$5,$A$9,0),0)-1</f>
        <v>17</v>
      </c>
      <c r="D24" s="8" t="str" cm="1">
        <f t="array" aca="1" ref="D24" ca="1">INDEX('Квадрат Виженера'!$D$4:$AW$4,,C24+1)</f>
        <v>Р</v>
      </c>
      <c r="F24" s="4">
        <v>13</v>
      </c>
      <c r="G24" s="8" t="str">
        <f t="shared" ca="1" si="1"/>
        <v>Щ</v>
      </c>
      <c r="H24" s="4">
        <f ca="1">MATCH(G24,OFFSET('Квадрат Виженера'!$D$5:$AW$5,$F$9,0),0)-1</f>
        <v>8</v>
      </c>
      <c r="I24" s="8" t="str" cm="1">
        <f t="array" aca="1" ref="I24" ca="1">INDEX('Квадрат Виженера'!$D$4:$AW$4,,H24+1)</f>
        <v>З</v>
      </c>
      <c r="K24" s="4">
        <v>13</v>
      </c>
      <c r="L24" s="8" t="str">
        <f t="shared" ca="1" si="2"/>
        <v>Ц</v>
      </c>
      <c r="M24" s="4">
        <f ca="1">MATCH(L24,OFFSET('Квадрат Виженера'!$D$5:$AW$5,$K$9,0),0)-1</f>
        <v>4</v>
      </c>
      <c r="N24" s="8" t="str" cm="1">
        <f t="array" aca="1" ref="N24" ca="1">INDEX('Квадрат Виженера'!$D$4:$AW$4,,M24+1)</f>
        <v>Д</v>
      </c>
      <c r="P24" s="4">
        <v>13</v>
      </c>
      <c r="Q24" s="8" t="str">
        <f t="shared" ca="1" si="3"/>
        <v>2</v>
      </c>
      <c r="R24" s="4">
        <f ca="1">MATCH(Q24,OFFSET('Квадрат Виженера'!$D$5:$AW$5,$P$9,0),0)-1</f>
        <v>15</v>
      </c>
      <c r="S24" s="8" t="str" cm="1">
        <f t="array" aca="1" ref="S24" ca="1">INDEX('Квадрат Виженера'!$D$4:$AW$4,,R24+1)</f>
        <v>О</v>
      </c>
      <c r="U24" s="4">
        <v>13</v>
      </c>
      <c r="V24" s="8" t="str">
        <f t="shared" ca="1" si="4"/>
        <v>Щ</v>
      </c>
      <c r="W24" s="4">
        <f ca="1">MATCH(V24,OFFSET('Квадрат Виженера'!$D$5:$AW$5,$U$9,0),0)-1</f>
        <v>5</v>
      </c>
      <c r="X24" s="8" t="str" cm="1">
        <f t="array" aca="1" ref="X24" ca="1">INDEX('Квадрат Виженера'!$D$4:$AW$4,,W24+1)</f>
        <v>Е</v>
      </c>
      <c r="Z24" s="4">
        <v>13</v>
      </c>
      <c r="AA24" s="8" t="str">
        <f t="shared" ca="1" si="5"/>
        <v>Х</v>
      </c>
      <c r="AB24" s="4">
        <f ca="1">MATCH(AA24,OFFSET('Квадрат Виженера'!$D$5:$AW$5,$Z$9,0),0)-1</f>
        <v>0</v>
      </c>
      <c r="AC24" s="8" t="str" cm="1">
        <f t="array" aca="1" ref="AC24" ca="1">INDEX('Квадрат Виженера'!$D$4:$AW$4,,AB24+1)</f>
        <v>А</v>
      </c>
      <c r="AE24" s="4">
        <v>13</v>
      </c>
      <c r="AF24" s="8" t="str">
        <f t="shared" ca="1" si="7"/>
        <v>8</v>
      </c>
      <c r="AG24" s="4">
        <f ca="1">MATCH(AF24,OFFSET('Квадрат Виженера'!$D$5:$AW$5,$AE$9,0),0)-1</f>
        <v>18</v>
      </c>
      <c r="AH24" s="8" t="str" cm="1">
        <f t="array" aca="1" ref="AH24" ca="1">INDEX('Квадрат Виженера'!$D$4:$AW$4,,AG24+1)</f>
        <v>С</v>
      </c>
    </row>
    <row r="25" spans="1:34" x14ac:dyDescent="0.3">
      <c r="A25" s="4">
        <v>14</v>
      </c>
      <c r="B25" s="8" t="str">
        <f t="shared" ca="1" si="0"/>
        <v>А</v>
      </c>
      <c r="C25" s="4">
        <f ca="1">MATCH(B25,OFFSET('Квадрат Виженера'!$D$5:$AW$5,$A$9,0),0)-1</f>
        <v>29</v>
      </c>
      <c r="D25" s="8" t="str" cm="1">
        <f t="array" aca="1" ref="D25" ca="1">INDEX('Квадрат Виженера'!$D$4:$AW$4,,C25+1)</f>
        <v>Ь</v>
      </c>
      <c r="F25" s="4">
        <v>14</v>
      </c>
      <c r="G25" s="8" t="str">
        <f t="shared" ca="1" si="1"/>
        <v>С</v>
      </c>
      <c r="H25" s="4">
        <f ca="1">MATCH(G25,OFFSET('Квадрат Виженера'!$D$5:$AW$5,$F$9,0),0)-1</f>
        <v>0</v>
      </c>
      <c r="I25" s="8" t="str" cm="1">
        <f t="array" aca="1" ref="I25" ca="1">INDEX('Квадрат Виженера'!$D$4:$AW$4,,H25+1)</f>
        <v>А</v>
      </c>
      <c r="K25" s="4">
        <v>14</v>
      </c>
      <c r="L25" s="8" t="str">
        <f t="shared" ca="1" si="2"/>
        <v>1</v>
      </c>
      <c r="M25" s="4">
        <f ca="1">MATCH(L25,OFFSET('Квадрат Виженера'!$D$5:$AW$5,$K$9,0),0)-1</f>
        <v>15</v>
      </c>
      <c r="N25" s="8" t="str" cm="1">
        <f t="array" aca="1" ref="N25" ca="1">INDEX('Квадрат Виженера'!$D$4:$AW$4,,M25+1)</f>
        <v>О</v>
      </c>
      <c r="P25" s="4">
        <v>14</v>
      </c>
      <c r="Q25" s="8" t="str">
        <f t="shared" ca="1" si="3"/>
        <v>1</v>
      </c>
      <c r="R25" s="4">
        <f ca="1">MATCH(Q25,OFFSET('Квадрат Виженера'!$D$5:$AW$5,$P$9,0),0)-1</f>
        <v>14</v>
      </c>
      <c r="S25" s="8" t="str" cm="1">
        <f t="array" aca="1" ref="S25" ca="1">INDEX('Квадрат Виженера'!$D$4:$AW$4,,R25+1)</f>
        <v>Н</v>
      </c>
      <c r="U25" s="4">
        <v>14</v>
      </c>
      <c r="V25" s="8" t="str">
        <f t="shared" ca="1" si="4"/>
        <v>6</v>
      </c>
      <c r="W25" s="4">
        <f ca="1">MATCH(V25,OFFSET('Квадрат Виженера'!$D$5:$AW$5,$U$9,0),0)-1</f>
        <v>18</v>
      </c>
      <c r="X25" s="8" t="str" cm="1">
        <f t="array" aca="1" ref="X25" ca="1">INDEX('Квадрат Виженера'!$D$4:$AW$4,,W25+1)</f>
        <v>С</v>
      </c>
      <c r="Z25" s="4">
        <v>14</v>
      </c>
      <c r="AA25" s="8" t="str">
        <f t="shared" ca="1" si="5"/>
        <v>Ю</v>
      </c>
      <c r="AB25" s="4">
        <f ca="1">MATCH(AA25,OFFSET('Квадрат Виженера'!$D$5:$AW$5,$Z$9,0),0)-1</f>
        <v>9</v>
      </c>
      <c r="AC25" s="8" t="str" cm="1">
        <f t="array" aca="1" ref="AC25" ca="1">INDEX('Квадрат Виженера'!$D$4:$AW$4,,AB25+1)</f>
        <v>И</v>
      </c>
      <c r="AE25" s="4">
        <v>14</v>
      </c>
      <c r="AF25" s="8" t="str">
        <f t="shared" ca="1" si="7"/>
        <v>Ё</v>
      </c>
      <c r="AG25" s="4">
        <f ca="1">MATCH(AF25,OFFSET('Квадрат Виженера'!$D$5:$AW$5,$AE$9,0),0)-1</f>
        <v>29</v>
      </c>
      <c r="AH25" s="8" t="str" cm="1">
        <f t="array" aca="1" ref="AH25" ca="1">INDEX('Квадрат Виженера'!$D$4:$AW$4,,AG25+1)</f>
        <v>Ь</v>
      </c>
    </row>
    <row r="26" spans="1:34" x14ac:dyDescent="0.3">
      <c r="A26" s="4">
        <v>15</v>
      </c>
      <c r="B26" s="8" t="str">
        <f t="shared" ca="1" si="0"/>
        <v>П</v>
      </c>
      <c r="C26" s="4">
        <f ca="1">MATCH(B26,OFFSET('Квадрат Виженера'!$D$5:$AW$5,$A$9,0),0)-1</f>
        <v>45</v>
      </c>
      <c r="D26" s="8" t="str" cm="1">
        <f t="array" aca="1" ref="D26" ca="1">INDEX('Квадрат Виженера'!$D$4:$AW$4,,C26+1)</f>
        <v xml:space="preserve"> </v>
      </c>
      <c r="F26" s="4">
        <v>15</v>
      </c>
      <c r="G26" s="8" t="str">
        <f t="shared" ca="1" si="1"/>
        <v>Х</v>
      </c>
      <c r="H26" s="4">
        <f ca="1">MATCH(G26,OFFSET('Квадрат Виженера'!$D$5:$AW$5,$F$9,0),0)-1</f>
        <v>4</v>
      </c>
      <c r="I26" s="8" t="str" cm="1">
        <f t="array" aca="1" ref="I26" ca="1">INDEX('Квадрат Виженера'!$D$4:$AW$4,,H26+1)</f>
        <v>Д</v>
      </c>
      <c r="K26" s="4">
        <v>15</v>
      </c>
      <c r="L26" s="8" t="str">
        <f t="shared" ca="1" si="2"/>
        <v>Ф</v>
      </c>
      <c r="M26" s="4">
        <f ca="1">MATCH(L26,OFFSET('Квадрат Виженера'!$D$5:$AW$5,$K$9,0),0)-1</f>
        <v>2</v>
      </c>
      <c r="N26" s="8" t="str" cm="1">
        <f t="array" aca="1" ref="N26" ca="1">INDEX('Квадрат Виженера'!$D$4:$AW$4,,M26+1)</f>
        <v>В</v>
      </c>
      <c r="P26" s="4">
        <v>15</v>
      </c>
      <c r="Q26" s="8" t="str">
        <f t="shared" ca="1" si="3"/>
        <v>Т</v>
      </c>
      <c r="R26" s="4">
        <f ca="1">MATCH(Q26,OFFSET('Квадрат Виженера'!$D$5:$AW$5,$P$9,0),0)-1</f>
        <v>45</v>
      </c>
      <c r="S26" s="8" t="str" cm="1">
        <f t="array" aca="1" ref="S26" ca="1">INDEX('Квадрат Виженера'!$D$4:$AW$4,,R26+1)</f>
        <v xml:space="preserve"> </v>
      </c>
      <c r="U26" s="4">
        <v>15</v>
      </c>
      <c r="V26" s="8" t="str">
        <f t="shared" ca="1" si="4"/>
        <v>7</v>
      </c>
      <c r="W26" s="4">
        <f ca="1">MATCH(V26,OFFSET('Квадрат Виженера'!$D$5:$AW$5,$U$9,0),0)-1</f>
        <v>19</v>
      </c>
      <c r="X26" s="8" t="str" cm="1">
        <f t="array" aca="1" ref="X26" ca="1">INDEX('Квадрат Виженера'!$D$4:$AW$4,,W26+1)</f>
        <v>Т</v>
      </c>
      <c r="Z26" s="4">
        <v>15</v>
      </c>
      <c r="AA26" s="8" t="str">
        <f t="shared" ca="1" si="5"/>
        <v>2</v>
      </c>
      <c r="AB26" s="4">
        <f ca="1">MATCH(AA26,OFFSET('Квадрат Виженера'!$D$5:$AW$5,$Z$9,0),0)-1</f>
        <v>13</v>
      </c>
      <c r="AC26" s="8" t="str" cm="1">
        <f t="array" aca="1" ref="AC26" ca="1">INDEX('Квадрат Виженера'!$D$4:$AW$4,,AB26+1)</f>
        <v>М</v>
      </c>
      <c r="AE26" s="4">
        <v>15</v>
      </c>
      <c r="AF26" s="8" t="str">
        <f t="shared" ca="1" si="7"/>
        <v>Ы</v>
      </c>
      <c r="AG26" s="4">
        <f ca="1">MATCH(AF26,OFFSET('Квадрат Виженера'!$D$5:$AW$5,$AE$9,0),0)-1</f>
        <v>5</v>
      </c>
      <c r="AH26" s="8" t="str" cm="1">
        <f t="array" aca="1" ref="AH26" ca="1">INDEX('Квадрат Виженера'!$D$4:$AW$4,,AG26+1)</f>
        <v>Е</v>
      </c>
    </row>
    <row r="27" spans="1:34" x14ac:dyDescent="0.3">
      <c r="A27" s="4">
        <v>16</v>
      </c>
      <c r="B27" s="8" t="str">
        <f t="shared" ca="1" si="0"/>
        <v>5</v>
      </c>
      <c r="C27" s="4">
        <f ca="1">MATCH(B27,OFFSET('Квадрат Виженера'!$D$5:$AW$5,$A$9,0),0)-1</f>
        <v>21</v>
      </c>
      <c r="D27" s="8" t="str" cm="1">
        <f t="array" aca="1" ref="D27" ca="1">INDEX('Квадрат Виженера'!$D$4:$AW$4,,C27+1)</f>
        <v>Ф</v>
      </c>
      <c r="F27" s="4">
        <v>16</v>
      </c>
      <c r="G27" s="8" t="str">
        <f t="shared" ca="1" si="1"/>
        <v>С</v>
      </c>
      <c r="H27" s="4">
        <f ca="1">MATCH(G27,OFFSET('Квадрат Виженера'!$D$5:$AW$5,$F$9,0),0)-1</f>
        <v>0</v>
      </c>
      <c r="I27" s="8" t="str" cm="1">
        <f t="array" aca="1" ref="I27" ca="1">INDEX('Квадрат Виженера'!$D$4:$AW$4,,H27+1)</f>
        <v>А</v>
      </c>
      <c r="K27" s="4">
        <v>16</v>
      </c>
      <c r="L27" s="8" t="str">
        <f t="shared" ca="1" si="2"/>
        <v>С</v>
      </c>
      <c r="M27" s="4">
        <f ca="1">MATCH(L27,OFFSET('Квадрат Виженера'!$D$5:$AW$5,$K$9,0),0)-1</f>
        <v>45</v>
      </c>
      <c r="N27" s="8" t="str" cm="1">
        <f t="array" aca="1" ref="N27" ca="1">INDEX('Квадрат Виженера'!$D$4:$AW$4,,M27+1)</f>
        <v xml:space="preserve"> </v>
      </c>
      <c r="P27" s="4">
        <v>16</v>
      </c>
      <c r="Q27" s="8" t="str">
        <f t="shared" ca="1" si="3"/>
        <v>Ч</v>
      </c>
      <c r="R27" s="4">
        <f ca="1">MATCH(Q27,OFFSET('Квадрат Виженера'!$D$5:$AW$5,$P$9,0),0)-1</f>
        <v>4</v>
      </c>
      <c r="S27" s="8" t="str" cm="1">
        <f t="array" aca="1" ref="S27" ca="1">INDEX('Квадрат Виженера'!$D$4:$AW$4,,R27+1)</f>
        <v>Д</v>
      </c>
      <c r="U27" s="4">
        <v>16</v>
      </c>
      <c r="V27" s="8" t="str">
        <f t="shared" ca="1" si="4"/>
        <v>Ц</v>
      </c>
      <c r="W27" s="4">
        <f ca="1">MATCH(V27,OFFSET('Квадрат Виженера'!$D$5:$AW$5,$U$9,0),0)-1</f>
        <v>2</v>
      </c>
      <c r="X27" s="8" t="str" cm="1">
        <f t="array" aca="1" ref="X27" ca="1">INDEX('Квадрат Виженера'!$D$4:$AW$4,,W27+1)</f>
        <v>В</v>
      </c>
      <c r="Z27" s="4">
        <v>16</v>
      </c>
      <c r="AA27" s="8" t="str">
        <f t="shared" ca="1" si="5"/>
        <v>4</v>
      </c>
      <c r="AB27" s="4">
        <f ca="1">MATCH(AA27,OFFSET('Квадрат Виженера'!$D$5:$AW$5,$Z$9,0),0)-1</f>
        <v>15</v>
      </c>
      <c r="AC27" s="8" t="str" cm="1">
        <f t="array" aca="1" ref="AC27" ca="1">INDEX('Квадрат Виженера'!$D$4:$AW$4,,AB27+1)</f>
        <v>О</v>
      </c>
      <c r="AE27" s="4">
        <v>16</v>
      </c>
      <c r="AF27" s="8" t="str">
        <f t="shared" ca="1" si="7"/>
        <v>Ш</v>
      </c>
      <c r="AG27" s="4">
        <f ca="1">MATCH(AF27,OFFSET('Квадрат Виженера'!$D$5:$AW$5,$AE$9,0),0)-1</f>
        <v>2</v>
      </c>
      <c r="AH27" s="8" t="str" cm="1">
        <f t="array" aca="1" ref="AH27" ca="1">INDEX('Квадрат Виженера'!$D$4:$AW$4,,AG27+1)</f>
        <v>В</v>
      </c>
    </row>
    <row r="28" spans="1:34" x14ac:dyDescent="0.3">
      <c r="A28" s="4">
        <v>17</v>
      </c>
      <c r="B28" s="8" t="str">
        <f t="shared" ca="1" si="0"/>
        <v>Х</v>
      </c>
      <c r="C28" s="4">
        <f ca="1">MATCH(B28,OFFSET('Квадрат Виженера'!$D$5:$AW$5,$A$9,0),0)-1</f>
        <v>5</v>
      </c>
      <c r="D28" s="8" t="str" cm="1">
        <f t="array" aca="1" ref="D28" ca="1">INDEX('Квадрат Виженера'!$D$4:$AW$4,,C28+1)</f>
        <v>Е</v>
      </c>
      <c r="F28" s="4">
        <v>17</v>
      </c>
      <c r="G28" s="8" t="str">
        <f t="shared" ca="1" si="1"/>
        <v>Я</v>
      </c>
      <c r="H28" s="4">
        <f ca="1">MATCH(G28,OFFSET('Квадрат Виженера'!$D$5:$AW$5,$F$9,0),0)-1</f>
        <v>14</v>
      </c>
      <c r="I28" s="8" t="str" cm="1">
        <f t="array" aca="1" ref="I28" ca="1">INDEX('Квадрат Виженера'!$D$4:$AW$4,,H28+1)</f>
        <v>Н</v>
      </c>
      <c r="K28" s="4">
        <v>17</v>
      </c>
      <c r="L28" s="8" t="str">
        <f t="shared" ca="1" si="2"/>
        <v>Т</v>
      </c>
      <c r="M28" s="4">
        <f ca="1">MATCH(L28,OFFSET('Квадрат Виженера'!$D$5:$AW$5,$K$9,0),0)-1</f>
        <v>0</v>
      </c>
      <c r="N28" s="8" t="str" cm="1">
        <f t="array" aca="1" ref="N28" ca="1">INDEX('Квадрат Виженера'!$D$4:$AW$4,,M28+1)</f>
        <v>А</v>
      </c>
      <c r="P28" s="4">
        <v>17</v>
      </c>
      <c r="Q28" s="8" t="str">
        <f t="shared" ca="1" si="3"/>
        <v>0</v>
      </c>
      <c r="R28" s="4">
        <f ca="1">MATCH(Q28,OFFSET('Квадрат Виженера'!$D$5:$AW$5,$P$9,0),0)-1</f>
        <v>13</v>
      </c>
      <c r="S28" s="8" t="str" cm="1">
        <f t="array" aca="1" ref="S28" ca="1">INDEX('Квадрат Виженера'!$D$4:$AW$4,,R28+1)</f>
        <v>М</v>
      </c>
      <c r="U28" s="4">
        <v>17</v>
      </c>
      <c r="V28" s="8" t="str">
        <f t="shared" ca="1" si="4"/>
        <v>8</v>
      </c>
      <c r="W28" s="4">
        <f ca="1">MATCH(V28,OFFSET('Квадрат Виженера'!$D$5:$AW$5,$U$9,0),0)-1</f>
        <v>20</v>
      </c>
      <c r="X28" s="8" t="str" cm="1">
        <f t="array" aca="1" ref="X28" ca="1">INDEX('Квадрат Виженера'!$D$4:$AW$4,,W28+1)</f>
        <v>У</v>
      </c>
      <c r="Z28" s="4">
        <v>17</v>
      </c>
      <c r="AA28" s="8" t="str">
        <f t="shared" ca="1" si="5"/>
        <v>Ч</v>
      </c>
      <c r="AB28" s="4">
        <f ca="1">MATCH(AA28,OFFSET('Квадрат Виженера'!$D$5:$AW$5,$Z$9,0),0)-1</f>
        <v>2</v>
      </c>
      <c r="AC28" s="8" t="str" cm="1">
        <f t="array" aca="1" ref="AC28" ca="1">INDEX('Квадрат Виженера'!$D$4:$AW$4,,AB28+1)</f>
        <v>В</v>
      </c>
      <c r="AE28" s="4">
        <v>17</v>
      </c>
      <c r="AF28" s="8" t="str">
        <f t="shared" ref="AF28:AF30" ca="1" si="8">MID($A$2,AE28+46*($AE$9-1)+1,1)</f>
        <v>Я</v>
      </c>
      <c r="AG28" s="4">
        <f ca="1">MATCH(AF28,OFFSET('Квадрат Виженера'!$D$5:$AW$5,$AE$9,0),0)-1</f>
        <v>9</v>
      </c>
      <c r="AH28" s="8" t="str" cm="1">
        <f t="array" aca="1" ref="AH28" ca="1">INDEX('Квадрат Виженера'!$D$4:$AW$4,,AG28+1)</f>
        <v>И</v>
      </c>
    </row>
    <row r="29" spans="1:34" x14ac:dyDescent="0.3">
      <c r="A29" s="4">
        <v>18</v>
      </c>
      <c r="B29" s="8" t="str">
        <f t="shared" ca="1" si="0"/>
        <v>Я</v>
      </c>
      <c r="C29" s="4">
        <f ca="1">MATCH(B29,OFFSET('Квадрат Виженера'!$D$5:$AW$5,$A$9,0),0)-1</f>
        <v>15</v>
      </c>
      <c r="D29" s="8" t="str" cm="1">
        <f t="array" aca="1" ref="D29" ca="1">INDEX('Квадрат Виженера'!$D$4:$AW$4,,C29+1)</f>
        <v>О</v>
      </c>
      <c r="F29" s="4">
        <v>18</v>
      </c>
      <c r="G29" s="8" t="str">
        <f t="shared" ca="1" si="1"/>
        <v>Ъ</v>
      </c>
      <c r="H29" s="4">
        <f ca="1">MATCH(G29,OFFSET('Квадрат Виженера'!$D$5:$AW$5,$F$9,0),0)-1</f>
        <v>9</v>
      </c>
      <c r="I29" s="8" t="str" cm="1">
        <f t="array" aca="1" ref="I29" ca="1">INDEX('Квадрат Виженера'!$D$4:$AW$4,,H29+1)</f>
        <v>И</v>
      </c>
      <c r="K29" s="4">
        <v>18</v>
      </c>
      <c r="L29" s="8" t="str">
        <f t="shared" ca="1" si="2"/>
        <v>0</v>
      </c>
      <c r="M29" s="4">
        <f ca="1">MATCH(L29,OFFSET('Квадрат Виженера'!$D$5:$AW$5,$K$9,0),0)-1</f>
        <v>14</v>
      </c>
      <c r="N29" s="8" t="str" cm="1">
        <f t="array" aca="1" ref="N29" ca="1">INDEX('Квадрат Виженера'!$D$4:$AW$4,,M29+1)</f>
        <v>Н</v>
      </c>
      <c r="P29" s="4">
        <v>18</v>
      </c>
      <c r="Q29" s="8" t="str">
        <f t="shared" ca="1" si="3"/>
        <v>Ь</v>
      </c>
      <c r="R29" s="4">
        <f ca="1">MATCH(Q29,OFFSET('Квадрат Виженера'!$D$5:$AW$5,$P$9,0),0)-1</f>
        <v>9</v>
      </c>
      <c r="S29" s="8" t="str" cm="1">
        <f t="array" aca="1" ref="S29" ca="1">INDEX('Квадрат Виженера'!$D$4:$AW$4,,R29+1)</f>
        <v>И</v>
      </c>
      <c r="U29" s="4">
        <v>18</v>
      </c>
      <c r="V29" s="8" t="str">
        <f t="shared" ca="1" si="4"/>
        <v>Т</v>
      </c>
      <c r="W29" s="4">
        <f ca="1">MATCH(V29,OFFSET('Квадрат Виженера'!$D$5:$AW$5,$U$9,0),0)-1</f>
        <v>44</v>
      </c>
      <c r="X29" s="8" t="str" cm="1">
        <f t="array" aca="1" ref="X29" ca="1">INDEX('Квадрат Виженера'!$D$4:$AW$4,,W29+1)</f>
        <v>,</v>
      </c>
      <c r="Z29" s="4">
        <v>18</v>
      </c>
      <c r="AA29" s="8" t="str">
        <f t="shared" ca="1" si="5"/>
        <v>Д</v>
      </c>
      <c r="AB29" s="4">
        <f ca="1">MATCH(AA29,OFFSET('Квадрат Виженера'!$D$5:$AW$5,$Z$9,0),0)-1</f>
        <v>28</v>
      </c>
      <c r="AC29" s="8" t="str" cm="1">
        <f t="array" aca="1" ref="AC29" ca="1">INDEX('Квадрат Виженера'!$D$4:$AW$4,,AB29+1)</f>
        <v>Ы</v>
      </c>
      <c r="AE29" s="4">
        <v>18</v>
      </c>
      <c r="AF29" s="8" t="str">
        <f t="shared" ca="1" si="8"/>
        <v>Б</v>
      </c>
      <c r="AG29" s="4">
        <f ca="1">MATCH(AF29,OFFSET('Квадрат Виженера'!$D$5:$AW$5,$AE$9,0),0)-1</f>
        <v>24</v>
      </c>
      <c r="AH29" s="8" t="str" cm="1">
        <f t="array" aca="1" ref="AH29" ca="1">INDEX('Квадрат Виженера'!$D$4:$AW$4,,AG29+1)</f>
        <v>Ч</v>
      </c>
    </row>
    <row r="30" spans="1:34" x14ac:dyDescent="0.3">
      <c r="A30" s="4">
        <v>19</v>
      </c>
      <c r="B30" s="8" t="str">
        <f t="shared" ca="1" si="0"/>
        <v>Ф</v>
      </c>
      <c r="C30" s="4">
        <f ca="1">MATCH(B30,OFFSET('Квадрат Виженера'!$D$5:$AW$5,$A$9,0),0)-1</f>
        <v>4</v>
      </c>
      <c r="D30" s="8" t="str" cm="1">
        <f t="array" aca="1" ref="D30" ca="1">INDEX('Квадрат Виженера'!$D$4:$AW$4,,C30+1)</f>
        <v>Д</v>
      </c>
      <c r="F30" s="4">
        <v>19</v>
      </c>
      <c r="G30" s="8" t="str">
        <f t="shared" ca="1" si="1"/>
        <v>Ц</v>
      </c>
      <c r="H30" s="4">
        <f ca="1">MATCH(G30,OFFSET('Квадрат Виженера'!$D$5:$AW$5,$F$9,0),0)-1</f>
        <v>5</v>
      </c>
      <c r="I30" s="8" t="str" cm="1">
        <f t="array" aca="1" ref="I30" ca="1">INDEX('Квадрат Виженера'!$D$4:$AW$4,,H30+1)</f>
        <v>Е</v>
      </c>
      <c r="K30" s="4">
        <v>19</v>
      </c>
      <c r="L30" s="8" t="str">
        <f t="shared" ca="1" si="2"/>
        <v>5</v>
      </c>
      <c r="M30" s="4">
        <f ca="1">MATCH(L30,OFFSET('Квадрат Виженера'!$D$5:$AW$5,$K$9,0),0)-1</f>
        <v>19</v>
      </c>
      <c r="N30" s="8" t="str" cm="1">
        <f t="array" aca="1" ref="N30" ca="1">INDEX('Квадрат Виженера'!$D$4:$AW$4,,M30+1)</f>
        <v>Т</v>
      </c>
      <c r="P30" s="4">
        <v>19</v>
      </c>
      <c r="Q30" s="8" t="str">
        <f t="shared" ca="1" si="3"/>
        <v>6</v>
      </c>
      <c r="R30" s="4">
        <f ca="1">MATCH(Q30,OFFSET('Квадрат Виженера'!$D$5:$AW$5,$P$9,0),0)-1</f>
        <v>19</v>
      </c>
      <c r="S30" s="8" t="str" cm="1">
        <f t="array" aca="1" ref="S30" ca="1">INDEX('Квадрат Виженера'!$D$4:$AW$4,,R30+1)</f>
        <v>Т</v>
      </c>
      <c r="U30" s="4">
        <v>19</v>
      </c>
      <c r="V30" s="8" t="str">
        <f t="shared" ca="1" si="4"/>
        <v>У</v>
      </c>
      <c r="W30" s="4">
        <f ca="1">MATCH(V30,OFFSET('Квадрат Виженера'!$D$5:$AW$5,$U$9,0),0)-1</f>
        <v>45</v>
      </c>
      <c r="X30" s="8" t="str" cm="1">
        <f t="array" aca="1" ref="X30" ca="1">INDEX('Квадрат Виженера'!$D$4:$AW$4,,W30+1)</f>
        <v xml:space="preserve"> </v>
      </c>
      <c r="Z30" s="4">
        <v>19</v>
      </c>
      <c r="AA30" s="8" t="str">
        <f t="shared" ca="1" si="5"/>
        <v>Ш</v>
      </c>
      <c r="AB30" s="4">
        <f ca="1">MATCH(AA30,OFFSET('Квадрат Виженера'!$D$5:$AW$5,$Z$9,0),0)-1</f>
        <v>3</v>
      </c>
      <c r="AC30" s="8" t="str" cm="1">
        <f t="array" aca="1" ref="AC30" ca="1">INDEX('Квадрат Виженера'!$D$4:$AW$4,,AB30+1)</f>
        <v>Г</v>
      </c>
      <c r="AE30" s="4">
        <v>19</v>
      </c>
      <c r="AF30" s="8" t="str">
        <f t="shared" ca="1" si="8"/>
        <v>У</v>
      </c>
      <c r="AG30" s="4">
        <f ca="1">MATCH(AF30,OFFSET('Квадрат Виженера'!$D$5:$AW$5,$AE$9,0),0)-1</f>
        <v>43</v>
      </c>
      <c r="AH30" s="8" t="str" cm="1">
        <f t="array" aca="1" ref="AH30" ca="1">INDEX('Квадрат Виженера'!$D$4:$AW$4,,AG30+1)</f>
        <v>.</v>
      </c>
    </row>
    <row r="31" spans="1:34" x14ac:dyDescent="0.3">
      <c r="A31" s="4">
        <v>20</v>
      </c>
      <c r="B31" s="8" t="str">
        <f t="shared" ca="1" si="0"/>
        <v>Я</v>
      </c>
      <c r="C31" s="4">
        <f ca="1">MATCH(B31,OFFSET('Квадрат Виженера'!$D$5:$AW$5,$A$9,0),0)-1</f>
        <v>15</v>
      </c>
      <c r="D31" s="8" t="str" cm="1">
        <f t="array" aca="1" ref="D31" ca="1">INDEX('Квадрат Виженера'!$D$4:$AW$4,,C31+1)</f>
        <v>О</v>
      </c>
      <c r="F31" s="4">
        <v>20</v>
      </c>
      <c r="G31" s="8" t="str">
        <f t="shared" ca="1" si="1"/>
        <v>Р</v>
      </c>
      <c r="H31" s="4">
        <f ca="1">MATCH(G31,OFFSET('Квадрат Виженера'!$D$5:$AW$5,$F$9,0),0)-1</f>
        <v>45</v>
      </c>
      <c r="I31" s="8" t="str" cm="1">
        <f t="array" aca="1" ref="I31" ca="1">INDEX('Квадрат Виженера'!$D$4:$AW$4,,H31+1)</f>
        <v xml:space="preserve"> </v>
      </c>
      <c r="K31" s="4">
        <v>20</v>
      </c>
      <c r="L31" s="8" t="str">
        <f t="shared" ca="1" si="2"/>
        <v>1</v>
      </c>
      <c r="M31" s="4">
        <f ca="1">MATCH(L31,OFFSET('Квадрат Виженера'!$D$5:$AW$5,$K$9,0),0)-1</f>
        <v>15</v>
      </c>
      <c r="N31" s="8" t="str" cm="1">
        <f t="array" aca="1" ref="N31" ca="1">INDEX('Квадрат Виженера'!$D$4:$AW$4,,M31+1)</f>
        <v>О</v>
      </c>
      <c r="P31" s="4">
        <v>20</v>
      </c>
      <c r="Q31" s="8" t="str">
        <f t="shared" ca="1" si="3"/>
        <v>4</v>
      </c>
      <c r="R31" s="4">
        <f ca="1">MATCH(Q31,OFFSET('Квадрат Виженера'!$D$5:$AW$5,$P$9,0),0)-1</f>
        <v>17</v>
      </c>
      <c r="S31" s="8" t="str" cm="1">
        <f t="array" aca="1" ref="S31" ca="1">INDEX('Квадрат Виженера'!$D$4:$AW$4,,R31+1)</f>
        <v>Р</v>
      </c>
      <c r="U31" s="4">
        <v>20</v>
      </c>
      <c r="V31" s="8" t="str">
        <f t="shared" ca="1" si="4"/>
        <v>2</v>
      </c>
      <c r="W31" s="4">
        <f ca="1">MATCH(V31,OFFSET('Квадрат Виженера'!$D$5:$AW$5,$U$9,0),0)-1</f>
        <v>14</v>
      </c>
      <c r="X31" s="8" t="str" cm="1">
        <f t="array" aca="1" ref="X31" ca="1">INDEX('Квадрат Виженера'!$D$4:$AW$4,,W31+1)</f>
        <v>Н</v>
      </c>
      <c r="Z31" s="4">
        <v>20</v>
      </c>
      <c r="AA31" s="8" t="str">
        <f t="shared" ca="1" si="5"/>
        <v>4</v>
      </c>
      <c r="AB31" s="4">
        <f ca="1">MATCH(AA31,OFFSET('Квадрат Виженера'!$D$5:$AW$5,$Z$9,0),0)-1</f>
        <v>15</v>
      </c>
      <c r="AC31" s="8" t="str" cm="1">
        <f t="array" aca="1" ref="AC31" ca="1">INDEX('Квадрат Виженера'!$D$4:$AW$4,,AB31+1)</f>
        <v>О</v>
      </c>
      <c r="AE31" s="4">
        <v>20</v>
      </c>
      <c r="AF31" s="8"/>
      <c r="AG31" s="4"/>
      <c r="AH31" s="8"/>
    </row>
    <row r="32" spans="1:34" x14ac:dyDescent="0.3">
      <c r="A32" s="4">
        <v>21</v>
      </c>
      <c r="B32" s="8" t="str">
        <f t="shared" ca="1" si="0"/>
        <v>2</v>
      </c>
      <c r="C32" s="4">
        <f ca="1">MATCH(B32,OFFSET('Квадрат Виженера'!$D$5:$AW$5,$A$9,0),0)-1</f>
        <v>18</v>
      </c>
      <c r="D32" s="8" t="str" cm="1">
        <f t="array" aca="1" ref="D32" ca="1">INDEX('Квадрат Виженера'!$D$4:$AW$4,,C32+1)</f>
        <v>С</v>
      </c>
      <c r="F32" s="4">
        <v>21</v>
      </c>
      <c r="G32" s="8" t="str">
        <f t="shared" ca="1" si="1"/>
        <v>Я</v>
      </c>
      <c r="H32" s="4">
        <f ca="1">MATCH(G32,OFFSET('Квадрат Виженера'!$D$5:$AW$5,$F$9,0),0)-1</f>
        <v>14</v>
      </c>
      <c r="I32" s="8" t="str" cm="1">
        <f t="array" aca="1" ref="I32" ca="1">INDEX('Квадрат Виженера'!$D$4:$AW$4,,H32+1)</f>
        <v>Н</v>
      </c>
      <c r="K32" s="4">
        <v>21</v>
      </c>
      <c r="L32" s="8" t="str">
        <f t="shared" ca="1" si="2"/>
        <v>0</v>
      </c>
      <c r="M32" s="4">
        <f ca="1">MATCH(L32,OFFSET('Квадрат Виженера'!$D$5:$AW$5,$K$9,0),0)-1</f>
        <v>14</v>
      </c>
      <c r="N32" s="8" t="str" cm="1">
        <f t="array" aca="1" ref="N32" ca="1">INDEX('Квадрат Виженера'!$D$4:$AW$4,,M32+1)</f>
        <v>Н</v>
      </c>
      <c r="P32" s="4">
        <v>21</v>
      </c>
      <c r="Q32" s="8" t="str">
        <f t="shared" ca="1" si="3"/>
        <v>Ь</v>
      </c>
      <c r="R32" s="4">
        <f ca="1">MATCH(Q32,OFFSET('Квадрат Виженера'!$D$5:$AW$5,$P$9,0),0)-1</f>
        <v>9</v>
      </c>
      <c r="S32" s="8" t="str" cm="1">
        <f t="array" aca="1" ref="S32" ca="1">INDEX('Квадрат Виженера'!$D$4:$AW$4,,R32+1)</f>
        <v>И</v>
      </c>
      <c r="U32" s="4">
        <v>21</v>
      </c>
      <c r="V32" s="8" t="str">
        <f t="shared" ca="1" si="4"/>
        <v>Ф</v>
      </c>
      <c r="W32" s="4">
        <f ca="1">MATCH(V32,OFFSET('Квадрат Виженера'!$D$5:$AW$5,$U$9,0),0)-1</f>
        <v>0</v>
      </c>
      <c r="X32" s="8" t="str" cm="1">
        <f t="array" aca="1" ref="X32" ca="1">INDEX('Квадрат Виженера'!$D$4:$AW$4,,W32+1)</f>
        <v>А</v>
      </c>
      <c r="Z32" s="4">
        <v>21</v>
      </c>
      <c r="AA32" s="8" t="str">
        <f t="shared" ca="1" si="5"/>
        <v>Щ</v>
      </c>
      <c r="AB32" s="4">
        <f ca="1">MATCH(AA32,OFFSET('Квадрат Виженера'!$D$5:$AW$5,$Z$9,0),0)-1</f>
        <v>4</v>
      </c>
      <c r="AC32" s="8" t="str" cm="1">
        <f t="array" aca="1" ref="AC32" ca="1">INDEX('Квадрат Виженера'!$D$4:$AW$4,,AB32+1)</f>
        <v>Д</v>
      </c>
      <c r="AE32" s="4">
        <v>21</v>
      </c>
      <c r="AF32" s="8"/>
      <c r="AG32" s="4"/>
      <c r="AH32" s="8"/>
    </row>
    <row r="33" spans="1:34" x14ac:dyDescent="0.3">
      <c r="A33" s="4">
        <v>22</v>
      </c>
      <c r="B33" s="8" t="str">
        <f t="shared" ca="1" si="0"/>
        <v>А</v>
      </c>
      <c r="C33" s="4">
        <f ca="1">MATCH(B33,OFFSET('Квадрат Виженера'!$D$5:$AW$5,$A$9,0),0)-1</f>
        <v>29</v>
      </c>
      <c r="D33" s="8" t="str" cm="1">
        <f t="array" aca="1" ref="D33" ca="1">INDEX('Квадрат Виженера'!$D$4:$AW$4,,C33+1)</f>
        <v>Ь</v>
      </c>
      <c r="F33" s="4">
        <v>22</v>
      </c>
      <c r="G33" s="8" t="str">
        <f t="shared" ca="1" si="1"/>
        <v>0</v>
      </c>
      <c r="H33" s="4">
        <f ca="1">MATCH(G33,OFFSET('Квадрат Виженера'!$D$5:$AW$5,$F$9,0),0)-1</f>
        <v>15</v>
      </c>
      <c r="I33" s="8" t="str" cm="1">
        <f t="array" aca="1" ref="I33" ca="1">INDEX('Квадрат Виженера'!$D$4:$AW$4,,H33+1)</f>
        <v>О</v>
      </c>
      <c r="K33" s="4">
        <v>22</v>
      </c>
      <c r="L33" s="8" t="str">
        <f t="shared" ca="1" si="2"/>
        <v>С</v>
      </c>
      <c r="M33" s="4">
        <f ca="1">MATCH(L33,OFFSET('Квадрат Виженера'!$D$5:$AW$5,$K$9,0),0)-1</f>
        <v>45</v>
      </c>
      <c r="N33" s="8" t="str" cm="1">
        <f t="array" aca="1" ref="N33" ca="1">INDEX('Квадрат Виженера'!$D$4:$AW$4,,M33+1)</f>
        <v xml:space="preserve"> </v>
      </c>
      <c r="P33" s="4">
        <v>22</v>
      </c>
      <c r="Q33" s="8" t="str">
        <f t="shared" ca="1" si="3"/>
        <v>Ш</v>
      </c>
      <c r="R33" s="4">
        <f ca="1">MATCH(Q33,OFFSET('Квадрат Виженера'!$D$5:$AW$5,$P$9,0),0)-1</f>
        <v>5</v>
      </c>
      <c r="S33" s="8" t="str" cm="1">
        <f t="array" aca="1" ref="S33" ca="1">INDEX('Квадрат Виженера'!$D$4:$AW$4,,R33+1)</f>
        <v>Е</v>
      </c>
      <c r="U33" s="4">
        <v>22</v>
      </c>
      <c r="V33" s="8" t="str">
        <f t="shared" ca="1" si="4"/>
        <v>Ш</v>
      </c>
      <c r="W33" s="4">
        <f ca="1">MATCH(V33,OFFSET('Квадрат Виженера'!$D$5:$AW$5,$U$9,0),0)-1</f>
        <v>4</v>
      </c>
      <c r="X33" s="8" t="str" cm="1">
        <f t="array" aca="1" ref="X33" ca="1">INDEX('Квадрат Виженера'!$D$4:$AW$4,,W33+1)</f>
        <v>Д</v>
      </c>
      <c r="Z33" s="4">
        <v>22</v>
      </c>
      <c r="AA33" s="8" t="str">
        <f t="shared" ca="1" si="5"/>
        <v>3</v>
      </c>
      <c r="AB33" s="4">
        <f ca="1">MATCH(AA33,OFFSET('Квадрат Виженера'!$D$5:$AW$5,$Z$9,0),0)-1</f>
        <v>14</v>
      </c>
      <c r="AC33" s="8" t="str" cm="1">
        <f t="array" aca="1" ref="AC33" ca="1">INDEX('Квадрат Виженера'!$D$4:$AW$4,,AB33+1)</f>
        <v>Н</v>
      </c>
      <c r="AE33" s="4">
        <v>22</v>
      </c>
      <c r="AF33" s="8"/>
      <c r="AG33" s="4"/>
      <c r="AH33" s="8"/>
    </row>
    <row r="34" spans="1:34" x14ac:dyDescent="0.3">
      <c r="A34" s="4">
        <v>23</v>
      </c>
      <c r="B34" s="8" t="str">
        <f t="shared" ca="1" si="0"/>
        <v>Х</v>
      </c>
      <c r="C34" s="4">
        <f ca="1">MATCH(B34,OFFSET('Квадрат Виженера'!$D$5:$AW$5,$A$9,0),0)-1</f>
        <v>5</v>
      </c>
      <c r="D34" s="8" t="str" cm="1">
        <f t="array" aca="1" ref="D34" ca="1">INDEX('Квадрат Виженера'!$D$4:$AW$4,,C34+1)</f>
        <v>Е</v>
      </c>
      <c r="F34" s="4">
        <v>23</v>
      </c>
      <c r="G34" s="8" t="str">
        <f t="shared" ca="1" si="1"/>
        <v>Ю</v>
      </c>
      <c r="H34" s="4">
        <f ca="1">MATCH(G34,OFFSET('Квадрат Виженера'!$D$5:$AW$5,$F$9,0),0)-1</f>
        <v>13</v>
      </c>
      <c r="I34" s="8" t="str" cm="1">
        <f t="array" aca="1" ref="I34" ca="1">INDEX('Квадрат Виженера'!$D$4:$AW$4,,H34+1)</f>
        <v>М</v>
      </c>
      <c r="K34" s="4">
        <v>23</v>
      </c>
      <c r="L34" s="8" t="str">
        <f t="shared" ca="1" si="2"/>
        <v>Ц</v>
      </c>
      <c r="M34" s="4">
        <f ca="1">MATCH(L34,OFFSET('Квадрат Виженера'!$D$5:$AW$5,$K$9,0),0)-1</f>
        <v>4</v>
      </c>
      <c r="N34" s="8" t="str" cm="1">
        <f t="array" aca="1" ref="N34" ca="1">INDEX('Квадрат Виженера'!$D$4:$AW$4,,M34+1)</f>
        <v>Д</v>
      </c>
      <c r="P34" s="4">
        <v>23</v>
      </c>
      <c r="Q34" s="8" t="str">
        <f t="shared" ca="1" si="3"/>
        <v>Х</v>
      </c>
      <c r="R34" s="4">
        <f ca="1">MATCH(Q34,OFFSET('Квадрат Виженера'!$D$5:$AW$5,$P$9,0),0)-1</f>
        <v>2</v>
      </c>
      <c r="S34" s="8" t="str" cm="1">
        <f t="array" aca="1" ref="S34" ca="1">INDEX('Квадрат Виженера'!$D$4:$AW$4,,R34+1)</f>
        <v>В</v>
      </c>
      <c r="U34" s="4">
        <v>23</v>
      </c>
      <c r="V34" s="8" t="str">
        <f t="shared" ca="1" si="4"/>
        <v>Щ</v>
      </c>
      <c r="W34" s="4">
        <f ca="1">MATCH(V34,OFFSET('Квадрат Виженера'!$D$5:$AW$5,$U$9,0),0)-1</f>
        <v>5</v>
      </c>
      <c r="X34" s="8" t="str" cm="1">
        <f t="array" aca="1" ref="X34" ca="1">INDEX('Квадрат Виженера'!$D$4:$AW$4,,W34+1)</f>
        <v>Е</v>
      </c>
      <c r="Z34" s="4">
        <v>23</v>
      </c>
      <c r="AA34" s="8" t="str">
        <f t="shared" ca="1" si="5"/>
        <v>4</v>
      </c>
      <c r="AB34" s="4">
        <f ca="1">MATCH(AA34,OFFSET('Квадрат Виженера'!$D$5:$AW$5,$Z$9,0),0)-1</f>
        <v>15</v>
      </c>
      <c r="AC34" s="8" t="str" cm="1">
        <f t="array" aca="1" ref="AC34" ca="1">INDEX('Квадрат Виженера'!$D$4:$AW$4,,AB34+1)</f>
        <v>О</v>
      </c>
      <c r="AE34" s="4">
        <v>23</v>
      </c>
      <c r="AF34" s="8"/>
      <c r="AG34" s="4"/>
      <c r="AH34" s="8"/>
    </row>
    <row r="35" spans="1:34" x14ac:dyDescent="0.3">
      <c r="A35" s="4">
        <v>24</v>
      </c>
      <c r="B35" s="8" t="str">
        <f t="shared" ca="1" si="0"/>
        <v>Т</v>
      </c>
      <c r="C35" s="4">
        <f ca="1">MATCH(B35,OFFSET('Квадрат Виженера'!$D$5:$AW$5,$A$9,0),0)-1</f>
        <v>2</v>
      </c>
      <c r="D35" s="8" t="str" cm="1">
        <f t="array" aca="1" ref="D35" ca="1">INDEX('Квадрат Виженера'!$D$4:$AW$4,,C35+1)</f>
        <v>В</v>
      </c>
      <c r="F35" s="4">
        <v>24</v>
      </c>
      <c r="G35" s="8" t="str">
        <f t="shared" ca="1" si="1"/>
        <v>Ц</v>
      </c>
      <c r="H35" s="4">
        <f ca="1">MATCH(G35,OFFSET('Квадрат Виженера'!$D$5:$AW$5,$F$9,0),0)-1</f>
        <v>5</v>
      </c>
      <c r="I35" s="8" t="str" cm="1">
        <f t="array" aca="1" ref="I35" ca="1">INDEX('Квадрат Виженера'!$D$4:$AW$4,,H35+1)</f>
        <v>Е</v>
      </c>
      <c r="K35" s="4">
        <v>24</v>
      </c>
      <c r="L35" s="8" t="str">
        <f t="shared" ca="1" si="2"/>
        <v>Я</v>
      </c>
      <c r="M35" s="4">
        <f ca="1">MATCH(L35,OFFSET('Квадрат Виженера'!$D$5:$AW$5,$K$9,0),0)-1</f>
        <v>13</v>
      </c>
      <c r="N35" s="8" t="str" cm="1">
        <f t="array" aca="1" ref="N35" ca="1">INDEX('Квадрат Виженера'!$D$4:$AW$4,,M35+1)</f>
        <v>М</v>
      </c>
      <c r="P35" s="4">
        <v>24</v>
      </c>
      <c r="Q35" s="8" t="str">
        <f t="shared" ca="1" si="3"/>
        <v>Ь</v>
      </c>
      <c r="R35" s="4">
        <f ca="1">MATCH(Q35,OFFSET('Квадрат Виженера'!$D$5:$AW$5,$P$9,0),0)-1</f>
        <v>9</v>
      </c>
      <c r="S35" s="8" t="str" cm="1">
        <f t="array" aca="1" ref="S35" ca="1">INDEX('Квадрат Виженера'!$D$4:$AW$4,,R35+1)</f>
        <v>И</v>
      </c>
      <c r="U35" s="4">
        <v>24</v>
      </c>
      <c r="V35" s="8" t="str">
        <f t="shared" ca="1" si="4"/>
        <v>Ё</v>
      </c>
      <c r="W35" s="4">
        <f ca="1">MATCH(V35,OFFSET('Квадрат Виженера'!$D$5:$AW$5,$U$9,0),0)-1</f>
        <v>31</v>
      </c>
      <c r="X35" s="8" t="str" cm="1">
        <f t="array" aca="1" ref="X35" ca="1">INDEX('Квадрат Виженера'!$D$4:$AW$4,,W35+1)</f>
        <v>Ю</v>
      </c>
      <c r="Z35" s="4">
        <v>24</v>
      </c>
      <c r="AA35" s="8" t="str">
        <f t="shared" ca="1" si="5"/>
        <v>Ъ</v>
      </c>
      <c r="AB35" s="4">
        <f ca="1">MATCH(AA35,OFFSET('Квадрат Виженера'!$D$5:$AW$5,$Z$9,0),0)-1</f>
        <v>5</v>
      </c>
      <c r="AC35" s="8" t="str" cm="1">
        <f t="array" aca="1" ref="AC35" ca="1">INDEX('Квадрат Виженера'!$D$4:$AW$4,,AB35+1)</f>
        <v>Е</v>
      </c>
      <c r="AE35" s="4">
        <v>24</v>
      </c>
      <c r="AF35" s="8"/>
      <c r="AG35" s="4"/>
      <c r="AH35" s="8"/>
    </row>
    <row r="36" spans="1:34" x14ac:dyDescent="0.3">
      <c r="A36" s="4">
        <v>25</v>
      </c>
      <c r="B36" s="8" t="str">
        <f t="shared" ca="1" si="0"/>
        <v>Щ</v>
      </c>
      <c r="C36" s="4">
        <f ca="1">MATCH(B36,OFFSET('Квадрат Виженера'!$D$5:$AW$5,$A$9,0),0)-1</f>
        <v>9</v>
      </c>
      <c r="D36" s="8" t="str" cm="1">
        <f t="array" aca="1" ref="D36" ca="1">INDEX('Квадрат Виженера'!$D$4:$AW$4,,C36+1)</f>
        <v>И</v>
      </c>
      <c r="F36" s="4">
        <v>25</v>
      </c>
      <c r="G36" s="8" t="str">
        <f t="shared" ca="1" si="1"/>
        <v>2</v>
      </c>
      <c r="H36" s="4">
        <f ca="1">MATCH(G36,OFFSET('Квадрат Виженера'!$D$5:$AW$5,$F$9,0),0)-1</f>
        <v>17</v>
      </c>
      <c r="I36" s="8" t="str" cm="1">
        <f t="array" aca="1" ref="I36" ca="1">INDEX('Квадрат Виженера'!$D$4:$AW$4,,H36+1)</f>
        <v>Р</v>
      </c>
      <c r="K36" s="4">
        <v>25</v>
      </c>
      <c r="L36" s="8" t="str">
        <f t="shared" ca="1" si="2"/>
        <v>Ы</v>
      </c>
      <c r="M36" s="4">
        <f ca="1">MATCH(L36,OFFSET('Квадрат Виженера'!$D$5:$AW$5,$K$9,0),0)-1</f>
        <v>9</v>
      </c>
      <c r="N36" s="8" t="str" cm="1">
        <f t="array" aca="1" ref="N36" ca="1">INDEX('Квадрат Виженера'!$D$4:$AW$4,,M36+1)</f>
        <v>И</v>
      </c>
      <c r="P36" s="4">
        <v>25</v>
      </c>
      <c r="Q36" s="8" t="str">
        <f t="shared" ca="1" si="3"/>
        <v>,</v>
      </c>
      <c r="R36" s="4">
        <f ca="1">MATCH(Q36,OFFSET('Квадрат Виженера'!$D$5:$AW$5,$P$9,0),0)-1</f>
        <v>24</v>
      </c>
      <c r="S36" s="8" t="str" cm="1">
        <f t="array" aca="1" ref="S36" ca="1">INDEX('Квадрат Виженера'!$D$4:$AW$4,,R36+1)</f>
        <v>Ч</v>
      </c>
      <c r="U36" s="4">
        <v>25</v>
      </c>
      <c r="V36" s="8" t="str">
        <f t="shared" ca="1" si="4"/>
        <v>6</v>
      </c>
      <c r="W36" s="4">
        <f ca="1">MATCH(V36,OFFSET('Квадрат Виженера'!$D$5:$AW$5,$U$9,0),0)-1</f>
        <v>18</v>
      </c>
      <c r="X36" s="8" t="str" cm="1">
        <f t="array" aca="1" ref="X36" ca="1">INDEX('Квадрат Виженера'!$D$4:$AW$4,,W36+1)</f>
        <v>С</v>
      </c>
      <c r="Z36" s="4">
        <v>25</v>
      </c>
      <c r="AA36" s="8" t="str">
        <f t="shared" ca="1" si="5"/>
        <v>Ф</v>
      </c>
      <c r="AB36" s="4">
        <f ca="1">MATCH(AA36,OFFSET('Квадрат Виженера'!$D$5:$AW$5,$Z$9,0),0)-1</f>
        <v>45</v>
      </c>
      <c r="AC36" s="8" t="str" cm="1">
        <f t="array" aca="1" ref="AC36" ca="1">INDEX('Квадрат Виженера'!$D$4:$AW$4,,AB36+1)</f>
        <v xml:space="preserve"> </v>
      </c>
      <c r="AE36" s="4">
        <v>25</v>
      </c>
      <c r="AF36" s="8"/>
      <c r="AG36" s="4"/>
      <c r="AH36" s="8"/>
    </row>
    <row r="37" spans="1:34" x14ac:dyDescent="0.3">
      <c r="A37" s="4">
        <v>26</v>
      </c>
      <c r="B37" s="8" t="str">
        <f t="shared" ca="1" si="0"/>
        <v>8</v>
      </c>
      <c r="C37" s="4">
        <f ca="1">MATCH(B37,OFFSET('Квадрат Виженера'!$D$5:$AW$5,$A$9,0),0)-1</f>
        <v>24</v>
      </c>
      <c r="D37" s="8" t="str" cm="1">
        <f t="array" aca="1" ref="D37" ca="1">INDEX('Квадрат Виженера'!$D$4:$AW$4,,C37+1)</f>
        <v>Ч</v>
      </c>
      <c r="F37" s="4">
        <v>26</v>
      </c>
      <c r="G37" s="8" t="str">
        <f t="shared" ca="1" si="1"/>
        <v>Р</v>
      </c>
      <c r="H37" s="4">
        <f ca="1">MATCH(G37,OFFSET('Квадрат Виженера'!$D$5:$AW$5,$F$9,0),0)-1</f>
        <v>45</v>
      </c>
      <c r="I37" s="8" t="str" cm="1">
        <f t="array" aca="1" ref="I37" ca="1">INDEX('Квадрат Виженера'!$D$4:$AW$4,,H37+1)</f>
        <v xml:space="preserve"> </v>
      </c>
      <c r="K37" s="4">
        <v>26</v>
      </c>
      <c r="L37" s="8" t="str">
        <f t="shared" ca="1" si="2"/>
        <v>5</v>
      </c>
      <c r="M37" s="4">
        <f ca="1">MATCH(L37,OFFSET('Квадрат Виженера'!$D$5:$AW$5,$K$9,0),0)-1</f>
        <v>19</v>
      </c>
      <c r="N37" s="8" t="str" cm="1">
        <f t="array" aca="1" ref="N37" ca="1">INDEX('Квадрат Виженера'!$D$4:$AW$4,,M37+1)</f>
        <v>Т</v>
      </c>
      <c r="P37" s="4">
        <v>26</v>
      </c>
      <c r="Q37" s="8" t="str">
        <f t="shared" ca="1" si="3"/>
        <v>С</v>
      </c>
      <c r="R37" s="4">
        <f ca="1">MATCH(Q37,OFFSET('Квадрат Виженера'!$D$5:$AW$5,$P$9,0),0)-1</f>
        <v>44</v>
      </c>
      <c r="S37" s="8" t="str" cm="1">
        <f t="array" aca="1" ref="S37" ca="1">INDEX('Квадрат Виженера'!$D$4:$AW$4,,R37+1)</f>
        <v>,</v>
      </c>
      <c r="U37" s="4">
        <v>26</v>
      </c>
      <c r="V37" s="8" t="str">
        <f t="shared" ca="1" si="4"/>
        <v>Д</v>
      </c>
      <c r="W37" s="4">
        <f ca="1">MATCH(V37,OFFSET('Квадрат Виженера'!$D$5:$AW$5,$U$9,0),0)-1</f>
        <v>29</v>
      </c>
      <c r="X37" s="8" t="str" cm="1">
        <f t="array" aca="1" ref="X37" ca="1">INDEX('Квадрат Виженера'!$D$4:$AW$4,,W37+1)</f>
        <v>Ь</v>
      </c>
      <c r="Z37" s="4">
        <v>26</v>
      </c>
      <c r="AA37" s="8" t="str">
        <f t="shared" ca="1" si="5"/>
        <v>6</v>
      </c>
      <c r="AB37" s="4">
        <f ca="1">MATCH(AA37,OFFSET('Квадрат Виженера'!$D$5:$AW$5,$Z$9,0),0)-1</f>
        <v>17</v>
      </c>
      <c r="AC37" s="8" t="str" cm="1">
        <f t="array" aca="1" ref="AC37" ca="1">INDEX('Квадрат Виженера'!$D$4:$AW$4,,AB37+1)</f>
        <v>Р</v>
      </c>
      <c r="AE37" s="4">
        <v>26</v>
      </c>
      <c r="AF37" s="8"/>
      <c r="AG37" s="4"/>
      <c r="AH37" s="8"/>
    </row>
    <row r="38" spans="1:34" x14ac:dyDescent="0.3">
      <c r="A38" s="4">
        <v>27</v>
      </c>
      <c r="B38" s="8" t="str">
        <f t="shared" ca="1" si="0"/>
        <v>О</v>
      </c>
      <c r="C38" s="4">
        <f ca="1">MATCH(B38,OFFSET('Квадрат Виженера'!$D$5:$AW$5,$A$9,0),0)-1</f>
        <v>44</v>
      </c>
      <c r="D38" s="8" t="str" cm="1">
        <f t="array" aca="1" ref="D38" ca="1">INDEX('Квадрат Виженера'!$D$4:$AW$4,,C38+1)</f>
        <v>,</v>
      </c>
      <c r="F38" s="4">
        <v>27</v>
      </c>
      <c r="G38" s="8" t="str">
        <f t="shared" ca="1" si="1"/>
        <v>К</v>
      </c>
      <c r="H38" s="4">
        <f ca="1">MATCH(G38,OFFSET('Квадрат Виженера'!$D$5:$AW$5,$F$9,0),0)-1</f>
        <v>39</v>
      </c>
      <c r="I38" s="8" t="str" cm="1">
        <f t="array" aca="1" ref="I38" ca="1">INDEX('Квадрат Виженера'!$D$4:$AW$4,,H38+1)</f>
        <v>6</v>
      </c>
      <c r="K38" s="4">
        <v>27</v>
      </c>
      <c r="L38" s="8" t="str">
        <f t="shared" ca="1" si="2"/>
        <v>3</v>
      </c>
      <c r="M38" s="4">
        <f ca="1">MATCH(L38,OFFSET('Квадрат Виженера'!$D$5:$AW$5,$K$9,0),0)-1</f>
        <v>17</v>
      </c>
      <c r="N38" s="8" t="str" cm="1">
        <f t="array" aca="1" ref="N38" ca="1">INDEX('Квадрат Виженера'!$D$4:$AW$4,,M38+1)</f>
        <v>Р</v>
      </c>
      <c r="P38" s="4">
        <v>27</v>
      </c>
      <c r="Q38" s="8" t="str">
        <f t="shared" ca="1" si="3"/>
        <v>Т</v>
      </c>
      <c r="R38" s="4">
        <f ca="1">MATCH(Q38,OFFSET('Квадрат Виженера'!$D$5:$AW$5,$P$9,0),0)-1</f>
        <v>45</v>
      </c>
      <c r="S38" s="8" t="str" cm="1">
        <f t="array" aca="1" ref="S38" ca="1">INDEX('Квадрат Виженера'!$D$4:$AW$4,,R38+1)</f>
        <v xml:space="preserve"> </v>
      </c>
      <c r="U38" s="4">
        <v>27</v>
      </c>
      <c r="V38" s="8" t="str">
        <f t="shared" ca="1" si="4"/>
        <v>У</v>
      </c>
      <c r="W38" s="4">
        <f ca="1">MATCH(V38,OFFSET('Квадрат Виженера'!$D$5:$AW$5,$U$9,0),0)-1</f>
        <v>45</v>
      </c>
      <c r="X38" s="8" t="str" cm="1">
        <f t="array" aca="1" ref="X38" ca="1">INDEX('Квадрат Виженера'!$D$4:$AW$4,,W38+1)</f>
        <v xml:space="preserve"> </v>
      </c>
      <c r="Z38" s="4">
        <v>27</v>
      </c>
      <c r="AA38" s="8" t="str">
        <f t="shared" ca="1" si="5"/>
        <v>Х</v>
      </c>
      <c r="AB38" s="4">
        <f ca="1">MATCH(AA38,OFFSET('Квадрат Виженера'!$D$5:$AW$5,$Z$9,0),0)-1</f>
        <v>0</v>
      </c>
      <c r="AC38" s="8" t="str" cm="1">
        <f t="array" aca="1" ref="AC38" ca="1">INDEX('Квадрат Виженера'!$D$4:$AW$4,,AB38+1)</f>
        <v>А</v>
      </c>
      <c r="AE38" s="4">
        <v>27</v>
      </c>
      <c r="AF38" s="8"/>
      <c r="AG38" s="4"/>
      <c r="AH38" s="8"/>
    </row>
    <row r="39" spans="1:34" x14ac:dyDescent="0.3">
      <c r="A39" s="4">
        <v>28</v>
      </c>
      <c r="B39" s="8" t="str">
        <f t="shared" ca="1" si="0"/>
        <v>П</v>
      </c>
      <c r="C39" s="4">
        <f ca="1">MATCH(B39,OFFSET('Квадрат Виженера'!$D$5:$AW$5,$A$9,0),0)-1</f>
        <v>45</v>
      </c>
      <c r="D39" s="8" t="str" cm="1">
        <f t="array" aca="1" ref="D39" ca="1">INDEX('Квадрат Виженера'!$D$4:$AW$4,,C39+1)</f>
        <v xml:space="preserve"> </v>
      </c>
      <c r="F39" s="4">
        <v>28</v>
      </c>
      <c r="G39" s="8" t="str">
        <f t="shared" ca="1" si="1"/>
        <v>Р</v>
      </c>
      <c r="H39" s="4">
        <f ca="1">MATCH(G39,OFFSET('Квадрат Виженера'!$D$5:$AW$5,$F$9,0),0)-1</f>
        <v>45</v>
      </c>
      <c r="I39" s="8" t="str" cm="1">
        <f t="array" aca="1" ref="I39" ca="1">INDEX('Квадрат Виженера'!$D$4:$AW$4,,H39+1)</f>
        <v xml:space="preserve"> </v>
      </c>
      <c r="K39" s="4">
        <v>28</v>
      </c>
      <c r="L39" s="8" t="str">
        <f t="shared" ca="1" si="2"/>
        <v>Ы</v>
      </c>
      <c r="M39" s="4">
        <f ca="1">MATCH(L39,OFFSET('Квадрат Виженера'!$D$5:$AW$5,$K$9,0),0)-1</f>
        <v>9</v>
      </c>
      <c r="N39" s="8" t="str" cm="1">
        <f t="array" aca="1" ref="N39" ca="1">INDEX('Квадрат Виженера'!$D$4:$AW$4,,M39+1)</f>
        <v>И</v>
      </c>
      <c r="P39" s="4">
        <v>28</v>
      </c>
      <c r="Q39" s="8" t="str">
        <f t="shared" ca="1" si="3"/>
        <v>Ё</v>
      </c>
      <c r="R39" s="4">
        <f ca="1">MATCH(Q39,OFFSET('Квадрат Виженера'!$D$5:$AW$5,$P$9,0),0)-1</f>
        <v>32</v>
      </c>
      <c r="S39" s="8" t="str" cm="1">
        <f t="array" aca="1" ref="S39" ca="1">INDEX('Квадрат Виженера'!$D$4:$AW$4,,R39+1)</f>
        <v>Я</v>
      </c>
      <c r="U39" s="4">
        <v>28</v>
      </c>
      <c r="V39" s="8" t="str">
        <f t="shared" ca="1" si="4"/>
        <v>2</v>
      </c>
      <c r="W39" s="4">
        <f ca="1">MATCH(V39,OFFSET('Квадрат Виженера'!$D$5:$AW$5,$U$9,0),0)-1</f>
        <v>14</v>
      </c>
      <c r="X39" s="8" t="str" cm="1">
        <f t="array" aca="1" ref="X39" ca="1">INDEX('Квадрат Виженера'!$D$4:$AW$4,,W39+1)</f>
        <v>Н</v>
      </c>
      <c r="Z39" s="4">
        <v>28</v>
      </c>
      <c r="AA39" s="8" t="str">
        <f t="shared" ca="1" si="5"/>
        <v>Э</v>
      </c>
      <c r="AB39" s="4">
        <f ca="1">MATCH(AA39,OFFSET('Квадрат Виженера'!$D$5:$AW$5,$Z$9,0),0)-1</f>
        <v>8</v>
      </c>
      <c r="AC39" s="8" t="str" cm="1">
        <f t="array" aca="1" ref="AC39" ca="1">INDEX('Квадрат Виженера'!$D$4:$AW$4,,AB39+1)</f>
        <v>З</v>
      </c>
      <c r="AE39" s="4">
        <v>28</v>
      </c>
      <c r="AF39" s="8"/>
      <c r="AG39" s="4"/>
      <c r="AH39" s="8"/>
    </row>
    <row r="40" spans="1:34" x14ac:dyDescent="0.3">
      <c r="A40" s="4">
        <v>29</v>
      </c>
      <c r="B40" s="8" t="str">
        <f t="shared" ca="1" si="0"/>
        <v>2</v>
      </c>
      <c r="C40" s="4">
        <f ca="1">MATCH(B40,OFFSET('Квадрат Виженера'!$D$5:$AW$5,$A$9,0),0)-1</f>
        <v>18</v>
      </c>
      <c r="D40" s="8" t="str" cm="1">
        <f t="array" aca="1" ref="D40" ca="1">INDEX('Квадрат Виженера'!$D$4:$AW$4,,C40+1)</f>
        <v>С</v>
      </c>
      <c r="F40" s="4">
        <v>29</v>
      </c>
      <c r="G40" s="8" t="str">
        <f t="shared" ca="1" si="1"/>
        <v>Т</v>
      </c>
      <c r="H40" s="4">
        <f ca="1">MATCH(G40,OFFSET('Квадрат Виженера'!$D$5:$AW$5,$F$9,0),0)-1</f>
        <v>1</v>
      </c>
      <c r="I40" s="8" t="str" cm="1">
        <f t="array" aca="1" ref="I40" ca="1">INDEX('Квадрат Виженера'!$D$4:$AW$4,,H40+1)</f>
        <v>Б</v>
      </c>
      <c r="K40" s="4">
        <v>29</v>
      </c>
      <c r="L40" s="8" t="str">
        <f t="shared" ca="1" si="2"/>
        <v>Ч</v>
      </c>
      <c r="M40" s="4">
        <f ca="1">MATCH(L40,OFFSET('Квадрат Виженера'!$D$5:$AW$5,$K$9,0),0)-1</f>
        <v>5</v>
      </c>
      <c r="N40" s="8" t="str" cm="1">
        <f t="array" aca="1" ref="N40" ca="1">INDEX('Квадрат Виженера'!$D$4:$AW$4,,M40+1)</f>
        <v>Е</v>
      </c>
      <c r="P40" s="4">
        <v>29</v>
      </c>
      <c r="Q40" s="8" t="str">
        <f t="shared" ca="1" si="3"/>
        <v>Т</v>
      </c>
      <c r="R40" s="4">
        <f ca="1">MATCH(Q40,OFFSET('Квадрат Виженера'!$D$5:$AW$5,$P$9,0),0)-1</f>
        <v>45</v>
      </c>
      <c r="S40" s="8" t="str" cm="1">
        <f t="array" aca="1" ref="S40" ca="1">INDEX('Квадрат Виженера'!$D$4:$AW$4,,R40+1)</f>
        <v xml:space="preserve"> </v>
      </c>
      <c r="U40" s="4">
        <v>29</v>
      </c>
      <c r="V40" s="8" t="str">
        <f t="shared" ca="1" si="4"/>
        <v>Ф</v>
      </c>
      <c r="W40" s="4">
        <f ca="1">MATCH(V40,OFFSET('Квадрат Виженера'!$D$5:$AW$5,$U$9,0),0)-1</f>
        <v>0</v>
      </c>
      <c r="X40" s="8" t="str" cm="1">
        <f t="array" aca="1" ref="X40" ca="1">INDEX('Квадрат Виженера'!$D$4:$AW$4,,W40+1)</f>
        <v>А</v>
      </c>
      <c r="Z40" s="4">
        <v>29</v>
      </c>
      <c r="AA40" s="8" t="str">
        <f t="shared" ca="1" si="5"/>
        <v>Ч</v>
      </c>
      <c r="AB40" s="4">
        <f ca="1">MATCH(AA40,OFFSET('Квадрат Виженера'!$D$5:$AW$5,$Z$9,0),0)-1</f>
        <v>2</v>
      </c>
      <c r="AC40" s="8" t="str" cm="1">
        <f t="array" aca="1" ref="AC40" ca="1">INDEX('Квадрат Виженера'!$D$4:$AW$4,,AB40+1)</f>
        <v>В</v>
      </c>
      <c r="AE40" s="4">
        <v>29</v>
      </c>
      <c r="AF40" s="8"/>
      <c r="AG40" s="4"/>
      <c r="AH40" s="8"/>
    </row>
    <row r="41" spans="1:34" x14ac:dyDescent="0.3">
      <c r="A41" s="4">
        <v>30</v>
      </c>
      <c r="B41" s="8" t="str">
        <f t="shared" ca="1" si="0"/>
        <v>Я</v>
      </c>
      <c r="C41" s="4">
        <f ca="1">MATCH(B41,OFFSET('Квадрат Виженера'!$D$5:$AW$5,$A$9,0),0)-1</f>
        <v>15</v>
      </c>
      <c r="D41" s="8" t="str" cm="1">
        <f t="array" aca="1" ref="D41" ca="1">INDEX('Квадрат Виженера'!$D$4:$AW$4,,C41+1)</f>
        <v>О</v>
      </c>
      <c r="F41" s="4">
        <v>30</v>
      </c>
      <c r="G41" s="8" t="str">
        <f t="shared" ca="1" si="1"/>
        <v>А</v>
      </c>
      <c r="H41" s="4">
        <f ca="1">MATCH(G41,OFFSET('Квадрат Виженера'!$D$5:$AW$5,$F$9,0),0)-1</f>
        <v>28</v>
      </c>
      <c r="I41" s="8" t="str" cm="1">
        <f t="array" aca="1" ref="I41" ca="1">INDEX('Квадрат Виженера'!$D$4:$AW$4,,H41+1)</f>
        <v>Ы</v>
      </c>
      <c r="K41" s="4">
        <v>30</v>
      </c>
      <c r="L41" s="8" t="str">
        <f t="shared" ca="1" si="2"/>
        <v>Ф</v>
      </c>
      <c r="M41" s="4">
        <f ca="1">MATCH(L41,OFFSET('Квадрат Виженера'!$D$5:$AW$5,$K$9,0),0)-1</f>
        <v>2</v>
      </c>
      <c r="N41" s="8" t="str" cm="1">
        <f t="array" aca="1" ref="N41" ca="1">INDEX('Квадрат Виженера'!$D$4:$AW$4,,M41+1)</f>
        <v>В</v>
      </c>
      <c r="P41" s="4">
        <v>30</v>
      </c>
      <c r="Q41" s="8" t="str">
        <f t="shared" ca="1" si="3"/>
        <v>Ф</v>
      </c>
      <c r="R41" s="4">
        <f ca="1">MATCH(Q41,OFFSET('Квадрат Виженера'!$D$5:$AW$5,$P$9,0),0)-1</f>
        <v>1</v>
      </c>
      <c r="S41" s="8" t="str" cm="1">
        <f t="array" aca="1" ref="S41" ca="1">INDEX('Квадрат Виженера'!$D$4:$AW$4,,R41+1)</f>
        <v>Б</v>
      </c>
      <c r="U41" s="4">
        <v>30</v>
      </c>
      <c r="V41" s="8" t="str">
        <f t="shared" ca="1" si="4"/>
        <v>У</v>
      </c>
      <c r="W41" s="4">
        <f ca="1">MATCH(V41,OFFSET('Квадрат Виженера'!$D$5:$AW$5,$U$9,0),0)-1</f>
        <v>45</v>
      </c>
      <c r="X41" s="8" t="str" cm="1">
        <f t="array" aca="1" ref="X41" ca="1">INDEX('Квадрат Виженера'!$D$4:$AW$4,,W41+1)</f>
        <v xml:space="preserve"> </v>
      </c>
      <c r="Z41" s="4">
        <v>30</v>
      </c>
      <c r="AA41" s="8" t="str">
        <f t="shared" ca="1" si="5"/>
        <v>Ю</v>
      </c>
      <c r="AB41" s="4">
        <f ca="1">MATCH(AA41,OFFSET('Квадрат Виженера'!$D$5:$AW$5,$Z$9,0),0)-1</f>
        <v>9</v>
      </c>
      <c r="AC41" s="8" t="str" cm="1">
        <f t="array" aca="1" ref="AC41" ca="1">INDEX('Квадрат Виженера'!$D$4:$AW$4,,AB41+1)</f>
        <v>И</v>
      </c>
      <c r="AE41" s="4">
        <v>30</v>
      </c>
      <c r="AF41" s="8"/>
      <c r="AG41" s="4"/>
      <c r="AH41" s="8"/>
    </row>
    <row r="42" spans="1:34" x14ac:dyDescent="0.3">
      <c r="A42" s="4">
        <v>31</v>
      </c>
      <c r="B42" s="8" t="str">
        <f t="shared" ca="1" si="0"/>
        <v>Я</v>
      </c>
      <c r="C42" s="4">
        <f ca="1">MATCH(B42,OFFSET('Квадрат Виженера'!$D$5:$AW$5,$A$9,0),0)-1</f>
        <v>15</v>
      </c>
      <c r="D42" s="8" t="str" cm="1">
        <f t="array" aca="1" ref="D42" ca="1">INDEX('Квадрат Виженера'!$D$4:$AW$4,,C42+1)</f>
        <v>О</v>
      </c>
      <c r="F42" s="4">
        <v>31</v>
      </c>
      <c r="G42" s="8" t="str">
        <f t="shared" ca="1" si="1"/>
        <v>Э</v>
      </c>
      <c r="H42" s="4">
        <f ca="1">MATCH(G42,OFFSET('Квадрат Виженера'!$D$5:$AW$5,$F$9,0),0)-1</f>
        <v>12</v>
      </c>
      <c r="I42" s="8" t="str" cm="1">
        <f t="array" aca="1" ref="I42" ca="1">INDEX('Квадрат Виженера'!$D$4:$AW$4,,H42+1)</f>
        <v>Л</v>
      </c>
      <c r="K42" s="4">
        <v>31</v>
      </c>
      <c r="L42" s="8" t="str">
        <f t="shared" ca="1" si="2"/>
        <v>Ы</v>
      </c>
      <c r="M42" s="4">
        <f ca="1">MATCH(L42,OFFSET('Квадрат Виженера'!$D$5:$AW$5,$K$9,0),0)-1</f>
        <v>9</v>
      </c>
      <c r="N42" s="8" t="str" cm="1">
        <f t="array" aca="1" ref="N42" ca="1">INDEX('Квадрат Виженера'!$D$4:$AW$4,,M42+1)</f>
        <v>И</v>
      </c>
      <c r="P42" s="4">
        <v>31</v>
      </c>
      <c r="Q42" s="8" t="str">
        <f t="shared" ca="1" si="3"/>
        <v>Ш</v>
      </c>
      <c r="R42" s="4">
        <f ca="1">MATCH(Q42,OFFSET('Квадрат Виженера'!$D$5:$AW$5,$P$9,0),0)-1</f>
        <v>5</v>
      </c>
      <c r="S42" s="8" t="str" cm="1">
        <f t="array" aca="1" ref="S42" ca="1">INDEX('Квадрат Виженера'!$D$4:$AW$4,,R42+1)</f>
        <v>Е</v>
      </c>
      <c r="U42" s="4">
        <v>31</v>
      </c>
      <c r="V42" s="8" t="str">
        <f t="shared" ca="1" si="4"/>
        <v>Щ</v>
      </c>
      <c r="W42" s="4">
        <f ca="1">MATCH(V42,OFFSET('Квадрат Виженера'!$D$5:$AW$5,$U$9,0),0)-1</f>
        <v>5</v>
      </c>
      <c r="X42" s="8" t="str" cm="1">
        <f t="array" aca="1" ref="X42" ca="1">INDEX('Квадрат Виженера'!$D$4:$AW$4,,W42+1)</f>
        <v>Е</v>
      </c>
      <c r="Z42" s="4">
        <v>31</v>
      </c>
      <c r="AA42" s="8" t="str">
        <f t="shared" ca="1" si="5"/>
        <v>8</v>
      </c>
      <c r="AB42" s="4">
        <f ca="1">MATCH(AA42,OFFSET('Квадрат Виженера'!$D$5:$AW$5,$Z$9,0),0)-1</f>
        <v>19</v>
      </c>
      <c r="AC42" s="8" t="str" cm="1">
        <f t="array" aca="1" ref="AC42" ca="1">INDEX('Квадрат Виженера'!$D$4:$AW$4,,AB42+1)</f>
        <v>Т</v>
      </c>
      <c r="AE42" s="4">
        <v>31</v>
      </c>
      <c r="AF42" s="8" t="str">
        <f t="shared" ca="1" si="6"/>
        <v/>
      </c>
      <c r="AG42" s="4"/>
      <c r="AH42" s="8"/>
    </row>
    <row r="43" spans="1:34" x14ac:dyDescent="0.3">
      <c r="A43" s="4">
        <v>32</v>
      </c>
      <c r="B43" s="8" t="str">
        <f t="shared" ca="1" si="0"/>
        <v>С</v>
      </c>
      <c r="C43" s="4">
        <f ca="1">MATCH(B43,OFFSET('Квадрат Виженера'!$D$5:$AW$5,$A$9,0),0)-1</f>
        <v>1</v>
      </c>
      <c r="D43" s="8" t="str" cm="1">
        <f t="array" aca="1" ref="D43" ca="1">INDEX('Квадрат Виженера'!$D$4:$AW$4,,C43+1)</f>
        <v>Б</v>
      </c>
      <c r="F43" s="4">
        <v>32</v>
      </c>
      <c r="G43" s="8" t="str">
        <f t="shared" ca="1" si="1"/>
        <v>0</v>
      </c>
      <c r="H43" s="4">
        <f ca="1">MATCH(G43,OFFSET('Квадрат Виженера'!$D$5:$AW$5,$F$9,0),0)-1</f>
        <v>15</v>
      </c>
      <c r="I43" s="8" t="str" cm="1">
        <f t="array" aca="1" ref="I43" ca="1">INDEX('Квадрат Виженера'!$D$4:$AW$4,,H43+1)</f>
        <v>О</v>
      </c>
      <c r="K43" s="4">
        <v>32</v>
      </c>
      <c r="L43" s="8" t="str">
        <f t="shared" ca="1" si="2"/>
        <v>.</v>
      </c>
      <c r="M43" s="4">
        <f ca="1">MATCH(L43,OFFSET('Квадрат Виженера'!$D$5:$AW$5,$K$9,0),0)-1</f>
        <v>24</v>
      </c>
      <c r="N43" s="8" t="str" cm="1">
        <f t="array" aca="1" ref="N43" ca="1">INDEX('Квадрат Виженера'!$D$4:$AW$4,,M43+1)</f>
        <v>Ч</v>
      </c>
      <c r="P43" s="4">
        <v>32</v>
      </c>
      <c r="Q43" s="8" t="str">
        <f t="shared" ca="1" si="3"/>
        <v>Ы</v>
      </c>
      <c r="R43" s="4">
        <f ca="1">MATCH(Q43,OFFSET('Квадрат Виженера'!$D$5:$AW$5,$P$9,0),0)-1</f>
        <v>8</v>
      </c>
      <c r="S43" s="8" t="str" cm="1">
        <f t="array" aca="1" ref="S43" ca="1">INDEX('Квадрат Виженера'!$D$4:$AW$4,,R43+1)</f>
        <v>З</v>
      </c>
      <c r="U43" s="4">
        <v>32</v>
      </c>
      <c r="V43" s="8" t="str">
        <f t="shared" ca="1" si="4"/>
        <v>Ч</v>
      </c>
      <c r="W43" s="4">
        <f ca="1">MATCH(V43,OFFSET('Квадрат Виженера'!$D$5:$AW$5,$U$9,0),0)-1</f>
        <v>3</v>
      </c>
      <c r="X43" s="8" t="str" cm="1">
        <f t="array" aca="1" ref="X43" ca="1">INDEX('Квадрат Виженера'!$D$4:$AW$4,,W43+1)</f>
        <v>Г</v>
      </c>
      <c r="Z43" s="4">
        <v>32</v>
      </c>
      <c r="AA43" s="8" t="str">
        <f t="shared" ca="1" si="5"/>
        <v>Ю</v>
      </c>
      <c r="AB43" s="4">
        <f ca="1">MATCH(AA43,OFFSET('Квадрат Виженера'!$D$5:$AW$5,$Z$9,0),0)-1</f>
        <v>9</v>
      </c>
      <c r="AC43" s="8" t="str" cm="1">
        <f t="array" aca="1" ref="AC43" ca="1">INDEX('Квадрат Виженера'!$D$4:$AW$4,,AB43+1)</f>
        <v>И</v>
      </c>
      <c r="AE43" s="4">
        <v>32</v>
      </c>
      <c r="AF43" s="8" t="str">
        <f t="shared" ca="1" si="6"/>
        <v/>
      </c>
      <c r="AG43" s="4"/>
      <c r="AH43" s="8"/>
    </row>
    <row r="44" spans="1:34" x14ac:dyDescent="0.3">
      <c r="A44" s="4">
        <v>33</v>
      </c>
      <c r="B44" s="8" t="str">
        <f t="shared" ca="1" si="0"/>
        <v>.</v>
      </c>
      <c r="C44" s="4">
        <f ca="1">MATCH(B44,OFFSET('Квадрат Виженера'!$D$5:$AW$5,$A$9,0),0)-1</f>
        <v>26</v>
      </c>
      <c r="D44" s="8" t="str" cm="1">
        <f t="array" aca="1" ref="D44" ca="1">INDEX('Квадрат Виженера'!$D$4:$AW$4,,C44+1)</f>
        <v>Щ</v>
      </c>
      <c r="F44" s="4">
        <v>33</v>
      </c>
      <c r="G44" s="8" t="str">
        <f t="shared" ca="1" si="1"/>
        <v>Р</v>
      </c>
      <c r="H44" s="4">
        <f ca="1">MATCH(G44,OFFSET('Квадрат Виженера'!$D$5:$AW$5,$F$9,0),0)-1</f>
        <v>45</v>
      </c>
      <c r="I44" s="8" t="str" cm="1">
        <f t="array" aca="1" ref="I44" ca="1">INDEX('Квадрат Виженера'!$D$4:$AW$4,,H44+1)</f>
        <v xml:space="preserve"> </v>
      </c>
      <c r="K44" s="4">
        <v>33</v>
      </c>
      <c r="L44" s="8" t="str">
        <f t="shared" ca="1" si="2"/>
        <v>С</v>
      </c>
      <c r="M44" s="4">
        <f ca="1">MATCH(L44,OFFSET('Квадрат Виженера'!$D$5:$AW$5,$K$9,0),0)-1</f>
        <v>45</v>
      </c>
      <c r="N44" s="8" t="str" cm="1">
        <f t="array" aca="1" ref="N44" ca="1">INDEX('Квадрат Виженера'!$D$4:$AW$4,,M44+1)</f>
        <v xml:space="preserve"> </v>
      </c>
      <c r="P44" s="4">
        <v>33</v>
      </c>
      <c r="Q44" s="8" t="str">
        <f t="shared" ca="1" si="3"/>
        <v>0</v>
      </c>
      <c r="R44" s="4">
        <f ca="1">MATCH(Q44,OFFSET('Квадрат Виженера'!$D$5:$AW$5,$P$9,0),0)-1</f>
        <v>13</v>
      </c>
      <c r="S44" s="8" t="str" cm="1">
        <f t="array" aca="1" ref="S44" ca="1">INDEX('Квадрат Виженера'!$D$4:$AW$4,,R44+1)</f>
        <v>М</v>
      </c>
      <c r="U44" s="4">
        <v>33</v>
      </c>
      <c r="V44" s="8" t="str">
        <f t="shared" ca="1" si="4"/>
        <v>3</v>
      </c>
      <c r="W44" s="4">
        <f ca="1">MATCH(V44,OFFSET('Квадрат Виженера'!$D$5:$AW$5,$U$9,0),0)-1</f>
        <v>15</v>
      </c>
      <c r="X44" s="8" t="str" cm="1">
        <f t="array" aca="1" ref="X44" ca="1">INDEX('Квадрат Виженера'!$D$4:$AW$4,,W44+1)</f>
        <v>О</v>
      </c>
      <c r="Z44" s="4">
        <v>33</v>
      </c>
      <c r="AA44" s="8" t="str">
        <f t="shared" ca="1" si="5"/>
        <v>Ъ</v>
      </c>
      <c r="AB44" s="4">
        <f ca="1">MATCH(AA44,OFFSET('Квадрат Виженера'!$D$5:$AW$5,$Z$9,0),0)-1</f>
        <v>5</v>
      </c>
      <c r="AC44" s="8" t="str" cm="1">
        <f t="array" aca="1" ref="AC44" ca="1">INDEX('Квадрат Виженера'!$D$4:$AW$4,,AB44+1)</f>
        <v>Е</v>
      </c>
      <c r="AE44" s="4">
        <v>33</v>
      </c>
      <c r="AF44" s="8" t="str">
        <f t="shared" ca="1" si="6"/>
        <v/>
      </c>
      <c r="AG44" s="4"/>
      <c r="AH44" s="8"/>
    </row>
    <row r="45" spans="1:34" x14ac:dyDescent="0.3">
      <c r="A45" s="4">
        <v>34</v>
      </c>
      <c r="B45" s="8" t="str">
        <f t="shared" ca="1" si="0"/>
        <v>Р</v>
      </c>
      <c r="C45" s="4">
        <f ca="1">MATCH(B45,OFFSET('Квадрат Виженера'!$D$5:$AW$5,$A$9,0),0)-1</f>
        <v>0</v>
      </c>
      <c r="D45" s="8" t="str" cm="1">
        <f t="array" aca="1" ref="D45" ca="1">INDEX('Квадрат Виженера'!$D$4:$AW$4,,C45+1)</f>
        <v>А</v>
      </c>
      <c r="F45" s="4">
        <v>34</v>
      </c>
      <c r="G45" s="8" t="str">
        <f t="shared" ca="1" si="1"/>
        <v>1</v>
      </c>
      <c r="H45" s="4">
        <f ca="1">MATCH(G45,OFFSET('Квадрат Виженера'!$D$5:$AW$5,$F$9,0),0)-1</f>
        <v>16</v>
      </c>
      <c r="I45" s="8" t="str" cm="1">
        <f t="array" aca="1" ref="I45" ca="1">INDEX('Квадрат Виженера'!$D$4:$AW$4,,H45+1)</f>
        <v>П</v>
      </c>
      <c r="K45" s="4">
        <v>34</v>
      </c>
      <c r="L45" s="8" t="str">
        <f t="shared" ca="1" si="2"/>
        <v>Ё</v>
      </c>
      <c r="M45" s="4">
        <f ca="1">MATCH(L45,OFFSET('Квадрат Виженера'!$D$5:$AW$5,$K$9,0),0)-1</f>
        <v>33</v>
      </c>
      <c r="N45" s="8" t="str" cm="1">
        <f t="array" aca="1" ref="N45" ca="1">INDEX('Квадрат Виженера'!$D$4:$AW$4,,M45+1)</f>
        <v>0</v>
      </c>
      <c r="P45" s="4">
        <v>34</v>
      </c>
      <c r="Q45" s="8" t="str">
        <f t="shared" ca="1" si="3"/>
        <v>Ш</v>
      </c>
      <c r="R45" s="4">
        <f ca="1">MATCH(Q45,OFFSET('Квадрат Виженера'!$D$5:$AW$5,$P$9,0),0)-1</f>
        <v>5</v>
      </c>
      <c r="S45" s="8" t="str" cm="1">
        <f t="array" aca="1" ref="S45" ca="1">INDEX('Квадрат Виженера'!$D$4:$AW$4,,R45+1)</f>
        <v>Е</v>
      </c>
      <c r="U45" s="4">
        <v>34</v>
      </c>
      <c r="V45" s="8" t="str">
        <f t="shared" ca="1" si="4"/>
        <v>У</v>
      </c>
      <c r="W45" s="4">
        <f ca="1">MATCH(V45,OFFSET('Квадрат Виженера'!$D$5:$AW$5,$U$9,0),0)-1</f>
        <v>45</v>
      </c>
      <c r="X45" s="8" t="str" cm="1">
        <f t="array" aca="1" ref="X45" ca="1">INDEX('Квадрат Виженера'!$D$4:$AW$4,,W45+1)</f>
        <v xml:space="preserve"> </v>
      </c>
      <c r="Z45" s="4">
        <v>34</v>
      </c>
      <c r="AA45" s="8" t="str">
        <f t="shared" ca="1" si="5"/>
        <v>Т</v>
      </c>
      <c r="AB45" s="4">
        <f ca="1">MATCH(AA45,OFFSET('Квадрат Виженера'!$D$5:$AW$5,$Z$9,0),0)-1</f>
        <v>43</v>
      </c>
      <c r="AC45" s="8" t="str" cm="1">
        <f t="array" aca="1" ref="AC45" ca="1">INDEX('Квадрат Виженера'!$D$4:$AW$4,,AB45+1)</f>
        <v>.</v>
      </c>
      <c r="AE45" s="4">
        <v>34</v>
      </c>
      <c r="AF45" s="8" t="str">
        <f t="shared" ca="1" si="6"/>
        <v/>
      </c>
      <c r="AG45" s="4"/>
      <c r="AH45" s="8"/>
    </row>
    <row r="46" spans="1:34" x14ac:dyDescent="0.3">
      <c r="A46" s="4">
        <v>35</v>
      </c>
      <c r="B46" s="8" t="str">
        <f t="shared" ca="1" si="0"/>
        <v>В</v>
      </c>
      <c r="C46" s="4">
        <f ca="1">MATCH(B46,OFFSET('Квадрат Виженера'!$D$5:$AW$5,$A$9,0),0)-1</f>
        <v>31</v>
      </c>
      <c r="D46" s="8" t="str" cm="1">
        <f t="array" aca="1" ref="D46" ca="1">INDEX('Квадрат Виженера'!$D$4:$AW$4,,C46+1)</f>
        <v>Ю</v>
      </c>
      <c r="F46" s="4">
        <v>35</v>
      </c>
      <c r="G46" s="8" t="str">
        <f t="shared" ca="1" si="1"/>
        <v>0</v>
      </c>
      <c r="H46" s="4">
        <f ca="1">MATCH(G46,OFFSET('Квадрат Виженера'!$D$5:$AW$5,$F$9,0),0)-1</f>
        <v>15</v>
      </c>
      <c r="I46" s="8" t="str" cm="1">
        <f t="array" aca="1" ref="I46" ca="1">INDEX('Квадрат Виженера'!$D$4:$AW$4,,H46+1)</f>
        <v>О</v>
      </c>
      <c r="K46" s="4">
        <v>35</v>
      </c>
      <c r="L46" s="8" t="str">
        <f t="shared" ca="1" si="2"/>
        <v>И</v>
      </c>
      <c r="M46" s="4">
        <f ca="1">MATCH(L46,OFFSET('Квадрат Виженера'!$D$5:$AW$5,$K$9,0),0)-1</f>
        <v>36</v>
      </c>
      <c r="N46" s="8" t="str" cm="1">
        <f t="array" aca="1" ref="N46" ca="1">INDEX('Квадрат Виженера'!$D$4:$AW$4,,M46+1)</f>
        <v>3</v>
      </c>
      <c r="P46" s="4">
        <v>35</v>
      </c>
      <c r="Q46" s="8" t="str">
        <f t="shared" ca="1" si="3"/>
        <v>4</v>
      </c>
      <c r="R46" s="4">
        <f ca="1">MATCH(Q46,OFFSET('Квадрат Виженера'!$D$5:$AW$5,$P$9,0),0)-1</f>
        <v>17</v>
      </c>
      <c r="S46" s="8" t="str" cm="1">
        <f t="array" aca="1" ref="S46" ca="1">INDEX('Квадрат Виженера'!$D$4:$AW$4,,R46+1)</f>
        <v>Р</v>
      </c>
      <c r="U46" s="4">
        <v>35</v>
      </c>
      <c r="V46" s="8" t="str">
        <f t="shared" ca="1" si="4"/>
        <v>Ш</v>
      </c>
      <c r="W46" s="4">
        <f ca="1">MATCH(V46,OFFSET('Квадрат Виженера'!$D$5:$AW$5,$U$9,0),0)-1</f>
        <v>4</v>
      </c>
      <c r="X46" s="8" t="str" cm="1">
        <f t="array" aca="1" ref="X46" ca="1">INDEX('Квадрат Виженера'!$D$4:$AW$4,,W46+1)</f>
        <v>Д</v>
      </c>
      <c r="Z46" s="4">
        <v>35</v>
      </c>
      <c r="AA46" s="8" t="str">
        <f t="shared" ca="1" si="5"/>
        <v>Ф</v>
      </c>
      <c r="AB46" s="4">
        <f ca="1">MATCH(AA46,OFFSET('Квадрат Виженера'!$D$5:$AW$5,$Z$9,0),0)-1</f>
        <v>45</v>
      </c>
      <c r="AC46" s="8" t="str" cm="1">
        <f t="array" aca="1" ref="AC46" ca="1">INDEX('Квадрат Виженера'!$D$4:$AW$4,,AB46+1)</f>
        <v xml:space="preserve"> </v>
      </c>
      <c r="AE46" s="4">
        <v>35</v>
      </c>
      <c r="AF46" s="8" t="str">
        <f t="shared" ca="1" si="6"/>
        <v/>
      </c>
      <c r="AG46" s="4"/>
      <c r="AH46" s="8"/>
    </row>
    <row r="47" spans="1:34" x14ac:dyDescent="0.3">
      <c r="A47" s="4">
        <v>36</v>
      </c>
      <c r="B47" s="8" t="str">
        <f t="shared" ca="1" si="0"/>
        <v>П</v>
      </c>
      <c r="C47" s="4">
        <f ca="1">MATCH(B47,OFFSET('Квадрат Виженера'!$D$5:$AW$5,$A$9,0),0)-1</f>
        <v>45</v>
      </c>
      <c r="D47" s="8" t="str" cm="1">
        <f t="array" aca="1" ref="D47" ca="1">INDEX('Квадрат Виженера'!$D$4:$AW$4,,C47+1)</f>
        <v xml:space="preserve"> </v>
      </c>
      <c r="F47" s="4">
        <v>36</v>
      </c>
      <c r="G47" s="8" t="str">
        <f t="shared" ca="1" si="1"/>
        <v>Э</v>
      </c>
      <c r="H47" s="4">
        <f ca="1">MATCH(G47,OFFSET('Квадрат Виженера'!$D$5:$AW$5,$F$9,0),0)-1</f>
        <v>12</v>
      </c>
      <c r="I47" s="8" t="str" cm="1">
        <f t="array" aca="1" ref="I47" ca="1">INDEX('Квадрат Виженера'!$D$4:$AW$4,,H47+1)</f>
        <v>Л</v>
      </c>
      <c r="K47" s="4">
        <v>36</v>
      </c>
      <c r="L47" s="8" t="str">
        <f t="shared" ca="1" si="2"/>
        <v>П</v>
      </c>
      <c r="M47" s="4">
        <f ca="1">MATCH(L47,OFFSET('Квадрат Виженера'!$D$5:$AW$5,$K$9,0),0)-1</f>
        <v>43</v>
      </c>
      <c r="N47" s="8" t="str" cm="1">
        <f t="array" aca="1" ref="N47" ca="1">INDEX('Квадрат Виженера'!$D$4:$AW$4,,M47+1)</f>
        <v>.</v>
      </c>
      <c r="P47" s="4">
        <v>36</v>
      </c>
      <c r="Q47" s="8" t="str">
        <f t="shared" ca="1" si="3"/>
        <v>1</v>
      </c>
      <c r="R47" s="4">
        <f ca="1">MATCH(Q47,OFFSET('Квадрат Виженера'!$D$5:$AW$5,$P$9,0),0)-1</f>
        <v>14</v>
      </c>
      <c r="S47" s="8" t="str" cm="1">
        <f t="array" aca="1" ref="S47" ca="1">INDEX('Квадрат Виженера'!$D$4:$AW$4,,R47+1)</f>
        <v>Н</v>
      </c>
      <c r="U47" s="4">
        <v>36</v>
      </c>
      <c r="V47" s="8" t="str">
        <f t="shared" ca="1" si="4"/>
        <v>Ф</v>
      </c>
      <c r="W47" s="4">
        <f ca="1">MATCH(V47,OFFSET('Квадрат Виженера'!$D$5:$AW$5,$U$9,0),0)-1</f>
        <v>0</v>
      </c>
      <c r="X47" s="8" t="str" cm="1">
        <f t="array" aca="1" ref="X47" ca="1">INDEX('Квадрат Виженера'!$D$4:$AW$4,,W47+1)</f>
        <v>А</v>
      </c>
      <c r="Z47" s="4">
        <v>36</v>
      </c>
      <c r="AA47" s="8" t="str">
        <f t="shared" ca="1" si="5"/>
        <v>7</v>
      </c>
      <c r="AB47" s="4">
        <f ca="1">MATCH(AA47,OFFSET('Квадрат Виженера'!$D$5:$AW$5,$Z$9,0),0)-1</f>
        <v>18</v>
      </c>
      <c r="AC47" s="8" t="str" cm="1">
        <f t="array" aca="1" ref="AC47" ca="1">INDEX('Квадрат Виженера'!$D$4:$AW$4,,AB47+1)</f>
        <v>С</v>
      </c>
      <c r="AE47" s="4">
        <v>36</v>
      </c>
      <c r="AF47" s="8" t="str">
        <f t="shared" ca="1" si="6"/>
        <v/>
      </c>
      <c r="AG47" s="4"/>
      <c r="AH47" s="8"/>
    </row>
    <row r="48" spans="1:34" x14ac:dyDescent="0.3">
      <c r="A48" s="4">
        <v>37</v>
      </c>
      <c r="B48" s="8" t="str">
        <f t="shared" ca="1" si="0"/>
        <v>Т</v>
      </c>
      <c r="C48" s="4">
        <f ca="1">MATCH(B48,OFFSET('Квадрат Виженера'!$D$5:$AW$5,$A$9,0),0)-1</f>
        <v>2</v>
      </c>
      <c r="D48" s="8" t="str" cm="1">
        <f t="array" aca="1" ref="D48" ca="1">INDEX('Квадрат Виженера'!$D$4:$AW$4,,C48+1)</f>
        <v>В</v>
      </c>
      <c r="F48" s="4">
        <v>37</v>
      </c>
      <c r="G48" s="8" t="str">
        <f t="shared" ca="1" si="1"/>
        <v>Я</v>
      </c>
      <c r="H48" s="4">
        <f ca="1">MATCH(G48,OFFSET('Квадрат Виженера'!$D$5:$AW$5,$F$9,0),0)-1</f>
        <v>14</v>
      </c>
      <c r="I48" s="8" t="str" cm="1">
        <f t="array" aca="1" ref="I48" ca="1">INDEX('Квадрат Виженера'!$D$4:$AW$4,,H48+1)</f>
        <v>Н</v>
      </c>
      <c r="K48" s="4">
        <v>37</v>
      </c>
      <c r="L48" s="8" t="str">
        <f t="shared" ca="1" si="2"/>
        <v>Ж</v>
      </c>
      <c r="M48" s="4">
        <f ca="1">MATCH(L48,OFFSET('Квадрат Виженера'!$D$5:$AW$5,$K$9,0),0)-1</f>
        <v>34</v>
      </c>
      <c r="N48" s="8" t="str" cm="1">
        <f t="array" aca="1" ref="N48" ca="1">INDEX('Квадрат Виженера'!$D$4:$AW$4,,M48+1)</f>
        <v>1</v>
      </c>
      <c r="P48" s="4">
        <v>37</v>
      </c>
      <c r="Q48" s="8" t="str">
        <f t="shared" ca="1" si="3"/>
        <v>2</v>
      </c>
      <c r="R48" s="4">
        <f ca="1">MATCH(Q48,OFFSET('Квадрат Виженера'!$D$5:$AW$5,$P$9,0),0)-1</f>
        <v>15</v>
      </c>
      <c r="S48" s="8" t="str" cm="1">
        <f t="array" aca="1" ref="S48" ca="1">INDEX('Квадрат Виженера'!$D$4:$AW$4,,R48+1)</f>
        <v>О</v>
      </c>
      <c r="U48" s="4">
        <v>37</v>
      </c>
      <c r="V48" s="8" t="str">
        <f t="shared" ca="1" si="4"/>
        <v>0</v>
      </c>
      <c r="W48" s="4">
        <f ca="1">MATCH(V48,OFFSET('Квадрат Виженера'!$D$5:$AW$5,$U$9,0),0)-1</f>
        <v>12</v>
      </c>
      <c r="X48" s="8" t="str" cm="1">
        <f t="array" aca="1" ref="X48" ca="1">INDEX('Квадрат Виженера'!$D$4:$AW$4,,W48+1)</f>
        <v>Л</v>
      </c>
      <c r="Z48" s="4">
        <v>37</v>
      </c>
      <c r="AA48" s="8" t="str">
        <f t="shared" ca="1" si="5"/>
        <v>Ф</v>
      </c>
      <c r="AB48" s="4">
        <f ca="1">MATCH(AA48,OFFSET('Квадрат Виженера'!$D$5:$AW$5,$Z$9,0),0)-1</f>
        <v>45</v>
      </c>
      <c r="AC48" s="8" t="str" cm="1">
        <f t="array" aca="1" ref="AC48" ca="1">INDEX('Квадрат Виженера'!$D$4:$AW$4,,AB48+1)</f>
        <v xml:space="preserve"> </v>
      </c>
      <c r="AE48" s="4">
        <v>37</v>
      </c>
      <c r="AF48" s="8" t="str">
        <f t="shared" ca="1" si="6"/>
        <v/>
      </c>
      <c r="AG48" s="4"/>
      <c r="AH48" s="8"/>
    </row>
    <row r="49" spans="1:34" x14ac:dyDescent="0.3">
      <c r="A49" s="4">
        <v>38</v>
      </c>
      <c r="B49" s="8" t="str">
        <f t="shared" ca="1" si="0"/>
        <v>Р</v>
      </c>
      <c r="C49" s="4">
        <f ca="1">MATCH(B49,OFFSET('Квадрат Виженера'!$D$5:$AW$5,$A$9,0),0)-1</f>
        <v>0</v>
      </c>
      <c r="D49" s="8" t="str" cm="1">
        <f t="array" aca="1" ref="D49" ca="1">INDEX('Квадрат Виженера'!$D$4:$AW$4,,C49+1)</f>
        <v>А</v>
      </c>
      <c r="F49" s="4">
        <v>38</v>
      </c>
      <c r="G49" s="8" t="str">
        <f t="shared" ca="1" si="1"/>
        <v>0</v>
      </c>
      <c r="H49" s="4">
        <f ca="1">MATCH(G49,OFFSET('Квадрат Виженера'!$D$5:$AW$5,$F$9,0),0)-1</f>
        <v>15</v>
      </c>
      <c r="I49" s="8" t="str" cm="1">
        <f t="array" aca="1" ref="I49" ca="1">INDEX('Квадрат Виженера'!$D$4:$AW$4,,H49+1)</f>
        <v>О</v>
      </c>
      <c r="K49" s="4">
        <v>38</v>
      </c>
      <c r="L49" s="8" t="str">
        <f t="shared" ca="1" si="2"/>
        <v>З</v>
      </c>
      <c r="M49" s="4">
        <f ca="1">MATCH(L49,OFFSET('Квадрат Виженера'!$D$5:$AW$5,$K$9,0),0)-1</f>
        <v>35</v>
      </c>
      <c r="N49" s="8" t="str" cm="1">
        <f t="array" aca="1" ref="N49" ca="1">INDEX('Квадрат Виженера'!$D$4:$AW$4,,M49+1)</f>
        <v>2</v>
      </c>
      <c r="P49" s="4">
        <v>38</v>
      </c>
      <c r="Q49" s="8" t="str">
        <f t="shared" ca="1" si="3"/>
        <v>Т</v>
      </c>
      <c r="R49" s="4">
        <f ca="1">MATCH(Q49,OFFSET('Квадрат Виженера'!$D$5:$AW$5,$P$9,0),0)-1</f>
        <v>45</v>
      </c>
      <c r="S49" s="8" t="str" cm="1">
        <f t="array" aca="1" ref="S49" ca="1">INDEX('Квадрат Виженера'!$D$4:$AW$4,,R49+1)</f>
        <v xml:space="preserve"> </v>
      </c>
      <c r="U49" s="4">
        <v>38</v>
      </c>
      <c r="V49" s="8" t="str">
        <f t="shared" ca="1" si="4"/>
        <v>Д</v>
      </c>
      <c r="W49" s="4">
        <f ca="1">MATCH(V49,OFFSET('Квадрат Виженера'!$D$5:$AW$5,$U$9,0),0)-1</f>
        <v>29</v>
      </c>
      <c r="X49" s="8" t="str" cm="1">
        <f t="array" aca="1" ref="X49" ca="1">INDEX('Квадрат Виженера'!$D$4:$AW$4,,W49+1)</f>
        <v>Ь</v>
      </c>
      <c r="Z49" s="4">
        <v>38</v>
      </c>
      <c r="AA49" s="8" t="str">
        <f t="shared" ca="1" si="5"/>
        <v>9</v>
      </c>
      <c r="AB49" s="4">
        <f ca="1">MATCH(AA49,OFFSET('Квадрат Виженера'!$D$5:$AW$5,$Z$9,0),0)-1</f>
        <v>20</v>
      </c>
      <c r="AC49" s="8" t="str" cm="1">
        <f t="array" aca="1" ref="AC49" ca="1">INDEX('Квадрат Виженера'!$D$4:$AW$4,,AB49+1)</f>
        <v>У</v>
      </c>
      <c r="AE49" s="4">
        <v>38</v>
      </c>
      <c r="AF49" s="8" t="str">
        <f t="shared" ca="1" si="6"/>
        <v/>
      </c>
      <c r="AG49" s="4"/>
      <c r="AH49" s="8"/>
    </row>
    <row r="50" spans="1:34" x14ac:dyDescent="0.3">
      <c r="A50" s="4">
        <v>39</v>
      </c>
      <c r="B50" s="8" t="str">
        <f t="shared" ca="1" si="0"/>
        <v>Э</v>
      </c>
      <c r="C50" s="4">
        <f ca="1">MATCH(B50,OFFSET('Квадрат Виженера'!$D$5:$AW$5,$A$9,0),0)-1</f>
        <v>13</v>
      </c>
      <c r="D50" s="8" t="str" cm="1">
        <f t="array" aca="1" ref="D50" ca="1">INDEX('Квадрат Виженера'!$D$4:$AW$4,,C50+1)</f>
        <v>М</v>
      </c>
      <c r="F50" s="4">
        <v>39</v>
      </c>
      <c r="G50" s="8" t="str">
        <f t="shared" ca="1" si="1"/>
        <v>3</v>
      </c>
      <c r="H50" s="4">
        <f ca="1">MATCH(G50,OFFSET('Квадрат Виженера'!$D$5:$AW$5,$F$9,0),0)-1</f>
        <v>18</v>
      </c>
      <c r="I50" s="8" t="str" cm="1">
        <f t="array" aca="1" ref="I50" ca="1">INDEX('Квадрат Виженера'!$D$4:$AW$4,,H50+1)</f>
        <v>С</v>
      </c>
      <c r="K50" s="4">
        <v>39</v>
      </c>
      <c r="L50" s="8" t="str">
        <f t="shared" ca="1" si="2"/>
        <v>П</v>
      </c>
      <c r="M50" s="4">
        <f ca="1">MATCH(L50,OFFSET('Квадрат Виженера'!$D$5:$AW$5,$K$9,0),0)-1</f>
        <v>43</v>
      </c>
      <c r="N50" s="8" t="str" cm="1">
        <f t="array" aca="1" ref="N50" ca="1">INDEX('Квадрат Виженера'!$D$4:$AW$4,,M50+1)</f>
        <v>.</v>
      </c>
      <c r="P50" s="4">
        <v>39</v>
      </c>
      <c r="Q50" s="8" t="str">
        <f t="shared" ca="1" si="3"/>
        <v>4</v>
      </c>
      <c r="R50" s="4">
        <f ca="1">MATCH(Q50,OFFSET('Квадрат Виженера'!$D$5:$AW$5,$P$9,0),0)-1</f>
        <v>17</v>
      </c>
      <c r="S50" s="8" t="str" cm="1">
        <f t="array" aca="1" ref="S50" ca="1">INDEX('Квадрат Виженера'!$D$4:$AW$4,,R50+1)</f>
        <v>Р</v>
      </c>
      <c r="U50" s="4">
        <v>39</v>
      </c>
      <c r="V50" s="8" t="str">
        <f t="shared" ca="1" si="4"/>
        <v>2</v>
      </c>
      <c r="W50" s="4">
        <f ca="1">MATCH(V50,OFFSET('Квадрат Виженера'!$D$5:$AW$5,$U$9,0),0)-1</f>
        <v>14</v>
      </c>
      <c r="X50" s="8" t="str" cm="1">
        <f t="array" aca="1" ref="X50" ca="1">INDEX('Квадрат Виженера'!$D$4:$AW$4,,W50+1)</f>
        <v>Н</v>
      </c>
      <c r="Z50" s="4">
        <v>39</v>
      </c>
      <c r="AA50" s="8" t="str">
        <f t="shared" ca="1" si="5"/>
        <v>Ч</v>
      </c>
      <c r="AB50" s="4">
        <f ca="1">MATCH(AA50,OFFSET('Квадрат Виженера'!$D$5:$AW$5,$Z$9,0),0)-1</f>
        <v>2</v>
      </c>
      <c r="AC50" s="8" t="str" cm="1">
        <f t="array" aca="1" ref="AC50" ca="1">INDEX('Квадрат Виженера'!$D$4:$AW$4,,AB50+1)</f>
        <v>В</v>
      </c>
      <c r="AE50" s="4">
        <v>39</v>
      </c>
      <c r="AF50" s="8" t="str">
        <f t="shared" ca="1" si="6"/>
        <v/>
      </c>
      <c r="AG50" s="4"/>
      <c r="AH50" s="8"/>
    </row>
    <row r="51" spans="1:34" x14ac:dyDescent="0.3">
      <c r="A51" s="4">
        <v>40</v>
      </c>
      <c r="B51" s="8" t="str">
        <f t="shared" ca="1" si="0"/>
        <v>О</v>
      </c>
      <c r="C51" s="4">
        <f ca="1">MATCH(B51,OFFSET('Квадрат Виженера'!$D$5:$AW$5,$A$9,0),0)-1</f>
        <v>44</v>
      </c>
      <c r="D51" s="8" t="str" cm="1">
        <f t="array" aca="1" ref="D51" ca="1">INDEX('Квадрат Виженера'!$D$4:$AW$4,,C51+1)</f>
        <v>,</v>
      </c>
      <c r="F51" s="4">
        <v>40</v>
      </c>
      <c r="G51" s="8" t="str">
        <f t="shared" ca="1" si="1"/>
        <v>4</v>
      </c>
      <c r="H51" s="4">
        <f ca="1">MATCH(G51,OFFSET('Квадрат Виженера'!$D$5:$AW$5,$F$9,0),0)-1</f>
        <v>19</v>
      </c>
      <c r="I51" s="8" t="str" cm="1">
        <f t="array" aca="1" ref="I51" ca="1">INDEX('Квадрат Виженера'!$D$4:$AW$4,,H51+1)</f>
        <v>Т</v>
      </c>
      <c r="K51" s="4">
        <v>40</v>
      </c>
      <c r="L51" s="8" t="str">
        <f t="shared" ca="1" si="2"/>
        <v>З</v>
      </c>
      <c r="M51" s="4">
        <f ca="1">MATCH(L51,OFFSET('Квадрат Виженера'!$D$5:$AW$5,$K$9,0),0)-1</f>
        <v>35</v>
      </c>
      <c r="N51" s="8" t="str" cm="1">
        <f t="array" aca="1" ref="N51" ca="1">INDEX('Квадрат Виженера'!$D$4:$AW$4,,M51+1)</f>
        <v>2</v>
      </c>
      <c r="P51" s="4">
        <v>40</v>
      </c>
      <c r="Q51" s="8" t="str">
        <f t="shared" ca="1" si="3"/>
        <v>У</v>
      </c>
      <c r="R51" s="4">
        <f ca="1">MATCH(Q51,OFFSET('Квадрат Виженера'!$D$5:$AW$5,$P$9,0),0)-1</f>
        <v>0</v>
      </c>
      <c r="S51" s="8" t="str" cm="1">
        <f t="array" aca="1" ref="S51" ca="1">INDEX('Квадрат Виженера'!$D$4:$AW$4,,R51+1)</f>
        <v>А</v>
      </c>
      <c r="U51" s="4">
        <v>40</v>
      </c>
      <c r="V51" s="8" t="str">
        <f t="shared" ca="1" si="4"/>
        <v>Щ</v>
      </c>
      <c r="W51" s="4">
        <f ca="1">MATCH(V51,OFFSET('Квадрат Виженера'!$D$5:$AW$5,$U$9,0),0)-1</f>
        <v>5</v>
      </c>
      <c r="X51" s="8" t="str" cm="1">
        <f t="array" aca="1" ref="X51" ca="1">INDEX('Квадрат Виженера'!$D$4:$AW$4,,W51+1)</f>
        <v>Е</v>
      </c>
      <c r="Z51" s="4">
        <v>40</v>
      </c>
      <c r="AA51" s="8" t="str">
        <f t="shared" ca="1" si="5"/>
        <v>Х</v>
      </c>
      <c r="AB51" s="4">
        <f ca="1">MATCH(AA51,OFFSET('Квадрат Виженера'!$D$5:$AW$5,$Z$9,0),0)-1</f>
        <v>0</v>
      </c>
      <c r="AC51" s="8" t="str" cm="1">
        <f t="array" aca="1" ref="AC51" ca="1">INDEX('Квадрат Виженера'!$D$4:$AW$4,,AB51+1)</f>
        <v>А</v>
      </c>
      <c r="AE51" s="4">
        <v>40</v>
      </c>
      <c r="AF51" s="8" t="str">
        <f t="shared" ca="1" si="6"/>
        <v/>
      </c>
      <c r="AG51" s="4"/>
      <c r="AH51" s="8"/>
    </row>
    <row r="52" spans="1:34" x14ac:dyDescent="0.3">
      <c r="A52" s="4">
        <v>41</v>
      </c>
      <c r="B52" s="8" t="str">
        <f t="shared" ca="1" si="0"/>
        <v>П</v>
      </c>
      <c r="C52" s="4">
        <f ca="1">MATCH(B52,OFFSET('Квадрат Виженера'!$D$5:$AW$5,$A$9,0),0)-1</f>
        <v>45</v>
      </c>
      <c r="D52" s="8" t="str" cm="1">
        <f t="array" aca="1" ref="D52" ca="1">INDEX('Квадрат Виженера'!$D$4:$AW$4,,C52+1)</f>
        <v xml:space="preserve"> </v>
      </c>
      <c r="F52" s="4">
        <v>41</v>
      </c>
      <c r="G52" s="8" t="str">
        <f t="shared" ca="1" si="1"/>
        <v>Б</v>
      </c>
      <c r="H52" s="4">
        <f ca="1">MATCH(G52,OFFSET('Квадрат Виженера'!$D$5:$AW$5,$F$9,0),0)-1</f>
        <v>29</v>
      </c>
      <c r="I52" s="8" t="str" cm="1">
        <f t="array" aca="1" ref="I52" ca="1">INDEX('Квадрат Виженера'!$D$4:$AW$4,,H52+1)</f>
        <v>Ь</v>
      </c>
      <c r="K52" s="4">
        <v>41</v>
      </c>
      <c r="L52" s="8" t="str">
        <f t="shared" ca="1" si="2"/>
        <v>Ё</v>
      </c>
      <c r="M52" s="4">
        <f ca="1">MATCH(L52,OFFSET('Квадрат Виженера'!$D$5:$AW$5,$K$9,0),0)-1</f>
        <v>33</v>
      </c>
      <c r="N52" s="8" t="str" cm="1">
        <f t="array" aca="1" ref="N52" ca="1">INDEX('Квадрат Виженера'!$D$4:$AW$4,,M52+1)</f>
        <v>0</v>
      </c>
      <c r="P52" s="4">
        <v>41</v>
      </c>
      <c r="Q52" s="8" t="str">
        <f t="shared" ca="1" si="3"/>
        <v>Ч</v>
      </c>
      <c r="R52" s="4">
        <f ca="1">MATCH(Q52,OFFSET('Квадрат Виженера'!$D$5:$AW$5,$P$9,0),0)-1</f>
        <v>4</v>
      </c>
      <c r="S52" s="8" t="str" cm="1">
        <f t="array" aca="1" ref="S52" ca="1">INDEX('Квадрат Виженера'!$D$4:$AW$4,,R52+1)</f>
        <v>Д</v>
      </c>
      <c r="U52" s="4">
        <v>41</v>
      </c>
      <c r="V52" s="8" t="str">
        <f t="shared" ca="1" si="4"/>
        <v>Ю</v>
      </c>
      <c r="W52" s="4">
        <f ca="1">MATCH(V52,OFFSET('Квадрат Виженера'!$D$5:$AW$5,$U$9,0),0)-1</f>
        <v>10</v>
      </c>
      <c r="X52" s="8" t="str" cm="1">
        <f t="array" aca="1" ref="X52" ca="1">INDEX('Квадрат Виженера'!$D$4:$AW$4,,W52+1)</f>
        <v>Й</v>
      </c>
      <c r="Z52" s="4">
        <v>41</v>
      </c>
      <c r="AA52" s="8" t="str">
        <f t="shared" ca="1" si="5"/>
        <v>Ь</v>
      </c>
      <c r="AB52" s="4">
        <f ca="1">MATCH(AA52,OFFSET('Квадрат Виженера'!$D$5:$AW$5,$Z$9,0),0)-1</f>
        <v>7</v>
      </c>
      <c r="AC52" s="8" t="str" cm="1">
        <f t="array" aca="1" ref="AC52" ca="1">INDEX('Квадрат Виженера'!$D$4:$AW$4,,AB52+1)</f>
        <v>Ж</v>
      </c>
      <c r="AE52" s="4">
        <v>41</v>
      </c>
      <c r="AF52" s="8" t="str">
        <f t="shared" ref="AF52:AF56" ca="1" si="9">MID($A$2,AE52+45*($AE$9-1)+1,1)</f>
        <v/>
      </c>
      <c r="AG52" s="4"/>
      <c r="AH52" s="8"/>
    </row>
    <row r="53" spans="1:34" x14ac:dyDescent="0.3">
      <c r="A53" s="4">
        <v>42</v>
      </c>
      <c r="B53" s="8" t="str">
        <f t="shared" ca="1" si="0"/>
        <v>8</v>
      </c>
      <c r="C53" s="4">
        <f ca="1">MATCH(B53,OFFSET('Квадрат Виженера'!$D$5:$AW$5,$A$9,0),0)-1</f>
        <v>24</v>
      </c>
      <c r="D53" s="8" t="str" cm="1">
        <f t="array" aca="1" ref="D53" ca="1">INDEX('Квадрат Виженера'!$D$4:$AW$4,,C53+1)</f>
        <v>Ч</v>
      </c>
      <c r="F53" s="4">
        <v>42</v>
      </c>
      <c r="G53" s="8" t="str">
        <f t="shared" ca="1" si="1"/>
        <v>Г</v>
      </c>
      <c r="H53" s="4">
        <f ca="1">MATCH(G53,OFFSET('Квадрат Виженера'!$D$5:$AW$5,$F$9,0),0)-1</f>
        <v>31</v>
      </c>
      <c r="I53" s="8" t="str" cm="1">
        <f t="array" aca="1" ref="I53" ca="1">INDEX('Квадрат Виженера'!$D$4:$AW$4,,H53+1)</f>
        <v>Ю</v>
      </c>
      <c r="K53" s="4">
        <v>42</v>
      </c>
      <c r="L53" s="8" t="str">
        <f t="shared" ca="1" si="2"/>
        <v>Ё</v>
      </c>
      <c r="M53" s="4">
        <f ca="1">MATCH(L53,OFFSET('Квадрат Виженера'!$D$5:$AW$5,$K$9,0),0)-1</f>
        <v>33</v>
      </c>
      <c r="N53" s="8" t="str" cm="1">
        <f t="array" aca="1" ref="N53" ca="1">INDEX('Квадрат Виженера'!$D$4:$AW$4,,M53+1)</f>
        <v>0</v>
      </c>
      <c r="P53" s="4">
        <v>42</v>
      </c>
      <c r="Q53" s="8" t="str">
        <f t="shared" ca="1" si="3"/>
        <v>Т</v>
      </c>
      <c r="R53" s="4">
        <f ca="1">MATCH(Q53,OFFSET('Квадрат Виженера'!$D$5:$AW$5,$P$9,0),0)-1</f>
        <v>45</v>
      </c>
      <c r="S53" s="8" t="str" cm="1">
        <f t="array" aca="1" ref="S53" ca="1">INDEX('Квадрат Виженера'!$D$4:$AW$4,,R53+1)</f>
        <v xml:space="preserve"> </v>
      </c>
      <c r="U53" s="4">
        <v>42</v>
      </c>
      <c r="V53" s="8" t="str">
        <f t="shared" ca="1" si="4"/>
        <v>А</v>
      </c>
      <c r="W53" s="4">
        <f ca="1">MATCH(V53,OFFSET('Квадрат Виженера'!$D$5:$AW$5,$U$9,0),0)-1</f>
        <v>25</v>
      </c>
      <c r="X53" s="8" t="str" cm="1">
        <f t="array" aca="1" ref="X53" ca="1">INDEX('Квадрат Виженера'!$D$4:$AW$4,,W53+1)</f>
        <v>Ш</v>
      </c>
      <c r="Z53" s="4">
        <v>42</v>
      </c>
      <c r="AA53" s="8" t="str">
        <f t="shared" ca="1" si="5"/>
        <v>Ъ</v>
      </c>
      <c r="AB53" s="4">
        <f ca="1">MATCH(AA53,OFFSET('Квадрат Виженера'!$D$5:$AW$5,$Z$9,0),0)-1</f>
        <v>5</v>
      </c>
      <c r="AC53" s="8" t="str" cm="1">
        <f t="array" aca="1" ref="AC53" ca="1">INDEX('Квадрат Виженера'!$D$4:$AW$4,,AB53+1)</f>
        <v>Е</v>
      </c>
      <c r="AE53" s="4">
        <v>42</v>
      </c>
      <c r="AF53" s="8" t="str">
        <f t="shared" ca="1" si="9"/>
        <v/>
      </c>
      <c r="AG53" s="4"/>
      <c r="AH53" s="8"/>
    </row>
    <row r="54" spans="1:34" x14ac:dyDescent="0.3">
      <c r="A54" s="4">
        <v>43</v>
      </c>
      <c r="B54" s="8" t="str">
        <f t="shared" ca="1" si="0"/>
        <v>3</v>
      </c>
      <c r="C54" s="4">
        <f ca="1">MATCH(B54,OFFSET('Квадрат Виженера'!$D$5:$AW$5,$A$9,0),0)-1</f>
        <v>19</v>
      </c>
      <c r="D54" s="8" t="str" cm="1">
        <f t="array" aca="1" ref="D54" ca="1">INDEX('Квадрат Виженера'!$D$4:$AW$4,,C54+1)</f>
        <v>Т</v>
      </c>
      <c r="F54" s="4">
        <v>43</v>
      </c>
      <c r="G54" s="8" t="str">
        <f t="shared" ca="1" si="1"/>
        <v>Р</v>
      </c>
      <c r="H54" s="4">
        <f ca="1">MATCH(G54,OFFSET('Квадрат Виженера'!$D$5:$AW$5,$F$9,0),0)-1</f>
        <v>45</v>
      </c>
      <c r="I54" s="8" t="str" cm="1">
        <f t="array" aca="1" ref="I54" ca="1">INDEX('Квадрат Виженера'!$D$4:$AW$4,,H54+1)</f>
        <v xml:space="preserve"> </v>
      </c>
      <c r="K54" s="4">
        <v>43</v>
      </c>
      <c r="L54" s="8" t="str">
        <f t="shared" ca="1" si="2"/>
        <v>З</v>
      </c>
      <c r="M54" s="4">
        <f ca="1">MATCH(L54,OFFSET('Квадрат Виженера'!$D$5:$AW$5,$K$9,0),0)-1</f>
        <v>35</v>
      </c>
      <c r="N54" s="8" t="str" cm="1">
        <f t="array" aca="1" ref="N54" ca="1">INDEX('Квадрат Виженера'!$D$4:$AW$4,,M54+1)</f>
        <v>2</v>
      </c>
      <c r="P54" s="4">
        <v>43</v>
      </c>
      <c r="Q54" s="8" t="str">
        <f t="shared" ca="1" si="3"/>
        <v>1</v>
      </c>
      <c r="R54" s="4">
        <f ca="1">MATCH(Q54,OFFSET('Квадрат Виженера'!$D$5:$AW$5,$P$9,0),0)-1</f>
        <v>14</v>
      </c>
      <c r="S54" s="8" t="str" cm="1">
        <f t="array" aca="1" ref="S54" ca="1">INDEX('Квадрат Виженера'!$D$4:$AW$4,,R54+1)</f>
        <v>Н</v>
      </c>
      <c r="U54" s="4">
        <v>43</v>
      </c>
      <c r="V54" s="8" t="str">
        <f t="shared" ca="1" si="4"/>
        <v>Щ</v>
      </c>
      <c r="W54" s="4">
        <f ca="1">MATCH(V54,OFFSET('Квадрат Виженера'!$D$5:$AW$5,$U$9,0),0)-1</f>
        <v>5</v>
      </c>
      <c r="X54" s="8" t="str" cm="1">
        <f t="array" aca="1" ref="X54" ca="1">INDEX('Квадрат Виженера'!$D$4:$AW$4,,W54+1)</f>
        <v>Е</v>
      </c>
      <c r="Z54" s="4">
        <v>43</v>
      </c>
      <c r="AA54" s="8" t="str">
        <f t="shared" ca="1" si="5"/>
        <v>3</v>
      </c>
      <c r="AB54" s="4">
        <f ca="1">MATCH(AA54,OFFSET('Квадрат Виженера'!$D$5:$AW$5,$Z$9,0),0)-1</f>
        <v>14</v>
      </c>
      <c r="AC54" s="8" t="str" cm="1">
        <f t="array" aca="1" ref="AC54" ca="1">INDEX('Квадрат Виженера'!$D$4:$AW$4,,AB54+1)</f>
        <v>Н</v>
      </c>
      <c r="AE54" s="4">
        <v>43</v>
      </c>
      <c r="AF54" s="8" t="str">
        <f t="shared" ca="1" si="9"/>
        <v/>
      </c>
      <c r="AG54" s="4"/>
      <c r="AH54" s="8"/>
    </row>
    <row r="55" spans="1:34" x14ac:dyDescent="0.3">
      <c r="A55" s="4">
        <v>44</v>
      </c>
      <c r="B55" s="8" t="str">
        <f t="shared" ca="1" si="0"/>
        <v>Я</v>
      </c>
      <c r="C55" s="4">
        <f ca="1">MATCH(B55,OFFSET('Квадрат Виженера'!$D$5:$AW$5,$A$9,0),0)-1</f>
        <v>15</v>
      </c>
      <c r="D55" s="8" t="str" cm="1">
        <f t="array" aca="1" ref="D55" ca="1">INDEX('Квадрат Виженера'!$D$4:$AW$4,,C55+1)</f>
        <v>О</v>
      </c>
      <c r="F55" s="4">
        <v>44</v>
      </c>
      <c r="G55" s="8" t="str">
        <f t="shared" ca="1" si="1"/>
        <v>У</v>
      </c>
      <c r="H55" s="4">
        <f ca="1">MATCH(G55,OFFSET('Квадрат Виженера'!$D$5:$AW$5,$F$9,0),0)-1</f>
        <v>2</v>
      </c>
      <c r="I55" s="8" t="str" cm="1">
        <f t="array" aca="1" ref="I55" ca="1">INDEX('Квадрат Виженера'!$D$4:$AW$4,,H55+1)</f>
        <v>В</v>
      </c>
      <c r="K55" s="4">
        <v>44</v>
      </c>
      <c r="L55" s="8" t="str">
        <f t="shared" ca="1" si="2"/>
        <v>П</v>
      </c>
      <c r="M55" s="4">
        <f ca="1">MATCH(L55,OFFSET('Квадрат Виженера'!$D$5:$AW$5,$K$9,0),0)-1</f>
        <v>43</v>
      </c>
      <c r="N55" s="8" t="str" cm="1">
        <f t="array" aca="1" ref="N55" ca="1">INDEX('Квадрат Виженера'!$D$4:$AW$4,,M55+1)</f>
        <v>.</v>
      </c>
      <c r="P55" s="4">
        <v>44</v>
      </c>
      <c r="Q55" s="8" t="str">
        <f t="shared" ca="1" si="3"/>
        <v>У</v>
      </c>
      <c r="R55" s="4">
        <f ca="1">MATCH(Q55,OFFSET('Квадрат Виженера'!$D$5:$AW$5,$P$9,0),0)-1</f>
        <v>0</v>
      </c>
      <c r="S55" s="8" t="str" cm="1">
        <f t="array" aca="1" ref="S55" ca="1">INDEX('Квадрат Виженера'!$D$4:$AW$4,,R55+1)</f>
        <v>А</v>
      </c>
      <c r="U55" s="4">
        <v>44</v>
      </c>
      <c r="V55" s="8" t="str">
        <f t="shared" ca="1" si="4"/>
        <v>Щ</v>
      </c>
      <c r="W55" s="4">
        <f ca="1">MATCH(V55,OFFSET('Квадрат Виженера'!$D$5:$AW$5,$U$9,0),0)-1</f>
        <v>5</v>
      </c>
      <c r="X55" s="8" t="str" cm="1">
        <f t="array" aca="1" ref="X55" ca="1">INDEX('Квадрат Виженера'!$D$4:$AW$4,,W55+1)</f>
        <v>Е</v>
      </c>
      <c r="Z55" s="4">
        <v>44</v>
      </c>
      <c r="AA55" s="8" t="str">
        <f t="shared" ca="1" si="5"/>
        <v>Ю</v>
      </c>
      <c r="AB55" s="4">
        <f ca="1">MATCH(AA55,OFFSET('Квадрат Виженера'!$D$5:$AW$5,$Z$9,0),0)-1</f>
        <v>9</v>
      </c>
      <c r="AC55" s="8" t="str" cm="1">
        <f t="array" aca="1" ref="AC55" ca="1">INDEX('Квадрат Виженера'!$D$4:$AW$4,,AB55+1)</f>
        <v>И</v>
      </c>
      <c r="AE55" s="4">
        <v>44</v>
      </c>
      <c r="AF55" s="8" t="str">
        <f t="shared" ca="1" si="9"/>
        <v/>
      </c>
      <c r="AG55" s="4"/>
      <c r="AH55" s="8"/>
    </row>
    <row r="56" spans="1:34" x14ac:dyDescent="0.3">
      <c r="A56" s="4">
        <v>45</v>
      </c>
      <c r="B56" s="8" t="str">
        <f t="shared" ca="1" si="0"/>
        <v>П</v>
      </c>
      <c r="C56" s="4">
        <f ca="1">MATCH(B56,OFFSET('Квадрат Виженера'!$D$5:$AW$5,$A$9,0),0)-1</f>
        <v>45</v>
      </c>
      <c r="D56" s="8" t="str" cm="1">
        <f t="array" aca="1" ref="D56" ca="1">INDEX('Квадрат Виженера'!$D$4:$AW$4,,C56+1)</f>
        <v xml:space="preserve"> </v>
      </c>
      <c r="F56" s="4">
        <v>45</v>
      </c>
      <c r="G56" s="8" t="str">
        <f t="shared" ca="1" si="1"/>
        <v>А</v>
      </c>
      <c r="H56" s="4">
        <f ca="1">MATCH(G56,OFFSET('Квадрат Виженера'!$D$5:$AW$5,$F$9,0),0)-1</f>
        <v>28</v>
      </c>
      <c r="I56" s="8" t="str" cm="1">
        <f t="array" aca="1" ref="I56" ca="1">INDEX('Квадрат Виженера'!$D$4:$AW$4,,H56+1)</f>
        <v>Ы</v>
      </c>
      <c r="K56" s="4">
        <v>45</v>
      </c>
      <c r="L56" s="8" t="str">
        <f t="shared" ca="1" si="2"/>
        <v>С</v>
      </c>
      <c r="M56" s="4">
        <f ca="1">MATCH(L56,OFFSET('Квадрат Виженера'!$D$5:$AW$5,$K$9,0),0)-1</f>
        <v>45</v>
      </c>
      <c r="N56" s="8" t="str" cm="1">
        <f t="array" aca="1" ref="N56" ca="1">INDEX('Квадрат Виженера'!$D$4:$AW$4,,M56+1)</f>
        <v xml:space="preserve"> </v>
      </c>
      <c r="P56" s="4">
        <v>45</v>
      </c>
      <c r="Q56" s="8" t="str">
        <f t="shared" ca="1" si="3"/>
        <v xml:space="preserve"> </v>
      </c>
      <c r="R56" s="4">
        <f ca="1">MATCH(Q56,OFFSET('Квадрат Виженера'!$D$5:$AW$5,$P$9,0),0)-1</f>
        <v>25</v>
      </c>
      <c r="S56" s="8" t="str" cm="1">
        <f t="array" aca="1" ref="S56" ca="1">INDEX('Квадрат Виженера'!$D$4:$AW$4,,R56+1)</f>
        <v>Ш</v>
      </c>
      <c r="U56" s="4">
        <v>45</v>
      </c>
      <c r="V56" s="8" t="str">
        <f t="shared" ca="1" si="4"/>
        <v>У</v>
      </c>
      <c r="W56" s="4">
        <f ca="1">MATCH(V56,OFFSET('Квадрат Виженера'!$D$5:$AW$5,$U$9,0),0)-1</f>
        <v>45</v>
      </c>
      <c r="X56" s="8" t="str" cm="1">
        <f t="array" aca="1" ref="X56" ca="1">INDEX('Квадрат Виженера'!$D$4:$AW$4,,W56+1)</f>
        <v xml:space="preserve"> </v>
      </c>
      <c r="Z56" s="4">
        <v>45</v>
      </c>
      <c r="AA56" s="8" t="str">
        <f t="shared" ca="1" si="5"/>
        <v>Ъ</v>
      </c>
      <c r="AB56" s="4">
        <f ca="1">MATCH(AA56,OFFSET('Квадрат Виженера'!$D$5:$AW$5,$Z$9,0),0)-1</f>
        <v>5</v>
      </c>
      <c r="AC56" s="8" t="str" cm="1">
        <f t="array" aca="1" ref="AC56" ca="1">INDEX('Квадрат Виженера'!$D$4:$AW$4,,AB56+1)</f>
        <v>Е</v>
      </c>
      <c r="AE56" s="4">
        <v>45</v>
      </c>
      <c r="AF56" s="8" t="str">
        <f t="shared" ca="1" si="9"/>
        <v/>
      </c>
      <c r="AG56" s="4"/>
      <c r="AH56" s="8"/>
    </row>
    <row r="57" spans="1:34" x14ac:dyDescent="0.3">
      <c r="A57" s="72"/>
      <c r="B57" s="71"/>
      <c r="C57" s="5"/>
      <c r="D57" s="71"/>
    </row>
    <row r="58" spans="1:34" x14ac:dyDescent="0.3">
      <c r="A58" s="77">
        <v>1</v>
      </c>
      <c r="B58" s="72" t="str">
        <f ca="1">_xlfn.CONCAT(D11:D56)</f>
        <v xml:space="preserve">УВАЖАЕМЫЙ ИГОРЬ ФЕОДОСЬЕВИЧ, СООБЩАЮ ВАМ, ЧТО </v>
      </c>
      <c r="C58" s="5"/>
      <c r="D58" s="71"/>
    </row>
    <row r="59" spans="1:34" x14ac:dyDescent="0.3">
      <c r="A59" s="77">
        <v>2</v>
      </c>
      <c r="B59" s="64" t="str">
        <f ca="1">B58&amp;_xlfn.CONCAT(I11:I56)</f>
        <v>УВАЖАЕМЫЙ ИГОРЬ ФЕОДОСЬЕВИЧ, СООБЩАЮ ВАМ, ЧТО ПРАКТИЧЕСКОЕ ЗАДАНИЕ НОМЕР 6 БЫЛО ПОЛНОСТЬЮ ВЫ</v>
      </c>
      <c r="C59" s="5"/>
      <c r="D59" s="71"/>
    </row>
    <row r="60" spans="1:34" x14ac:dyDescent="0.3">
      <c r="A60" s="77">
        <v>3</v>
      </c>
      <c r="B60" s="64" t="str">
        <f ca="1">B59&amp;_xlfn.CONCAT(N11:N56)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</v>
      </c>
      <c r="C60" s="5"/>
      <c r="D60" s="71"/>
    </row>
    <row r="61" spans="1:34" x14ac:dyDescent="0.3">
      <c r="A61" s="78">
        <v>4</v>
      </c>
      <c r="B61" s="79" t="str">
        <f ca="1">B60&amp;_xlfn.CONCAT(S11:S56)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</v>
      </c>
      <c r="C61" s="5"/>
      <c r="D61" s="71"/>
    </row>
    <row r="62" spans="1:34" x14ac:dyDescent="0.3">
      <c r="A62" s="78">
        <v>5</v>
      </c>
      <c r="B62" s="79" t="str">
        <f ca="1">B61&amp;_xlfn.CONCAT(X11:X56)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</v>
      </c>
      <c r="C62" s="5"/>
      <c r="D62" s="71"/>
    </row>
    <row r="63" spans="1:34" x14ac:dyDescent="0.3">
      <c r="A63" s="78">
        <v>6</v>
      </c>
      <c r="B63" s="79" t="str">
        <f ca="1">B62&amp;_xlfn.CONCAT(AC11:AC56)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</v>
      </c>
      <c r="C63" s="5"/>
      <c r="D63" s="71"/>
    </row>
    <row r="64" spans="1:34" x14ac:dyDescent="0.3">
      <c r="A64" s="78">
        <v>7</v>
      </c>
      <c r="B64" s="79" t="str">
        <f ca="1">B63&amp;_xlfn.CONCAT(AH11:AH41)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C64" s="5"/>
      <c r="D64" s="71"/>
    </row>
    <row r="65" spans="1:4" x14ac:dyDescent="0.3">
      <c r="A65" s="72"/>
      <c r="B65" s="71"/>
      <c r="C65" s="5"/>
      <c r="D65" s="71"/>
    </row>
    <row r="66" spans="1:4" x14ac:dyDescent="0.3">
      <c r="A66" s="72"/>
      <c r="B66" s="71"/>
      <c r="C66" s="5"/>
      <c r="D66" s="71"/>
    </row>
    <row r="67" spans="1:4" x14ac:dyDescent="0.3">
      <c r="A67" s="72"/>
      <c r="B67" s="71"/>
      <c r="C67" s="5"/>
      <c r="D67" s="71"/>
    </row>
    <row r="68" spans="1:4" x14ac:dyDescent="0.3">
      <c r="A68" s="72"/>
      <c r="B68" s="71"/>
      <c r="C68" s="5"/>
      <c r="D68" s="71"/>
    </row>
    <row r="69" spans="1:4" x14ac:dyDescent="0.3">
      <c r="A69" s="72"/>
      <c r="B69" s="71"/>
      <c r="C69" s="5"/>
      <c r="D69" s="71"/>
    </row>
    <row r="70" spans="1:4" x14ac:dyDescent="0.3">
      <c r="A70" s="72"/>
      <c r="B70" s="71"/>
      <c r="C70" s="5"/>
      <c r="D70" s="71"/>
    </row>
    <row r="71" spans="1:4" x14ac:dyDescent="0.3">
      <c r="A71" s="72"/>
      <c r="B71" s="71"/>
      <c r="C71" s="5"/>
      <c r="D71" s="71"/>
    </row>
    <row r="72" spans="1:4" x14ac:dyDescent="0.3">
      <c r="A72" s="72"/>
      <c r="B72" s="71"/>
      <c r="C72" s="5"/>
      <c r="D72" s="71"/>
    </row>
    <row r="73" spans="1:4" x14ac:dyDescent="0.3">
      <c r="A73" s="72"/>
      <c r="B73" s="71"/>
      <c r="C73" s="5"/>
      <c r="D73" s="71"/>
    </row>
    <row r="74" spans="1:4" x14ac:dyDescent="0.3">
      <c r="A74" s="72"/>
      <c r="B74" s="71"/>
      <c r="C74" s="5"/>
      <c r="D74" s="71"/>
    </row>
    <row r="75" spans="1:4" x14ac:dyDescent="0.3">
      <c r="A75" s="72"/>
      <c r="B75" s="71"/>
      <c r="C75" s="5"/>
      <c r="D75" s="71"/>
    </row>
    <row r="76" spans="1:4" x14ac:dyDescent="0.3">
      <c r="A76" s="72"/>
      <c r="B76" s="71"/>
      <c r="C76" s="5"/>
      <c r="D76" s="71"/>
    </row>
    <row r="77" spans="1:4" x14ac:dyDescent="0.3">
      <c r="A77" s="72"/>
      <c r="B77" s="71"/>
      <c r="C77" s="5"/>
      <c r="D77" s="71"/>
    </row>
    <row r="78" spans="1:4" x14ac:dyDescent="0.3">
      <c r="A78" s="72"/>
      <c r="B78" s="71"/>
      <c r="C78" s="5"/>
      <c r="D78" s="71"/>
    </row>
    <row r="79" spans="1:4" x14ac:dyDescent="0.3">
      <c r="A79" s="72"/>
      <c r="B79" s="71"/>
      <c r="C79" s="5"/>
      <c r="D79" s="71"/>
    </row>
    <row r="80" spans="1:4" x14ac:dyDescent="0.3">
      <c r="A80" s="72"/>
      <c r="B80" s="71"/>
      <c r="C80" s="5"/>
      <c r="D80" s="71"/>
    </row>
    <row r="81" spans="1:4" x14ac:dyDescent="0.3">
      <c r="A81" s="72"/>
      <c r="B81" s="71"/>
      <c r="C81" s="5"/>
      <c r="D81" s="71"/>
    </row>
    <row r="82" spans="1:4" x14ac:dyDescent="0.3">
      <c r="A82" s="72"/>
      <c r="B82" s="71"/>
      <c r="C82" s="5"/>
      <c r="D82" s="71"/>
    </row>
    <row r="83" spans="1:4" x14ac:dyDescent="0.3">
      <c r="A83" s="72"/>
      <c r="B83" s="71"/>
      <c r="C83" s="5"/>
      <c r="D83" s="71"/>
    </row>
    <row r="84" spans="1:4" x14ac:dyDescent="0.3">
      <c r="A84" s="72"/>
      <c r="B84" s="71"/>
      <c r="C84" s="5"/>
      <c r="D84" s="71"/>
    </row>
    <row r="85" spans="1:4" x14ac:dyDescent="0.3">
      <c r="A85" s="72"/>
      <c r="B85" s="71"/>
      <c r="C85" s="5"/>
      <c r="D85" s="71"/>
    </row>
    <row r="86" spans="1:4" x14ac:dyDescent="0.3">
      <c r="A86" s="72"/>
      <c r="B86" s="71"/>
      <c r="C86" s="5"/>
      <c r="D86" s="71"/>
    </row>
    <row r="87" spans="1:4" x14ac:dyDescent="0.3">
      <c r="A87" s="72"/>
      <c r="B87" s="71"/>
      <c r="C87" s="5"/>
      <c r="D87" s="71"/>
    </row>
    <row r="88" spans="1:4" x14ac:dyDescent="0.3">
      <c r="A88" s="72"/>
      <c r="B88" s="71"/>
      <c r="C88" s="5"/>
      <c r="D88" s="71"/>
    </row>
    <row r="89" spans="1:4" x14ac:dyDescent="0.3">
      <c r="A89" s="72"/>
      <c r="B89" s="71"/>
      <c r="C89" s="5"/>
      <c r="D89" s="71"/>
    </row>
    <row r="90" spans="1:4" x14ac:dyDescent="0.3">
      <c r="A90" s="72"/>
      <c r="B90" s="71"/>
      <c r="C90" s="5"/>
      <c r="D90" s="71"/>
    </row>
    <row r="91" spans="1:4" x14ac:dyDescent="0.3">
      <c r="A91" s="72"/>
      <c r="B91" s="71"/>
      <c r="C91" s="5"/>
      <c r="D91" s="71"/>
    </row>
    <row r="92" spans="1:4" x14ac:dyDescent="0.3">
      <c r="A92" s="72"/>
      <c r="B92" s="71"/>
      <c r="C92" s="5"/>
      <c r="D92" s="71"/>
    </row>
    <row r="93" spans="1:4" x14ac:dyDescent="0.3">
      <c r="A93" s="72"/>
      <c r="B93" s="71"/>
      <c r="C93" s="5"/>
      <c r="D93" s="71"/>
    </row>
    <row r="94" spans="1:4" x14ac:dyDescent="0.3">
      <c r="A94" s="72"/>
      <c r="B94" s="71"/>
      <c r="C94" s="5"/>
      <c r="D94" s="71"/>
    </row>
    <row r="95" spans="1:4" x14ac:dyDescent="0.3">
      <c r="A95" s="72"/>
      <c r="B95" s="71"/>
      <c r="C95" s="5"/>
      <c r="D95" s="71"/>
    </row>
    <row r="96" spans="1:4" x14ac:dyDescent="0.3">
      <c r="A96" s="72"/>
      <c r="B96" s="71"/>
      <c r="C96" s="5"/>
      <c r="D96" s="71"/>
    </row>
    <row r="97" spans="1:4" x14ac:dyDescent="0.3">
      <c r="A97" s="72"/>
      <c r="B97" s="71"/>
      <c r="C97" s="5"/>
      <c r="D97" s="71"/>
    </row>
    <row r="98" spans="1:4" x14ac:dyDescent="0.3">
      <c r="A98" s="72"/>
      <c r="B98" s="71"/>
      <c r="C98" s="5"/>
      <c r="D98" s="71"/>
    </row>
    <row r="99" spans="1:4" x14ac:dyDescent="0.3">
      <c r="A99" s="72"/>
      <c r="B99" s="71"/>
      <c r="C99" s="5"/>
      <c r="D99" s="71"/>
    </row>
    <row r="100" spans="1:4" x14ac:dyDescent="0.3">
      <c r="A100" s="72"/>
      <c r="B100" s="71"/>
      <c r="C100" s="5"/>
      <c r="D100" s="71"/>
    </row>
    <row r="101" spans="1:4" x14ac:dyDescent="0.3">
      <c r="A101" s="72"/>
      <c r="B101" s="71"/>
      <c r="C101" s="5"/>
      <c r="D101" s="71"/>
    </row>
    <row r="102" spans="1:4" x14ac:dyDescent="0.3">
      <c r="A102" s="72"/>
      <c r="B102" s="71"/>
      <c r="C102" s="5"/>
      <c r="D102" s="71"/>
    </row>
    <row r="103" spans="1:4" x14ac:dyDescent="0.3">
      <c r="A103" s="72"/>
      <c r="B103" s="71"/>
      <c r="C103" s="5"/>
      <c r="D103" s="71"/>
    </row>
    <row r="104" spans="1:4" x14ac:dyDescent="0.3">
      <c r="A104" s="72"/>
      <c r="B104" s="71"/>
      <c r="C104" s="5"/>
      <c r="D104" s="71"/>
    </row>
    <row r="105" spans="1:4" x14ac:dyDescent="0.3">
      <c r="A105" s="72"/>
      <c r="B105" s="71"/>
      <c r="C105" s="5"/>
      <c r="D105" s="71"/>
    </row>
    <row r="106" spans="1:4" x14ac:dyDescent="0.3">
      <c r="A106" s="72"/>
      <c r="B106" s="71"/>
      <c r="C106" s="5"/>
      <c r="D106" s="71"/>
    </row>
    <row r="107" spans="1:4" x14ac:dyDescent="0.3">
      <c r="A107" s="72"/>
      <c r="B107" s="71"/>
      <c r="C107" s="5"/>
      <c r="D107" s="71"/>
    </row>
    <row r="108" spans="1:4" x14ac:dyDescent="0.3">
      <c r="A108" s="72"/>
      <c r="B108" s="71"/>
      <c r="C108" s="5"/>
      <c r="D108" s="71"/>
    </row>
    <row r="109" spans="1:4" x14ac:dyDescent="0.3">
      <c r="A109" s="72"/>
      <c r="B109" s="71"/>
      <c r="C109" s="5"/>
      <c r="D109" s="71"/>
    </row>
    <row r="110" spans="1:4" x14ac:dyDescent="0.3">
      <c r="A110" s="72"/>
      <c r="B110" s="71"/>
      <c r="C110" s="5"/>
      <c r="D110" s="71"/>
    </row>
    <row r="111" spans="1:4" x14ac:dyDescent="0.3">
      <c r="A111" s="72"/>
      <c r="B111" s="71"/>
      <c r="C111" s="5"/>
      <c r="D111" s="71"/>
    </row>
    <row r="112" spans="1:4" x14ac:dyDescent="0.3">
      <c r="A112" s="72"/>
      <c r="B112" s="71"/>
      <c r="C112" s="5"/>
      <c r="D112" s="71"/>
    </row>
    <row r="113" spans="1:4" x14ac:dyDescent="0.3">
      <c r="A113" s="72"/>
      <c r="B113" s="71"/>
      <c r="C113" s="5"/>
      <c r="D113" s="71"/>
    </row>
    <row r="114" spans="1:4" x14ac:dyDescent="0.3">
      <c r="A114" s="72"/>
      <c r="B114" s="71"/>
      <c r="C114" s="5"/>
      <c r="D114" s="71"/>
    </row>
    <row r="115" spans="1:4" x14ac:dyDescent="0.3">
      <c r="A115" s="72"/>
      <c r="B115" s="71"/>
      <c r="C115" s="5"/>
      <c r="D115" s="71"/>
    </row>
    <row r="116" spans="1:4" x14ac:dyDescent="0.3">
      <c r="A116" s="72"/>
      <c r="B116" s="71"/>
      <c r="C116" s="5"/>
      <c r="D116" s="71"/>
    </row>
    <row r="117" spans="1:4" x14ac:dyDescent="0.3">
      <c r="A117" s="72"/>
      <c r="B117" s="71"/>
      <c r="C117" s="5"/>
      <c r="D117" s="71"/>
    </row>
    <row r="118" spans="1:4" x14ac:dyDescent="0.3">
      <c r="A118" s="72"/>
      <c r="B118" s="71"/>
      <c r="C118" s="5"/>
      <c r="D118" s="71"/>
    </row>
    <row r="119" spans="1:4" x14ac:dyDescent="0.3">
      <c r="A119" s="72"/>
      <c r="B119" s="71"/>
      <c r="C119" s="5"/>
      <c r="D119" s="71"/>
    </row>
    <row r="120" spans="1:4" x14ac:dyDescent="0.3">
      <c r="A120" s="72"/>
      <c r="B120" s="71"/>
      <c r="C120" s="5"/>
      <c r="D120" s="71"/>
    </row>
    <row r="121" spans="1:4" x14ac:dyDescent="0.3">
      <c r="A121" s="72"/>
      <c r="B121" s="71"/>
      <c r="C121" s="5"/>
      <c r="D121" s="71"/>
    </row>
    <row r="122" spans="1:4" x14ac:dyDescent="0.3">
      <c r="A122" s="72"/>
      <c r="B122" s="71"/>
      <c r="C122" s="5"/>
      <c r="D122" s="71"/>
    </row>
    <row r="123" spans="1:4" x14ac:dyDescent="0.3">
      <c r="A123" s="72"/>
      <c r="B123" s="71"/>
      <c r="C123" s="5"/>
      <c r="D123" s="71"/>
    </row>
    <row r="124" spans="1:4" x14ac:dyDescent="0.3">
      <c r="A124" s="72"/>
      <c r="B124" s="71"/>
      <c r="C124" s="5"/>
      <c r="D124" s="71"/>
    </row>
    <row r="125" spans="1:4" x14ac:dyDescent="0.3">
      <c r="A125" s="72"/>
      <c r="B125" s="71"/>
      <c r="C125" s="5"/>
      <c r="D125" s="71"/>
    </row>
    <row r="126" spans="1:4" x14ac:dyDescent="0.3">
      <c r="A126" s="72"/>
      <c r="B126" s="71"/>
      <c r="C126" s="5"/>
      <c r="D126" s="71"/>
    </row>
    <row r="127" spans="1:4" x14ac:dyDescent="0.3">
      <c r="A127" s="72"/>
      <c r="B127" s="71"/>
      <c r="C127" s="5"/>
      <c r="D127" s="71"/>
    </row>
    <row r="128" spans="1:4" x14ac:dyDescent="0.3">
      <c r="A128" s="72"/>
      <c r="B128" s="71"/>
      <c r="C128" s="5"/>
      <c r="D128" s="71"/>
    </row>
    <row r="129" spans="1:4" x14ac:dyDescent="0.3">
      <c r="A129" s="72"/>
      <c r="B129" s="71"/>
      <c r="C129" s="5"/>
      <c r="D129" s="71"/>
    </row>
    <row r="130" spans="1:4" x14ac:dyDescent="0.3">
      <c r="A130" s="72"/>
      <c r="B130" s="71"/>
      <c r="C130" s="5"/>
      <c r="D130" s="71"/>
    </row>
    <row r="131" spans="1:4" x14ac:dyDescent="0.3">
      <c r="A131" s="72"/>
      <c r="B131" s="71"/>
      <c r="C131" s="5"/>
      <c r="D131" s="71"/>
    </row>
    <row r="132" spans="1:4" x14ac:dyDescent="0.3">
      <c r="A132" s="72"/>
      <c r="B132" s="71"/>
      <c r="C132" s="5"/>
      <c r="D132" s="71"/>
    </row>
    <row r="133" spans="1:4" x14ac:dyDescent="0.3">
      <c r="A133" s="72"/>
      <c r="B133" s="71"/>
      <c r="C133" s="5"/>
      <c r="D133" s="71"/>
    </row>
    <row r="134" spans="1:4" x14ac:dyDescent="0.3">
      <c r="A134" s="72"/>
      <c r="B134" s="71"/>
      <c r="C134" s="5"/>
      <c r="D134" s="71"/>
    </row>
    <row r="135" spans="1:4" x14ac:dyDescent="0.3">
      <c r="A135" s="72"/>
      <c r="B135" s="71"/>
      <c r="C135" s="5"/>
      <c r="D135" s="71"/>
    </row>
    <row r="136" spans="1:4" x14ac:dyDescent="0.3">
      <c r="A136" s="72"/>
      <c r="B136" s="71"/>
      <c r="C136" s="5"/>
      <c r="D136" s="71"/>
    </row>
    <row r="137" spans="1:4" x14ac:dyDescent="0.3">
      <c r="A137" s="72"/>
      <c r="B137" s="71"/>
      <c r="C137" s="5"/>
      <c r="D137" s="71"/>
    </row>
    <row r="138" spans="1:4" x14ac:dyDescent="0.3">
      <c r="A138" s="72"/>
      <c r="B138" s="71"/>
      <c r="C138" s="5"/>
      <c r="D138" s="71"/>
    </row>
    <row r="139" spans="1:4" x14ac:dyDescent="0.3">
      <c r="A139" s="72"/>
      <c r="B139" s="71"/>
      <c r="C139" s="5"/>
      <c r="D139" s="71"/>
    </row>
    <row r="140" spans="1:4" x14ac:dyDescent="0.3">
      <c r="A140" s="72"/>
      <c r="B140" s="71"/>
      <c r="C140" s="5"/>
      <c r="D140" s="71"/>
    </row>
    <row r="141" spans="1:4" x14ac:dyDescent="0.3">
      <c r="A141" s="72"/>
      <c r="B141" s="71"/>
      <c r="C141" s="5"/>
      <c r="D141" s="71"/>
    </row>
    <row r="142" spans="1:4" x14ac:dyDescent="0.3">
      <c r="A142" s="72"/>
      <c r="B142" s="71"/>
      <c r="C142" s="5"/>
      <c r="D142" s="71"/>
    </row>
    <row r="143" spans="1:4" x14ac:dyDescent="0.3">
      <c r="A143" s="72"/>
      <c r="B143" s="71"/>
      <c r="C143" s="5"/>
      <c r="D143" s="71"/>
    </row>
    <row r="144" spans="1:4" x14ac:dyDescent="0.3">
      <c r="A144" s="72"/>
      <c r="B144" s="71"/>
      <c r="C144" s="5"/>
      <c r="D144" s="71"/>
    </row>
    <row r="145" spans="1:4" x14ac:dyDescent="0.3">
      <c r="A145" s="72"/>
      <c r="B145" s="71"/>
      <c r="C145" s="5"/>
      <c r="D145" s="71"/>
    </row>
    <row r="146" spans="1:4" x14ac:dyDescent="0.3">
      <c r="A146" s="72"/>
      <c r="B146" s="71"/>
      <c r="C146" s="5"/>
      <c r="D146" s="71"/>
    </row>
    <row r="147" spans="1:4" x14ac:dyDescent="0.3">
      <c r="A147" s="72"/>
      <c r="B147" s="71"/>
      <c r="C147" s="5"/>
      <c r="D147" s="71"/>
    </row>
    <row r="148" spans="1:4" x14ac:dyDescent="0.3">
      <c r="A148" s="72"/>
      <c r="B148" s="71"/>
      <c r="C148" s="5"/>
      <c r="D148" s="71"/>
    </row>
    <row r="149" spans="1:4" x14ac:dyDescent="0.3">
      <c r="A149" s="72"/>
      <c r="B149" s="71"/>
      <c r="C149" s="5"/>
      <c r="D149" s="71"/>
    </row>
    <row r="150" spans="1:4" x14ac:dyDescent="0.3">
      <c r="A150" s="72"/>
      <c r="B150" s="71"/>
      <c r="C150" s="5"/>
      <c r="D150" s="71"/>
    </row>
    <row r="151" spans="1:4" x14ac:dyDescent="0.3">
      <c r="A151" s="72"/>
      <c r="B151" s="71"/>
      <c r="C151" s="5"/>
      <c r="D151" s="71"/>
    </row>
    <row r="152" spans="1:4" x14ac:dyDescent="0.3">
      <c r="A152" s="72"/>
      <c r="B152" s="71"/>
      <c r="C152" s="5"/>
      <c r="D152" s="71"/>
    </row>
    <row r="153" spans="1:4" x14ac:dyDescent="0.3">
      <c r="A153" s="72"/>
      <c r="B153" s="71"/>
      <c r="C153" s="5"/>
      <c r="D153" s="71"/>
    </row>
    <row r="154" spans="1:4" x14ac:dyDescent="0.3">
      <c r="A154" s="72"/>
      <c r="B154" s="71"/>
      <c r="C154" s="5"/>
      <c r="D154" s="71"/>
    </row>
    <row r="155" spans="1:4" x14ac:dyDescent="0.3">
      <c r="A155" s="72"/>
      <c r="B155" s="71"/>
      <c r="C155" s="5"/>
      <c r="D155" s="71"/>
    </row>
    <row r="156" spans="1:4" x14ac:dyDescent="0.3">
      <c r="A156" s="72"/>
      <c r="B156" s="71"/>
      <c r="C156" s="5"/>
      <c r="D156" s="71"/>
    </row>
    <row r="157" spans="1:4" x14ac:dyDescent="0.3">
      <c r="A157" s="72"/>
      <c r="B157" s="71"/>
      <c r="C157" s="5"/>
      <c r="D157" s="71"/>
    </row>
    <row r="158" spans="1:4" x14ac:dyDescent="0.3">
      <c r="A158" s="72"/>
      <c r="B158" s="71"/>
      <c r="C158" s="5"/>
      <c r="D158" s="71"/>
    </row>
    <row r="159" spans="1:4" x14ac:dyDescent="0.3">
      <c r="A159" s="72"/>
      <c r="B159" s="71"/>
      <c r="C159" s="5"/>
      <c r="D159" s="71"/>
    </row>
    <row r="160" spans="1:4" x14ac:dyDescent="0.3">
      <c r="A160" s="72"/>
      <c r="B160" s="71"/>
      <c r="C160" s="5"/>
      <c r="D160" s="71"/>
    </row>
    <row r="161" spans="1:4" x14ac:dyDescent="0.3">
      <c r="A161" s="72"/>
      <c r="B161" s="71"/>
      <c r="C161" s="5"/>
      <c r="D161" s="71"/>
    </row>
    <row r="162" spans="1:4" x14ac:dyDescent="0.3">
      <c r="A162" s="72"/>
      <c r="B162" s="71"/>
      <c r="C162" s="5"/>
      <c r="D162" s="71"/>
    </row>
    <row r="163" spans="1:4" x14ac:dyDescent="0.3">
      <c r="A163" s="72"/>
      <c r="B163" s="71"/>
      <c r="C163" s="5"/>
      <c r="D163" s="71"/>
    </row>
    <row r="164" spans="1:4" x14ac:dyDescent="0.3">
      <c r="A164" s="72"/>
      <c r="B164" s="71"/>
      <c r="C164" s="5"/>
      <c r="D164" s="71"/>
    </row>
    <row r="165" spans="1:4" x14ac:dyDescent="0.3">
      <c r="A165" s="72"/>
      <c r="B165" s="71"/>
      <c r="C165" s="5"/>
      <c r="D165" s="71"/>
    </row>
    <row r="166" spans="1:4" x14ac:dyDescent="0.3">
      <c r="A166" s="72"/>
      <c r="B166" s="71"/>
      <c r="C166" s="5"/>
      <c r="D166" s="71"/>
    </row>
    <row r="167" spans="1:4" x14ac:dyDescent="0.3">
      <c r="A167" s="72"/>
      <c r="B167" s="71"/>
      <c r="C167" s="5"/>
      <c r="D167" s="71"/>
    </row>
    <row r="168" spans="1:4" x14ac:dyDescent="0.3">
      <c r="A168" s="72"/>
      <c r="B168" s="71"/>
      <c r="C168" s="5"/>
      <c r="D168" s="71"/>
    </row>
    <row r="169" spans="1:4" x14ac:dyDescent="0.3">
      <c r="A169" s="72"/>
      <c r="B169" s="71"/>
      <c r="C169" s="5"/>
      <c r="D169" s="71"/>
    </row>
    <row r="170" spans="1:4" x14ac:dyDescent="0.3">
      <c r="A170" s="72"/>
      <c r="B170" s="71"/>
      <c r="C170" s="5"/>
      <c r="D170" s="71"/>
    </row>
    <row r="171" spans="1:4" x14ac:dyDescent="0.3">
      <c r="A171" s="72"/>
      <c r="B171" s="71"/>
      <c r="C171" s="5"/>
      <c r="D171" s="71"/>
    </row>
    <row r="172" spans="1:4" x14ac:dyDescent="0.3">
      <c r="A172" s="72"/>
      <c r="B172" s="71"/>
      <c r="C172" s="5"/>
      <c r="D172" s="71"/>
    </row>
    <row r="173" spans="1:4" x14ac:dyDescent="0.3">
      <c r="A173" s="72"/>
      <c r="B173" s="71"/>
      <c r="C173" s="5"/>
      <c r="D173" s="71"/>
    </row>
    <row r="174" spans="1:4" x14ac:dyDescent="0.3">
      <c r="A174" s="72"/>
      <c r="B174" s="71"/>
      <c r="C174" s="5"/>
      <c r="D174" s="71"/>
    </row>
    <row r="175" spans="1:4" x14ac:dyDescent="0.3">
      <c r="A175" s="72"/>
      <c r="B175" s="71"/>
      <c r="C175" s="5"/>
      <c r="D175" s="71"/>
    </row>
    <row r="176" spans="1:4" x14ac:dyDescent="0.3">
      <c r="A176" s="72"/>
      <c r="B176" s="71"/>
      <c r="C176" s="5"/>
      <c r="D176" s="71"/>
    </row>
    <row r="177" spans="1:4" x14ac:dyDescent="0.3">
      <c r="A177" s="72"/>
      <c r="B177" s="71"/>
      <c r="C177" s="5"/>
      <c r="D177" s="71"/>
    </row>
    <row r="178" spans="1:4" x14ac:dyDescent="0.3">
      <c r="A178" s="72"/>
      <c r="B178" s="71"/>
      <c r="C178" s="5"/>
      <c r="D178" s="71"/>
    </row>
    <row r="179" spans="1:4" x14ac:dyDescent="0.3">
      <c r="A179" s="72"/>
      <c r="B179" s="71"/>
      <c r="C179" s="5"/>
      <c r="D179" s="71"/>
    </row>
    <row r="180" spans="1:4" x14ac:dyDescent="0.3">
      <c r="A180" s="72"/>
      <c r="B180" s="71"/>
      <c r="C180" s="5"/>
      <c r="D180" s="71"/>
    </row>
    <row r="181" spans="1:4" x14ac:dyDescent="0.3">
      <c r="A181" s="72"/>
      <c r="B181" s="71"/>
      <c r="C181" s="5"/>
      <c r="D181" s="71"/>
    </row>
    <row r="182" spans="1:4" x14ac:dyDescent="0.3">
      <c r="A182" s="72"/>
      <c r="B182" s="71"/>
      <c r="C182" s="5"/>
      <c r="D182" s="71"/>
    </row>
    <row r="183" spans="1:4" x14ac:dyDescent="0.3">
      <c r="A183" s="72"/>
      <c r="B183" s="71"/>
      <c r="C183" s="5"/>
      <c r="D183" s="71"/>
    </row>
    <row r="184" spans="1:4" x14ac:dyDescent="0.3">
      <c r="A184" s="72"/>
      <c r="B184" s="71"/>
      <c r="C184" s="5"/>
      <c r="D184" s="71"/>
    </row>
    <row r="185" spans="1:4" x14ac:dyDescent="0.3">
      <c r="A185" s="72"/>
      <c r="B185" s="71"/>
      <c r="C185" s="5"/>
      <c r="D185" s="71"/>
    </row>
    <row r="186" spans="1:4" x14ac:dyDescent="0.3">
      <c r="A186" s="72"/>
      <c r="B186" s="71"/>
      <c r="C186" s="5"/>
      <c r="D186" s="71"/>
    </row>
    <row r="187" spans="1:4" x14ac:dyDescent="0.3">
      <c r="A187" s="72"/>
      <c r="B187" s="71"/>
      <c r="C187" s="5"/>
      <c r="D187" s="71"/>
    </row>
    <row r="188" spans="1:4" x14ac:dyDescent="0.3">
      <c r="A188" s="72"/>
      <c r="B188" s="71"/>
      <c r="C188" s="5"/>
      <c r="D188" s="71"/>
    </row>
    <row r="189" spans="1:4" x14ac:dyDescent="0.3">
      <c r="A189" s="72"/>
      <c r="B189" s="71"/>
      <c r="C189" s="5"/>
      <c r="D189" s="71"/>
    </row>
    <row r="190" spans="1:4" x14ac:dyDescent="0.3">
      <c r="A190" s="72"/>
      <c r="B190" s="71"/>
      <c r="C190" s="5"/>
      <c r="D190" s="71"/>
    </row>
    <row r="191" spans="1:4" x14ac:dyDescent="0.3">
      <c r="A191" s="72"/>
      <c r="B191" s="71"/>
      <c r="C191" s="5"/>
      <c r="D191" s="71"/>
    </row>
    <row r="192" spans="1:4" x14ac:dyDescent="0.3">
      <c r="A192" s="72"/>
      <c r="B192" s="71"/>
      <c r="C192" s="5"/>
      <c r="D192" s="71"/>
    </row>
    <row r="193" spans="1:4" x14ac:dyDescent="0.3">
      <c r="A193" s="72"/>
      <c r="B193" s="71"/>
      <c r="C193" s="5"/>
      <c r="D193" s="71"/>
    </row>
    <row r="194" spans="1:4" x14ac:dyDescent="0.3">
      <c r="A194" s="72"/>
      <c r="B194" s="71"/>
      <c r="C194" s="5"/>
      <c r="D194" s="71"/>
    </row>
    <row r="195" spans="1:4" x14ac:dyDescent="0.3">
      <c r="A195" s="72"/>
      <c r="B195" s="71"/>
      <c r="C195" s="5"/>
      <c r="D195" s="71"/>
    </row>
    <row r="196" spans="1:4" x14ac:dyDescent="0.3">
      <c r="A196" s="72"/>
      <c r="B196" s="71"/>
      <c r="C196" s="5"/>
      <c r="D196" s="71"/>
    </row>
    <row r="197" spans="1:4" x14ac:dyDescent="0.3">
      <c r="A197" s="72"/>
      <c r="B197" s="71"/>
      <c r="C197" s="5"/>
      <c r="D197" s="71"/>
    </row>
    <row r="198" spans="1:4" x14ac:dyDescent="0.3">
      <c r="A198" s="72"/>
      <c r="B198" s="71"/>
      <c r="C198" s="5"/>
      <c r="D198" s="71"/>
    </row>
    <row r="199" spans="1:4" x14ac:dyDescent="0.3">
      <c r="A199" s="72"/>
      <c r="B199" s="71"/>
      <c r="C199" s="5"/>
      <c r="D199" s="71"/>
    </row>
    <row r="200" spans="1:4" x14ac:dyDescent="0.3">
      <c r="A200" s="72"/>
      <c r="B200" s="71"/>
      <c r="C200" s="5"/>
      <c r="D200" s="71"/>
    </row>
    <row r="201" spans="1:4" x14ac:dyDescent="0.3">
      <c r="A201" s="72"/>
      <c r="B201" s="71"/>
      <c r="C201" s="5"/>
      <c r="D201" s="71"/>
    </row>
    <row r="202" spans="1:4" x14ac:dyDescent="0.3">
      <c r="A202" s="72"/>
      <c r="B202" s="71"/>
      <c r="C202" s="5"/>
      <c r="D202" s="71"/>
    </row>
    <row r="203" spans="1:4" x14ac:dyDescent="0.3">
      <c r="A203" s="72"/>
      <c r="B203" s="71"/>
      <c r="C203" s="5"/>
      <c r="D203" s="71"/>
    </row>
    <row r="204" spans="1:4" x14ac:dyDescent="0.3">
      <c r="A204" s="72"/>
      <c r="B204" s="71"/>
      <c r="C204" s="5"/>
      <c r="D204" s="71"/>
    </row>
    <row r="205" spans="1:4" x14ac:dyDescent="0.3">
      <c r="A205" s="72"/>
      <c r="B205" s="71"/>
      <c r="C205" s="5"/>
      <c r="D205" s="71"/>
    </row>
    <row r="206" spans="1:4" x14ac:dyDescent="0.3">
      <c r="A206" s="72"/>
      <c r="B206" s="71"/>
      <c r="C206" s="5"/>
      <c r="D206" s="71"/>
    </row>
    <row r="207" spans="1:4" x14ac:dyDescent="0.3">
      <c r="A207" s="72"/>
      <c r="B207" s="71"/>
      <c r="C207" s="5"/>
      <c r="D207" s="71"/>
    </row>
    <row r="208" spans="1:4" x14ac:dyDescent="0.3">
      <c r="A208" s="72"/>
      <c r="B208" s="71"/>
      <c r="C208" s="5"/>
      <c r="D208" s="71"/>
    </row>
    <row r="209" spans="1:4" x14ac:dyDescent="0.3">
      <c r="A209" s="72"/>
      <c r="B209" s="71"/>
      <c r="C209" s="5"/>
      <c r="D209" s="71"/>
    </row>
    <row r="210" spans="1:4" x14ac:dyDescent="0.3">
      <c r="A210" s="72"/>
      <c r="B210" s="71"/>
      <c r="C210" s="5"/>
      <c r="D210" s="71"/>
    </row>
    <row r="211" spans="1:4" x14ac:dyDescent="0.3">
      <c r="A211" s="72"/>
      <c r="B211" s="71"/>
      <c r="C211" s="5"/>
      <c r="D211" s="71"/>
    </row>
    <row r="212" spans="1:4" x14ac:dyDescent="0.3">
      <c r="A212" s="72"/>
      <c r="B212" s="71"/>
      <c r="C212" s="5"/>
      <c r="D212" s="71"/>
    </row>
    <row r="213" spans="1:4" x14ac:dyDescent="0.3">
      <c r="A213" s="72"/>
      <c r="B213" s="71"/>
      <c r="C213" s="5"/>
      <c r="D213" s="71"/>
    </row>
    <row r="214" spans="1:4" x14ac:dyDescent="0.3">
      <c r="A214" s="72"/>
      <c r="B214" s="71"/>
      <c r="C214" s="5"/>
      <c r="D214" s="71"/>
    </row>
    <row r="215" spans="1:4" x14ac:dyDescent="0.3">
      <c r="A215" s="72"/>
      <c r="B215" s="71"/>
      <c r="C215" s="5"/>
      <c r="D215" s="71"/>
    </row>
    <row r="216" spans="1:4" x14ac:dyDescent="0.3">
      <c r="A216" s="72"/>
      <c r="B216" s="71"/>
      <c r="C216" s="5"/>
      <c r="D216" s="71"/>
    </row>
    <row r="217" spans="1:4" x14ac:dyDescent="0.3">
      <c r="A217" s="72"/>
      <c r="B217" s="71"/>
      <c r="C217" s="5"/>
      <c r="D217" s="71"/>
    </row>
    <row r="218" spans="1:4" x14ac:dyDescent="0.3">
      <c r="A218" s="72"/>
      <c r="B218" s="71"/>
      <c r="C218" s="5"/>
      <c r="D218" s="71"/>
    </row>
    <row r="219" spans="1:4" x14ac:dyDescent="0.3">
      <c r="A219" s="72"/>
      <c r="B219" s="71"/>
      <c r="C219" s="5"/>
      <c r="D219" s="71"/>
    </row>
    <row r="220" spans="1:4" x14ac:dyDescent="0.3">
      <c r="A220" s="72"/>
      <c r="B220" s="71"/>
      <c r="C220" s="5"/>
      <c r="D220" s="71"/>
    </row>
    <row r="221" spans="1:4" x14ac:dyDescent="0.3">
      <c r="A221" s="72"/>
      <c r="B221" s="71"/>
      <c r="C221" s="5"/>
      <c r="D221" s="71"/>
    </row>
    <row r="222" spans="1:4" x14ac:dyDescent="0.3">
      <c r="A222" s="72"/>
      <c r="B222" s="71"/>
      <c r="C222" s="5"/>
      <c r="D222" s="71"/>
    </row>
    <row r="223" spans="1:4" x14ac:dyDescent="0.3">
      <c r="A223" s="72"/>
      <c r="B223" s="71"/>
      <c r="C223" s="5"/>
      <c r="D223" s="71"/>
    </row>
    <row r="224" spans="1:4" x14ac:dyDescent="0.3">
      <c r="A224" s="72"/>
      <c r="B224" s="71"/>
      <c r="C224" s="5"/>
      <c r="D224" s="71"/>
    </row>
    <row r="225" spans="1:4" x14ac:dyDescent="0.3">
      <c r="A225" s="72"/>
      <c r="B225" s="71"/>
      <c r="C225" s="5"/>
      <c r="D225" s="71"/>
    </row>
    <row r="226" spans="1:4" x14ac:dyDescent="0.3">
      <c r="A226" s="72"/>
      <c r="B226" s="71"/>
      <c r="C226" s="5"/>
      <c r="D226" s="71"/>
    </row>
    <row r="227" spans="1:4" x14ac:dyDescent="0.3">
      <c r="A227" s="72"/>
      <c r="B227" s="71"/>
      <c r="C227" s="5"/>
      <c r="D227" s="71"/>
    </row>
    <row r="228" spans="1:4" x14ac:dyDescent="0.3">
      <c r="A228" s="72"/>
      <c r="B228" s="71"/>
      <c r="C228" s="5"/>
      <c r="D228" s="71"/>
    </row>
    <row r="229" spans="1:4" x14ac:dyDescent="0.3">
      <c r="A229" s="72"/>
      <c r="B229" s="71"/>
      <c r="C229" s="5"/>
      <c r="D229" s="71"/>
    </row>
    <row r="230" spans="1:4" x14ac:dyDescent="0.3">
      <c r="A230" s="72"/>
      <c r="B230" s="71"/>
      <c r="C230" s="5"/>
      <c r="D230" s="71"/>
    </row>
    <row r="231" spans="1:4" x14ac:dyDescent="0.3">
      <c r="A231" s="72"/>
      <c r="B231" s="71"/>
      <c r="C231" s="5"/>
      <c r="D231" s="71"/>
    </row>
    <row r="232" spans="1:4" x14ac:dyDescent="0.3">
      <c r="A232" s="72"/>
      <c r="B232" s="71"/>
      <c r="C232" s="5"/>
      <c r="D232" s="71"/>
    </row>
    <row r="233" spans="1:4" x14ac:dyDescent="0.3">
      <c r="A233" s="72"/>
      <c r="B233" s="71"/>
      <c r="C233" s="5"/>
      <c r="D233" s="71"/>
    </row>
    <row r="234" spans="1:4" x14ac:dyDescent="0.3">
      <c r="A234" s="72"/>
      <c r="B234" s="71"/>
      <c r="C234" s="5"/>
      <c r="D234" s="71"/>
    </row>
    <row r="235" spans="1:4" x14ac:dyDescent="0.3">
      <c r="A235" s="72"/>
      <c r="B235" s="71"/>
      <c r="C235" s="5"/>
      <c r="D235" s="71"/>
    </row>
    <row r="236" spans="1:4" x14ac:dyDescent="0.3">
      <c r="A236" s="72"/>
      <c r="B236" s="71"/>
      <c r="C236" s="5"/>
      <c r="D236" s="71"/>
    </row>
    <row r="237" spans="1:4" x14ac:dyDescent="0.3">
      <c r="A237" s="72"/>
      <c r="B237" s="71"/>
      <c r="C237" s="5"/>
      <c r="D237" s="71"/>
    </row>
    <row r="238" spans="1:4" x14ac:dyDescent="0.3">
      <c r="A238" s="72"/>
      <c r="B238" s="71"/>
      <c r="C238" s="5"/>
      <c r="D238" s="71"/>
    </row>
    <row r="239" spans="1:4" x14ac:dyDescent="0.3">
      <c r="A239" s="72"/>
      <c r="B239" s="71"/>
      <c r="C239" s="5"/>
      <c r="D239" s="71"/>
    </row>
    <row r="240" spans="1:4" x14ac:dyDescent="0.3">
      <c r="A240" s="72"/>
      <c r="B240" s="71"/>
      <c r="C240" s="5"/>
      <c r="D240" s="71"/>
    </row>
    <row r="241" spans="1:4" x14ac:dyDescent="0.3">
      <c r="A241" s="72"/>
      <c r="B241" s="71"/>
      <c r="C241" s="5"/>
      <c r="D241" s="71"/>
    </row>
    <row r="242" spans="1:4" x14ac:dyDescent="0.3">
      <c r="A242" s="72"/>
      <c r="B242" s="71"/>
      <c r="C242" s="5"/>
      <c r="D242" s="71"/>
    </row>
    <row r="243" spans="1:4" x14ac:dyDescent="0.3">
      <c r="A243" s="72"/>
      <c r="B243" s="71"/>
      <c r="C243" s="5"/>
      <c r="D243" s="71"/>
    </row>
    <row r="244" spans="1:4" x14ac:dyDescent="0.3">
      <c r="A244" s="72"/>
      <c r="B244" s="71"/>
      <c r="C244" s="5"/>
      <c r="D244" s="71"/>
    </row>
    <row r="245" spans="1:4" x14ac:dyDescent="0.3">
      <c r="A245" s="72"/>
      <c r="B245" s="71"/>
      <c r="C245" s="5"/>
      <c r="D245" s="71"/>
    </row>
    <row r="246" spans="1:4" x14ac:dyDescent="0.3">
      <c r="A246" s="72"/>
      <c r="B246" s="71"/>
      <c r="C246" s="5"/>
      <c r="D246" s="71"/>
    </row>
    <row r="247" spans="1:4" x14ac:dyDescent="0.3">
      <c r="A247" s="72"/>
      <c r="B247" s="71"/>
      <c r="C247" s="5"/>
      <c r="D247" s="71"/>
    </row>
    <row r="248" spans="1:4" x14ac:dyDescent="0.3">
      <c r="A248" s="72"/>
      <c r="B248" s="71"/>
      <c r="C248" s="5"/>
      <c r="D248" s="71"/>
    </row>
    <row r="249" spans="1:4" x14ac:dyDescent="0.3">
      <c r="A249" s="72"/>
      <c r="B249" s="71"/>
      <c r="C249" s="5"/>
      <c r="D249" s="71"/>
    </row>
    <row r="250" spans="1:4" x14ac:dyDescent="0.3">
      <c r="A250" s="72"/>
      <c r="B250" s="71"/>
      <c r="C250" s="5"/>
      <c r="D250" s="71"/>
    </row>
    <row r="251" spans="1:4" x14ac:dyDescent="0.3">
      <c r="A251" s="72"/>
      <c r="B251" s="71"/>
      <c r="C251" s="5"/>
      <c r="D251" s="71"/>
    </row>
    <row r="252" spans="1:4" x14ac:dyDescent="0.3">
      <c r="A252" s="72"/>
      <c r="B252" s="71"/>
      <c r="C252" s="5"/>
      <c r="D252" s="71"/>
    </row>
    <row r="253" spans="1:4" x14ac:dyDescent="0.3">
      <c r="A253" s="72"/>
      <c r="B253" s="71"/>
      <c r="C253" s="5"/>
      <c r="D253" s="71"/>
    </row>
    <row r="254" spans="1:4" x14ac:dyDescent="0.3">
      <c r="A254" s="72"/>
      <c r="B254" s="71"/>
      <c r="C254" s="5"/>
      <c r="D254" s="71"/>
    </row>
    <row r="255" spans="1:4" x14ac:dyDescent="0.3">
      <c r="A255" s="72"/>
      <c r="B255" s="71"/>
      <c r="C255" s="5"/>
      <c r="D255" s="71"/>
    </row>
    <row r="256" spans="1:4" x14ac:dyDescent="0.3">
      <c r="A256" s="72"/>
      <c r="B256" s="71"/>
      <c r="C256" s="5"/>
      <c r="D256" s="71"/>
    </row>
    <row r="257" spans="1:4" x14ac:dyDescent="0.3">
      <c r="A257" s="72"/>
      <c r="B257" s="71"/>
      <c r="C257" s="5"/>
      <c r="D257" s="71"/>
    </row>
    <row r="258" spans="1:4" x14ac:dyDescent="0.3">
      <c r="A258" s="72"/>
      <c r="B258" s="71"/>
      <c r="C258" s="5"/>
      <c r="D258" s="71"/>
    </row>
    <row r="259" spans="1:4" x14ac:dyDescent="0.3">
      <c r="A259" s="72"/>
      <c r="B259" s="71"/>
      <c r="C259" s="5"/>
      <c r="D259" s="71"/>
    </row>
    <row r="260" spans="1:4" x14ac:dyDescent="0.3">
      <c r="A260" s="72"/>
      <c r="B260" s="71"/>
      <c r="C260" s="5"/>
      <c r="D260" s="71"/>
    </row>
    <row r="261" spans="1:4" x14ac:dyDescent="0.3">
      <c r="A261" s="72"/>
      <c r="B261" s="71"/>
      <c r="C261" s="5"/>
      <c r="D261" s="71"/>
    </row>
    <row r="262" spans="1:4" x14ac:dyDescent="0.3">
      <c r="A262" s="72"/>
      <c r="B262" s="71"/>
      <c r="C262" s="5"/>
      <c r="D262" s="71"/>
    </row>
    <row r="263" spans="1:4" x14ac:dyDescent="0.3">
      <c r="A263" s="72"/>
      <c r="B263" s="71"/>
      <c r="C263" s="5"/>
      <c r="D263" s="71"/>
    </row>
    <row r="264" spans="1:4" x14ac:dyDescent="0.3">
      <c r="A264" s="72"/>
      <c r="B264" s="71"/>
      <c r="C264" s="5"/>
      <c r="D264" s="71"/>
    </row>
    <row r="265" spans="1:4" x14ac:dyDescent="0.3">
      <c r="A265" s="72"/>
      <c r="B265" s="71"/>
      <c r="C265" s="5"/>
      <c r="D265" s="71"/>
    </row>
    <row r="266" spans="1:4" x14ac:dyDescent="0.3">
      <c r="A266" s="72"/>
      <c r="B266" s="71"/>
      <c r="C266" s="5"/>
      <c r="D266" s="71"/>
    </row>
    <row r="267" spans="1:4" x14ac:dyDescent="0.3">
      <c r="A267" s="72"/>
      <c r="B267" s="71"/>
      <c r="C267" s="5"/>
      <c r="D267" s="71"/>
    </row>
    <row r="268" spans="1:4" x14ac:dyDescent="0.3">
      <c r="A268" s="72"/>
      <c r="B268" s="71"/>
      <c r="C268" s="5"/>
      <c r="D268" s="71"/>
    </row>
    <row r="269" spans="1:4" x14ac:dyDescent="0.3">
      <c r="A269" s="72"/>
      <c r="B269" s="71"/>
      <c r="C269" s="5"/>
      <c r="D269" s="71"/>
    </row>
    <row r="270" spans="1:4" x14ac:dyDescent="0.3">
      <c r="A270" s="72"/>
      <c r="B270" s="71"/>
      <c r="C270" s="5"/>
      <c r="D270" s="71"/>
    </row>
    <row r="271" spans="1:4" x14ac:dyDescent="0.3">
      <c r="A271" s="72"/>
      <c r="B271" s="71"/>
      <c r="C271" s="5"/>
      <c r="D271" s="71"/>
    </row>
    <row r="272" spans="1:4" x14ac:dyDescent="0.3">
      <c r="A272" s="72"/>
      <c r="B272" s="71"/>
      <c r="C272" s="5"/>
      <c r="D272" s="71"/>
    </row>
    <row r="273" spans="1:4" x14ac:dyDescent="0.3">
      <c r="A273" s="72"/>
      <c r="B273" s="71"/>
      <c r="C273" s="5"/>
      <c r="D273" s="71"/>
    </row>
    <row r="274" spans="1:4" x14ac:dyDescent="0.3">
      <c r="A274" s="72"/>
      <c r="B274" s="71"/>
      <c r="C274" s="5"/>
      <c r="D274" s="71"/>
    </row>
    <row r="275" spans="1:4" x14ac:dyDescent="0.3">
      <c r="A275" s="72"/>
      <c r="B275" s="71"/>
      <c r="C275" s="5"/>
      <c r="D275" s="71"/>
    </row>
    <row r="276" spans="1:4" x14ac:dyDescent="0.3">
      <c r="A276" s="72"/>
      <c r="B276" s="71"/>
      <c r="C276" s="5"/>
      <c r="D276" s="71"/>
    </row>
    <row r="277" spans="1:4" x14ac:dyDescent="0.3">
      <c r="A277" s="72"/>
      <c r="B277" s="71"/>
      <c r="C277" s="5"/>
      <c r="D277" s="71"/>
    </row>
    <row r="278" spans="1:4" x14ac:dyDescent="0.3">
      <c r="A278" s="72"/>
      <c r="B278" s="71"/>
      <c r="C278" s="5"/>
      <c r="D278" s="71"/>
    </row>
    <row r="279" spans="1:4" x14ac:dyDescent="0.3">
      <c r="A279" s="72"/>
      <c r="B279" s="71"/>
      <c r="C279" s="5"/>
      <c r="D279" s="71"/>
    </row>
    <row r="280" spans="1:4" x14ac:dyDescent="0.3">
      <c r="A280" s="72"/>
      <c r="B280" s="71"/>
      <c r="C280" s="5"/>
      <c r="D280" s="71"/>
    </row>
    <row r="281" spans="1:4" x14ac:dyDescent="0.3">
      <c r="A281" s="72"/>
      <c r="B281" s="71"/>
      <c r="C281" s="5"/>
      <c r="D281" s="71"/>
    </row>
    <row r="282" spans="1:4" x14ac:dyDescent="0.3">
      <c r="A282" s="72"/>
      <c r="B282" s="71"/>
      <c r="C282" s="5"/>
      <c r="D282" s="71"/>
    </row>
    <row r="283" spans="1:4" x14ac:dyDescent="0.3">
      <c r="A283" s="72"/>
      <c r="B283" s="71"/>
      <c r="C283" s="5"/>
      <c r="D283" s="71"/>
    </row>
    <row r="284" spans="1:4" x14ac:dyDescent="0.3">
      <c r="A284" s="72"/>
      <c r="B284" s="71"/>
      <c r="C284" s="5"/>
      <c r="D284" s="71"/>
    </row>
    <row r="285" spans="1:4" x14ac:dyDescent="0.3">
      <c r="A285" s="72"/>
      <c r="B285" s="71"/>
      <c r="C285" s="5"/>
      <c r="D285" s="71"/>
    </row>
    <row r="286" spans="1:4" x14ac:dyDescent="0.3">
      <c r="A286" s="72"/>
      <c r="B286" s="71"/>
      <c r="C286" s="5"/>
      <c r="D286" s="71"/>
    </row>
    <row r="287" spans="1:4" x14ac:dyDescent="0.3">
      <c r="A287" s="72"/>
      <c r="B287" s="71"/>
      <c r="C287" s="5"/>
      <c r="D287" s="71"/>
    </row>
    <row r="288" spans="1:4" x14ac:dyDescent="0.3">
      <c r="A288" s="72"/>
      <c r="B288" s="71"/>
      <c r="C288" s="5"/>
      <c r="D288" s="71"/>
    </row>
    <row r="289" spans="1:4" x14ac:dyDescent="0.3">
      <c r="A289" s="72"/>
      <c r="B289" s="71"/>
      <c r="C289" s="5"/>
      <c r="D289" s="71"/>
    </row>
    <row r="290" spans="1:4" x14ac:dyDescent="0.3">
      <c r="A290" s="72"/>
      <c r="B290" s="71"/>
      <c r="C290" s="5"/>
      <c r="D290" s="71"/>
    </row>
    <row r="291" spans="1:4" x14ac:dyDescent="0.3">
      <c r="A291" s="72"/>
      <c r="B291" s="71"/>
      <c r="C291" s="5"/>
      <c r="D291" s="71"/>
    </row>
    <row r="292" spans="1:4" x14ac:dyDescent="0.3">
      <c r="A292" s="72"/>
      <c r="B292" s="71"/>
      <c r="C292" s="5"/>
      <c r="D292" s="71"/>
    </row>
    <row r="293" spans="1:4" x14ac:dyDescent="0.3">
      <c r="A293" s="72"/>
      <c r="B293" s="71"/>
      <c r="C293" s="5"/>
      <c r="D293" s="71"/>
    </row>
    <row r="294" spans="1:4" x14ac:dyDescent="0.3">
      <c r="A294" s="72"/>
      <c r="B294" s="71"/>
      <c r="C294" s="5"/>
      <c r="D294" s="71"/>
    </row>
    <row r="295" spans="1:4" x14ac:dyDescent="0.3">
      <c r="A295" s="72"/>
      <c r="B295" s="71"/>
      <c r="C295" s="5"/>
      <c r="D295" s="71"/>
    </row>
    <row r="296" spans="1:4" x14ac:dyDescent="0.3">
      <c r="A296" s="72"/>
      <c r="B296" s="71"/>
      <c r="C296" s="5"/>
      <c r="D296" s="71"/>
    </row>
    <row r="297" spans="1:4" x14ac:dyDescent="0.3">
      <c r="A297" s="72"/>
      <c r="B297" s="71"/>
      <c r="C297" s="5"/>
      <c r="D297" s="71"/>
    </row>
    <row r="298" spans="1:4" x14ac:dyDescent="0.3">
      <c r="A298" s="72"/>
      <c r="B298" s="71"/>
      <c r="C298" s="5"/>
      <c r="D298" s="71"/>
    </row>
    <row r="299" spans="1:4" x14ac:dyDescent="0.3">
      <c r="A299" s="72"/>
      <c r="B299" s="71"/>
      <c r="C299" s="5"/>
      <c r="D299" s="71"/>
    </row>
    <row r="300" spans="1:4" x14ac:dyDescent="0.3">
      <c r="A300" s="72"/>
      <c r="B300" s="71"/>
      <c r="C300" s="5"/>
      <c r="D300" s="71"/>
    </row>
    <row r="301" spans="1:4" x14ac:dyDescent="0.3">
      <c r="A301" s="72"/>
      <c r="B301" s="71"/>
      <c r="C301" s="5"/>
      <c r="D301" s="71"/>
    </row>
    <row r="302" spans="1:4" x14ac:dyDescent="0.3">
      <c r="A302" s="72"/>
      <c r="B302" s="71"/>
      <c r="C302" s="5"/>
      <c r="D302" s="71"/>
    </row>
    <row r="303" spans="1:4" x14ac:dyDescent="0.3">
      <c r="A303" s="72"/>
      <c r="B303" s="71"/>
      <c r="C303" s="5"/>
      <c r="D303" s="71"/>
    </row>
    <row r="304" spans="1:4" x14ac:dyDescent="0.3">
      <c r="A304" s="72"/>
      <c r="B304" s="71"/>
      <c r="C304" s="5"/>
      <c r="D304" s="71"/>
    </row>
    <row r="305" spans="1:4" x14ac:dyDescent="0.3">
      <c r="A305" s="72"/>
      <c r="B305" s="71"/>
      <c r="C305" s="5"/>
      <c r="D305" s="71"/>
    </row>
    <row r="306" spans="1:4" x14ac:dyDescent="0.3">
      <c r="A306" s="72"/>
      <c r="B306" s="71"/>
      <c r="C306" s="5"/>
      <c r="D306" s="71"/>
    </row>
    <row r="307" spans="1:4" x14ac:dyDescent="0.3">
      <c r="A307" s="72"/>
      <c r="B307" s="71"/>
      <c r="C307" s="5"/>
      <c r="D307" s="71"/>
    </row>
    <row r="308" spans="1:4" x14ac:dyDescent="0.3">
      <c r="A308" s="72"/>
      <c r="B308" s="71"/>
      <c r="C308" s="5"/>
      <c r="D308" s="71"/>
    </row>
    <row r="309" spans="1:4" x14ac:dyDescent="0.3">
      <c r="A309" s="72"/>
      <c r="B309" s="71"/>
      <c r="C309" s="5"/>
      <c r="D309" s="71"/>
    </row>
    <row r="310" spans="1:4" x14ac:dyDescent="0.3">
      <c r="A310" s="72"/>
      <c r="B310" s="71"/>
      <c r="C310" s="5"/>
      <c r="D310" s="71"/>
    </row>
    <row r="311" spans="1:4" x14ac:dyDescent="0.3">
      <c r="A311" s="72"/>
      <c r="B311" s="71"/>
      <c r="C311" s="5"/>
      <c r="D311" s="71"/>
    </row>
    <row r="312" spans="1:4" x14ac:dyDescent="0.3">
      <c r="A312" s="72"/>
      <c r="B312" s="71"/>
      <c r="C312" s="5"/>
      <c r="D312" s="71"/>
    </row>
    <row r="313" spans="1:4" x14ac:dyDescent="0.3">
      <c r="A313" s="72"/>
      <c r="B313" s="71"/>
      <c r="C313" s="5"/>
      <c r="D313" s="71"/>
    </row>
    <row r="314" spans="1:4" x14ac:dyDescent="0.3">
      <c r="A314" s="72"/>
      <c r="B314" s="71"/>
      <c r="C314" s="5"/>
      <c r="D314" s="71"/>
    </row>
    <row r="315" spans="1:4" x14ac:dyDescent="0.3">
      <c r="A315" s="72"/>
      <c r="B315" s="71"/>
      <c r="C315" s="5"/>
      <c r="D315" s="71"/>
    </row>
    <row r="316" spans="1:4" x14ac:dyDescent="0.3">
      <c r="A316" s="72"/>
      <c r="B316" s="71"/>
      <c r="C316" s="5"/>
      <c r="D316" s="71"/>
    </row>
    <row r="317" spans="1:4" x14ac:dyDescent="0.3">
      <c r="A317" s="72"/>
    </row>
    <row r="318" spans="1:4" x14ac:dyDescent="0.3">
      <c r="A318" s="72"/>
    </row>
    <row r="319" spans="1:4" x14ac:dyDescent="0.3">
      <c r="A319" s="72"/>
    </row>
    <row r="320" spans="1:4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</sheetData>
  <mergeCells count="15">
    <mergeCell ref="Z9:AC9"/>
    <mergeCell ref="AE9:AH9"/>
    <mergeCell ref="X6:Y7"/>
    <mergeCell ref="A5:W5"/>
    <mergeCell ref="A1:W1"/>
    <mergeCell ref="A2:W3"/>
    <mergeCell ref="A6:W7"/>
    <mergeCell ref="X1:Y1"/>
    <mergeCell ref="X5:Y5"/>
    <mergeCell ref="X2:Y3"/>
    <mergeCell ref="A9:D9"/>
    <mergeCell ref="F9:I9"/>
    <mergeCell ref="K9:N9"/>
    <mergeCell ref="P9:S9"/>
    <mergeCell ref="U9:X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2"/>
  <sheetViews>
    <sheetView topLeftCell="A13" zoomScale="40" zoomScaleNormal="40" zoomScalePageLayoutView="85" workbookViewId="0">
      <selection activeCell="Y17" sqref="Y17"/>
    </sheetView>
  </sheetViews>
  <sheetFormatPr defaultColWidth="9.1796875" defaultRowHeight="14" x14ac:dyDescent="0.3"/>
  <cols>
    <col min="1" max="1" width="4.26953125" style="2" bestFit="1" customWidth="1"/>
    <col min="2" max="2" width="10.26953125" style="2" customWidth="1"/>
    <col min="3" max="3" width="10.54296875" style="2" bestFit="1" customWidth="1"/>
    <col min="4" max="4" width="4.26953125" style="2" bestFit="1" customWidth="1"/>
    <col min="5" max="5" width="10.26953125" style="2" customWidth="1"/>
    <col min="6" max="6" width="16.7265625" style="2" customWidth="1"/>
    <col min="7" max="7" width="10.54296875" style="2" bestFit="1" customWidth="1"/>
    <col min="8" max="8" width="4.26953125" style="2" bestFit="1" customWidth="1"/>
    <col min="9" max="9" width="10.26953125" style="2" bestFit="1" customWidth="1"/>
    <col min="10" max="10" width="16.7265625" style="2" customWidth="1"/>
    <col min="11" max="11" width="10.54296875" style="2" bestFit="1" customWidth="1"/>
    <col min="12" max="12" width="3.7265625" style="2" bestFit="1" customWidth="1"/>
    <col min="13" max="13" width="9.54296875" style="2" bestFit="1" customWidth="1"/>
    <col min="14" max="14" width="17.7265625" style="2" bestFit="1" customWidth="1"/>
    <col min="15" max="15" width="10.453125" style="2" bestFit="1" customWidth="1"/>
    <col min="16" max="16" width="3.7265625" style="2" bestFit="1" customWidth="1"/>
    <col min="17" max="17" width="7.1796875" style="2" bestFit="1" customWidth="1"/>
    <col min="18" max="18" width="17.7265625" style="2" bestFit="1" customWidth="1"/>
    <col min="19" max="19" width="10.453125" style="2" customWidth="1"/>
    <col min="20" max="20" width="4.26953125" style="2" bestFit="1" customWidth="1"/>
    <col min="21" max="21" width="9" style="2" bestFit="1" customWidth="1"/>
    <col min="22" max="22" width="9.453125" style="2" bestFit="1" customWidth="1"/>
    <col min="23" max="23" width="10.54296875" style="2" bestFit="1" customWidth="1"/>
    <col min="24" max="24" width="4.26953125" style="2" bestFit="1" customWidth="1"/>
    <col min="25" max="25" width="9" style="2" bestFit="1" customWidth="1"/>
    <col min="26" max="26" width="9.453125" style="2" bestFit="1" customWidth="1"/>
    <col min="27" max="27" width="10.54296875" style="2" bestFit="1" customWidth="1"/>
    <col min="28" max="16384" width="9.1796875" style="2"/>
  </cols>
  <sheetData>
    <row r="1" spans="1:27" ht="18.5" thickBot="1" x14ac:dyDescent="0.45">
      <c r="A1" s="80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27" s="1" customFormat="1" ht="36.5" thickBot="1" x14ac:dyDescent="0.35">
      <c r="A2" s="83" t="s">
        <v>61</v>
      </c>
      <c r="B2" s="84"/>
      <c r="C2" s="85"/>
      <c r="D2" s="86" t="s">
        <v>62</v>
      </c>
      <c r="E2" s="87"/>
      <c r="F2" s="88"/>
      <c r="G2" s="85"/>
      <c r="H2" s="89" t="s">
        <v>120</v>
      </c>
      <c r="I2" s="130"/>
      <c r="J2" s="146"/>
      <c r="K2" s="151"/>
      <c r="L2" s="131" t="s">
        <v>121</v>
      </c>
      <c r="M2" s="90"/>
      <c r="N2" s="90"/>
      <c r="O2" s="91"/>
      <c r="P2" s="160" t="s">
        <v>122</v>
      </c>
      <c r="Q2" s="161"/>
      <c r="R2" s="161"/>
      <c r="S2" s="162"/>
      <c r="T2" s="136"/>
      <c r="U2" s="136"/>
      <c r="V2" s="136"/>
      <c r="W2" s="136"/>
      <c r="X2" s="136"/>
      <c r="Y2" s="136"/>
      <c r="Z2" s="136"/>
      <c r="AA2" s="136"/>
    </row>
    <row r="3" spans="1:27" s="5" customFormat="1" ht="36" x14ac:dyDescent="0.35">
      <c r="A3" s="92"/>
      <c r="B3" s="93" t="s">
        <v>53</v>
      </c>
      <c r="C3" s="94" t="s">
        <v>57</v>
      </c>
      <c r="D3" s="92"/>
      <c r="E3" s="95" t="s">
        <v>53</v>
      </c>
      <c r="F3" s="96" t="s">
        <v>56</v>
      </c>
      <c r="G3" s="97" t="s">
        <v>57</v>
      </c>
      <c r="H3" s="92"/>
      <c r="I3" s="145" t="s">
        <v>53</v>
      </c>
      <c r="J3" s="158" t="s">
        <v>56</v>
      </c>
      <c r="K3" s="159" t="s">
        <v>57</v>
      </c>
      <c r="L3" s="132"/>
      <c r="M3" s="98" t="s">
        <v>53</v>
      </c>
      <c r="N3" s="98" t="s">
        <v>56</v>
      </c>
      <c r="O3" s="99" t="s">
        <v>57</v>
      </c>
      <c r="P3" s="132"/>
      <c r="Q3" s="98" t="s">
        <v>53</v>
      </c>
      <c r="R3" s="98" t="s">
        <v>56</v>
      </c>
      <c r="S3" s="99" t="s">
        <v>57</v>
      </c>
      <c r="T3" s="137"/>
      <c r="U3" s="137"/>
      <c r="V3" s="137"/>
      <c r="W3" s="137"/>
      <c r="X3" s="137"/>
      <c r="Y3" s="137"/>
      <c r="Z3" s="137"/>
      <c r="AA3" s="137"/>
    </row>
    <row r="4" spans="1:27" ht="18" x14ac:dyDescent="0.4">
      <c r="A4" s="100">
        <v>1</v>
      </c>
      <c r="B4" s="101" t="s">
        <v>16</v>
      </c>
      <c r="C4" s="102">
        <v>9.05025E-2</v>
      </c>
      <c r="D4" s="100">
        <v>1</v>
      </c>
      <c r="E4" s="103" t="s">
        <v>46</v>
      </c>
      <c r="F4" s="104">
        <f t="shared" ref="F4:F49" si="0">LEN(Сообщение)-LEN(SUBSTITUTE(UPPER(Сообщение),E4,""))</f>
        <v>36</v>
      </c>
      <c r="G4" s="102">
        <f t="shared" ref="G4:G49" si="1">F4/(LEN(Сообщение))</f>
        <v>0.12162162162162163</v>
      </c>
      <c r="H4" s="100">
        <v>1</v>
      </c>
      <c r="I4" s="153" t="s">
        <v>38</v>
      </c>
      <c r="J4" s="110">
        <v>36</v>
      </c>
      <c r="K4" s="152">
        <v>0.12162162162162163</v>
      </c>
      <c r="L4" s="133">
        <v>1</v>
      </c>
      <c r="M4" s="105" t="s">
        <v>24</v>
      </c>
      <c r="N4" s="104">
        <v>18</v>
      </c>
      <c r="O4" s="102">
        <v>6.0810810810810814E-2</v>
      </c>
      <c r="P4" s="133">
        <v>1</v>
      </c>
      <c r="Q4" s="101" t="s">
        <v>21</v>
      </c>
      <c r="R4" s="104">
        <f t="shared" ref="R4:R49" ca="1" si="2">LEN(Зашифр)-LEN(SUBSTITUTE(UPPER(Зашифр),Q4,""))</f>
        <v>14</v>
      </c>
      <c r="S4" s="102">
        <f t="shared" ref="S4:S49" ca="1" si="3">R4/LEN(Зашифр)</f>
        <v>4.72972972972973E-2</v>
      </c>
      <c r="T4" s="138"/>
      <c r="U4" s="139"/>
      <c r="V4" s="138"/>
      <c r="W4" s="140"/>
      <c r="X4" s="138"/>
      <c r="Y4" s="141"/>
      <c r="Z4" s="138"/>
      <c r="AA4" s="140"/>
    </row>
    <row r="5" spans="1:27" ht="18" x14ac:dyDescent="0.4">
      <c r="A5" s="106">
        <v>2</v>
      </c>
      <c r="B5" s="107" t="s">
        <v>7</v>
      </c>
      <c r="C5" s="108">
        <v>6.9712499999999983E-2</v>
      </c>
      <c r="D5" s="106">
        <v>2</v>
      </c>
      <c r="E5" s="109" t="s">
        <v>7</v>
      </c>
      <c r="F5" s="104">
        <f t="shared" si="0"/>
        <v>28</v>
      </c>
      <c r="G5" s="102">
        <f t="shared" si="1"/>
        <v>9.45945945945946E-2</v>
      </c>
      <c r="H5" s="106">
        <v>2</v>
      </c>
      <c r="I5" s="153" t="s">
        <v>10</v>
      </c>
      <c r="J5" s="110">
        <v>28</v>
      </c>
      <c r="K5" s="152">
        <v>9.45945945945946E-2</v>
      </c>
      <c r="L5" s="134">
        <v>2</v>
      </c>
      <c r="M5" s="111" t="s">
        <v>9</v>
      </c>
      <c r="N5" s="110">
        <v>17</v>
      </c>
      <c r="O5" s="108">
        <v>5.7432432432432436E-2</v>
      </c>
      <c r="P5" s="134">
        <v>2</v>
      </c>
      <c r="Q5" s="107" t="s">
        <v>20</v>
      </c>
      <c r="R5" s="110">
        <f t="shared" ca="1" si="2"/>
        <v>13</v>
      </c>
      <c r="S5" s="108">
        <f t="shared" ca="1" si="3"/>
        <v>4.3918918918918921E-2</v>
      </c>
      <c r="T5" s="138"/>
      <c r="U5" s="141"/>
      <c r="V5" s="138"/>
      <c r="W5" s="140"/>
      <c r="X5" s="138"/>
      <c r="Y5" s="141"/>
      <c r="Z5" s="138"/>
      <c r="AA5" s="140"/>
    </row>
    <row r="6" spans="1:27" ht="18" x14ac:dyDescent="0.4">
      <c r="A6" s="106">
        <v>3</v>
      </c>
      <c r="B6" s="107" t="s">
        <v>2</v>
      </c>
      <c r="C6" s="108">
        <v>6.6082500000000002E-2</v>
      </c>
      <c r="D6" s="106">
        <v>3</v>
      </c>
      <c r="E6" s="109" t="s">
        <v>16</v>
      </c>
      <c r="F6" s="104">
        <f t="shared" si="0"/>
        <v>27</v>
      </c>
      <c r="G6" s="102">
        <f t="shared" si="1"/>
        <v>9.1216216216216214E-2</v>
      </c>
      <c r="H6" s="106">
        <v>3</v>
      </c>
      <c r="I6" s="153" t="s">
        <v>20</v>
      </c>
      <c r="J6" s="110">
        <v>27</v>
      </c>
      <c r="K6" s="152">
        <v>9.1216216216216214E-2</v>
      </c>
      <c r="L6" s="134">
        <v>3</v>
      </c>
      <c r="M6" s="112" t="s">
        <v>14</v>
      </c>
      <c r="N6" s="110">
        <v>15</v>
      </c>
      <c r="O6" s="108">
        <v>5.0675675675675678E-2</v>
      </c>
      <c r="P6" s="134">
        <v>3</v>
      </c>
      <c r="Q6" s="114" t="s">
        <v>35</v>
      </c>
      <c r="R6" s="110">
        <f t="shared" ca="1" si="2"/>
        <v>13</v>
      </c>
      <c r="S6" s="108">
        <f t="shared" ca="1" si="3"/>
        <v>4.3918918918918921E-2</v>
      </c>
      <c r="T6" s="138"/>
      <c r="U6" s="142"/>
      <c r="V6" s="138"/>
      <c r="W6" s="140"/>
      <c r="X6" s="138"/>
      <c r="Y6" s="141"/>
      <c r="Z6" s="138"/>
      <c r="AA6" s="140"/>
    </row>
    <row r="7" spans="1:27" ht="18" x14ac:dyDescent="0.4">
      <c r="A7" s="106">
        <v>4</v>
      </c>
      <c r="B7" s="107" t="s">
        <v>10</v>
      </c>
      <c r="C7" s="108">
        <v>6.063749999999999E-2</v>
      </c>
      <c r="D7" s="106">
        <v>4</v>
      </c>
      <c r="E7" s="109" t="s">
        <v>2</v>
      </c>
      <c r="F7" s="104">
        <f t="shared" si="0"/>
        <v>19</v>
      </c>
      <c r="G7" s="102">
        <f t="shared" si="1"/>
        <v>6.4189189189189186E-2</v>
      </c>
      <c r="H7" s="106">
        <v>4</v>
      </c>
      <c r="I7" s="153" t="s">
        <v>6</v>
      </c>
      <c r="J7" s="110">
        <v>19</v>
      </c>
      <c r="K7" s="152">
        <v>6.4189189189189186E-2</v>
      </c>
      <c r="L7" s="134">
        <v>4</v>
      </c>
      <c r="M7" s="109" t="s">
        <v>16</v>
      </c>
      <c r="N7" s="110">
        <v>12</v>
      </c>
      <c r="O7" s="108">
        <v>4.0540540540540543E-2</v>
      </c>
      <c r="P7" s="134">
        <v>4</v>
      </c>
      <c r="Q7" s="114" t="s">
        <v>34</v>
      </c>
      <c r="R7" s="110">
        <f t="shared" ca="1" si="2"/>
        <v>13</v>
      </c>
      <c r="S7" s="108">
        <f t="shared" ca="1" si="3"/>
        <v>4.3918918918918921E-2</v>
      </c>
      <c r="T7" s="138"/>
      <c r="U7" s="139"/>
      <c r="V7" s="138"/>
      <c r="W7" s="140"/>
      <c r="X7" s="138"/>
      <c r="Y7" s="141"/>
      <c r="Z7" s="138"/>
      <c r="AA7" s="140"/>
    </row>
    <row r="8" spans="1:27" ht="18" x14ac:dyDescent="0.4">
      <c r="A8" s="106">
        <v>5</v>
      </c>
      <c r="B8" s="107" t="s">
        <v>15</v>
      </c>
      <c r="C8" s="108">
        <v>5.5274999999999998E-2</v>
      </c>
      <c r="D8" s="106">
        <v>5</v>
      </c>
      <c r="E8" s="109" t="s">
        <v>10</v>
      </c>
      <c r="F8" s="104">
        <f t="shared" si="0"/>
        <v>18</v>
      </c>
      <c r="G8" s="102">
        <f t="shared" si="1"/>
        <v>6.0810810810810814E-2</v>
      </c>
      <c r="H8" s="106">
        <v>5</v>
      </c>
      <c r="I8" s="153" t="s">
        <v>19</v>
      </c>
      <c r="J8" s="110">
        <v>18</v>
      </c>
      <c r="K8" s="152">
        <v>6.0810810810810814E-2</v>
      </c>
      <c r="L8" s="134">
        <v>5</v>
      </c>
      <c r="M8" s="109" t="s">
        <v>26</v>
      </c>
      <c r="N8" s="110">
        <v>12</v>
      </c>
      <c r="O8" s="108">
        <v>4.0540540540540543E-2</v>
      </c>
      <c r="P8" s="134">
        <v>5</v>
      </c>
      <c r="Q8" s="107" t="s">
        <v>33</v>
      </c>
      <c r="R8" s="110">
        <f t="shared" ca="1" si="2"/>
        <v>12</v>
      </c>
      <c r="S8" s="108">
        <f t="shared" ca="1" si="3"/>
        <v>4.0540540540540543E-2</v>
      </c>
      <c r="T8" s="138"/>
      <c r="U8" s="139"/>
      <c r="V8" s="138"/>
      <c r="W8" s="140"/>
      <c r="X8" s="138"/>
      <c r="Y8" s="141"/>
      <c r="Z8" s="138"/>
      <c r="AA8" s="140"/>
    </row>
    <row r="9" spans="1:27" ht="18" x14ac:dyDescent="0.4">
      <c r="A9" s="106">
        <v>6</v>
      </c>
      <c r="B9" s="107" t="s">
        <v>20</v>
      </c>
      <c r="C9" s="108">
        <v>5.1644999999999996E-2</v>
      </c>
      <c r="D9" s="106">
        <v>6</v>
      </c>
      <c r="E9" s="109" t="s">
        <v>15</v>
      </c>
      <c r="F9" s="104">
        <f t="shared" si="0"/>
        <v>18</v>
      </c>
      <c r="G9" s="102">
        <f t="shared" si="1"/>
        <v>6.0810810810810814E-2</v>
      </c>
      <c r="H9" s="106">
        <v>6</v>
      </c>
      <c r="I9" s="153" t="s">
        <v>14</v>
      </c>
      <c r="J9" s="110">
        <v>18</v>
      </c>
      <c r="K9" s="152">
        <v>6.0810810810810814E-2</v>
      </c>
      <c r="L9" s="134">
        <v>6</v>
      </c>
      <c r="M9" s="111" t="s">
        <v>17</v>
      </c>
      <c r="N9" s="110">
        <v>11</v>
      </c>
      <c r="O9" s="108">
        <v>3.7162162162162164E-2</v>
      </c>
      <c r="P9" s="134">
        <v>6</v>
      </c>
      <c r="Q9" s="114" t="s">
        <v>36</v>
      </c>
      <c r="R9" s="110">
        <f t="shared" ca="1" si="2"/>
        <v>12</v>
      </c>
      <c r="S9" s="108">
        <f t="shared" ca="1" si="3"/>
        <v>4.0540540540540543E-2</v>
      </c>
      <c r="T9" s="138"/>
      <c r="U9" s="141"/>
      <c r="V9" s="138"/>
      <c r="W9" s="140"/>
      <c r="X9" s="138"/>
      <c r="Y9" s="139"/>
      <c r="Z9" s="138"/>
      <c r="AA9" s="140"/>
    </row>
    <row r="10" spans="1:27" ht="18" x14ac:dyDescent="0.4">
      <c r="A10" s="106">
        <v>7</v>
      </c>
      <c r="B10" s="107" t="s">
        <v>19</v>
      </c>
      <c r="C10" s="108">
        <v>4.5127499999999994E-2</v>
      </c>
      <c r="D10" s="106">
        <v>7</v>
      </c>
      <c r="E10" s="109" t="s">
        <v>4</v>
      </c>
      <c r="F10" s="104">
        <f t="shared" si="0"/>
        <v>14</v>
      </c>
      <c r="G10" s="102">
        <f t="shared" si="1"/>
        <v>4.72972972972973E-2</v>
      </c>
      <c r="H10" s="106">
        <v>7</v>
      </c>
      <c r="I10" s="153" t="s">
        <v>54</v>
      </c>
      <c r="J10" s="110">
        <v>14</v>
      </c>
      <c r="K10" s="152">
        <v>4.72972972972973E-2</v>
      </c>
      <c r="L10" s="134">
        <v>7</v>
      </c>
      <c r="M10" s="109" t="s">
        <v>15</v>
      </c>
      <c r="N10" s="110">
        <v>10</v>
      </c>
      <c r="O10" s="108">
        <v>3.3783783783783786E-2</v>
      </c>
      <c r="P10" s="134">
        <v>7</v>
      </c>
      <c r="Q10" s="107" t="s">
        <v>27</v>
      </c>
      <c r="R10" s="110">
        <f t="shared" ca="1" si="2"/>
        <v>12</v>
      </c>
      <c r="S10" s="108">
        <f t="shared" ca="1" si="3"/>
        <v>4.0540540540540543E-2</v>
      </c>
      <c r="T10" s="138"/>
      <c r="U10" s="139"/>
      <c r="V10" s="138"/>
      <c r="W10" s="140"/>
      <c r="X10" s="138"/>
      <c r="Y10" s="139"/>
      <c r="Z10" s="138"/>
      <c r="AA10" s="140"/>
    </row>
    <row r="11" spans="1:27" ht="18" x14ac:dyDescent="0.4">
      <c r="A11" s="106">
        <v>8</v>
      </c>
      <c r="B11" s="107" t="s">
        <v>18</v>
      </c>
      <c r="C11" s="108">
        <v>3.9022500000000002E-2</v>
      </c>
      <c r="D11" s="106">
        <v>8</v>
      </c>
      <c r="E11" s="109" t="s">
        <v>6</v>
      </c>
      <c r="F11" s="104">
        <f t="shared" si="0"/>
        <v>12</v>
      </c>
      <c r="G11" s="102">
        <f t="shared" si="1"/>
        <v>4.0540540540540543E-2</v>
      </c>
      <c r="H11" s="106">
        <v>8</v>
      </c>
      <c r="I11" s="153" t="s">
        <v>9</v>
      </c>
      <c r="J11" s="110">
        <v>12</v>
      </c>
      <c r="K11" s="152">
        <v>4.0540540540540543E-2</v>
      </c>
      <c r="L11" s="134">
        <v>8</v>
      </c>
      <c r="M11" s="109" t="s">
        <v>20</v>
      </c>
      <c r="N11" s="110">
        <v>10</v>
      </c>
      <c r="O11" s="108">
        <v>3.3783783783783786E-2</v>
      </c>
      <c r="P11" s="134">
        <v>8</v>
      </c>
      <c r="Q11" s="107" t="s">
        <v>22</v>
      </c>
      <c r="R11" s="110">
        <f t="shared" ca="1" si="2"/>
        <v>12</v>
      </c>
      <c r="S11" s="108">
        <f t="shared" ca="1" si="3"/>
        <v>4.0540540540540543E-2</v>
      </c>
      <c r="T11" s="138"/>
      <c r="U11" s="139"/>
      <c r="V11" s="138"/>
      <c r="W11" s="140"/>
      <c r="X11" s="138"/>
      <c r="Y11" s="139"/>
      <c r="Z11" s="138"/>
      <c r="AA11" s="140"/>
    </row>
    <row r="12" spans="1:27" ht="18" x14ac:dyDescent="0.4">
      <c r="A12" s="106">
        <v>9</v>
      </c>
      <c r="B12" s="107" t="s">
        <v>4</v>
      </c>
      <c r="C12" s="108">
        <v>3.7455000000000002E-2</v>
      </c>
      <c r="D12" s="106">
        <v>9</v>
      </c>
      <c r="E12" s="109" t="s">
        <v>18</v>
      </c>
      <c r="F12" s="104">
        <f t="shared" si="0"/>
        <v>11</v>
      </c>
      <c r="G12" s="102">
        <f t="shared" si="1"/>
        <v>3.7162162162162164E-2</v>
      </c>
      <c r="H12" s="106">
        <v>9</v>
      </c>
      <c r="I12" s="153" t="s">
        <v>22</v>
      </c>
      <c r="J12" s="110">
        <v>11</v>
      </c>
      <c r="K12" s="152">
        <v>3.7162162162162164E-2</v>
      </c>
      <c r="L12" s="134">
        <v>9</v>
      </c>
      <c r="M12" s="109" t="s">
        <v>23</v>
      </c>
      <c r="N12" s="110">
        <v>10</v>
      </c>
      <c r="O12" s="108">
        <v>3.3783783783783786E-2</v>
      </c>
      <c r="P12" s="134">
        <v>9</v>
      </c>
      <c r="Q12" s="107" t="s">
        <v>28</v>
      </c>
      <c r="R12" s="110">
        <f t="shared" ca="1" si="2"/>
        <v>12</v>
      </c>
      <c r="S12" s="108">
        <f t="shared" ca="1" si="3"/>
        <v>4.0540540540540543E-2</v>
      </c>
      <c r="T12" s="138"/>
      <c r="U12" s="139"/>
      <c r="V12" s="138"/>
      <c r="W12" s="140"/>
      <c r="X12" s="138"/>
      <c r="Y12" s="139"/>
      <c r="Z12" s="138"/>
      <c r="AA12" s="140"/>
    </row>
    <row r="13" spans="1:27" ht="18" x14ac:dyDescent="0.4">
      <c r="A13" s="106">
        <v>10</v>
      </c>
      <c r="B13" s="107" t="s">
        <v>13</v>
      </c>
      <c r="C13" s="108">
        <v>3.6299999999999999E-2</v>
      </c>
      <c r="D13" s="106">
        <v>10</v>
      </c>
      <c r="E13" s="109" t="s">
        <v>20</v>
      </c>
      <c r="F13" s="104">
        <f t="shared" si="0"/>
        <v>10</v>
      </c>
      <c r="G13" s="102">
        <f t="shared" si="1"/>
        <v>3.3783783783783786E-2</v>
      </c>
      <c r="H13" s="106">
        <v>10</v>
      </c>
      <c r="I13" s="153" t="s">
        <v>18</v>
      </c>
      <c r="J13" s="110">
        <v>10</v>
      </c>
      <c r="K13" s="152">
        <v>3.3783783783783786E-2</v>
      </c>
      <c r="L13" s="134">
        <v>10</v>
      </c>
      <c r="M13" s="111" t="s">
        <v>31</v>
      </c>
      <c r="N13" s="110">
        <v>10</v>
      </c>
      <c r="O13" s="108">
        <v>3.3783783783783786E-2</v>
      </c>
      <c r="P13" s="134">
        <v>10</v>
      </c>
      <c r="Q13" s="107" t="s">
        <v>18</v>
      </c>
      <c r="R13" s="110">
        <f t="shared" ca="1" si="2"/>
        <v>11</v>
      </c>
      <c r="S13" s="108">
        <f t="shared" ca="1" si="3"/>
        <v>3.7162162162162164E-2</v>
      </c>
      <c r="T13" s="138"/>
      <c r="U13" s="141"/>
      <c r="V13" s="138"/>
      <c r="W13" s="140"/>
      <c r="X13" s="138"/>
      <c r="Y13" s="139"/>
      <c r="Z13" s="138"/>
      <c r="AA13" s="140"/>
    </row>
    <row r="14" spans="1:27" ht="18" x14ac:dyDescent="0.4">
      <c r="A14" s="106">
        <v>11</v>
      </c>
      <c r="B14" s="107" t="s">
        <v>12</v>
      </c>
      <c r="C14" s="108">
        <v>2.8792499999999999E-2</v>
      </c>
      <c r="D14" s="106">
        <v>11</v>
      </c>
      <c r="E14" s="109" t="s">
        <v>14</v>
      </c>
      <c r="F14" s="104">
        <f t="shared" si="0"/>
        <v>10</v>
      </c>
      <c r="G14" s="102">
        <f t="shared" si="1"/>
        <v>3.3783783783783786E-2</v>
      </c>
      <c r="H14" s="106">
        <v>11</v>
      </c>
      <c r="I14" s="153" t="s">
        <v>23</v>
      </c>
      <c r="J14" s="110">
        <v>10</v>
      </c>
      <c r="K14" s="152">
        <v>3.3783783783783786E-2</v>
      </c>
      <c r="L14" s="134">
        <v>11</v>
      </c>
      <c r="M14" s="112" t="s">
        <v>29</v>
      </c>
      <c r="N14" s="110">
        <v>9</v>
      </c>
      <c r="O14" s="108">
        <v>3.0405405405405407E-2</v>
      </c>
      <c r="P14" s="134">
        <v>11</v>
      </c>
      <c r="Q14" s="114" t="s">
        <v>37</v>
      </c>
      <c r="R14" s="110">
        <f t="shared" ca="1" si="2"/>
        <v>11</v>
      </c>
      <c r="S14" s="108">
        <f t="shared" ca="1" si="3"/>
        <v>3.7162162162162164E-2</v>
      </c>
      <c r="T14" s="138"/>
      <c r="U14" s="142"/>
      <c r="V14" s="138"/>
      <c r="W14" s="140"/>
      <c r="X14" s="138"/>
      <c r="Y14" s="141"/>
      <c r="Z14" s="138"/>
      <c r="AA14" s="140"/>
    </row>
    <row r="15" spans="1:27" ht="18" x14ac:dyDescent="0.4">
      <c r="A15" s="106">
        <v>12</v>
      </c>
      <c r="B15" s="107" t="s">
        <v>14</v>
      </c>
      <c r="C15" s="108">
        <v>2.6482499999999996E-2</v>
      </c>
      <c r="D15" s="106">
        <v>12</v>
      </c>
      <c r="E15" s="109" t="s">
        <v>19</v>
      </c>
      <c r="F15" s="104">
        <f t="shared" si="0"/>
        <v>10</v>
      </c>
      <c r="G15" s="102">
        <f t="shared" si="1"/>
        <v>3.3783783783783786E-2</v>
      </c>
      <c r="H15" s="106">
        <v>12</v>
      </c>
      <c r="I15" s="153" t="s">
        <v>24</v>
      </c>
      <c r="J15" s="110">
        <v>10</v>
      </c>
      <c r="K15" s="152">
        <v>3.3783783783783786E-2</v>
      </c>
      <c r="L15" s="134">
        <v>12</v>
      </c>
      <c r="M15" s="112" t="s">
        <v>10</v>
      </c>
      <c r="N15" s="110">
        <v>8</v>
      </c>
      <c r="O15" s="108">
        <v>2.7027027027027029E-2</v>
      </c>
      <c r="P15" s="134">
        <v>12</v>
      </c>
      <c r="Q15" s="107" t="s">
        <v>23</v>
      </c>
      <c r="R15" s="110">
        <f t="shared" ca="1" si="2"/>
        <v>11</v>
      </c>
      <c r="S15" s="108">
        <f t="shared" ca="1" si="3"/>
        <v>3.7162162162162164E-2</v>
      </c>
      <c r="T15" s="138"/>
      <c r="U15" s="142"/>
      <c r="V15" s="138"/>
      <c r="W15" s="140"/>
      <c r="X15" s="138"/>
      <c r="Y15" s="139"/>
      <c r="Z15" s="138"/>
      <c r="AA15" s="140"/>
    </row>
    <row r="16" spans="1:27" ht="18" x14ac:dyDescent="0.4">
      <c r="A16" s="106">
        <v>13</v>
      </c>
      <c r="B16" s="107" t="s">
        <v>6</v>
      </c>
      <c r="C16" s="108">
        <v>2.4584999999999999E-2</v>
      </c>
      <c r="D16" s="106">
        <v>13</v>
      </c>
      <c r="E16" s="109" t="s">
        <v>21</v>
      </c>
      <c r="F16" s="104">
        <f t="shared" si="0"/>
        <v>7</v>
      </c>
      <c r="G16" s="102">
        <f t="shared" si="1"/>
        <v>2.364864864864865E-2</v>
      </c>
      <c r="H16" s="106">
        <v>13</v>
      </c>
      <c r="I16" s="153" t="s">
        <v>29</v>
      </c>
      <c r="J16" s="110">
        <v>7</v>
      </c>
      <c r="K16" s="152">
        <v>2.364864864864865E-2</v>
      </c>
      <c r="L16" s="134">
        <v>13</v>
      </c>
      <c r="M16" s="109" t="s">
        <v>21</v>
      </c>
      <c r="N16" s="110">
        <v>8</v>
      </c>
      <c r="O16" s="108">
        <v>2.7027027027027029E-2</v>
      </c>
      <c r="P16" s="134">
        <v>13</v>
      </c>
      <c r="Q16" s="107" t="s">
        <v>19</v>
      </c>
      <c r="R16" s="110">
        <f t="shared" ca="1" si="2"/>
        <v>10</v>
      </c>
      <c r="S16" s="108">
        <f t="shared" ca="1" si="3"/>
        <v>3.3783783783783786E-2</v>
      </c>
      <c r="T16" s="138"/>
      <c r="U16" s="139"/>
      <c r="V16" s="138"/>
      <c r="W16" s="140"/>
      <c r="X16" s="138"/>
      <c r="Y16" s="139"/>
      <c r="Z16" s="138"/>
      <c r="AA16" s="140"/>
    </row>
    <row r="17" spans="1:27" ht="18" x14ac:dyDescent="0.4">
      <c r="A17" s="106">
        <v>14</v>
      </c>
      <c r="B17" s="107" t="s">
        <v>17</v>
      </c>
      <c r="C17" s="108">
        <v>2.3182499999999998E-2</v>
      </c>
      <c r="D17" s="106">
        <v>14</v>
      </c>
      <c r="E17" s="109" t="s">
        <v>25</v>
      </c>
      <c r="F17" s="104">
        <f t="shared" si="0"/>
        <v>7</v>
      </c>
      <c r="G17" s="102">
        <f t="shared" si="1"/>
        <v>2.364864864864865E-2</v>
      </c>
      <c r="H17" s="106">
        <v>14</v>
      </c>
      <c r="I17" s="153" t="s">
        <v>45</v>
      </c>
      <c r="J17" s="110">
        <v>7</v>
      </c>
      <c r="K17" s="152">
        <v>2.364864864864865E-2</v>
      </c>
      <c r="L17" s="134">
        <v>14</v>
      </c>
      <c r="M17" s="111" t="s">
        <v>5</v>
      </c>
      <c r="N17" s="110">
        <v>8</v>
      </c>
      <c r="O17" s="108">
        <v>2.7027027027027029E-2</v>
      </c>
      <c r="P17" s="134">
        <v>14</v>
      </c>
      <c r="Q17" s="114" t="s">
        <v>38</v>
      </c>
      <c r="R17" s="110">
        <f t="shared" ca="1" si="2"/>
        <v>10</v>
      </c>
      <c r="S17" s="108">
        <f t="shared" ca="1" si="3"/>
        <v>3.3783783783783786E-2</v>
      </c>
      <c r="T17" s="138"/>
      <c r="U17" s="141"/>
      <c r="V17" s="138"/>
      <c r="W17" s="140"/>
      <c r="X17" s="138"/>
      <c r="Y17" s="139"/>
      <c r="Z17" s="138"/>
      <c r="AA17" s="140"/>
    </row>
    <row r="18" spans="1:27" ht="18" x14ac:dyDescent="0.4">
      <c r="A18" s="106">
        <v>15</v>
      </c>
      <c r="B18" s="107" t="s">
        <v>21</v>
      </c>
      <c r="C18" s="108">
        <v>2.1614999999999999E-2</v>
      </c>
      <c r="D18" s="106">
        <v>15</v>
      </c>
      <c r="E18" s="109" t="s">
        <v>30</v>
      </c>
      <c r="F18" s="104">
        <f t="shared" si="0"/>
        <v>7</v>
      </c>
      <c r="G18" s="102">
        <f t="shared" si="1"/>
        <v>2.364864864864865E-2</v>
      </c>
      <c r="H18" s="106">
        <v>15</v>
      </c>
      <c r="I18" s="153" t="s">
        <v>25</v>
      </c>
      <c r="J18" s="110">
        <v>7</v>
      </c>
      <c r="K18" s="152">
        <v>2.364864864864865E-2</v>
      </c>
      <c r="L18" s="134">
        <v>15</v>
      </c>
      <c r="M18" s="111" t="s">
        <v>40</v>
      </c>
      <c r="N18" s="110">
        <v>8</v>
      </c>
      <c r="O18" s="108">
        <v>2.7027027027027029E-2</v>
      </c>
      <c r="P18" s="134">
        <v>15</v>
      </c>
      <c r="Q18" s="107" t="s">
        <v>25</v>
      </c>
      <c r="R18" s="110">
        <f t="shared" ca="1" si="2"/>
        <v>10</v>
      </c>
      <c r="S18" s="108">
        <f t="shared" ca="1" si="3"/>
        <v>3.3783783783783786E-2</v>
      </c>
      <c r="T18" s="138"/>
      <c r="U18" s="141"/>
      <c r="V18" s="138"/>
      <c r="W18" s="140"/>
      <c r="X18" s="138"/>
      <c r="Y18" s="139"/>
      <c r="Z18" s="138"/>
      <c r="AA18" s="140"/>
    </row>
    <row r="19" spans="1:27" ht="18" x14ac:dyDescent="0.4">
      <c r="A19" s="106">
        <v>16</v>
      </c>
      <c r="B19" s="107" t="s">
        <v>33</v>
      </c>
      <c r="C19" s="108">
        <v>1.6582499999999997E-2</v>
      </c>
      <c r="D19" s="106">
        <v>16</v>
      </c>
      <c r="E19" s="109" t="s">
        <v>44</v>
      </c>
      <c r="F19" s="104">
        <f t="shared" si="0"/>
        <v>5</v>
      </c>
      <c r="G19" s="102">
        <f t="shared" si="1"/>
        <v>1.6891891891891893E-2</v>
      </c>
      <c r="H19" s="106">
        <v>16</v>
      </c>
      <c r="I19" s="153" t="s">
        <v>13</v>
      </c>
      <c r="J19" s="110">
        <v>5</v>
      </c>
      <c r="K19" s="152">
        <v>1.6891891891891893E-2</v>
      </c>
      <c r="L19" s="134">
        <v>16</v>
      </c>
      <c r="M19" s="109" t="s">
        <v>28</v>
      </c>
      <c r="N19" s="110">
        <v>8</v>
      </c>
      <c r="O19" s="108">
        <v>2.7027027027027029E-2</v>
      </c>
      <c r="P19" s="134">
        <v>16</v>
      </c>
      <c r="Q19" s="107" t="s">
        <v>17</v>
      </c>
      <c r="R19" s="110">
        <f t="shared" ca="1" si="2"/>
        <v>9</v>
      </c>
      <c r="S19" s="108">
        <f t="shared" ca="1" si="3"/>
        <v>3.0405405405405407E-2</v>
      </c>
      <c r="T19" s="138"/>
      <c r="U19" s="139"/>
      <c r="V19" s="138"/>
      <c r="W19" s="140"/>
      <c r="X19" s="138"/>
      <c r="Y19" s="141"/>
      <c r="Z19" s="138"/>
      <c r="AA19" s="140"/>
    </row>
    <row r="20" spans="1:27" ht="18" x14ac:dyDescent="0.4">
      <c r="A20" s="106">
        <v>17</v>
      </c>
      <c r="B20" s="107" t="s">
        <v>29</v>
      </c>
      <c r="C20" s="108">
        <v>1.5674999999999998E-2</v>
      </c>
      <c r="D20" s="106">
        <v>17</v>
      </c>
      <c r="E20" s="112" t="s">
        <v>45</v>
      </c>
      <c r="F20" s="104">
        <f t="shared" si="0"/>
        <v>5</v>
      </c>
      <c r="G20" s="102">
        <f t="shared" si="1"/>
        <v>1.6891891891891893E-2</v>
      </c>
      <c r="H20" s="106">
        <v>17</v>
      </c>
      <c r="I20" s="153" t="s">
        <v>33</v>
      </c>
      <c r="J20" s="110">
        <v>5</v>
      </c>
      <c r="K20" s="152">
        <v>1.6891891891891893E-2</v>
      </c>
      <c r="L20" s="134">
        <v>17</v>
      </c>
      <c r="M20" s="109" t="s">
        <v>18</v>
      </c>
      <c r="N20" s="110">
        <v>7</v>
      </c>
      <c r="O20" s="108">
        <v>2.364864864864865E-2</v>
      </c>
      <c r="P20" s="134">
        <v>17</v>
      </c>
      <c r="Q20" s="107" t="s">
        <v>26</v>
      </c>
      <c r="R20" s="110">
        <f t="shared" ca="1" si="2"/>
        <v>9</v>
      </c>
      <c r="S20" s="108">
        <f t="shared" ca="1" si="3"/>
        <v>3.0405405405405407E-2</v>
      </c>
      <c r="T20" s="138"/>
      <c r="U20" s="139"/>
      <c r="V20" s="138"/>
      <c r="W20" s="140"/>
      <c r="X20" s="138"/>
      <c r="Y20" s="139"/>
      <c r="Z20" s="138"/>
      <c r="AA20" s="140"/>
    </row>
    <row r="21" spans="1:27" ht="18" x14ac:dyDescent="0.4">
      <c r="A21" s="106">
        <v>18</v>
      </c>
      <c r="B21" s="107" t="s">
        <v>30</v>
      </c>
      <c r="C21" s="108">
        <v>1.4354999999999998E-2</v>
      </c>
      <c r="D21" s="106">
        <v>18</v>
      </c>
      <c r="E21" s="109" t="s">
        <v>29</v>
      </c>
      <c r="F21" s="104">
        <f t="shared" si="0"/>
        <v>5</v>
      </c>
      <c r="G21" s="102">
        <f t="shared" si="1"/>
        <v>1.6891891891891893E-2</v>
      </c>
      <c r="H21" s="106">
        <v>18</v>
      </c>
      <c r="I21" s="153" t="s">
        <v>36</v>
      </c>
      <c r="J21" s="110">
        <v>5</v>
      </c>
      <c r="K21" s="152">
        <v>1.6891891891891893E-2</v>
      </c>
      <c r="L21" s="134">
        <v>18</v>
      </c>
      <c r="M21" s="111" t="s">
        <v>34</v>
      </c>
      <c r="N21" s="110">
        <v>7</v>
      </c>
      <c r="O21" s="108">
        <v>2.364864864864865E-2</v>
      </c>
      <c r="P21" s="134">
        <v>18</v>
      </c>
      <c r="Q21" s="114" t="s">
        <v>39</v>
      </c>
      <c r="R21" s="110">
        <f t="shared" ca="1" si="2"/>
        <v>8</v>
      </c>
      <c r="S21" s="108">
        <f t="shared" ca="1" si="3"/>
        <v>2.7027027027027029E-2</v>
      </c>
      <c r="T21" s="138"/>
      <c r="U21" s="141"/>
      <c r="V21" s="138"/>
      <c r="W21" s="140"/>
      <c r="X21" s="138"/>
      <c r="Y21" s="141"/>
      <c r="Z21" s="138"/>
      <c r="AA21" s="140"/>
    </row>
    <row r="22" spans="1:27" ht="18" x14ac:dyDescent="0.4">
      <c r="A22" s="106">
        <v>19</v>
      </c>
      <c r="B22" s="107" t="s">
        <v>5</v>
      </c>
      <c r="C22" s="108">
        <v>1.4025000000000001E-2</v>
      </c>
      <c r="D22" s="106">
        <v>19</v>
      </c>
      <c r="E22" s="109" t="s">
        <v>9</v>
      </c>
      <c r="F22" s="104">
        <f t="shared" si="0"/>
        <v>5</v>
      </c>
      <c r="G22" s="102">
        <f t="shared" si="1"/>
        <v>1.6891891891891893E-2</v>
      </c>
      <c r="H22" s="106">
        <v>19</v>
      </c>
      <c r="I22" s="153" t="s">
        <v>37</v>
      </c>
      <c r="J22" s="110">
        <v>5</v>
      </c>
      <c r="K22" s="152">
        <v>1.6891891891891893E-2</v>
      </c>
      <c r="L22" s="134">
        <v>19</v>
      </c>
      <c r="M22" s="109" t="s">
        <v>3</v>
      </c>
      <c r="N22" s="110">
        <v>7</v>
      </c>
      <c r="O22" s="108">
        <v>2.364864864864865E-2</v>
      </c>
      <c r="P22" s="134">
        <v>19</v>
      </c>
      <c r="Q22" s="107" t="s">
        <v>32</v>
      </c>
      <c r="R22" s="110">
        <f t="shared" ca="1" si="2"/>
        <v>8</v>
      </c>
      <c r="S22" s="108">
        <f t="shared" ca="1" si="3"/>
        <v>2.7027027027027029E-2</v>
      </c>
      <c r="T22" s="138"/>
      <c r="U22" s="139"/>
      <c r="V22" s="138"/>
      <c r="W22" s="140"/>
      <c r="X22" s="138"/>
      <c r="Y22" s="139"/>
      <c r="Z22" s="138"/>
      <c r="AA22" s="140"/>
    </row>
    <row r="23" spans="1:27" ht="18" x14ac:dyDescent="0.4">
      <c r="A23" s="106">
        <v>20</v>
      </c>
      <c r="B23" s="107" t="s">
        <v>9</v>
      </c>
      <c r="C23" s="108">
        <v>1.36125E-2</v>
      </c>
      <c r="D23" s="106">
        <v>20</v>
      </c>
      <c r="E23" s="112" t="s">
        <v>17</v>
      </c>
      <c r="F23" s="104">
        <f t="shared" si="0"/>
        <v>4</v>
      </c>
      <c r="G23" s="102">
        <f t="shared" si="1"/>
        <v>1.3513513513513514E-2</v>
      </c>
      <c r="H23" s="106">
        <v>20</v>
      </c>
      <c r="I23" s="153" t="s">
        <v>17</v>
      </c>
      <c r="J23" s="110">
        <v>4</v>
      </c>
      <c r="K23" s="152">
        <v>1.3513513513513514E-2</v>
      </c>
      <c r="L23" s="134">
        <v>20</v>
      </c>
      <c r="M23" s="109" t="s">
        <v>27</v>
      </c>
      <c r="N23" s="110">
        <v>7</v>
      </c>
      <c r="O23" s="108">
        <v>2.364864864864865E-2</v>
      </c>
      <c r="P23" s="134">
        <v>20</v>
      </c>
      <c r="Q23" s="107" t="s">
        <v>24</v>
      </c>
      <c r="R23" s="110">
        <f t="shared" ca="1" si="2"/>
        <v>8</v>
      </c>
      <c r="S23" s="108">
        <f t="shared" ca="1" si="3"/>
        <v>2.7027027027027029E-2</v>
      </c>
      <c r="T23" s="138"/>
      <c r="U23" s="139"/>
      <c r="V23" s="138"/>
      <c r="W23" s="140"/>
      <c r="X23" s="138"/>
      <c r="Y23" s="141"/>
      <c r="Z23" s="138"/>
      <c r="AA23" s="140"/>
    </row>
    <row r="24" spans="1:27" ht="18" x14ac:dyDescent="0.4">
      <c r="A24" s="106">
        <v>21</v>
      </c>
      <c r="B24" s="113" t="s">
        <v>45</v>
      </c>
      <c r="C24" s="108">
        <v>1.3461538461538461E-2</v>
      </c>
      <c r="D24" s="106">
        <v>21</v>
      </c>
      <c r="E24" s="109" t="s">
        <v>5</v>
      </c>
      <c r="F24" s="104">
        <f t="shared" si="0"/>
        <v>4</v>
      </c>
      <c r="G24" s="102">
        <f t="shared" si="1"/>
        <v>1.3513513513513514E-2</v>
      </c>
      <c r="H24" s="106">
        <v>21</v>
      </c>
      <c r="I24" s="153" t="s">
        <v>21</v>
      </c>
      <c r="J24" s="110">
        <v>4</v>
      </c>
      <c r="K24" s="152">
        <v>1.3513513513513514E-2</v>
      </c>
      <c r="L24" s="134">
        <v>21</v>
      </c>
      <c r="M24" s="111" t="s">
        <v>22</v>
      </c>
      <c r="N24" s="110">
        <v>7</v>
      </c>
      <c r="O24" s="108">
        <v>2.364864864864865E-2</v>
      </c>
      <c r="P24" s="134">
        <v>21</v>
      </c>
      <c r="Q24" s="107" t="s">
        <v>31</v>
      </c>
      <c r="R24" s="110">
        <f t="shared" ca="1" si="2"/>
        <v>8</v>
      </c>
      <c r="S24" s="108">
        <f t="shared" ca="1" si="3"/>
        <v>2.7027027027027029E-2</v>
      </c>
      <c r="T24" s="138"/>
      <c r="U24" s="141"/>
      <c r="V24" s="138"/>
      <c r="W24" s="140"/>
      <c r="X24" s="138"/>
      <c r="Y24" s="139"/>
      <c r="Z24" s="138"/>
      <c r="AA24" s="140"/>
    </row>
    <row r="25" spans="1:27" ht="18" x14ac:dyDescent="0.4">
      <c r="A25" s="106">
        <v>22</v>
      </c>
      <c r="B25" s="113" t="s">
        <v>44</v>
      </c>
      <c r="C25" s="108">
        <v>1.3461538461538461E-2</v>
      </c>
      <c r="D25" s="106">
        <v>22</v>
      </c>
      <c r="E25" s="109" t="s">
        <v>13</v>
      </c>
      <c r="F25" s="104">
        <f t="shared" si="0"/>
        <v>4</v>
      </c>
      <c r="G25" s="102">
        <f t="shared" si="1"/>
        <v>1.3513513513513514E-2</v>
      </c>
      <c r="H25" s="106">
        <v>22</v>
      </c>
      <c r="I25" s="153" t="s">
        <v>8</v>
      </c>
      <c r="J25" s="110">
        <v>4</v>
      </c>
      <c r="K25" s="152">
        <v>1.3513513513513514E-2</v>
      </c>
      <c r="L25" s="134">
        <v>22</v>
      </c>
      <c r="M25" s="109" t="s">
        <v>12</v>
      </c>
      <c r="N25" s="110">
        <v>6</v>
      </c>
      <c r="O25" s="108">
        <v>2.0270270270270271E-2</v>
      </c>
      <c r="P25" s="134">
        <v>22</v>
      </c>
      <c r="Q25" s="114" t="s">
        <v>42</v>
      </c>
      <c r="R25" s="110">
        <f t="shared" ca="1" si="2"/>
        <v>7</v>
      </c>
      <c r="S25" s="108">
        <f t="shared" ca="1" si="3"/>
        <v>2.364864864864865E-2</v>
      </c>
      <c r="T25" s="138"/>
      <c r="U25" s="139"/>
      <c r="V25" s="138"/>
      <c r="W25" s="140"/>
      <c r="X25" s="138"/>
      <c r="Y25" s="141"/>
      <c r="Z25" s="138"/>
      <c r="AA25" s="140"/>
    </row>
    <row r="26" spans="1:27" ht="18" x14ac:dyDescent="0.4">
      <c r="A26" s="106">
        <v>23</v>
      </c>
      <c r="B26" s="113" t="s">
        <v>46</v>
      </c>
      <c r="C26" s="108">
        <v>1.3461538461538461E-2</v>
      </c>
      <c r="D26" s="106">
        <v>23</v>
      </c>
      <c r="E26" s="109" t="s">
        <v>26</v>
      </c>
      <c r="F26" s="104">
        <f t="shared" si="0"/>
        <v>3</v>
      </c>
      <c r="G26" s="102">
        <f t="shared" si="1"/>
        <v>1.0135135135135136E-2</v>
      </c>
      <c r="H26" s="106">
        <v>23</v>
      </c>
      <c r="I26" s="153" t="s">
        <v>7</v>
      </c>
      <c r="J26" s="110">
        <v>3</v>
      </c>
      <c r="K26" s="152">
        <v>1.0135135135135136E-2</v>
      </c>
      <c r="L26" s="134">
        <v>23</v>
      </c>
      <c r="M26" s="109" t="s">
        <v>25</v>
      </c>
      <c r="N26" s="110">
        <v>6</v>
      </c>
      <c r="O26" s="108">
        <v>2.0270270270270271E-2</v>
      </c>
      <c r="P26" s="134">
        <v>23</v>
      </c>
      <c r="Q26" s="107" t="s">
        <v>54</v>
      </c>
      <c r="R26" s="110">
        <f t="shared" ca="1" si="2"/>
        <v>7</v>
      </c>
      <c r="S26" s="108">
        <f t="shared" ca="1" si="3"/>
        <v>2.364864864864865E-2</v>
      </c>
      <c r="T26" s="138"/>
      <c r="U26" s="139"/>
      <c r="V26" s="138"/>
      <c r="W26" s="140"/>
      <c r="X26" s="138"/>
      <c r="Y26" s="139"/>
      <c r="Z26" s="138"/>
      <c r="AA26" s="140"/>
    </row>
    <row r="27" spans="1:27" ht="18" x14ac:dyDescent="0.4">
      <c r="A27" s="106">
        <v>24</v>
      </c>
      <c r="B27" s="114" t="s">
        <v>35</v>
      </c>
      <c r="C27" s="108">
        <v>1.3461538461538461E-2</v>
      </c>
      <c r="D27" s="106">
        <v>24</v>
      </c>
      <c r="E27" s="111" t="s">
        <v>34</v>
      </c>
      <c r="F27" s="104">
        <f t="shared" si="0"/>
        <v>3</v>
      </c>
      <c r="G27" s="102">
        <f t="shared" si="1"/>
        <v>1.0135135135135136E-2</v>
      </c>
      <c r="H27" s="106">
        <v>24</v>
      </c>
      <c r="I27" s="153" t="s">
        <v>15</v>
      </c>
      <c r="J27" s="110">
        <v>3</v>
      </c>
      <c r="K27" s="152">
        <v>1.0135135135135136E-2</v>
      </c>
      <c r="L27" s="134">
        <v>24</v>
      </c>
      <c r="M27" s="111" t="s">
        <v>11</v>
      </c>
      <c r="N27" s="110">
        <v>6</v>
      </c>
      <c r="O27" s="108">
        <v>2.0270270270270271E-2</v>
      </c>
      <c r="P27" s="134">
        <v>24</v>
      </c>
      <c r="Q27" s="107" t="s">
        <v>29</v>
      </c>
      <c r="R27" s="110">
        <f t="shared" ca="1" si="2"/>
        <v>6</v>
      </c>
      <c r="S27" s="108">
        <f t="shared" ca="1" si="3"/>
        <v>2.0270270270270271E-2</v>
      </c>
      <c r="T27" s="138"/>
      <c r="U27" s="141"/>
      <c r="V27" s="138"/>
      <c r="W27" s="140"/>
      <c r="X27" s="138"/>
      <c r="Y27" s="139"/>
      <c r="Z27" s="138"/>
      <c r="AA27" s="140"/>
    </row>
    <row r="28" spans="1:27" ht="18" x14ac:dyDescent="0.4">
      <c r="A28" s="106">
        <v>25</v>
      </c>
      <c r="B28" s="114" t="s">
        <v>36</v>
      </c>
      <c r="C28" s="108">
        <v>1.3461538461538461E-2</v>
      </c>
      <c r="D28" s="106">
        <v>25</v>
      </c>
      <c r="E28" s="109" t="s">
        <v>8</v>
      </c>
      <c r="F28" s="104">
        <f t="shared" si="0"/>
        <v>3</v>
      </c>
      <c r="G28" s="102">
        <f t="shared" si="1"/>
        <v>1.0135135135135136E-2</v>
      </c>
      <c r="H28" s="106">
        <v>25</v>
      </c>
      <c r="I28" s="153" t="s">
        <v>12</v>
      </c>
      <c r="J28" s="110">
        <v>3</v>
      </c>
      <c r="K28" s="152">
        <v>1.0135135135135136E-2</v>
      </c>
      <c r="L28" s="134">
        <v>25</v>
      </c>
      <c r="M28" s="109" t="s">
        <v>19</v>
      </c>
      <c r="N28" s="110">
        <v>5</v>
      </c>
      <c r="O28" s="108">
        <v>1.6891891891891893E-2</v>
      </c>
      <c r="P28" s="134">
        <v>25</v>
      </c>
      <c r="Q28" s="107" t="s">
        <v>30</v>
      </c>
      <c r="R28" s="110">
        <f t="shared" ca="1" si="2"/>
        <v>6</v>
      </c>
      <c r="S28" s="108">
        <f t="shared" ca="1" si="3"/>
        <v>2.0270270270270271E-2</v>
      </c>
      <c r="T28" s="138"/>
      <c r="U28" s="139"/>
      <c r="V28" s="138"/>
      <c r="W28" s="140"/>
      <c r="X28" s="138"/>
      <c r="Y28" s="139"/>
      <c r="Z28" s="138"/>
      <c r="AA28" s="140"/>
    </row>
    <row r="29" spans="1:27" ht="18" x14ac:dyDescent="0.4">
      <c r="A29" s="106">
        <v>26</v>
      </c>
      <c r="B29" s="114" t="s">
        <v>37</v>
      </c>
      <c r="C29" s="108">
        <v>1.3461538461538461E-2</v>
      </c>
      <c r="D29" s="106">
        <v>26</v>
      </c>
      <c r="E29" s="109" t="s">
        <v>11</v>
      </c>
      <c r="F29" s="104">
        <f t="shared" si="0"/>
        <v>3</v>
      </c>
      <c r="G29" s="102">
        <f t="shared" si="1"/>
        <v>1.0135135135135136E-2</v>
      </c>
      <c r="H29" s="106">
        <v>26</v>
      </c>
      <c r="I29" s="153" t="s">
        <v>30</v>
      </c>
      <c r="J29" s="110">
        <v>3</v>
      </c>
      <c r="K29" s="152">
        <v>1.0135135135135136E-2</v>
      </c>
      <c r="L29" s="134">
        <v>26</v>
      </c>
      <c r="M29" s="109" t="s">
        <v>6</v>
      </c>
      <c r="N29" s="110">
        <v>5</v>
      </c>
      <c r="O29" s="108">
        <v>1.6891891891891893E-2</v>
      </c>
      <c r="P29" s="134">
        <v>26</v>
      </c>
      <c r="Q29" s="114" t="s">
        <v>40</v>
      </c>
      <c r="R29" s="110">
        <f t="shared" ca="1" si="2"/>
        <v>6</v>
      </c>
      <c r="S29" s="108">
        <f t="shared" ca="1" si="3"/>
        <v>2.0270270270270271E-2</v>
      </c>
      <c r="T29" s="138"/>
      <c r="U29" s="139"/>
      <c r="V29" s="138"/>
      <c r="W29" s="140"/>
      <c r="X29" s="138"/>
      <c r="Y29" s="139"/>
      <c r="Z29" s="138"/>
      <c r="AA29" s="140"/>
    </row>
    <row r="30" spans="1:27" ht="18" x14ac:dyDescent="0.4">
      <c r="A30" s="106">
        <v>27</v>
      </c>
      <c r="B30" s="114" t="s">
        <v>38</v>
      </c>
      <c r="C30" s="108">
        <v>1.3461538461538461E-2</v>
      </c>
      <c r="D30" s="106">
        <v>27</v>
      </c>
      <c r="E30" s="109" t="s">
        <v>3</v>
      </c>
      <c r="F30" s="104">
        <f t="shared" si="0"/>
        <v>3</v>
      </c>
      <c r="G30" s="102">
        <f t="shared" si="1"/>
        <v>1.0135135135135136E-2</v>
      </c>
      <c r="H30" s="106">
        <v>27</v>
      </c>
      <c r="I30" s="153" t="s">
        <v>5</v>
      </c>
      <c r="J30" s="110">
        <v>3</v>
      </c>
      <c r="K30" s="152">
        <v>1.0135135135135136E-2</v>
      </c>
      <c r="L30" s="134">
        <v>27</v>
      </c>
      <c r="M30" s="109" t="s">
        <v>33</v>
      </c>
      <c r="N30" s="110">
        <v>5</v>
      </c>
      <c r="O30" s="108">
        <v>1.6891891891891893E-2</v>
      </c>
      <c r="P30" s="134">
        <v>27</v>
      </c>
      <c r="Q30" s="114" t="s">
        <v>41</v>
      </c>
      <c r="R30" s="110">
        <f t="shared" ca="1" si="2"/>
        <v>6</v>
      </c>
      <c r="S30" s="108">
        <f t="shared" ca="1" si="3"/>
        <v>2.0270270270270271E-2</v>
      </c>
      <c r="T30" s="138"/>
      <c r="U30" s="139"/>
      <c r="V30" s="138"/>
      <c r="W30" s="140"/>
      <c r="X30" s="138"/>
      <c r="Y30" s="139"/>
      <c r="Z30" s="138"/>
      <c r="AA30" s="140"/>
    </row>
    <row r="31" spans="1:27" ht="18" x14ac:dyDescent="0.4">
      <c r="A31" s="106">
        <v>28</v>
      </c>
      <c r="B31" s="114" t="s">
        <v>39</v>
      </c>
      <c r="C31" s="108">
        <v>1.3461538461538461E-2</v>
      </c>
      <c r="D31" s="106">
        <v>28</v>
      </c>
      <c r="E31" s="111" t="s">
        <v>36</v>
      </c>
      <c r="F31" s="104">
        <f t="shared" si="0"/>
        <v>3</v>
      </c>
      <c r="G31" s="102">
        <f t="shared" si="1"/>
        <v>1.0135135135135136E-2</v>
      </c>
      <c r="H31" s="106">
        <v>28</v>
      </c>
      <c r="I31" s="153" t="s">
        <v>46</v>
      </c>
      <c r="J31" s="110">
        <v>3</v>
      </c>
      <c r="K31" s="152">
        <v>1.0135135135135136E-2</v>
      </c>
      <c r="L31" s="134">
        <v>28</v>
      </c>
      <c r="M31" s="109" t="s">
        <v>44</v>
      </c>
      <c r="N31" s="110">
        <v>5</v>
      </c>
      <c r="O31" s="108">
        <v>1.6891891891891893E-2</v>
      </c>
      <c r="P31" s="134">
        <v>28</v>
      </c>
      <c r="Q31" s="107" t="s">
        <v>2</v>
      </c>
      <c r="R31" s="110">
        <f t="shared" ca="1" si="2"/>
        <v>5</v>
      </c>
      <c r="S31" s="108">
        <f t="shared" ca="1" si="3"/>
        <v>1.6891891891891893E-2</v>
      </c>
      <c r="T31" s="138"/>
      <c r="U31" s="139"/>
      <c r="V31" s="138"/>
      <c r="W31" s="140"/>
      <c r="X31" s="138"/>
      <c r="Y31" s="139"/>
      <c r="Z31" s="138"/>
      <c r="AA31" s="140"/>
    </row>
    <row r="32" spans="1:27" ht="18" x14ac:dyDescent="0.4">
      <c r="A32" s="106">
        <v>29</v>
      </c>
      <c r="B32" s="114" t="s">
        <v>40</v>
      </c>
      <c r="C32" s="108">
        <v>1.3461538461538461E-2</v>
      </c>
      <c r="D32" s="106">
        <v>29</v>
      </c>
      <c r="E32" s="111" t="s">
        <v>32</v>
      </c>
      <c r="F32" s="104">
        <f t="shared" si="0"/>
        <v>3</v>
      </c>
      <c r="G32" s="102">
        <f t="shared" si="1"/>
        <v>1.0135135135135136E-2</v>
      </c>
      <c r="H32" s="106">
        <v>29</v>
      </c>
      <c r="I32" s="153" t="s">
        <v>40</v>
      </c>
      <c r="J32" s="110">
        <v>3</v>
      </c>
      <c r="K32" s="152">
        <v>1.0135135135135136E-2</v>
      </c>
      <c r="L32" s="134">
        <v>29</v>
      </c>
      <c r="M32" s="111" t="s">
        <v>7</v>
      </c>
      <c r="N32" s="110">
        <v>4</v>
      </c>
      <c r="O32" s="108">
        <v>1.3513513513513514E-2</v>
      </c>
      <c r="P32" s="134">
        <v>29</v>
      </c>
      <c r="Q32" s="107" t="s">
        <v>6</v>
      </c>
      <c r="R32" s="110">
        <f t="shared" ca="1" si="2"/>
        <v>3</v>
      </c>
      <c r="S32" s="108">
        <f t="shared" ca="1" si="3"/>
        <v>1.0135135135135136E-2</v>
      </c>
      <c r="T32" s="138"/>
      <c r="U32" s="141"/>
      <c r="V32" s="138"/>
      <c r="W32" s="140"/>
      <c r="X32" s="138"/>
      <c r="Y32" s="139"/>
      <c r="Z32" s="138"/>
      <c r="AA32" s="140"/>
    </row>
    <row r="33" spans="1:27" ht="18" x14ac:dyDescent="0.4">
      <c r="A33" s="106">
        <v>30</v>
      </c>
      <c r="B33" s="114" t="s">
        <v>41</v>
      </c>
      <c r="C33" s="108">
        <v>1.3461538461538461E-2</v>
      </c>
      <c r="D33" s="106">
        <v>30</v>
      </c>
      <c r="E33" s="109" t="s">
        <v>12</v>
      </c>
      <c r="F33" s="104">
        <f t="shared" si="0"/>
        <v>2</v>
      </c>
      <c r="G33" s="102">
        <f t="shared" si="1"/>
        <v>6.7567567567567571E-3</v>
      </c>
      <c r="H33" s="106">
        <v>30</v>
      </c>
      <c r="I33" s="153" t="s">
        <v>16</v>
      </c>
      <c r="J33" s="110">
        <v>2</v>
      </c>
      <c r="K33" s="152">
        <v>6.7567567567567571E-3</v>
      </c>
      <c r="L33" s="134">
        <v>30</v>
      </c>
      <c r="M33" s="109" t="s">
        <v>13</v>
      </c>
      <c r="N33" s="110">
        <v>4</v>
      </c>
      <c r="O33" s="108">
        <v>1.3513513513513514E-2</v>
      </c>
      <c r="P33" s="134">
        <v>30</v>
      </c>
      <c r="Q33" s="107" t="s">
        <v>9</v>
      </c>
      <c r="R33" s="110">
        <f t="shared" ca="1" si="2"/>
        <v>3</v>
      </c>
      <c r="S33" s="108">
        <f t="shared" ca="1" si="3"/>
        <v>1.0135135135135136E-2</v>
      </c>
      <c r="T33" s="138"/>
      <c r="U33" s="139"/>
      <c r="V33" s="138"/>
      <c r="W33" s="140"/>
      <c r="X33" s="138"/>
      <c r="Y33" s="139"/>
      <c r="Z33" s="138"/>
      <c r="AA33" s="140"/>
    </row>
    <row r="34" spans="1:27" ht="18" x14ac:dyDescent="0.4">
      <c r="A34" s="106">
        <v>31</v>
      </c>
      <c r="B34" s="114" t="s">
        <v>42</v>
      </c>
      <c r="C34" s="108">
        <v>1.3461538461538461E-2</v>
      </c>
      <c r="D34" s="106">
        <v>31</v>
      </c>
      <c r="E34" s="109" t="s">
        <v>22</v>
      </c>
      <c r="F34" s="104">
        <f t="shared" si="0"/>
        <v>2</v>
      </c>
      <c r="G34" s="102">
        <f t="shared" si="1"/>
        <v>6.7567567567567571E-3</v>
      </c>
      <c r="H34" s="106">
        <v>31</v>
      </c>
      <c r="I34" s="153" t="s">
        <v>26</v>
      </c>
      <c r="J34" s="110">
        <v>2</v>
      </c>
      <c r="K34" s="152">
        <v>6.7567567567567571E-3</v>
      </c>
      <c r="L34" s="134">
        <v>31</v>
      </c>
      <c r="M34" s="109" t="s">
        <v>30</v>
      </c>
      <c r="N34" s="110">
        <v>4</v>
      </c>
      <c r="O34" s="108">
        <v>1.3513513513513514E-2</v>
      </c>
      <c r="P34" s="134">
        <v>31</v>
      </c>
      <c r="Q34" s="113" t="s">
        <v>46</v>
      </c>
      <c r="R34" s="110">
        <f t="shared" ca="1" si="2"/>
        <v>3</v>
      </c>
      <c r="S34" s="108">
        <f t="shared" ca="1" si="3"/>
        <v>1.0135135135135136E-2</v>
      </c>
      <c r="T34" s="138"/>
      <c r="U34" s="139"/>
      <c r="V34" s="138"/>
      <c r="W34" s="140"/>
      <c r="X34" s="138"/>
      <c r="Y34" s="139"/>
      <c r="Z34" s="138"/>
      <c r="AA34" s="140"/>
    </row>
    <row r="35" spans="1:27" ht="18" x14ac:dyDescent="0.4">
      <c r="A35" s="106">
        <v>32</v>
      </c>
      <c r="B35" s="114" t="s">
        <v>43</v>
      </c>
      <c r="C35" s="108">
        <v>1.3461538461538461E-2</v>
      </c>
      <c r="D35" s="106">
        <v>32</v>
      </c>
      <c r="E35" s="109" t="s">
        <v>33</v>
      </c>
      <c r="F35" s="104">
        <f t="shared" si="0"/>
        <v>1</v>
      </c>
      <c r="G35" s="102">
        <f t="shared" si="1"/>
        <v>3.3783783783783786E-3</v>
      </c>
      <c r="H35" s="106">
        <v>32</v>
      </c>
      <c r="I35" s="153" t="s">
        <v>35</v>
      </c>
      <c r="J35" s="110">
        <v>1</v>
      </c>
      <c r="K35" s="152">
        <v>3.3783783783783786E-3</v>
      </c>
      <c r="L35" s="134">
        <v>32</v>
      </c>
      <c r="M35" s="109" t="s">
        <v>45</v>
      </c>
      <c r="N35" s="110">
        <v>4</v>
      </c>
      <c r="O35" s="108">
        <v>1.3513513513513514E-2</v>
      </c>
      <c r="P35" s="134">
        <v>32</v>
      </c>
      <c r="Q35" s="114" t="s">
        <v>43</v>
      </c>
      <c r="R35" s="110">
        <f t="shared" ca="1" si="2"/>
        <v>3</v>
      </c>
      <c r="S35" s="108">
        <f t="shared" ca="1" si="3"/>
        <v>1.0135135135135136E-2</v>
      </c>
      <c r="T35" s="138"/>
      <c r="U35" s="139"/>
      <c r="V35" s="138"/>
      <c r="W35" s="140"/>
      <c r="X35" s="138"/>
      <c r="Y35" s="139"/>
      <c r="Z35" s="138"/>
      <c r="AA35" s="140"/>
    </row>
    <row r="36" spans="1:27" ht="18" x14ac:dyDescent="0.4">
      <c r="A36" s="106">
        <v>33</v>
      </c>
      <c r="B36" s="114" t="s">
        <v>34</v>
      </c>
      <c r="C36" s="108">
        <v>1.3461538461538461E-2</v>
      </c>
      <c r="D36" s="106">
        <v>33</v>
      </c>
      <c r="E36" s="111" t="s">
        <v>35</v>
      </c>
      <c r="F36" s="104">
        <f t="shared" si="0"/>
        <v>1</v>
      </c>
      <c r="G36" s="102">
        <f t="shared" si="1"/>
        <v>3.3783783783783786E-3</v>
      </c>
      <c r="H36" s="106">
        <v>33</v>
      </c>
      <c r="I36" s="153" t="s">
        <v>39</v>
      </c>
      <c r="J36" s="110">
        <v>1</v>
      </c>
      <c r="K36" s="152">
        <v>3.3783783783783786E-3</v>
      </c>
      <c r="L36" s="134">
        <v>33</v>
      </c>
      <c r="M36" s="109" t="s">
        <v>46</v>
      </c>
      <c r="N36" s="110">
        <v>4</v>
      </c>
      <c r="O36" s="108">
        <v>1.3513513513513514E-2</v>
      </c>
      <c r="P36" s="134">
        <v>33</v>
      </c>
      <c r="Q36" s="107" t="s">
        <v>3</v>
      </c>
      <c r="R36" s="110">
        <f t="shared" ca="1" si="2"/>
        <v>3</v>
      </c>
      <c r="S36" s="108">
        <f t="shared" ca="1" si="3"/>
        <v>1.0135135135135136E-2</v>
      </c>
      <c r="T36" s="138"/>
      <c r="U36" s="139"/>
      <c r="V36" s="138"/>
      <c r="W36" s="140"/>
      <c r="X36" s="138"/>
      <c r="Y36" s="139"/>
      <c r="Z36" s="138"/>
      <c r="AA36" s="140"/>
    </row>
    <row r="37" spans="1:27" ht="18" x14ac:dyDescent="0.4">
      <c r="A37" s="106">
        <v>34</v>
      </c>
      <c r="B37" s="107" t="s">
        <v>3</v>
      </c>
      <c r="C37" s="108">
        <v>1.3117500000000001E-2</v>
      </c>
      <c r="D37" s="106">
        <v>34</v>
      </c>
      <c r="E37" s="109" t="s">
        <v>27</v>
      </c>
      <c r="F37" s="104">
        <f t="shared" si="0"/>
        <v>1</v>
      </c>
      <c r="G37" s="102">
        <f t="shared" si="1"/>
        <v>3.3783783783783786E-3</v>
      </c>
      <c r="H37" s="106">
        <v>34</v>
      </c>
      <c r="I37" s="153" t="s">
        <v>41</v>
      </c>
      <c r="J37" s="110">
        <v>1</v>
      </c>
      <c r="K37" s="152">
        <v>3.3783783783783786E-3</v>
      </c>
      <c r="L37" s="134">
        <v>34</v>
      </c>
      <c r="M37" s="109" t="s">
        <v>36</v>
      </c>
      <c r="N37" s="110">
        <v>4</v>
      </c>
      <c r="O37" s="108">
        <v>1.3513513513513514E-2</v>
      </c>
      <c r="P37" s="134">
        <v>34</v>
      </c>
      <c r="Q37" s="107" t="s">
        <v>16</v>
      </c>
      <c r="R37" s="110">
        <f t="shared" ca="1" si="2"/>
        <v>2</v>
      </c>
      <c r="S37" s="108">
        <f t="shared" ca="1" si="3"/>
        <v>6.7567567567567571E-3</v>
      </c>
      <c r="T37" s="138"/>
      <c r="U37" s="139"/>
      <c r="V37" s="138"/>
      <c r="W37" s="140"/>
      <c r="X37" s="138"/>
      <c r="Y37" s="139"/>
      <c r="Z37" s="138"/>
      <c r="AA37" s="140"/>
    </row>
    <row r="38" spans="1:27" ht="18" x14ac:dyDescent="0.4">
      <c r="A38" s="106">
        <v>35</v>
      </c>
      <c r="B38" s="107" t="s">
        <v>25</v>
      </c>
      <c r="C38" s="108">
        <v>1.1879999999999998E-2</v>
      </c>
      <c r="D38" s="106">
        <v>35</v>
      </c>
      <c r="E38" s="111" t="s">
        <v>37</v>
      </c>
      <c r="F38" s="104">
        <f t="shared" si="0"/>
        <v>1</v>
      </c>
      <c r="G38" s="102">
        <f t="shared" si="1"/>
        <v>3.3783783783783786E-3</v>
      </c>
      <c r="H38" s="106">
        <v>35</v>
      </c>
      <c r="I38" s="153" t="s">
        <v>42</v>
      </c>
      <c r="J38" s="110">
        <v>1</v>
      </c>
      <c r="K38" s="152">
        <v>3.3783783783783786E-3</v>
      </c>
      <c r="L38" s="134">
        <v>35</v>
      </c>
      <c r="M38" s="111" t="s">
        <v>37</v>
      </c>
      <c r="N38" s="110">
        <v>4</v>
      </c>
      <c r="O38" s="108">
        <v>1.3513513513513514E-2</v>
      </c>
      <c r="P38" s="134">
        <v>35</v>
      </c>
      <c r="Q38" s="107" t="s">
        <v>4</v>
      </c>
      <c r="R38" s="110">
        <f t="shared" ca="1" si="2"/>
        <v>2</v>
      </c>
      <c r="S38" s="108">
        <f t="shared" ca="1" si="3"/>
        <v>6.7567567567567571E-3</v>
      </c>
      <c r="T38" s="138"/>
      <c r="U38" s="141"/>
      <c r="V38" s="138"/>
      <c r="W38" s="140"/>
      <c r="X38" s="138"/>
      <c r="Y38" s="139"/>
      <c r="Z38" s="138"/>
      <c r="AA38" s="140"/>
    </row>
    <row r="39" spans="1:27" ht="18" x14ac:dyDescent="0.4">
      <c r="A39" s="106">
        <v>36</v>
      </c>
      <c r="B39" s="107" t="s">
        <v>11</v>
      </c>
      <c r="C39" s="108">
        <v>9.9824999999999983E-3</v>
      </c>
      <c r="D39" s="106">
        <v>36</v>
      </c>
      <c r="E39" s="111" t="s">
        <v>40</v>
      </c>
      <c r="F39" s="104">
        <f t="shared" si="0"/>
        <v>1</v>
      </c>
      <c r="G39" s="102">
        <f t="shared" si="1"/>
        <v>3.3783783783783786E-3</v>
      </c>
      <c r="H39" s="106">
        <v>36</v>
      </c>
      <c r="I39" s="153" t="s">
        <v>31</v>
      </c>
      <c r="J39" s="110">
        <v>1</v>
      </c>
      <c r="K39" s="152">
        <v>3.3783783783783786E-3</v>
      </c>
      <c r="L39" s="134">
        <v>36</v>
      </c>
      <c r="M39" s="109" t="s">
        <v>35</v>
      </c>
      <c r="N39" s="110">
        <v>3</v>
      </c>
      <c r="O39" s="108">
        <v>1.0135135135135136E-2</v>
      </c>
      <c r="P39" s="134">
        <v>36</v>
      </c>
      <c r="Q39" s="113" t="s">
        <v>45</v>
      </c>
      <c r="R39" s="110">
        <f t="shared" ca="1" si="2"/>
        <v>2</v>
      </c>
      <c r="S39" s="108">
        <f t="shared" ca="1" si="3"/>
        <v>6.7567567567567571E-3</v>
      </c>
      <c r="T39" s="138"/>
      <c r="U39" s="139"/>
      <c r="V39" s="138"/>
      <c r="W39" s="140"/>
      <c r="X39" s="138"/>
      <c r="Y39" s="139"/>
      <c r="Z39" s="138"/>
      <c r="AA39" s="140"/>
    </row>
    <row r="40" spans="1:27" ht="18" x14ac:dyDescent="0.4">
      <c r="A40" s="106">
        <v>37</v>
      </c>
      <c r="B40" s="107" t="s">
        <v>23</v>
      </c>
      <c r="C40" s="108">
        <v>8.0024999999999992E-3</v>
      </c>
      <c r="D40" s="106">
        <v>37</v>
      </c>
      <c r="E40" s="111" t="s">
        <v>43</v>
      </c>
      <c r="F40" s="104">
        <f t="shared" si="0"/>
        <v>0</v>
      </c>
      <c r="G40" s="102">
        <f t="shared" si="1"/>
        <v>0</v>
      </c>
      <c r="H40" s="106">
        <v>37</v>
      </c>
      <c r="I40" s="153" t="s">
        <v>2</v>
      </c>
      <c r="J40" s="110">
        <v>0</v>
      </c>
      <c r="K40" s="152">
        <v>0</v>
      </c>
      <c r="L40" s="134">
        <v>37</v>
      </c>
      <c r="M40" s="109" t="s">
        <v>39</v>
      </c>
      <c r="N40" s="110">
        <v>3</v>
      </c>
      <c r="O40" s="108">
        <v>1.0135135135135136E-2</v>
      </c>
      <c r="P40" s="134">
        <v>37</v>
      </c>
      <c r="Q40" s="113" t="s">
        <v>44</v>
      </c>
      <c r="R40" s="110">
        <f t="shared" ca="1" si="2"/>
        <v>2</v>
      </c>
      <c r="S40" s="108">
        <f t="shared" ca="1" si="3"/>
        <v>6.7567567567567571E-3</v>
      </c>
      <c r="T40" s="138"/>
      <c r="U40" s="139"/>
      <c r="V40" s="138"/>
      <c r="W40" s="140"/>
      <c r="X40" s="138"/>
      <c r="Y40" s="139"/>
      <c r="Z40" s="138"/>
      <c r="AA40" s="140"/>
    </row>
    <row r="41" spans="1:27" ht="18" x14ac:dyDescent="0.4">
      <c r="A41" s="106">
        <v>38</v>
      </c>
      <c r="B41" s="107" t="s">
        <v>8</v>
      </c>
      <c r="C41" s="108">
        <v>7.7549999999999989E-3</v>
      </c>
      <c r="D41" s="106">
        <v>38</v>
      </c>
      <c r="E41" s="109">
        <v>5</v>
      </c>
      <c r="F41" s="104">
        <f t="shared" si="0"/>
        <v>0</v>
      </c>
      <c r="G41" s="102">
        <f t="shared" si="1"/>
        <v>0</v>
      </c>
      <c r="H41" s="106">
        <v>38</v>
      </c>
      <c r="I41" s="153" t="s">
        <v>4</v>
      </c>
      <c r="J41" s="110">
        <v>0</v>
      </c>
      <c r="K41" s="152">
        <v>0</v>
      </c>
      <c r="L41" s="134">
        <v>38</v>
      </c>
      <c r="M41" s="109" t="s">
        <v>41</v>
      </c>
      <c r="N41" s="110">
        <v>3</v>
      </c>
      <c r="O41" s="108">
        <v>1.0135135135135136E-2</v>
      </c>
      <c r="P41" s="134">
        <v>38</v>
      </c>
      <c r="Q41" s="107" t="s">
        <v>10</v>
      </c>
      <c r="R41" s="110">
        <f t="shared" ca="1" si="2"/>
        <v>1</v>
      </c>
      <c r="S41" s="108">
        <f t="shared" ca="1" si="3"/>
        <v>3.3783783783783786E-3</v>
      </c>
      <c r="T41" s="138"/>
      <c r="U41" s="139"/>
      <c r="V41" s="138"/>
      <c r="W41" s="140"/>
      <c r="X41" s="138"/>
      <c r="Y41" s="139"/>
      <c r="Z41" s="138"/>
      <c r="AA41" s="140"/>
    </row>
    <row r="42" spans="1:27" ht="18" x14ac:dyDescent="0.4">
      <c r="A42" s="106">
        <v>39</v>
      </c>
      <c r="B42" s="107" t="s">
        <v>26</v>
      </c>
      <c r="C42" s="108">
        <v>6.0225000000000001E-3</v>
      </c>
      <c r="D42" s="106">
        <v>39</v>
      </c>
      <c r="E42" s="111" t="s">
        <v>38</v>
      </c>
      <c r="F42" s="104">
        <f t="shared" si="0"/>
        <v>0</v>
      </c>
      <c r="G42" s="102">
        <f t="shared" si="1"/>
        <v>0</v>
      </c>
      <c r="H42" s="106">
        <v>39</v>
      </c>
      <c r="I42" s="153" t="s">
        <v>44</v>
      </c>
      <c r="J42" s="110">
        <v>0</v>
      </c>
      <c r="K42" s="152">
        <v>0</v>
      </c>
      <c r="L42" s="134">
        <v>39</v>
      </c>
      <c r="M42" s="109" t="s">
        <v>32</v>
      </c>
      <c r="N42" s="110">
        <v>3</v>
      </c>
      <c r="O42" s="108">
        <v>1.0135135135135136E-2</v>
      </c>
      <c r="P42" s="134">
        <v>39</v>
      </c>
      <c r="Q42" s="107" t="s">
        <v>12</v>
      </c>
      <c r="R42" s="110">
        <f t="shared" ca="1" si="2"/>
        <v>1</v>
      </c>
      <c r="S42" s="108">
        <f t="shared" ca="1" si="3"/>
        <v>3.3783783783783786E-3</v>
      </c>
      <c r="T42" s="138"/>
      <c r="U42" s="139"/>
      <c r="V42" s="138"/>
      <c r="W42" s="140"/>
      <c r="X42" s="138"/>
      <c r="Y42" s="139"/>
      <c r="Z42" s="138"/>
      <c r="AA42" s="140"/>
    </row>
    <row r="43" spans="1:27" ht="18" x14ac:dyDescent="0.4">
      <c r="A43" s="106">
        <v>40</v>
      </c>
      <c r="B43" s="107" t="s">
        <v>32</v>
      </c>
      <c r="C43" s="108">
        <v>5.28E-3</v>
      </c>
      <c r="D43" s="106">
        <v>40</v>
      </c>
      <c r="E43" s="111" t="s">
        <v>42</v>
      </c>
      <c r="F43" s="104">
        <f t="shared" si="0"/>
        <v>0</v>
      </c>
      <c r="G43" s="102">
        <f t="shared" si="1"/>
        <v>0</v>
      </c>
      <c r="H43" s="106">
        <v>40</v>
      </c>
      <c r="I43" s="153" t="s">
        <v>43</v>
      </c>
      <c r="J43" s="110">
        <v>0</v>
      </c>
      <c r="K43" s="152">
        <v>0</v>
      </c>
      <c r="L43" s="134">
        <v>40</v>
      </c>
      <c r="M43" s="109" t="s">
        <v>38</v>
      </c>
      <c r="N43" s="110">
        <v>2</v>
      </c>
      <c r="O43" s="108">
        <v>6.7567567567567571E-3</v>
      </c>
      <c r="P43" s="134">
        <v>40</v>
      </c>
      <c r="Q43" s="107" t="s">
        <v>5</v>
      </c>
      <c r="R43" s="110">
        <f t="shared" ca="1" si="2"/>
        <v>1</v>
      </c>
      <c r="S43" s="108">
        <f t="shared" ca="1" si="3"/>
        <v>3.3783783783783786E-3</v>
      </c>
      <c r="T43" s="138"/>
      <c r="U43" s="139"/>
      <c r="V43" s="138"/>
      <c r="W43" s="140"/>
      <c r="X43" s="138"/>
      <c r="Y43" s="139"/>
      <c r="Z43" s="138"/>
      <c r="AA43" s="140"/>
    </row>
    <row r="44" spans="1:27" ht="18" x14ac:dyDescent="0.4">
      <c r="A44" s="106">
        <v>41</v>
      </c>
      <c r="B44" s="107" t="s">
        <v>24</v>
      </c>
      <c r="C44" s="108">
        <v>3.9599999999999991E-3</v>
      </c>
      <c r="D44" s="106">
        <v>41</v>
      </c>
      <c r="E44" s="111" t="s">
        <v>41</v>
      </c>
      <c r="F44" s="104">
        <f t="shared" si="0"/>
        <v>0</v>
      </c>
      <c r="G44" s="102">
        <f t="shared" si="1"/>
        <v>0</v>
      </c>
      <c r="H44" s="106">
        <v>41</v>
      </c>
      <c r="I44" s="153" t="s">
        <v>34</v>
      </c>
      <c r="J44" s="110">
        <v>0</v>
      </c>
      <c r="K44" s="152">
        <v>0</v>
      </c>
      <c r="L44" s="134">
        <v>41</v>
      </c>
      <c r="M44" s="109" t="s">
        <v>42</v>
      </c>
      <c r="N44" s="110">
        <v>2</v>
      </c>
      <c r="O44" s="108">
        <v>6.7567567567567571E-3</v>
      </c>
      <c r="P44" s="134">
        <v>41</v>
      </c>
      <c r="Q44" s="107" t="s">
        <v>8</v>
      </c>
      <c r="R44" s="110">
        <f t="shared" ca="1" si="2"/>
        <v>1</v>
      </c>
      <c r="S44" s="108">
        <f t="shared" ca="1" si="3"/>
        <v>3.3783783783783786E-3</v>
      </c>
      <c r="T44" s="138"/>
      <c r="U44" s="139"/>
      <c r="V44" s="138"/>
      <c r="W44" s="140"/>
      <c r="X44" s="138"/>
      <c r="Y44" s="139"/>
      <c r="Z44" s="138"/>
      <c r="AA44" s="140"/>
    </row>
    <row r="45" spans="1:27" ht="18" x14ac:dyDescent="0.4">
      <c r="A45" s="106">
        <v>42</v>
      </c>
      <c r="B45" s="107" t="s">
        <v>27</v>
      </c>
      <c r="C45" s="108">
        <v>2.9699999999999996E-3</v>
      </c>
      <c r="D45" s="106">
        <v>42</v>
      </c>
      <c r="E45" s="109" t="s">
        <v>54</v>
      </c>
      <c r="F45" s="104">
        <f t="shared" si="0"/>
        <v>0</v>
      </c>
      <c r="G45" s="102">
        <f t="shared" si="1"/>
        <v>0</v>
      </c>
      <c r="H45" s="106">
        <v>42</v>
      </c>
      <c r="I45" s="153" t="s">
        <v>3</v>
      </c>
      <c r="J45" s="110">
        <v>0</v>
      </c>
      <c r="K45" s="152">
        <v>0</v>
      </c>
      <c r="L45" s="134">
        <v>42</v>
      </c>
      <c r="M45" s="109" t="s">
        <v>43</v>
      </c>
      <c r="N45" s="110">
        <v>2</v>
      </c>
      <c r="O45" s="108">
        <v>6.7567567567567571E-3</v>
      </c>
      <c r="P45" s="134">
        <v>42</v>
      </c>
      <c r="Q45" s="107" t="s">
        <v>7</v>
      </c>
      <c r="R45" s="110">
        <f t="shared" ca="1" si="2"/>
        <v>0</v>
      </c>
      <c r="S45" s="108">
        <f t="shared" ca="1" si="3"/>
        <v>0</v>
      </c>
      <c r="T45" s="138"/>
      <c r="U45" s="139"/>
      <c r="V45" s="138"/>
      <c r="W45" s="140"/>
      <c r="X45" s="138"/>
      <c r="Y45" s="142"/>
      <c r="Z45" s="138"/>
      <c r="AA45" s="140"/>
    </row>
    <row r="46" spans="1:27" ht="18" x14ac:dyDescent="0.4">
      <c r="A46" s="106">
        <v>43</v>
      </c>
      <c r="B46" s="107" t="s">
        <v>31</v>
      </c>
      <c r="C46" s="108">
        <v>2.64E-3</v>
      </c>
      <c r="D46" s="106">
        <v>43</v>
      </c>
      <c r="E46" s="109" t="s">
        <v>23</v>
      </c>
      <c r="F46" s="104">
        <f t="shared" si="0"/>
        <v>0</v>
      </c>
      <c r="G46" s="102">
        <f t="shared" si="1"/>
        <v>0</v>
      </c>
      <c r="H46" s="106">
        <v>43</v>
      </c>
      <c r="I46" s="153" t="s">
        <v>11</v>
      </c>
      <c r="J46" s="110">
        <v>0</v>
      </c>
      <c r="K46" s="152">
        <v>0</v>
      </c>
      <c r="L46" s="134">
        <v>43</v>
      </c>
      <c r="M46" s="109" t="s">
        <v>8</v>
      </c>
      <c r="N46" s="110">
        <v>2</v>
      </c>
      <c r="O46" s="108">
        <v>6.7567567567567571E-3</v>
      </c>
      <c r="P46" s="134">
        <v>43</v>
      </c>
      <c r="Q46" s="107" t="s">
        <v>15</v>
      </c>
      <c r="R46" s="110">
        <f t="shared" ca="1" si="2"/>
        <v>0</v>
      </c>
      <c r="S46" s="108">
        <f t="shared" ca="1" si="3"/>
        <v>0</v>
      </c>
      <c r="T46" s="138"/>
      <c r="U46" s="139"/>
      <c r="V46" s="138"/>
      <c r="W46" s="140"/>
      <c r="X46" s="138"/>
      <c r="Y46" s="139"/>
      <c r="Z46" s="138"/>
      <c r="AA46" s="140"/>
    </row>
    <row r="47" spans="1:27" ht="18" x14ac:dyDescent="0.4">
      <c r="A47" s="106">
        <v>44</v>
      </c>
      <c r="B47" s="107" t="s">
        <v>22</v>
      </c>
      <c r="C47" s="108">
        <v>2.1449999999999998E-3</v>
      </c>
      <c r="D47" s="106">
        <v>44</v>
      </c>
      <c r="E47" s="109" t="s">
        <v>24</v>
      </c>
      <c r="F47" s="104">
        <f t="shared" si="0"/>
        <v>0</v>
      </c>
      <c r="G47" s="102">
        <f t="shared" si="1"/>
        <v>0</v>
      </c>
      <c r="H47" s="106">
        <v>44</v>
      </c>
      <c r="I47" s="153" t="s">
        <v>32</v>
      </c>
      <c r="J47" s="110">
        <v>0</v>
      </c>
      <c r="K47" s="152">
        <v>0</v>
      </c>
      <c r="L47" s="134">
        <v>44</v>
      </c>
      <c r="M47" s="109" t="s">
        <v>4</v>
      </c>
      <c r="N47" s="110">
        <v>1</v>
      </c>
      <c r="O47" s="108">
        <v>3.3783783783783786E-3</v>
      </c>
      <c r="P47" s="134">
        <v>44</v>
      </c>
      <c r="Q47" s="107" t="s">
        <v>13</v>
      </c>
      <c r="R47" s="110">
        <f t="shared" ca="1" si="2"/>
        <v>0</v>
      </c>
      <c r="S47" s="108">
        <f t="shared" ca="1" si="3"/>
        <v>0</v>
      </c>
      <c r="T47" s="138"/>
      <c r="U47" s="139"/>
      <c r="V47" s="138"/>
      <c r="W47" s="140"/>
      <c r="X47" s="138"/>
      <c r="Y47" s="142"/>
      <c r="Z47" s="138"/>
      <c r="AA47" s="140"/>
    </row>
    <row r="48" spans="1:27" ht="18" x14ac:dyDescent="0.4">
      <c r="A48" s="106">
        <v>45</v>
      </c>
      <c r="B48" s="107" t="s">
        <v>54</v>
      </c>
      <c r="C48" s="108">
        <v>3.3E-4</v>
      </c>
      <c r="D48" s="106">
        <v>45</v>
      </c>
      <c r="E48" s="109" t="s">
        <v>28</v>
      </c>
      <c r="F48" s="104">
        <f t="shared" si="0"/>
        <v>0</v>
      </c>
      <c r="G48" s="102">
        <f t="shared" si="1"/>
        <v>0</v>
      </c>
      <c r="H48" s="147">
        <v>45</v>
      </c>
      <c r="I48" s="154" t="s">
        <v>27</v>
      </c>
      <c r="J48" s="110">
        <v>0</v>
      </c>
      <c r="K48" s="152">
        <v>0</v>
      </c>
      <c r="L48" s="134">
        <v>45</v>
      </c>
      <c r="M48" s="109" t="s">
        <v>2</v>
      </c>
      <c r="N48" s="110">
        <v>0</v>
      </c>
      <c r="O48" s="108">
        <v>0</v>
      </c>
      <c r="P48" s="134">
        <v>45</v>
      </c>
      <c r="Q48" s="107" t="s">
        <v>14</v>
      </c>
      <c r="R48" s="110">
        <f t="shared" ca="1" si="2"/>
        <v>0</v>
      </c>
      <c r="S48" s="108">
        <f t="shared" ca="1" si="3"/>
        <v>0</v>
      </c>
      <c r="T48" s="138"/>
      <c r="U48" s="139"/>
      <c r="V48" s="138"/>
      <c r="W48" s="140"/>
      <c r="X48" s="138"/>
      <c r="Y48" s="142"/>
      <c r="Z48" s="138"/>
      <c r="AA48" s="140"/>
    </row>
    <row r="49" spans="1:27" ht="18.5" thickBot="1" x14ac:dyDescent="0.45">
      <c r="A49" s="115">
        <v>46</v>
      </c>
      <c r="B49" s="116" t="s">
        <v>28</v>
      </c>
      <c r="C49" s="117">
        <v>3.3E-4</v>
      </c>
      <c r="D49" s="115">
        <v>46</v>
      </c>
      <c r="E49" s="118" t="s">
        <v>31</v>
      </c>
      <c r="F49" s="119">
        <f t="shared" si="0"/>
        <v>0</v>
      </c>
      <c r="G49" s="120">
        <f t="shared" si="1"/>
        <v>0</v>
      </c>
      <c r="H49" s="115">
        <v>46</v>
      </c>
      <c r="I49" s="155" t="s">
        <v>28</v>
      </c>
      <c r="J49" s="121">
        <v>0</v>
      </c>
      <c r="K49" s="156">
        <v>0</v>
      </c>
      <c r="L49" s="135">
        <v>46</v>
      </c>
      <c r="M49" s="118" t="s">
        <v>54</v>
      </c>
      <c r="N49" s="121">
        <v>0</v>
      </c>
      <c r="O49" s="117">
        <v>0</v>
      </c>
      <c r="P49" s="135">
        <v>46</v>
      </c>
      <c r="Q49" s="116" t="s">
        <v>11</v>
      </c>
      <c r="R49" s="121">
        <f t="shared" ca="1" si="2"/>
        <v>0</v>
      </c>
      <c r="S49" s="117">
        <f t="shared" ca="1" si="3"/>
        <v>0</v>
      </c>
      <c r="T49" s="138"/>
      <c r="U49" s="139"/>
      <c r="V49" s="138"/>
      <c r="W49" s="140"/>
      <c r="X49" s="138"/>
      <c r="Y49" s="139"/>
      <c r="Z49" s="138"/>
      <c r="AA49" s="140"/>
    </row>
    <row r="50" spans="1:27" ht="18.5" thickBot="1" x14ac:dyDescent="0.45">
      <c r="A50" s="82"/>
      <c r="B50" s="82"/>
      <c r="C50" s="122" t="s">
        <v>55</v>
      </c>
      <c r="D50" s="82"/>
      <c r="E50" s="82"/>
      <c r="F50" s="122" t="s">
        <v>119</v>
      </c>
      <c r="G50" s="122" t="s">
        <v>55</v>
      </c>
      <c r="H50" s="82"/>
      <c r="I50" s="82"/>
      <c r="J50" s="122" t="s">
        <v>119</v>
      </c>
      <c r="K50" s="157" t="s">
        <v>55</v>
      </c>
      <c r="L50" s="82"/>
      <c r="M50" s="82"/>
      <c r="N50" s="122" t="s">
        <v>119</v>
      </c>
      <c r="O50" s="122" t="s">
        <v>55</v>
      </c>
      <c r="P50" s="82"/>
      <c r="Q50" s="82"/>
      <c r="R50" s="122" t="s">
        <v>119</v>
      </c>
      <c r="S50" s="122" t="s">
        <v>55</v>
      </c>
      <c r="T50" s="82"/>
      <c r="U50" s="82"/>
      <c r="V50" s="82"/>
      <c r="W50" s="143"/>
      <c r="X50" s="82"/>
      <c r="Y50" s="82"/>
      <c r="Z50" s="82"/>
      <c r="AA50" s="143"/>
    </row>
    <row r="51" spans="1:27" ht="18.5" thickBot="1" x14ac:dyDescent="0.45">
      <c r="A51" s="82"/>
      <c r="B51" s="82"/>
      <c r="C51" s="123">
        <f>SUM(C4:C49)</f>
        <v>1.0000824999999993</v>
      </c>
      <c r="D51" s="82"/>
      <c r="E51" s="82"/>
      <c r="F51" s="124">
        <f>SUM(F4:F49)</f>
        <v>296</v>
      </c>
      <c r="G51" s="124">
        <f>SUM(G4:G49)</f>
        <v>0.99999999999999989</v>
      </c>
      <c r="H51" s="82"/>
      <c r="I51" s="82"/>
      <c r="J51" s="124">
        <f>SUM(J4:J49)</f>
        <v>296</v>
      </c>
      <c r="K51" s="123">
        <f>SUM(K4:K49)</f>
        <v>0.99999999999999989</v>
      </c>
      <c r="L51" s="82"/>
      <c r="M51" s="82"/>
      <c r="N51" s="124">
        <f>SUM(N4:N49)</f>
        <v>296</v>
      </c>
      <c r="O51" s="123">
        <f>SUM(O4:O49)</f>
        <v>0.99999999999999989</v>
      </c>
      <c r="P51" s="82"/>
      <c r="Q51" s="82"/>
      <c r="R51" s="124">
        <f ca="1">SUM(R4:R49)</f>
        <v>296</v>
      </c>
      <c r="S51" s="125">
        <f ca="1">SUM(S4:S49)</f>
        <v>1</v>
      </c>
      <c r="T51" s="82"/>
      <c r="U51" s="82"/>
      <c r="V51" s="82"/>
      <c r="W51" s="144"/>
      <c r="X51" s="82"/>
      <c r="Y51" s="82"/>
      <c r="Z51" s="82"/>
      <c r="AA51" s="144"/>
    </row>
    <row r="52" spans="1:27" x14ac:dyDescent="0.3">
      <c r="K52" s="76"/>
      <c r="O52" s="76"/>
    </row>
  </sheetData>
  <sortState xmlns:xlrd2="http://schemas.microsoft.com/office/spreadsheetml/2017/richdata2" ref="E4:G49">
    <sortCondition descending="1" ref="G4:G49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0641-5407-467E-94EF-724B15E11D5F}">
  <dimension ref="A1:L47"/>
  <sheetViews>
    <sheetView tabSelected="1" topLeftCell="C6" zoomScale="80" zoomScaleNormal="80" workbookViewId="0">
      <selection activeCell="Y25" sqref="Y25"/>
    </sheetView>
  </sheetViews>
  <sheetFormatPr defaultRowHeight="14.5" x14ac:dyDescent="0.35"/>
  <cols>
    <col min="2" max="2" width="13.54296875" bestFit="1" customWidth="1"/>
    <col min="12" max="12" width="16.81640625" style="126" customWidth="1"/>
    <col min="13" max="13" width="11.54296875" customWidth="1"/>
  </cols>
  <sheetData>
    <row r="1" spans="1:9" x14ac:dyDescent="0.35">
      <c r="B1" s="128" t="s">
        <v>116</v>
      </c>
      <c r="C1" s="127" t="s">
        <v>115</v>
      </c>
      <c r="D1" s="127" t="s">
        <v>114</v>
      </c>
      <c r="E1" s="129"/>
      <c r="F1" s="129"/>
      <c r="G1" s="129"/>
      <c r="H1" s="129"/>
      <c r="I1" s="129"/>
    </row>
    <row r="2" spans="1:9" x14ac:dyDescent="0.35">
      <c r="A2" s="9" t="s">
        <v>34</v>
      </c>
      <c r="B2" s="9">
        <v>0.12162162162162163</v>
      </c>
      <c r="C2" s="9">
        <v>6.0810810810810814E-2</v>
      </c>
      <c r="D2" s="9">
        <v>4.72972972972973E-2</v>
      </c>
      <c r="E2" s="1"/>
      <c r="F2" s="1"/>
      <c r="G2" s="1"/>
      <c r="H2" s="1"/>
      <c r="I2" s="1"/>
    </row>
    <row r="3" spans="1:9" x14ac:dyDescent="0.35">
      <c r="A3" s="9" t="s">
        <v>35</v>
      </c>
      <c r="B3" s="9">
        <v>9.45945945945946E-2</v>
      </c>
      <c r="C3" s="9">
        <v>5.7432432432432436E-2</v>
      </c>
      <c r="D3" s="9">
        <v>4.3918918918918921E-2</v>
      </c>
      <c r="E3" s="1"/>
      <c r="F3" s="1"/>
      <c r="G3" s="1"/>
      <c r="H3" s="1"/>
      <c r="I3" s="1"/>
    </row>
    <row r="4" spans="1:9" x14ac:dyDescent="0.35">
      <c r="A4" s="9" t="s">
        <v>36</v>
      </c>
      <c r="B4" s="9">
        <v>9.1216216216216214E-2</v>
      </c>
      <c r="C4" s="9">
        <v>5.0675675675675678E-2</v>
      </c>
      <c r="D4" s="9">
        <v>4.3918918918918921E-2</v>
      </c>
      <c r="E4" s="1"/>
      <c r="F4" s="1"/>
      <c r="G4" s="1"/>
      <c r="H4" s="1"/>
      <c r="I4" s="1"/>
    </row>
    <row r="5" spans="1:9" x14ac:dyDescent="0.35">
      <c r="A5" s="9" t="s">
        <v>37</v>
      </c>
      <c r="B5" s="9">
        <v>6.4189189189189186E-2</v>
      </c>
      <c r="C5" s="9">
        <v>4.0540540540540543E-2</v>
      </c>
      <c r="D5" s="9">
        <v>4.3918918918918921E-2</v>
      </c>
      <c r="E5" s="1"/>
      <c r="F5" s="1"/>
      <c r="G5" s="1"/>
      <c r="H5" s="1"/>
      <c r="I5" s="1"/>
    </row>
    <row r="6" spans="1:9" x14ac:dyDescent="0.35">
      <c r="A6" s="9" t="s">
        <v>38</v>
      </c>
      <c r="B6" s="9">
        <v>6.0810810810810814E-2</v>
      </c>
      <c r="C6" s="9">
        <v>4.0540540540540543E-2</v>
      </c>
      <c r="D6" s="9">
        <v>4.0540540540540543E-2</v>
      </c>
      <c r="E6" s="1"/>
      <c r="F6" s="1"/>
      <c r="G6" s="1"/>
      <c r="H6" s="1"/>
      <c r="I6" s="1"/>
    </row>
    <row r="7" spans="1:9" x14ac:dyDescent="0.35">
      <c r="A7" s="9" t="s">
        <v>39</v>
      </c>
      <c r="B7" s="9">
        <v>6.0810810810810814E-2</v>
      </c>
      <c r="C7" s="9">
        <v>3.7162162162162164E-2</v>
      </c>
      <c r="D7" s="9">
        <v>4.0540540540540543E-2</v>
      </c>
      <c r="E7" s="1"/>
      <c r="F7" s="1"/>
      <c r="G7" s="1"/>
      <c r="H7" s="1"/>
      <c r="I7" s="1"/>
    </row>
    <row r="8" spans="1:9" x14ac:dyDescent="0.35">
      <c r="A8" s="9" t="s">
        <v>40</v>
      </c>
      <c r="B8" s="9">
        <v>4.72972972972973E-2</v>
      </c>
      <c r="C8" s="9">
        <v>3.3783783783783786E-2</v>
      </c>
      <c r="D8" s="9">
        <v>4.0540540540540543E-2</v>
      </c>
      <c r="E8" s="1"/>
      <c r="F8" s="1"/>
      <c r="G8" s="1"/>
      <c r="H8" s="1"/>
      <c r="I8" s="1"/>
    </row>
    <row r="9" spans="1:9" x14ac:dyDescent="0.35">
      <c r="A9" s="9" t="s">
        <v>41</v>
      </c>
      <c r="B9" s="9">
        <v>4.0540540540540543E-2</v>
      </c>
      <c r="C9" s="9">
        <v>3.3783783783783786E-2</v>
      </c>
      <c r="D9" s="9">
        <v>4.0540540540540543E-2</v>
      </c>
      <c r="E9" s="1"/>
      <c r="F9" s="1"/>
      <c r="G9" s="1"/>
      <c r="H9" s="1"/>
      <c r="I9" s="1"/>
    </row>
    <row r="10" spans="1:9" x14ac:dyDescent="0.35">
      <c r="A10" s="9" t="s">
        <v>42</v>
      </c>
      <c r="B10" s="9">
        <v>3.7162162162162164E-2</v>
      </c>
      <c r="C10" s="9">
        <v>3.3783783783783786E-2</v>
      </c>
      <c r="D10" s="9">
        <v>4.0540540540540543E-2</v>
      </c>
      <c r="E10" s="1"/>
      <c r="F10" s="1"/>
      <c r="G10" s="1"/>
      <c r="H10" s="1"/>
      <c r="I10" s="1"/>
    </row>
    <row r="11" spans="1:9" x14ac:dyDescent="0.35">
      <c r="A11" s="9" t="s">
        <v>43</v>
      </c>
      <c r="B11" s="9">
        <v>3.3783783783783786E-2</v>
      </c>
      <c r="C11" s="9">
        <v>3.3783783783783786E-2</v>
      </c>
      <c r="D11" s="9">
        <v>3.7162162162162164E-2</v>
      </c>
      <c r="E11" s="1"/>
      <c r="F11" s="1"/>
      <c r="G11" s="1"/>
      <c r="H11" s="1"/>
      <c r="I11" s="1"/>
    </row>
    <row r="12" spans="1:9" x14ac:dyDescent="0.35">
      <c r="A12" s="9" t="s">
        <v>46</v>
      </c>
      <c r="B12" s="9">
        <v>3.3783783783783786E-2</v>
      </c>
      <c r="C12" s="9">
        <v>3.0405405405405407E-2</v>
      </c>
      <c r="D12" s="9">
        <v>3.7162162162162164E-2</v>
      </c>
      <c r="E12" s="1"/>
      <c r="F12" s="1"/>
      <c r="G12" s="1"/>
      <c r="H12" s="1"/>
      <c r="I12" s="1"/>
    </row>
    <row r="13" spans="1:9" x14ac:dyDescent="0.35">
      <c r="A13" s="9" t="s">
        <v>45</v>
      </c>
      <c r="B13" s="9">
        <v>3.3783783783783786E-2</v>
      </c>
      <c r="C13" s="9">
        <v>2.7027027027027029E-2</v>
      </c>
      <c r="D13" s="9">
        <v>3.7162162162162164E-2</v>
      </c>
      <c r="E13" s="1"/>
      <c r="F13" s="1"/>
      <c r="G13" s="1"/>
      <c r="H13" s="1"/>
      <c r="I13" s="1"/>
    </row>
    <row r="14" spans="1:9" x14ac:dyDescent="0.35">
      <c r="A14" s="9" t="s">
        <v>44</v>
      </c>
      <c r="B14" s="9">
        <v>2.364864864864865E-2</v>
      </c>
      <c r="C14" s="9">
        <v>2.7027027027027029E-2</v>
      </c>
      <c r="D14" s="9">
        <v>3.3783783783783786E-2</v>
      </c>
      <c r="E14" s="1"/>
      <c r="F14" s="1"/>
      <c r="G14" s="1"/>
      <c r="H14" s="1"/>
      <c r="I14" s="1"/>
    </row>
    <row r="15" spans="1:9" x14ac:dyDescent="0.35">
      <c r="A15" s="9" t="s">
        <v>2</v>
      </c>
      <c r="B15" s="9">
        <v>2.364864864864865E-2</v>
      </c>
      <c r="C15" s="9">
        <v>2.7027027027027029E-2</v>
      </c>
      <c r="D15" s="9">
        <v>3.3783783783783786E-2</v>
      </c>
      <c r="E15" s="1"/>
      <c r="F15" s="1"/>
      <c r="G15" s="1"/>
      <c r="H15" s="1"/>
      <c r="I15" s="1"/>
    </row>
    <row r="16" spans="1:9" x14ac:dyDescent="0.35">
      <c r="A16" s="9" t="s">
        <v>3</v>
      </c>
      <c r="B16" s="9">
        <v>2.364864864864865E-2</v>
      </c>
      <c r="C16" s="9">
        <v>2.7027027027027029E-2</v>
      </c>
      <c r="D16" s="9">
        <v>3.3783783783783786E-2</v>
      </c>
      <c r="E16" s="1"/>
      <c r="F16" s="1"/>
      <c r="G16" s="1"/>
      <c r="H16" s="1"/>
      <c r="I16" s="1"/>
    </row>
    <row r="17" spans="1:9" x14ac:dyDescent="0.35">
      <c r="A17" s="9" t="s">
        <v>4</v>
      </c>
      <c r="B17" s="9">
        <v>1.6891891891891893E-2</v>
      </c>
      <c r="C17" s="9">
        <v>2.7027027027027029E-2</v>
      </c>
      <c r="D17" s="9">
        <v>3.0405405405405407E-2</v>
      </c>
      <c r="E17" s="1"/>
      <c r="F17" s="1"/>
      <c r="G17" s="1"/>
      <c r="H17" s="1"/>
      <c r="I17" s="1"/>
    </row>
    <row r="18" spans="1:9" x14ac:dyDescent="0.35">
      <c r="A18" s="9" t="s">
        <v>5</v>
      </c>
      <c r="B18" s="9">
        <v>1.6891891891891893E-2</v>
      </c>
      <c r="C18" s="9">
        <v>2.364864864864865E-2</v>
      </c>
      <c r="D18" s="9">
        <v>3.0405405405405407E-2</v>
      </c>
      <c r="E18" s="1"/>
      <c r="F18" s="1"/>
      <c r="G18" s="1"/>
      <c r="H18" s="1"/>
      <c r="I18" s="1"/>
    </row>
    <row r="19" spans="1:9" x14ac:dyDescent="0.35">
      <c r="A19" s="9" t="s">
        <v>6</v>
      </c>
      <c r="B19" s="9">
        <v>1.6891891891891893E-2</v>
      </c>
      <c r="C19" s="9">
        <v>2.364864864864865E-2</v>
      </c>
      <c r="D19" s="9">
        <v>2.7027027027027029E-2</v>
      </c>
      <c r="E19" s="1"/>
      <c r="F19" s="1"/>
      <c r="G19" s="1"/>
      <c r="H19" s="1"/>
      <c r="I19" s="1"/>
    </row>
    <row r="20" spans="1:9" x14ac:dyDescent="0.35">
      <c r="A20" s="9" t="s">
        <v>7</v>
      </c>
      <c r="B20" s="9">
        <v>1.6891891891891893E-2</v>
      </c>
      <c r="C20" s="9">
        <v>2.364864864864865E-2</v>
      </c>
      <c r="D20" s="9">
        <v>2.7027027027027029E-2</v>
      </c>
      <c r="E20" s="1"/>
      <c r="F20" s="1"/>
      <c r="G20" s="1"/>
      <c r="H20" s="1"/>
      <c r="I20" s="1"/>
    </row>
    <row r="21" spans="1:9" x14ac:dyDescent="0.35">
      <c r="A21" s="9" t="s">
        <v>54</v>
      </c>
      <c r="B21" s="9">
        <v>1.3513513513513514E-2</v>
      </c>
      <c r="C21" s="9">
        <v>2.364864864864865E-2</v>
      </c>
      <c r="D21" s="9">
        <v>2.7027027027027029E-2</v>
      </c>
      <c r="E21" s="1"/>
      <c r="F21" s="1"/>
      <c r="G21" s="1"/>
      <c r="H21" s="1"/>
      <c r="I21" s="1"/>
    </row>
    <row r="22" spans="1:9" x14ac:dyDescent="0.35">
      <c r="A22" s="9" t="s">
        <v>8</v>
      </c>
      <c r="B22" s="9">
        <v>1.3513513513513514E-2</v>
      </c>
      <c r="C22" s="9">
        <v>2.364864864864865E-2</v>
      </c>
      <c r="D22" s="9">
        <v>2.7027027027027029E-2</v>
      </c>
      <c r="E22" s="1"/>
      <c r="F22" s="1"/>
      <c r="G22" s="1"/>
      <c r="H22" s="1"/>
      <c r="I22" s="1"/>
    </row>
    <row r="23" spans="1:9" x14ac:dyDescent="0.35">
      <c r="A23" s="9" t="s">
        <v>9</v>
      </c>
      <c r="B23" s="9">
        <v>1.3513513513513514E-2</v>
      </c>
      <c r="C23" s="9">
        <v>2.0270270270270271E-2</v>
      </c>
      <c r="D23" s="9">
        <v>2.364864864864865E-2</v>
      </c>
      <c r="E23" s="1"/>
      <c r="F23" s="1"/>
      <c r="G23" s="1"/>
      <c r="H23" s="1"/>
      <c r="I23" s="1"/>
    </row>
    <row r="24" spans="1:9" x14ac:dyDescent="0.35">
      <c r="A24" s="9" t="s">
        <v>10</v>
      </c>
      <c r="B24" s="9">
        <v>1.0135135135135136E-2</v>
      </c>
      <c r="C24" s="9">
        <v>2.0270270270270271E-2</v>
      </c>
      <c r="D24" s="9">
        <v>2.364864864864865E-2</v>
      </c>
      <c r="E24" s="1"/>
      <c r="F24" s="1"/>
      <c r="G24" s="1"/>
      <c r="H24" s="1"/>
      <c r="I24" s="1"/>
    </row>
    <row r="25" spans="1:9" x14ac:dyDescent="0.35">
      <c r="A25" s="9" t="s">
        <v>11</v>
      </c>
      <c r="B25" s="9">
        <v>1.0135135135135136E-2</v>
      </c>
      <c r="C25" s="9">
        <v>2.0270270270270271E-2</v>
      </c>
      <c r="D25" s="9">
        <v>2.0270270270270271E-2</v>
      </c>
      <c r="E25" s="1"/>
      <c r="F25" s="1"/>
      <c r="G25" s="1"/>
      <c r="H25" s="1"/>
      <c r="I25" s="1"/>
    </row>
    <row r="26" spans="1:9" x14ac:dyDescent="0.35">
      <c r="A26" s="9" t="s">
        <v>12</v>
      </c>
      <c r="B26" s="9">
        <v>1.0135135135135136E-2</v>
      </c>
      <c r="C26" s="9">
        <v>1.6891891891891893E-2</v>
      </c>
      <c r="D26" s="9">
        <v>2.0270270270270271E-2</v>
      </c>
      <c r="E26" s="1"/>
      <c r="F26" s="1"/>
      <c r="G26" s="1"/>
      <c r="H26" s="1"/>
      <c r="I26" s="1"/>
    </row>
    <row r="27" spans="1:9" x14ac:dyDescent="0.35">
      <c r="A27" s="9" t="s">
        <v>13</v>
      </c>
      <c r="B27" s="9">
        <v>1.0135135135135136E-2</v>
      </c>
      <c r="C27" s="9">
        <v>1.6891891891891893E-2</v>
      </c>
      <c r="D27" s="9">
        <v>2.0270270270270271E-2</v>
      </c>
      <c r="E27" s="1"/>
      <c r="F27" s="1"/>
      <c r="G27" s="1"/>
      <c r="H27" s="1"/>
      <c r="I27" s="1"/>
    </row>
    <row r="28" spans="1:9" x14ac:dyDescent="0.35">
      <c r="A28" s="9" t="s">
        <v>14</v>
      </c>
      <c r="B28" s="9">
        <v>1.0135135135135136E-2</v>
      </c>
      <c r="C28" s="9">
        <v>1.6891891891891893E-2</v>
      </c>
      <c r="D28" s="9">
        <v>2.0270270270270271E-2</v>
      </c>
      <c r="E28" s="1"/>
      <c r="F28" s="1"/>
      <c r="G28" s="1"/>
      <c r="H28" s="1"/>
      <c r="I28" s="1"/>
    </row>
    <row r="29" spans="1:9" x14ac:dyDescent="0.35">
      <c r="A29" s="9" t="s">
        <v>15</v>
      </c>
      <c r="B29" s="9">
        <v>1.0135135135135136E-2</v>
      </c>
      <c r="C29" s="9">
        <v>1.6891891891891893E-2</v>
      </c>
      <c r="D29" s="9">
        <v>1.6891891891891893E-2</v>
      </c>
      <c r="E29" s="1"/>
      <c r="F29" s="1"/>
      <c r="G29" s="1"/>
      <c r="H29" s="1"/>
      <c r="I29" s="1"/>
    </row>
    <row r="30" spans="1:9" x14ac:dyDescent="0.35">
      <c r="A30" s="9" t="s">
        <v>16</v>
      </c>
      <c r="B30" s="9">
        <v>1.0135135135135136E-2</v>
      </c>
      <c r="C30" s="9">
        <v>1.3513513513513514E-2</v>
      </c>
      <c r="D30" s="9">
        <v>1.0135135135135136E-2</v>
      </c>
      <c r="E30" s="1"/>
      <c r="F30" s="1"/>
      <c r="G30" s="1"/>
      <c r="H30" s="1"/>
      <c r="I30" s="1"/>
    </row>
    <row r="31" spans="1:9" x14ac:dyDescent="0.35">
      <c r="A31" s="9" t="s">
        <v>17</v>
      </c>
      <c r="B31" s="9">
        <v>6.7567567567567571E-3</v>
      </c>
      <c r="C31" s="9">
        <v>1.3513513513513514E-2</v>
      </c>
      <c r="D31" s="9">
        <v>1.0135135135135136E-2</v>
      </c>
      <c r="E31" s="1"/>
      <c r="F31" s="1"/>
      <c r="G31" s="1"/>
      <c r="H31" s="1"/>
      <c r="I31" s="1"/>
    </row>
    <row r="32" spans="1:9" x14ac:dyDescent="0.35">
      <c r="A32" s="9" t="s">
        <v>18</v>
      </c>
      <c r="B32" s="9">
        <v>6.7567567567567571E-3</v>
      </c>
      <c r="C32" s="9">
        <v>1.3513513513513514E-2</v>
      </c>
      <c r="D32" s="9">
        <v>1.0135135135135136E-2</v>
      </c>
      <c r="E32" s="1"/>
      <c r="F32" s="1"/>
      <c r="G32" s="1"/>
      <c r="H32" s="1"/>
      <c r="I32" s="1"/>
    </row>
    <row r="33" spans="1:9" x14ac:dyDescent="0.35">
      <c r="A33" s="9" t="s">
        <v>19</v>
      </c>
      <c r="B33" s="9">
        <v>3.3783783783783786E-3</v>
      </c>
      <c r="C33" s="9">
        <v>1.3513513513513514E-2</v>
      </c>
      <c r="D33" s="9">
        <v>1.0135135135135136E-2</v>
      </c>
      <c r="E33" s="1"/>
      <c r="F33" s="1"/>
      <c r="G33" s="1"/>
      <c r="H33" s="1"/>
      <c r="I33" s="1"/>
    </row>
    <row r="34" spans="1:9" x14ac:dyDescent="0.35">
      <c r="A34" s="9" t="s">
        <v>20</v>
      </c>
      <c r="B34" s="9">
        <v>3.3783783783783786E-3</v>
      </c>
      <c r="C34" s="9">
        <v>1.3513513513513514E-2</v>
      </c>
      <c r="D34" s="9">
        <v>1.0135135135135136E-2</v>
      </c>
      <c r="E34" s="1"/>
      <c r="F34" s="1"/>
      <c r="G34" s="1"/>
      <c r="H34" s="1"/>
      <c r="I34" s="1"/>
    </row>
    <row r="35" spans="1:9" x14ac:dyDescent="0.35">
      <c r="A35" s="9" t="s">
        <v>21</v>
      </c>
      <c r="B35" s="9">
        <v>3.3783783783783786E-3</v>
      </c>
      <c r="C35" s="9">
        <v>1.3513513513513514E-2</v>
      </c>
      <c r="D35" s="9">
        <v>6.7567567567567571E-3</v>
      </c>
      <c r="E35" s="1"/>
      <c r="F35" s="1"/>
      <c r="G35" s="1"/>
      <c r="H35" s="1"/>
      <c r="I35" s="1"/>
    </row>
    <row r="36" spans="1:9" x14ac:dyDescent="0.35">
      <c r="A36" s="9" t="s">
        <v>22</v>
      </c>
      <c r="B36" s="9">
        <v>3.3783783783783786E-3</v>
      </c>
      <c r="C36" s="9">
        <v>1.3513513513513514E-2</v>
      </c>
      <c r="D36" s="9">
        <v>6.7567567567567571E-3</v>
      </c>
      <c r="E36" s="1"/>
      <c r="F36" s="1"/>
      <c r="G36" s="1"/>
      <c r="H36" s="1"/>
      <c r="I36" s="1"/>
    </row>
    <row r="37" spans="1:9" x14ac:dyDescent="0.35">
      <c r="A37" s="9" t="s">
        <v>23</v>
      </c>
      <c r="B37" s="9">
        <v>3.3783783783783786E-3</v>
      </c>
      <c r="C37" s="9">
        <v>1.0135135135135136E-2</v>
      </c>
      <c r="D37" s="9">
        <v>6.7567567567567571E-3</v>
      </c>
      <c r="E37" s="1"/>
      <c r="F37" s="1"/>
      <c r="G37" s="1"/>
      <c r="H37" s="1"/>
      <c r="I37" s="1"/>
    </row>
    <row r="38" spans="1:9" x14ac:dyDescent="0.35">
      <c r="A38" s="9" t="s">
        <v>24</v>
      </c>
      <c r="B38" s="9">
        <v>0</v>
      </c>
      <c r="C38" s="9">
        <v>1.0135135135135136E-2</v>
      </c>
      <c r="D38" s="9">
        <v>6.7567567567567571E-3</v>
      </c>
      <c r="E38" s="1"/>
      <c r="F38" s="1"/>
      <c r="G38" s="1"/>
      <c r="H38" s="1"/>
      <c r="I38" s="1"/>
    </row>
    <row r="39" spans="1:9" x14ac:dyDescent="0.35">
      <c r="A39" s="9" t="s">
        <v>25</v>
      </c>
      <c r="B39" s="9">
        <v>0</v>
      </c>
      <c r="C39" s="9">
        <v>1.0135135135135136E-2</v>
      </c>
      <c r="D39" s="9">
        <v>3.3783783783783786E-3</v>
      </c>
      <c r="E39" s="1"/>
      <c r="F39" s="1"/>
      <c r="G39" s="1"/>
      <c r="H39" s="1"/>
      <c r="I39" s="1"/>
    </row>
    <row r="40" spans="1:9" x14ac:dyDescent="0.35">
      <c r="A40" s="9" t="s">
        <v>26</v>
      </c>
      <c r="B40" s="9">
        <v>0</v>
      </c>
      <c r="C40" s="9">
        <v>1.0135135135135136E-2</v>
      </c>
      <c r="D40" s="9">
        <v>3.3783783783783786E-3</v>
      </c>
      <c r="E40" s="1"/>
      <c r="F40" s="1"/>
      <c r="G40" s="1"/>
      <c r="H40" s="1"/>
      <c r="I40" s="1"/>
    </row>
    <row r="41" spans="1:9" x14ac:dyDescent="0.35">
      <c r="A41" s="9" t="s">
        <v>27</v>
      </c>
      <c r="B41" s="9">
        <v>0</v>
      </c>
      <c r="C41" s="9">
        <v>6.7567567567567571E-3</v>
      </c>
      <c r="D41" s="9">
        <v>3.3783783783783786E-3</v>
      </c>
      <c r="E41" s="1"/>
      <c r="F41" s="1"/>
      <c r="G41" s="1"/>
      <c r="H41" s="1"/>
      <c r="I41" s="1"/>
    </row>
    <row r="42" spans="1:9" x14ac:dyDescent="0.35">
      <c r="A42" s="9" t="s">
        <v>28</v>
      </c>
      <c r="B42" s="9">
        <v>0</v>
      </c>
      <c r="C42" s="9">
        <v>6.7567567567567571E-3</v>
      </c>
      <c r="D42" s="9">
        <v>3.3783783783783786E-3</v>
      </c>
      <c r="E42" s="1"/>
      <c r="F42" s="1"/>
      <c r="G42" s="1"/>
      <c r="H42" s="1"/>
      <c r="I42" s="1"/>
    </row>
    <row r="43" spans="1:9" x14ac:dyDescent="0.35">
      <c r="A43" s="9" t="s">
        <v>29</v>
      </c>
      <c r="B43" s="9">
        <v>0</v>
      </c>
      <c r="C43" s="9">
        <v>6.7567567567567571E-3</v>
      </c>
      <c r="D43" s="9">
        <v>0</v>
      </c>
      <c r="E43" s="1"/>
      <c r="F43" s="1"/>
      <c r="G43" s="1"/>
      <c r="H43" s="1"/>
      <c r="I43" s="1"/>
    </row>
    <row r="44" spans="1:9" x14ac:dyDescent="0.35">
      <c r="A44" s="9" t="s">
        <v>30</v>
      </c>
      <c r="B44" s="9">
        <v>0</v>
      </c>
      <c r="C44" s="9">
        <v>6.7567567567567571E-3</v>
      </c>
      <c r="D44" s="9">
        <v>0</v>
      </c>
      <c r="E44" s="1"/>
      <c r="F44" s="1"/>
      <c r="G44" s="1"/>
      <c r="H44" s="1"/>
      <c r="I44" s="1"/>
    </row>
    <row r="45" spans="1:9" x14ac:dyDescent="0.35">
      <c r="A45" s="9" t="s">
        <v>31</v>
      </c>
      <c r="B45" s="9">
        <v>0</v>
      </c>
      <c r="C45" s="9">
        <v>3.3783783783783786E-3</v>
      </c>
      <c r="D45" s="9">
        <v>0</v>
      </c>
      <c r="E45" s="1"/>
      <c r="F45" s="1"/>
      <c r="G45" s="1"/>
      <c r="H45" s="1"/>
      <c r="I45" s="1"/>
    </row>
    <row r="46" spans="1:9" x14ac:dyDescent="0.35">
      <c r="A46" s="9" t="s">
        <v>32</v>
      </c>
      <c r="B46" s="9">
        <v>0</v>
      </c>
      <c r="C46" s="9">
        <v>0</v>
      </c>
      <c r="D46" s="9">
        <v>0</v>
      </c>
      <c r="E46" s="1"/>
      <c r="F46" s="1"/>
      <c r="G46" s="1"/>
      <c r="H46" s="1"/>
      <c r="I46" s="1"/>
    </row>
    <row r="47" spans="1:9" x14ac:dyDescent="0.35">
      <c r="A47" s="9" t="s">
        <v>33</v>
      </c>
      <c r="B47" s="9">
        <v>0</v>
      </c>
      <c r="C47" s="9">
        <v>0</v>
      </c>
      <c r="D47" s="9">
        <v>0</v>
      </c>
      <c r="E47" s="1"/>
      <c r="F47" s="1"/>
      <c r="G47" s="1"/>
      <c r="H47" s="1"/>
      <c r="I47" s="1"/>
    </row>
  </sheetData>
  <sortState xmlns:xlrd2="http://schemas.microsoft.com/office/spreadsheetml/2017/richdata2" ref="G2:I47">
    <sortCondition ref="G2:G4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140-ECFD-4306-8A29-AE1DF0BC0F43}">
  <dimension ref="A1:O52"/>
  <sheetViews>
    <sheetView topLeftCell="A59" zoomScale="70" zoomScaleNormal="70" workbookViewId="0">
      <selection activeCell="Z79" sqref="Z79"/>
    </sheetView>
  </sheetViews>
  <sheetFormatPr defaultColWidth="9.1796875" defaultRowHeight="14" x14ac:dyDescent="0.3"/>
  <cols>
    <col min="1" max="2" width="9.1796875" style="2"/>
    <col min="3" max="3" width="22.81640625" style="2" bestFit="1" customWidth="1"/>
    <col min="4" max="5" width="9.1796875" style="2"/>
    <col min="6" max="6" width="10.81640625" style="2" customWidth="1"/>
    <col min="7" max="9" width="9.1796875" style="2"/>
    <col min="10" max="10" width="11" style="2" customWidth="1"/>
    <col min="11" max="11" width="13.81640625" style="2" customWidth="1"/>
    <col min="12" max="13" width="9.1796875" style="2"/>
    <col min="14" max="14" width="11" style="2" customWidth="1"/>
    <col min="15" max="15" width="15.26953125" style="2" customWidth="1"/>
    <col min="16" max="16384" width="9.1796875" style="2"/>
  </cols>
  <sheetData>
    <row r="1" spans="1:15" x14ac:dyDescent="0.3">
      <c r="A1" s="40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s="1" customFormat="1" ht="28" x14ac:dyDescent="0.3">
      <c r="A2" s="39" t="s">
        <v>61</v>
      </c>
      <c r="B2" s="39"/>
      <c r="C2" s="39"/>
      <c r="D2" s="36" t="s">
        <v>62</v>
      </c>
      <c r="E2" s="37"/>
      <c r="F2" s="38"/>
      <c r="G2" s="39"/>
      <c r="H2" s="34" t="s">
        <v>63</v>
      </c>
      <c r="I2" s="34"/>
      <c r="J2" s="34"/>
      <c r="K2" s="34"/>
      <c r="L2" s="35" t="s">
        <v>64</v>
      </c>
      <c r="M2" s="35"/>
      <c r="N2" s="35"/>
      <c r="O2" s="35"/>
    </row>
    <row r="3" spans="1:15" s="5" customFormat="1" ht="28" customHeight="1" x14ac:dyDescent="0.35">
      <c r="A3" s="4"/>
      <c r="B3" s="4" t="s">
        <v>53</v>
      </c>
      <c r="C3" s="4" t="s">
        <v>57</v>
      </c>
      <c r="D3" s="4"/>
      <c r="E3" s="30" t="s">
        <v>53</v>
      </c>
      <c r="F3" s="31" t="s">
        <v>56</v>
      </c>
      <c r="G3" s="32" t="s">
        <v>57</v>
      </c>
      <c r="H3" s="4"/>
      <c r="I3" s="30" t="s">
        <v>53</v>
      </c>
      <c r="J3" s="31" t="s">
        <v>56</v>
      </c>
      <c r="K3" s="32" t="s">
        <v>57</v>
      </c>
      <c r="L3" s="3"/>
      <c r="M3" s="3" t="s">
        <v>53</v>
      </c>
      <c r="N3" s="3" t="s">
        <v>56</v>
      </c>
      <c r="O3" s="3" t="s">
        <v>57</v>
      </c>
    </row>
    <row r="4" spans="1:15" x14ac:dyDescent="0.3">
      <c r="A4" s="10">
        <v>1</v>
      </c>
      <c r="B4" s="17" t="s">
        <v>33</v>
      </c>
      <c r="C4" s="18">
        <v>1.6582499999999997E-2</v>
      </c>
      <c r="D4" s="10">
        <v>1</v>
      </c>
      <c r="E4" s="41" t="s">
        <v>33</v>
      </c>
      <c r="F4" s="42">
        <f t="shared" ref="F4:F49" si="0">LEN(сообИниц)-LEN(SUBSTITUTE(UPPER(сообИниц),E4,""))+(LEN(СообОтвет)-LEN(SUBSTITUTE(UPPER(СообОтвет),E4,"")))</f>
        <v>2</v>
      </c>
      <c r="G4" s="18">
        <f t="shared" ref="G4:G49" si="1">F4/(LEN(сообИниц)+LEN(СообОтвет))</f>
        <v>6.993006993006993E-3</v>
      </c>
      <c r="H4" s="10">
        <v>1</v>
      </c>
      <c r="I4" s="29" t="s">
        <v>33</v>
      </c>
      <c r="J4" s="28">
        <f t="shared" ref="J4:J49" si="2">LEN(иниШиф)-LEN(SUBSTITUTE(UPPER(иниШиф),I4,""))+(LEN(отвШиф)-LEN(SUBSTITUTE(UPPER(отвШиф),I4,"")))</f>
        <v>10</v>
      </c>
      <c r="K4" s="18">
        <f t="shared" ref="K4:K49" si="3">J4/(LEN(иниШиф)+LEN(отвШиф))</f>
        <v>3.4965034965034968E-2</v>
      </c>
      <c r="L4" s="10">
        <v>1</v>
      </c>
      <c r="M4" s="29" t="s">
        <v>33</v>
      </c>
      <c r="N4" s="28">
        <f t="shared" ref="N4:N49" ca="1" si="4">LEN(Зашифр)-LEN(SUBSTITUTE(UPPER(Зашифр),M4,""))</f>
        <v>12</v>
      </c>
      <c r="O4" s="18">
        <f t="shared" ref="O4:O49" ca="1" si="5">N4/LEN(Зашифр)</f>
        <v>4.0540540540540543E-2</v>
      </c>
    </row>
    <row r="5" spans="1:15" x14ac:dyDescent="0.3">
      <c r="A5" s="9">
        <v>2</v>
      </c>
      <c r="B5" s="19" t="s">
        <v>32</v>
      </c>
      <c r="C5" s="20">
        <v>5.28E-3</v>
      </c>
      <c r="D5" s="9">
        <v>2</v>
      </c>
      <c r="E5" s="26" t="s">
        <v>32</v>
      </c>
      <c r="F5" s="43">
        <f t="shared" si="0"/>
        <v>2</v>
      </c>
      <c r="G5" s="20">
        <f t="shared" si="1"/>
        <v>6.993006993006993E-3</v>
      </c>
      <c r="H5" s="9">
        <v>2</v>
      </c>
      <c r="I5" s="24" t="s">
        <v>32</v>
      </c>
      <c r="J5" s="23">
        <f t="shared" si="2"/>
        <v>9</v>
      </c>
      <c r="K5" s="20">
        <f t="shared" si="3"/>
        <v>3.1468531468531472E-2</v>
      </c>
      <c r="L5" s="9">
        <v>2</v>
      </c>
      <c r="M5" s="24" t="s">
        <v>32</v>
      </c>
      <c r="N5" s="23">
        <f t="shared" ca="1" si="4"/>
        <v>8</v>
      </c>
      <c r="O5" s="20">
        <f t="shared" ca="1" si="5"/>
        <v>2.7027027027027029E-2</v>
      </c>
    </row>
    <row r="6" spans="1:15" x14ac:dyDescent="0.3">
      <c r="A6" s="9">
        <v>3</v>
      </c>
      <c r="B6" s="19" t="s">
        <v>31</v>
      </c>
      <c r="C6" s="20">
        <v>2.64E-3</v>
      </c>
      <c r="D6" s="9">
        <v>3</v>
      </c>
      <c r="E6" s="26" t="s">
        <v>31</v>
      </c>
      <c r="F6" s="43">
        <f t="shared" si="0"/>
        <v>0</v>
      </c>
      <c r="G6" s="20">
        <f t="shared" si="1"/>
        <v>0</v>
      </c>
      <c r="H6" s="9">
        <v>3</v>
      </c>
      <c r="I6" s="24" t="s">
        <v>31</v>
      </c>
      <c r="J6" s="23">
        <f t="shared" si="2"/>
        <v>12</v>
      </c>
      <c r="K6" s="20">
        <f t="shared" si="3"/>
        <v>4.195804195804196E-2</v>
      </c>
      <c r="L6" s="9">
        <v>3</v>
      </c>
      <c r="M6" s="24" t="s">
        <v>31</v>
      </c>
      <c r="N6" s="23">
        <f t="shared" ca="1" si="4"/>
        <v>8</v>
      </c>
      <c r="O6" s="20">
        <f t="shared" ca="1" si="5"/>
        <v>2.7027027027027029E-2</v>
      </c>
    </row>
    <row r="7" spans="1:15" x14ac:dyDescent="0.3">
      <c r="A7" s="9">
        <v>4</v>
      </c>
      <c r="B7" s="19" t="s">
        <v>30</v>
      </c>
      <c r="C7" s="20">
        <v>1.4354999999999998E-2</v>
      </c>
      <c r="D7" s="9">
        <v>4</v>
      </c>
      <c r="E7" s="26" t="s">
        <v>30</v>
      </c>
      <c r="F7" s="43">
        <f t="shared" si="0"/>
        <v>6</v>
      </c>
      <c r="G7" s="20">
        <f t="shared" si="1"/>
        <v>2.097902097902098E-2</v>
      </c>
      <c r="H7" s="9">
        <v>4</v>
      </c>
      <c r="I7" s="26" t="s">
        <v>30</v>
      </c>
      <c r="J7" s="23">
        <f t="shared" si="2"/>
        <v>4</v>
      </c>
      <c r="K7" s="20">
        <f t="shared" si="3"/>
        <v>1.3986013986013986E-2</v>
      </c>
      <c r="L7" s="9">
        <v>4</v>
      </c>
      <c r="M7" s="24" t="s">
        <v>30</v>
      </c>
      <c r="N7" s="23">
        <f t="shared" ca="1" si="4"/>
        <v>6</v>
      </c>
      <c r="O7" s="20">
        <f t="shared" ca="1" si="5"/>
        <v>2.0270270270270271E-2</v>
      </c>
    </row>
    <row r="8" spans="1:15" x14ac:dyDescent="0.3">
      <c r="A8" s="9">
        <v>5</v>
      </c>
      <c r="B8" s="19" t="s">
        <v>29</v>
      </c>
      <c r="C8" s="20">
        <v>1.5674999999999998E-2</v>
      </c>
      <c r="D8" s="9">
        <v>5</v>
      </c>
      <c r="E8" s="26" t="s">
        <v>29</v>
      </c>
      <c r="F8" s="43">
        <f t="shared" si="0"/>
        <v>4</v>
      </c>
      <c r="G8" s="20">
        <f t="shared" si="1"/>
        <v>1.3986013986013986E-2</v>
      </c>
      <c r="H8" s="9">
        <v>5</v>
      </c>
      <c r="I8" s="24" t="s">
        <v>29</v>
      </c>
      <c r="J8" s="23">
        <f t="shared" si="2"/>
        <v>23</v>
      </c>
      <c r="K8" s="20">
        <f t="shared" si="3"/>
        <v>8.0419580419580416E-2</v>
      </c>
      <c r="L8" s="9">
        <v>5</v>
      </c>
      <c r="M8" s="24" t="s">
        <v>29</v>
      </c>
      <c r="N8" s="23">
        <f t="shared" ca="1" si="4"/>
        <v>6</v>
      </c>
      <c r="O8" s="20">
        <f t="shared" ca="1" si="5"/>
        <v>2.0270270270270271E-2</v>
      </c>
    </row>
    <row r="9" spans="1:15" x14ac:dyDescent="0.3">
      <c r="A9" s="9">
        <v>6</v>
      </c>
      <c r="B9" s="19" t="s">
        <v>28</v>
      </c>
      <c r="C9" s="20">
        <v>3.3E-4</v>
      </c>
      <c r="D9" s="9">
        <v>6</v>
      </c>
      <c r="E9" s="26" t="s">
        <v>28</v>
      </c>
      <c r="F9" s="43">
        <f t="shared" si="0"/>
        <v>0</v>
      </c>
      <c r="G9" s="20">
        <f t="shared" si="1"/>
        <v>0</v>
      </c>
      <c r="H9" s="9">
        <v>6</v>
      </c>
      <c r="I9" s="24" t="s">
        <v>28</v>
      </c>
      <c r="J9" s="23">
        <f t="shared" si="2"/>
        <v>17</v>
      </c>
      <c r="K9" s="20">
        <f t="shared" si="3"/>
        <v>5.944055944055944E-2</v>
      </c>
      <c r="L9" s="9">
        <v>6</v>
      </c>
      <c r="M9" s="24" t="s">
        <v>28</v>
      </c>
      <c r="N9" s="23">
        <f t="shared" ca="1" si="4"/>
        <v>12</v>
      </c>
      <c r="O9" s="20">
        <f t="shared" ca="1" si="5"/>
        <v>4.0540540540540543E-2</v>
      </c>
    </row>
    <row r="10" spans="1:15" x14ac:dyDescent="0.3">
      <c r="A10" s="9">
        <v>7</v>
      </c>
      <c r="B10" s="19" t="s">
        <v>27</v>
      </c>
      <c r="C10" s="20">
        <v>2.9699999999999996E-3</v>
      </c>
      <c r="D10" s="9">
        <v>7</v>
      </c>
      <c r="E10" s="26" t="s">
        <v>27</v>
      </c>
      <c r="F10" s="43">
        <f t="shared" si="0"/>
        <v>1</v>
      </c>
      <c r="G10" s="20">
        <f t="shared" si="1"/>
        <v>3.4965034965034965E-3</v>
      </c>
      <c r="H10" s="9">
        <v>7</v>
      </c>
      <c r="I10" s="24" t="s">
        <v>27</v>
      </c>
      <c r="J10" s="23">
        <f t="shared" si="2"/>
        <v>11</v>
      </c>
      <c r="K10" s="20">
        <f t="shared" si="3"/>
        <v>3.8461538461538464E-2</v>
      </c>
      <c r="L10" s="9">
        <v>7</v>
      </c>
      <c r="M10" s="24" t="s">
        <v>27</v>
      </c>
      <c r="N10" s="23">
        <f t="shared" ca="1" si="4"/>
        <v>12</v>
      </c>
      <c r="O10" s="20">
        <f t="shared" ca="1" si="5"/>
        <v>4.0540540540540543E-2</v>
      </c>
    </row>
    <row r="11" spans="1:15" x14ac:dyDescent="0.3">
      <c r="A11" s="9">
        <v>8</v>
      </c>
      <c r="B11" s="19" t="s">
        <v>26</v>
      </c>
      <c r="C11" s="20">
        <v>6.0225000000000001E-3</v>
      </c>
      <c r="D11" s="9">
        <v>8</v>
      </c>
      <c r="E11" s="26" t="s">
        <v>26</v>
      </c>
      <c r="F11" s="43">
        <f t="shared" si="0"/>
        <v>3</v>
      </c>
      <c r="G11" s="20">
        <f t="shared" si="1"/>
        <v>1.048951048951049E-2</v>
      </c>
      <c r="H11" s="9">
        <v>8</v>
      </c>
      <c r="I11" s="24" t="s">
        <v>26</v>
      </c>
      <c r="J11" s="23">
        <f t="shared" si="2"/>
        <v>3</v>
      </c>
      <c r="K11" s="20">
        <f t="shared" si="3"/>
        <v>1.048951048951049E-2</v>
      </c>
      <c r="L11" s="9">
        <v>8</v>
      </c>
      <c r="M11" s="26" t="s">
        <v>26</v>
      </c>
      <c r="N11" s="23">
        <f t="shared" ca="1" si="4"/>
        <v>9</v>
      </c>
      <c r="O11" s="20">
        <f t="shared" ca="1" si="5"/>
        <v>3.0405405405405407E-2</v>
      </c>
    </row>
    <row r="12" spans="1:15" x14ac:dyDescent="0.3">
      <c r="A12" s="9">
        <v>9</v>
      </c>
      <c r="B12" s="19" t="s">
        <v>25</v>
      </c>
      <c r="C12" s="20">
        <v>1.1879999999999998E-2</v>
      </c>
      <c r="D12" s="9">
        <v>9</v>
      </c>
      <c r="E12" s="26" t="s">
        <v>25</v>
      </c>
      <c r="F12" s="43">
        <f t="shared" si="0"/>
        <v>7</v>
      </c>
      <c r="G12" s="20">
        <f t="shared" si="1"/>
        <v>2.4475524475524476E-2</v>
      </c>
      <c r="H12" s="9">
        <v>9</v>
      </c>
      <c r="I12" s="24" t="s">
        <v>25</v>
      </c>
      <c r="J12" s="23">
        <f t="shared" si="2"/>
        <v>2</v>
      </c>
      <c r="K12" s="20">
        <f t="shared" si="3"/>
        <v>6.993006993006993E-3</v>
      </c>
      <c r="L12" s="9">
        <v>9</v>
      </c>
      <c r="M12" s="26" t="s">
        <v>25</v>
      </c>
      <c r="N12" s="23">
        <f t="shared" ca="1" si="4"/>
        <v>10</v>
      </c>
      <c r="O12" s="20">
        <f t="shared" ca="1" si="5"/>
        <v>3.3783783783783786E-2</v>
      </c>
    </row>
    <row r="13" spans="1:15" x14ac:dyDescent="0.3">
      <c r="A13" s="9">
        <v>10</v>
      </c>
      <c r="B13" s="19" t="s">
        <v>24</v>
      </c>
      <c r="C13" s="20">
        <v>3.9599999999999991E-3</v>
      </c>
      <c r="D13" s="9">
        <v>10</v>
      </c>
      <c r="E13" s="26" t="s">
        <v>24</v>
      </c>
      <c r="F13" s="43">
        <f t="shared" si="0"/>
        <v>0</v>
      </c>
      <c r="G13" s="20">
        <f t="shared" si="1"/>
        <v>0</v>
      </c>
      <c r="H13" s="9">
        <v>10</v>
      </c>
      <c r="I13" s="24" t="s">
        <v>24</v>
      </c>
      <c r="J13" s="23">
        <f t="shared" si="2"/>
        <v>3</v>
      </c>
      <c r="K13" s="20">
        <f t="shared" si="3"/>
        <v>1.048951048951049E-2</v>
      </c>
      <c r="L13" s="9">
        <v>10</v>
      </c>
      <c r="M13" s="26" t="s">
        <v>24</v>
      </c>
      <c r="N13" s="23">
        <f t="shared" ca="1" si="4"/>
        <v>8</v>
      </c>
      <c r="O13" s="20">
        <f t="shared" ca="1" si="5"/>
        <v>2.7027027027027029E-2</v>
      </c>
    </row>
    <row r="14" spans="1:15" x14ac:dyDescent="0.3">
      <c r="A14" s="9">
        <v>11</v>
      </c>
      <c r="B14" s="19" t="s">
        <v>23</v>
      </c>
      <c r="C14" s="20">
        <v>8.0024999999999992E-3</v>
      </c>
      <c r="D14" s="9">
        <v>11</v>
      </c>
      <c r="E14" s="26" t="s">
        <v>23</v>
      </c>
      <c r="F14" s="43">
        <f t="shared" si="0"/>
        <v>0</v>
      </c>
      <c r="G14" s="20">
        <f t="shared" si="1"/>
        <v>0</v>
      </c>
      <c r="H14" s="9">
        <v>11</v>
      </c>
      <c r="I14" s="24" t="s">
        <v>23</v>
      </c>
      <c r="J14" s="23">
        <f t="shared" si="2"/>
        <v>20</v>
      </c>
      <c r="K14" s="20">
        <f t="shared" si="3"/>
        <v>6.9930069930069935E-2</v>
      </c>
      <c r="L14" s="9">
        <v>11</v>
      </c>
      <c r="M14" s="26" t="s">
        <v>23</v>
      </c>
      <c r="N14" s="23">
        <f t="shared" ca="1" si="4"/>
        <v>11</v>
      </c>
      <c r="O14" s="20">
        <f t="shared" ca="1" si="5"/>
        <v>3.7162162162162164E-2</v>
      </c>
    </row>
    <row r="15" spans="1:15" x14ac:dyDescent="0.3">
      <c r="A15" s="9">
        <v>12</v>
      </c>
      <c r="B15" s="19" t="s">
        <v>22</v>
      </c>
      <c r="C15" s="20">
        <v>2.1449999999999998E-3</v>
      </c>
      <c r="D15" s="9">
        <v>12</v>
      </c>
      <c r="E15" s="26" t="s">
        <v>22</v>
      </c>
      <c r="F15" s="43">
        <f t="shared" si="0"/>
        <v>2</v>
      </c>
      <c r="G15" s="20">
        <f t="shared" si="1"/>
        <v>6.993006993006993E-3</v>
      </c>
      <c r="H15" s="9">
        <v>12</v>
      </c>
      <c r="I15" s="24" t="s">
        <v>22</v>
      </c>
      <c r="J15" s="23">
        <f t="shared" si="2"/>
        <v>4</v>
      </c>
      <c r="K15" s="20">
        <f t="shared" si="3"/>
        <v>1.3986013986013986E-2</v>
      </c>
      <c r="L15" s="9">
        <v>12</v>
      </c>
      <c r="M15" s="26" t="s">
        <v>22</v>
      </c>
      <c r="N15" s="23">
        <f t="shared" ca="1" si="4"/>
        <v>12</v>
      </c>
      <c r="O15" s="20">
        <f t="shared" ca="1" si="5"/>
        <v>4.0540540540540543E-2</v>
      </c>
    </row>
    <row r="16" spans="1:15" x14ac:dyDescent="0.3">
      <c r="A16" s="9">
        <v>13</v>
      </c>
      <c r="B16" s="19" t="s">
        <v>21</v>
      </c>
      <c r="C16" s="20">
        <v>2.1614999999999999E-2</v>
      </c>
      <c r="D16" s="9">
        <v>13</v>
      </c>
      <c r="E16" s="26" t="s">
        <v>21</v>
      </c>
      <c r="F16" s="43">
        <f t="shared" si="0"/>
        <v>7</v>
      </c>
      <c r="G16" s="20">
        <f t="shared" si="1"/>
        <v>2.4475524475524476E-2</v>
      </c>
      <c r="H16" s="9">
        <v>13</v>
      </c>
      <c r="I16" s="24" t="s">
        <v>21</v>
      </c>
      <c r="J16" s="23">
        <f t="shared" si="2"/>
        <v>3</v>
      </c>
      <c r="K16" s="20">
        <f t="shared" si="3"/>
        <v>1.048951048951049E-2</v>
      </c>
      <c r="L16" s="9">
        <v>13</v>
      </c>
      <c r="M16" s="26" t="s">
        <v>21</v>
      </c>
      <c r="N16" s="23">
        <f t="shared" ca="1" si="4"/>
        <v>14</v>
      </c>
      <c r="O16" s="20">
        <f t="shared" ca="1" si="5"/>
        <v>4.72972972972973E-2</v>
      </c>
    </row>
    <row r="17" spans="1:15" x14ac:dyDescent="0.3">
      <c r="A17" s="9">
        <v>14</v>
      </c>
      <c r="B17" s="19" t="s">
        <v>20</v>
      </c>
      <c r="C17" s="20">
        <v>5.1644999999999996E-2</v>
      </c>
      <c r="D17" s="9">
        <v>14</v>
      </c>
      <c r="E17" s="26" t="s">
        <v>20</v>
      </c>
      <c r="F17" s="43">
        <f t="shared" si="0"/>
        <v>10</v>
      </c>
      <c r="G17" s="20">
        <f t="shared" si="1"/>
        <v>3.4965034965034968E-2</v>
      </c>
      <c r="H17" s="9">
        <v>14</v>
      </c>
      <c r="I17" s="26" t="s">
        <v>20</v>
      </c>
      <c r="J17" s="23">
        <f t="shared" si="2"/>
        <v>0</v>
      </c>
      <c r="K17" s="20">
        <f t="shared" si="3"/>
        <v>0</v>
      </c>
      <c r="L17" s="9">
        <v>14</v>
      </c>
      <c r="M17" s="26" t="s">
        <v>20</v>
      </c>
      <c r="N17" s="23">
        <f t="shared" ca="1" si="4"/>
        <v>13</v>
      </c>
      <c r="O17" s="20">
        <f t="shared" ca="1" si="5"/>
        <v>4.3918918918918921E-2</v>
      </c>
    </row>
    <row r="18" spans="1:15" x14ac:dyDescent="0.3">
      <c r="A18" s="9">
        <v>15</v>
      </c>
      <c r="B18" s="19" t="s">
        <v>19</v>
      </c>
      <c r="C18" s="20">
        <v>4.5127499999999994E-2</v>
      </c>
      <c r="D18" s="9">
        <v>15</v>
      </c>
      <c r="E18" s="26" t="s">
        <v>19</v>
      </c>
      <c r="F18" s="43">
        <f t="shared" si="0"/>
        <v>9</v>
      </c>
      <c r="G18" s="20">
        <f t="shared" si="1"/>
        <v>3.1468531468531472E-2</v>
      </c>
      <c r="H18" s="9">
        <v>15</v>
      </c>
      <c r="I18" s="24" t="s">
        <v>19</v>
      </c>
      <c r="J18" s="23">
        <f t="shared" si="2"/>
        <v>28</v>
      </c>
      <c r="K18" s="20">
        <f t="shared" si="3"/>
        <v>9.7902097902097904E-2</v>
      </c>
      <c r="L18" s="9">
        <v>15</v>
      </c>
      <c r="M18" s="26" t="s">
        <v>19</v>
      </c>
      <c r="N18" s="23">
        <f t="shared" ca="1" si="4"/>
        <v>10</v>
      </c>
      <c r="O18" s="20">
        <f t="shared" ca="1" si="5"/>
        <v>3.3783783783783786E-2</v>
      </c>
    </row>
    <row r="19" spans="1:15" x14ac:dyDescent="0.3">
      <c r="A19" s="9">
        <v>16</v>
      </c>
      <c r="B19" s="19" t="s">
        <v>18</v>
      </c>
      <c r="C19" s="20">
        <v>3.9022500000000002E-2</v>
      </c>
      <c r="D19" s="9">
        <v>16</v>
      </c>
      <c r="E19" s="26" t="s">
        <v>18</v>
      </c>
      <c r="F19" s="43">
        <f t="shared" si="0"/>
        <v>12</v>
      </c>
      <c r="G19" s="20">
        <f t="shared" si="1"/>
        <v>4.195804195804196E-2</v>
      </c>
      <c r="H19" s="9">
        <v>16</v>
      </c>
      <c r="I19" s="24" t="s">
        <v>18</v>
      </c>
      <c r="J19" s="23">
        <f t="shared" si="2"/>
        <v>10</v>
      </c>
      <c r="K19" s="20">
        <f t="shared" si="3"/>
        <v>3.4965034965034968E-2</v>
      </c>
      <c r="L19" s="9">
        <v>16</v>
      </c>
      <c r="M19" s="26" t="s">
        <v>18</v>
      </c>
      <c r="N19" s="23">
        <f t="shared" ca="1" si="4"/>
        <v>11</v>
      </c>
      <c r="O19" s="20">
        <f t="shared" ca="1" si="5"/>
        <v>3.7162162162162164E-2</v>
      </c>
    </row>
    <row r="20" spans="1:15" x14ac:dyDescent="0.3">
      <c r="A20" s="9">
        <v>17</v>
      </c>
      <c r="B20" s="19" t="s">
        <v>17</v>
      </c>
      <c r="C20" s="20">
        <v>2.3182499999999998E-2</v>
      </c>
      <c r="D20" s="9">
        <v>17</v>
      </c>
      <c r="E20" s="26" t="s">
        <v>17</v>
      </c>
      <c r="F20" s="43">
        <f t="shared" si="0"/>
        <v>4</v>
      </c>
      <c r="G20" s="20">
        <f t="shared" si="1"/>
        <v>1.3986013986013986E-2</v>
      </c>
      <c r="H20" s="9">
        <v>17</v>
      </c>
      <c r="I20" s="25" t="s">
        <v>17</v>
      </c>
      <c r="J20" s="23">
        <f t="shared" si="2"/>
        <v>4</v>
      </c>
      <c r="K20" s="20">
        <f t="shared" si="3"/>
        <v>1.3986013986013986E-2</v>
      </c>
      <c r="L20" s="9">
        <v>17</v>
      </c>
      <c r="M20" s="26" t="s">
        <v>17</v>
      </c>
      <c r="N20" s="23">
        <f t="shared" ca="1" si="4"/>
        <v>9</v>
      </c>
      <c r="O20" s="20">
        <f t="shared" ca="1" si="5"/>
        <v>3.0405405405405407E-2</v>
      </c>
    </row>
    <row r="21" spans="1:15" x14ac:dyDescent="0.3">
      <c r="A21" s="9">
        <v>18</v>
      </c>
      <c r="B21" s="19" t="s">
        <v>16</v>
      </c>
      <c r="C21" s="20">
        <v>9.05025E-2</v>
      </c>
      <c r="D21" s="9">
        <v>18</v>
      </c>
      <c r="E21" s="26" t="s">
        <v>16</v>
      </c>
      <c r="F21" s="43">
        <f t="shared" si="0"/>
        <v>23</v>
      </c>
      <c r="G21" s="20">
        <f t="shared" si="1"/>
        <v>8.0419580419580416E-2</v>
      </c>
      <c r="H21" s="9">
        <v>18</v>
      </c>
      <c r="I21" s="24" t="s">
        <v>16</v>
      </c>
      <c r="J21" s="23">
        <f t="shared" si="2"/>
        <v>14</v>
      </c>
      <c r="K21" s="20">
        <f t="shared" si="3"/>
        <v>4.8951048951048952E-2</v>
      </c>
      <c r="L21" s="9">
        <v>18</v>
      </c>
      <c r="M21" s="25" t="s">
        <v>16</v>
      </c>
      <c r="N21" s="23">
        <f t="shared" ca="1" si="4"/>
        <v>2</v>
      </c>
      <c r="O21" s="20">
        <f t="shared" ca="1" si="5"/>
        <v>6.7567567567567571E-3</v>
      </c>
    </row>
    <row r="22" spans="1:15" x14ac:dyDescent="0.3">
      <c r="A22" s="9">
        <v>19</v>
      </c>
      <c r="B22" s="19" t="s">
        <v>15</v>
      </c>
      <c r="C22" s="20">
        <v>5.5274999999999998E-2</v>
      </c>
      <c r="D22" s="9">
        <v>19</v>
      </c>
      <c r="E22" s="26" t="s">
        <v>15</v>
      </c>
      <c r="F22" s="43">
        <f t="shared" si="0"/>
        <v>17</v>
      </c>
      <c r="G22" s="20">
        <f t="shared" si="1"/>
        <v>5.944055944055944E-2</v>
      </c>
      <c r="H22" s="9">
        <v>19</v>
      </c>
      <c r="I22" s="24" t="s">
        <v>15</v>
      </c>
      <c r="J22" s="23">
        <f t="shared" si="2"/>
        <v>2</v>
      </c>
      <c r="K22" s="20">
        <f t="shared" si="3"/>
        <v>6.993006993006993E-3</v>
      </c>
      <c r="L22" s="9">
        <v>19</v>
      </c>
      <c r="M22" s="25" t="s">
        <v>15</v>
      </c>
      <c r="N22" s="23">
        <f t="shared" ca="1" si="4"/>
        <v>0</v>
      </c>
      <c r="O22" s="20">
        <f t="shared" ca="1" si="5"/>
        <v>0</v>
      </c>
    </row>
    <row r="23" spans="1:15" x14ac:dyDescent="0.3">
      <c r="A23" s="9">
        <v>20</v>
      </c>
      <c r="B23" s="19" t="s">
        <v>14</v>
      </c>
      <c r="C23" s="20">
        <v>2.6482499999999996E-2</v>
      </c>
      <c r="D23" s="9">
        <v>20</v>
      </c>
      <c r="E23" s="26" t="s">
        <v>14</v>
      </c>
      <c r="F23" s="43">
        <f t="shared" si="0"/>
        <v>11</v>
      </c>
      <c r="G23" s="20">
        <f t="shared" si="1"/>
        <v>3.8461538461538464E-2</v>
      </c>
      <c r="H23" s="9">
        <v>20</v>
      </c>
      <c r="I23" s="24" t="s">
        <v>14</v>
      </c>
      <c r="J23" s="23">
        <f t="shared" si="2"/>
        <v>20</v>
      </c>
      <c r="K23" s="20">
        <f t="shared" si="3"/>
        <v>6.9930069930069935E-2</v>
      </c>
      <c r="L23" s="9">
        <v>20</v>
      </c>
      <c r="M23" s="25" t="s">
        <v>14</v>
      </c>
      <c r="N23" s="23">
        <f t="shared" ca="1" si="4"/>
        <v>0</v>
      </c>
      <c r="O23" s="20">
        <f t="shared" ca="1" si="5"/>
        <v>0</v>
      </c>
    </row>
    <row r="24" spans="1:15" x14ac:dyDescent="0.3">
      <c r="A24" s="9">
        <v>21</v>
      </c>
      <c r="B24" s="19" t="s">
        <v>13</v>
      </c>
      <c r="C24" s="20">
        <v>3.6299999999999999E-2</v>
      </c>
      <c r="D24" s="9">
        <v>21</v>
      </c>
      <c r="E24" s="26" t="s">
        <v>13</v>
      </c>
      <c r="F24" s="43">
        <f t="shared" si="0"/>
        <v>3</v>
      </c>
      <c r="G24" s="20">
        <f t="shared" si="1"/>
        <v>1.048951048951049E-2</v>
      </c>
      <c r="H24" s="9">
        <v>21</v>
      </c>
      <c r="I24" s="24" t="s">
        <v>13</v>
      </c>
      <c r="J24" s="23">
        <f t="shared" si="2"/>
        <v>4</v>
      </c>
      <c r="K24" s="20">
        <f t="shared" si="3"/>
        <v>1.3986013986013986E-2</v>
      </c>
      <c r="L24" s="9">
        <v>21</v>
      </c>
      <c r="M24" s="24" t="s">
        <v>13</v>
      </c>
      <c r="N24" s="23">
        <f t="shared" ca="1" si="4"/>
        <v>0</v>
      </c>
      <c r="O24" s="20">
        <f t="shared" ca="1" si="5"/>
        <v>0</v>
      </c>
    </row>
    <row r="25" spans="1:15" x14ac:dyDescent="0.3">
      <c r="A25" s="9">
        <v>22</v>
      </c>
      <c r="B25" s="19" t="s">
        <v>12</v>
      </c>
      <c r="C25" s="20">
        <v>2.8792499999999999E-2</v>
      </c>
      <c r="D25" s="9">
        <v>22</v>
      </c>
      <c r="E25" s="26" t="s">
        <v>12</v>
      </c>
      <c r="F25" s="43">
        <f t="shared" si="0"/>
        <v>2</v>
      </c>
      <c r="G25" s="20">
        <f t="shared" si="1"/>
        <v>6.993006993006993E-3</v>
      </c>
      <c r="H25" s="9">
        <v>22</v>
      </c>
      <c r="I25" s="24" t="s">
        <v>12</v>
      </c>
      <c r="J25" s="23">
        <f t="shared" si="2"/>
        <v>1</v>
      </c>
      <c r="K25" s="20">
        <f t="shared" si="3"/>
        <v>3.4965034965034965E-3</v>
      </c>
      <c r="L25" s="9">
        <v>22</v>
      </c>
      <c r="M25" s="24" t="s">
        <v>12</v>
      </c>
      <c r="N25" s="23">
        <f t="shared" ca="1" si="4"/>
        <v>1</v>
      </c>
      <c r="O25" s="20">
        <f t="shared" ca="1" si="5"/>
        <v>3.3783783783783786E-3</v>
      </c>
    </row>
    <row r="26" spans="1:15" x14ac:dyDescent="0.3">
      <c r="A26" s="9">
        <v>23</v>
      </c>
      <c r="B26" s="19" t="s">
        <v>11</v>
      </c>
      <c r="C26" s="20">
        <v>9.9824999999999983E-3</v>
      </c>
      <c r="D26" s="9">
        <v>23</v>
      </c>
      <c r="E26" s="26" t="s">
        <v>11</v>
      </c>
      <c r="F26" s="43">
        <f t="shared" si="0"/>
        <v>3</v>
      </c>
      <c r="G26" s="20">
        <f t="shared" si="1"/>
        <v>1.048951048951049E-2</v>
      </c>
      <c r="H26" s="9">
        <v>23</v>
      </c>
      <c r="I26" s="24" t="s">
        <v>11</v>
      </c>
      <c r="J26" s="23">
        <f t="shared" si="2"/>
        <v>0</v>
      </c>
      <c r="K26" s="20">
        <f t="shared" si="3"/>
        <v>0</v>
      </c>
      <c r="L26" s="9">
        <v>23</v>
      </c>
      <c r="M26" s="24" t="s">
        <v>11</v>
      </c>
      <c r="N26" s="23">
        <f t="shared" ca="1" si="4"/>
        <v>0</v>
      </c>
      <c r="O26" s="20">
        <f t="shared" ca="1" si="5"/>
        <v>0</v>
      </c>
    </row>
    <row r="27" spans="1:15" x14ac:dyDescent="0.3">
      <c r="A27" s="9">
        <v>24</v>
      </c>
      <c r="B27" s="19" t="s">
        <v>10</v>
      </c>
      <c r="C27" s="20">
        <v>6.063749999999999E-2</v>
      </c>
      <c r="D27" s="9">
        <v>24</v>
      </c>
      <c r="E27" s="26" t="s">
        <v>10</v>
      </c>
      <c r="F27" s="43">
        <f t="shared" si="0"/>
        <v>20</v>
      </c>
      <c r="G27" s="20">
        <f t="shared" si="1"/>
        <v>6.9930069930069935E-2</v>
      </c>
      <c r="H27" s="9">
        <v>24</v>
      </c>
      <c r="I27" s="26" t="s">
        <v>10</v>
      </c>
      <c r="J27" s="23">
        <f t="shared" si="2"/>
        <v>0</v>
      </c>
      <c r="K27" s="20">
        <f t="shared" si="3"/>
        <v>0</v>
      </c>
      <c r="L27" s="9">
        <v>24</v>
      </c>
      <c r="M27" s="24" t="s">
        <v>10</v>
      </c>
      <c r="N27" s="23">
        <f t="shared" ca="1" si="4"/>
        <v>1</v>
      </c>
      <c r="O27" s="20">
        <f t="shared" ca="1" si="5"/>
        <v>3.3783783783783786E-3</v>
      </c>
    </row>
    <row r="28" spans="1:15" x14ac:dyDescent="0.3">
      <c r="A28" s="9">
        <v>25</v>
      </c>
      <c r="B28" s="19" t="s">
        <v>9</v>
      </c>
      <c r="C28" s="20">
        <v>1.36125E-2</v>
      </c>
      <c r="D28" s="9">
        <v>25</v>
      </c>
      <c r="E28" s="26" t="s">
        <v>9</v>
      </c>
      <c r="F28" s="43">
        <f t="shared" si="0"/>
        <v>4</v>
      </c>
      <c r="G28" s="20">
        <f t="shared" si="1"/>
        <v>1.3986013986013986E-2</v>
      </c>
      <c r="H28" s="9">
        <v>25</v>
      </c>
      <c r="I28" s="24" t="s">
        <v>9</v>
      </c>
      <c r="J28" s="23">
        <f t="shared" si="2"/>
        <v>0</v>
      </c>
      <c r="K28" s="20">
        <f t="shared" si="3"/>
        <v>0</v>
      </c>
      <c r="L28" s="9">
        <v>25</v>
      </c>
      <c r="M28" s="24" t="s">
        <v>9</v>
      </c>
      <c r="N28" s="23">
        <f t="shared" ca="1" si="4"/>
        <v>3</v>
      </c>
      <c r="O28" s="20">
        <f t="shared" ca="1" si="5"/>
        <v>1.0135135135135136E-2</v>
      </c>
    </row>
    <row r="29" spans="1:15" x14ac:dyDescent="0.3">
      <c r="A29" s="9">
        <v>26</v>
      </c>
      <c r="B29" s="19" t="s">
        <v>8</v>
      </c>
      <c r="C29" s="20">
        <v>7.7549999999999989E-3</v>
      </c>
      <c r="D29" s="9">
        <v>26</v>
      </c>
      <c r="E29" s="26" t="s">
        <v>8</v>
      </c>
      <c r="F29" s="43">
        <f t="shared" si="0"/>
        <v>3</v>
      </c>
      <c r="G29" s="20">
        <f t="shared" si="1"/>
        <v>1.048951048951049E-2</v>
      </c>
      <c r="H29" s="9">
        <v>26</v>
      </c>
      <c r="I29" s="26" t="s">
        <v>8</v>
      </c>
      <c r="J29" s="23">
        <f t="shared" si="2"/>
        <v>0</v>
      </c>
      <c r="K29" s="20">
        <f t="shared" si="3"/>
        <v>0</v>
      </c>
      <c r="L29" s="9">
        <v>26</v>
      </c>
      <c r="M29" s="24" t="s">
        <v>8</v>
      </c>
      <c r="N29" s="23">
        <f t="shared" ca="1" si="4"/>
        <v>1</v>
      </c>
      <c r="O29" s="20">
        <f t="shared" ca="1" si="5"/>
        <v>3.3783783783783786E-3</v>
      </c>
    </row>
    <row r="30" spans="1:15" x14ac:dyDescent="0.3">
      <c r="A30" s="9">
        <v>27</v>
      </c>
      <c r="B30" s="19" t="s">
        <v>54</v>
      </c>
      <c r="C30" s="20">
        <v>3.3E-4</v>
      </c>
      <c r="D30" s="9">
        <v>27</v>
      </c>
      <c r="E30" s="26" t="s">
        <v>54</v>
      </c>
      <c r="F30" s="43">
        <f t="shared" si="0"/>
        <v>0</v>
      </c>
      <c r="G30" s="20">
        <f t="shared" si="1"/>
        <v>0</v>
      </c>
      <c r="H30" s="9">
        <v>27</v>
      </c>
      <c r="I30" s="26" t="s">
        <v>54</v>
      </c>
      <c r="J30" s="23">
        <f t="shared" si="2"/>
        <v>0</v>
      </c>
      <c r="K30" s="20">
        <f t="shared" si="3"/>
        <v>0</v>
      </c>
      <c r="L30" s="9">
        <v>27</v>
      </c>
      <c r="M30" s="24" t="s">
        <v>54</v>
      </c>
      <c r="N30" s="23">
        <f t="shared" ca="1" si="4"/>
        <v>7</v>
      </c>
      <c r="O30" s="20">
        <f t="shared" ca="1" si="5"/>
        <v>2.364864864864865E-2</v>
      </c>
    </row>
    <row r="31" spans="1:15" x14ac:dyDescent="0.3">
      <c r="A31" s="9">
        <v>28</v>
      </c>
      <c r="B31" s="19" t="s">
        <v>7</v>
      </c>
      <c r="C31" s="20">
        <v>6.9712499999999983E-2</v>
      </c>
      <c r="D31" s="9">
        <v>28</v>
      </c>
      <c r="E31" s="26" t="s">
        <v>7</v>
      </c>
      <c r="F31" s="43">
        <f t="shared" si="0"/>
        <v>28</v>
      </c>
      <c r="G31" s="20">
        <f t="shared" si="1"/>
        <v>9.7902097902097904E-2</v>
      </c>
      <c r="H31" s="9">
        <v>28</v>
      </c>
      <c r="I31" s="24" t="s">
        <v>7</v>
      </c>
      <c r="J31" s="23">
        <f t="shared" si="2"/>
        <v>0</v>
      </c>
      <c r="K31" s="20">
        <f t="shared" si="3"/>
        <v>0</v>
      </c>
      <c r="L31" s="9">
        <v>28</v>
      </c>
      <c r="M31" s="24" t="s">
        <v>7</v>
      </c>
      <c r="N31" s="23">
        <f t="shared" ca="1" si="4"/>
        <v>0</v>
      </c>
      <c r="O31" s="20">
        <f t="shared" ca="1" si="5"/>
        <v>0</v>
      </c>
    </row>
    <row r="32" spans="1:15" x14ac:dyDescent="0.3">
      <c r="A32" s="9">
        <v>29</v>
      </c>
      <c r="B32" s="19" t="s">
        <v>6</v>
      </c>
      <c r="C32" s="20">
        <v>2.4584999999999999E-2</v>
      </c>
      <c r="D32" s="9">
        <v>29</v>
      </c>
      <c r="E32" s="26" t="s">
        <v>6</v>
      </c>
      <c r="F32" s="43">
        <f t="shared" si="0"/>
        <v>10</v>
      </c>
      <c r="G32" s="20">
        <f t="shared" si="1"/>
        <v>3.4965034965034968E-2</v>
      </c>
      <c r="H32" s="9">
        <v>29</v>
      </c>
      <c r="I32" s="24" t="s">
        <v>6</v>
      </c>
      <c r="J32" s="23">
        <f t="shared" si="2"/>
        <v>2</v>
      </c>
      <c r="K32" s="20">
        <f t="shared" si="3"/>
        <v>6.993006993006993E-3</v>
      </c>
      <c r="L32" s="9">
        <v>29</v>
      </c>
      <c r="M32" s="24" t="s">
        <v>6</v>
      </c>
      <c r="N32" s="23">
        <f t="shared" ca="1" si="4"/>
        <v>3</v>
      </c>
      <c r="O32" s="20">
        <f t="shared" ca="1" si="5"/>
        <v>1.0135135135135136E-2</v>
      </c>
    </row>
    <row r="33" spans="1:15" x14ac:dyDescent="0.3">
      <c r="A33" s="9">
        <v>30</v>
      </c>
      <c r="B33" s="19" t="s">
        <v>5</v>
      </c>
      <c r="C33" s="20">
        <v>1.4025000000000001E-2</v>
      </c>
      <c r="D33" s="9">
        <v>30</v>
      </c>
      <c r="E33" s="26" t="s">
        <v>5</v>
      </c>
      <c r="F33" s="43">
        <f t="shared" si="0"/>
        <v>4</v>
      </c>
      <c r="G33" s="20">
        <f t="shared" si="1"/>
        <v>1.3986013986013986E-2</v>
      </c>
      <c r="H33" s="9">
        <v>30</v>
      </c>
      <c r="I33" s="26" t="s">
        <v>5</v>
      </c>
      <c r="J33" s="23">
        <f t="shared" si="2"/>
        <v>1</v>
      </c>
      <c r="K33" s="20">
        <f t="shared" si="3"/>
        <v>3.4965034965034965E-3</v>
      </c>
      <c r="L33" s="9">
        <v>30</v>
      </c>
      <c r="M33" s="24" t="s">
        <v>5</v>
      </c>
      <c r="N33" s="23">
        <f t="shared" ca="1" si="4"/>
        <v>1</v>
      </c>
      <c r="O33" s="20">
        <f t="shared" ca="1" si="5"/>
        <v>3.3783783783783786E-3</v>
      </c>
    </row>
    <row r="34" spans="1:15" x14ac:dyDescent="0.3">
      <c r="A34" s="9">
        <v>31</v>
      </c>
      <c r="B34" s="19" t="s">
        <v>4</v>
      </c>
      <c r="C34" s="20">
        <v>3.7455000000000002E-2</v>
      </c>
      <c r="D34" s="9">
        <v>31</v>
      </c>
      <c r="E34" s="26" t="s">
        <v>4</v>
      </c>
      <c r="F34" s="43">
        <f t="shared" si="0"/>
        <v>14</v>
      </c>
      <c r="G34" s="20">
        <f t="shared" si="1"/>
        <v>4.8951048951048952E-2</v>
      </c>
      <c r="H34" s="9">
        <v>31</v>
      </c>
      <c r="I34" s="25" t="s">
        <v>4</v>
      </c>
      <c r="J34" s="23">
        <f t="shared" si="2"/>
        <v>35</v>
      </c>
      <c r="K34" s="20">
        <f t="shared" si="3"/>
        <v>0.12237762237762238</v>
      </c>
      <c r="L34" s="9">
        <v>31</v>
      </c>
      <c r="M34" s="24" t="s">
        <v>4</v>
      </c>
      <c r="N34" s="23">
        <f t="shared" ca="1" si="4"/>
        <v>2</v>
      </c>
      <c r="O34" s="20">
        <f t="shared" ca="1" si="5"/>
        <v>6.7567567567567571E-3</v>
      </c>
    </row>
    <row r="35" spans="1:15" x14ac:dyDescent="0.3">
      <c r="A35" s="9">
        <v>32</v>
      </c>
      <c r="B35" s="19" t="s">
        <v>3</v>
      </c>
      <c r="C35" s="20">
        <v>1.3117500000000001E-2</v>
      </c>
      <c r="D35" s="9">
        <v>32</v>
      </c>
      <c r="E35" s="26" t="s">
        <v>3</v>
      </c>
      <c r="F35" s="43">
        <f t="shared" si="0"/>
        <v>2</v>
      </c>
      <c r="G35" s="20">
        <f t="shared" si="1"/>
        <v>6.993006993006993E-3</v>
      </c>
      <c r="H35" s="9">
        <v>32</v>
      </c>
      <c r="I35" s="24" t="s">
        <v>3</v>
      </c>
      <c r="J35" s="23">
        <f t="shared" si="2"/>
        <v>5</v>
      </c>
      <c r="K35" s="20">
        <f t="shared" si="3"/>
        <v>1.7482517482517484E-2</v>
      </c>
      <c r="L35" s="9">
        <v>32</v>
      </c>
      <c r="M35" s="24" t="s">
        <v>3</v>
      </c>
      <c r="N35" s="23">
        <f t="shared" ca="1" si="4"/>
        <v>3</v>
      </c>
      <c r="O35" s="20">
        <f t="shared" ca="1" si="5"/>
        <v>1.0135135135135136E-2</v>
      </c>
    </row>
    <row r="36" spans="1:15" x14ac:dyDescent="0.3">
      <c r="A36" s="9">
        <v>33</v>
      </c>
      <c r="B36" s="19" t="s">
        <v>2</v>
      </c>
      <c r="C36" s="20">
        <v>6.6082500000000002E-2</v>
      </c>
      <c r="D36" s="9">
        <v>33</v>
      </c>
      <c r="E36" s="26" t="s">
        <v>2</v>
      </c>
      <c r="F36" s="43">
        <f t="shared" si="0"/>
        <v>20</v>
      </c>
      <c r="G36" s="20">
        <f t="shared" si="1"/>
        <v>6.9930069930069935E-2</v>
      </c>
      <c r="H36" s="9">
        <v>33</v>
      </c>
      <c r="I36" s="24" t="s">
        <v>2</v>
      </c>
      <c r="J36" s="23">
        <f t="shared" si="2"/>
        <v>5</v>
      </c>
      <c r="K36" s="20">
        <f t="shared" si="3"/>
        <v>1.7482517482517484E-2</v>
      </c>
      <c r="L36" s="9">
        <v>33</v>
      </c>
      <c r="M36" s="24" t="s">
        <v>2</v>
      </c>
      <c r="N36" s="23">
        <f t="shared" ca="1" si="4"/>
        <v>5</v>
      </c>
      <c r="O36" s="20">
        <f t="shared" ca="1" si="5"/>
        <v>1.6891891891891893E-2</v>
      </c>
    </row>
    <row r="37" spans="1:15" x14ac:dyDescent="0.3">
      <c r="A37" s="9">
        <v>34</v>
      </c>
      <c r="B37" s="21" t="s">
        <v>44</v>
      </c>
      <c r="C37" s="20">
        <f t="shared" ref="C37:C49" si="6">0.175/13</f>
        <v>1.3461538461538461E-2</v>
      </c>
      <c r="D37" s="9">
        <v>34</v>
      </c>
      <c r="E37" s="26" t="s">
        <v>44</v>
      </c>
      <c r="F37" s="43">
        <f t="shared" si="0"/>
        <v>5</v>
      </c>
      <c r="G37" s="20">
        <f t="shared" si="1"/>
        <v>1.7482517482517484E-2</v>
      </c>
      <c r="H37" s="9">
        <v>34</v>
      </c>
      <c r="I37" s="26" t="s">
        <v>44</v>
      </c>
      <c r="J37" s="23">
        <f t="shared" si="2"/>
        <v>2</v>
      </c>
      <c r="K37" s="20">
        <f t="shared" si="3"/>
        <v>6.993006993006993E-3</v>
      </c>
      <c r="L37" s="9">
        <v>34</v>
      </c>
      <c r="M37" s="24" t="s">
        <v>44</v>
      </c>
      <c r="N37" s="23">
        <f t="shared" ca="1" si="4"/>
        <v>2</v>
      </c>
      <c r="O37" s="20">
        <f t="shared" ca="1" si="5"/>
        <v>6.7567567567567571E-3</v>
      </c>
    </row>
    <row r="38" spans="1:15" x14ac:dyDescent="0.3">
      <c r="A38" s="9">
        <v>35</v>
      </c>
      <c r="B38" s="21" t="s">
        <v>45</v>
      </c>
      <c r="C38" s="20">
        <f t="shared" si="6"/>
        <v>1.3461538461538461E-2</v>
      </c>
      <c r="D38" s="9">
        <v>35</v>
      </c>
      <c r="E38" s="26" t="s">
        <v>45</v>
      </c>
      <c r="F38" s="43">
        <f t="shared" si="0"/>
        <v>5</v>
      </c>
      <c r="G38" s="20">
        <f t="shared" si="1"/>
        <v>1.7482517482517484E-2</v>
      </c>
      <c r="H38" s="9">
        <v>35</v>
      </c>
      <c r="I38" s="24" t="s">
        <v>45</v>
      </c>
      <c r="J38" s="23">
        <f t="shared" si="2"/>
        <v>7</v>
      </c>
      <c r="K38" s="20">
        <f t="shared" si="3"/>
        <v>2.4475524475524476E-2</v>
      </c>
      <c r="L38" s="9">
        <v>35</v>
      </c>
      <c r="M38" s="24" t="s">
        <v>45</v>
      </c>
      <c r="N38" s="23">
        <f t="shared" ca="1" si="4"/>
        <v>2</v>
      </c>
      <c r="O38" s="20">
        <f t="shared" ca="1" si="5"/>
        <v>6.7567567567567571E-3</v>
      </c>
    </row>
    <row r="39" spans="1:15" x14ac:dyDescent="0.3">
      <c r="A39" s="9">
        <v>36</v>
      </c>
      <c r="B39" s="21" t="s">
        <v>46</v>
      </c>
      <c r="C39" s="20">
        <f t="shared" si="6"/>
        <v>1.3461538461538461E-2</v>
      </c>
      <c r="D39" s="9">
        <v>36</v>
      </c>
      <c r="E39" s="26" t="s">
        <v>46</v>
      </c>
      <c r="F39" s="43">
        <f t="shared" si="0"/>
        <v>35</v>
      </c>
      <c r="G39" s="20">
        <f t="shared" si="1"/>
        <v>0.12237762237762238</v>
      </c>
      <c r="H39" s="9">
        <v>36</v>
      </c>
      <c r="I39" s="24" t="s">
        <v>46</v>
      </c>
      <c r="J39" s="23">
        <f t="shared" si="2"/>
        <v>0</v>
      </c>
      <c r="K39" s="20">
        <f t="shared" si="3"/>
        <v>0</v>
      </c>
      <c r="L39" s="9">
        <v>36</v>
      </c>
      <c r="M39" s="24" t="s">
        <v>46</v>
      </c>
      <c r="N39" s="23">
        <f t="shared" ca="1" si="4"/>
        <v>3</v>
      </c>
      <c r="O39" s="20">
        <f t="shared" ca="1" si="5"/>
        <v>1.0135135135135136E-2</v>
      </c>
    </row>
    <row r="40" spans="1:15" x14ac:dyDescent="0.3">
      <c r="A40" s="9">
        <v>37</v>
      </c>
      <c r="B40" s="22" t="s">
        <v>43</v>
      </c>
      <c r="C40" s="20">
        <f t="shared" si="6"/>
        <v>1.3461538461538461E-2</v>
      </c>
      <c r="D40" s="9">
        <v>37</v>
      </c>
      <c r="E40" s="26" t="s">
        <v>43</v>
      </c>
      <c r="F40" s="43">
        <f t="shared" si="0"/>
        <v>1</v>
      </c>
      <c r="G40" s="20">
        <f t="shared" si="1"/>
        <v>3.4965034965034965E-3</v>
      </c>
      <c r="H40" s="9">
        <v>37</v>
      </c>
      <c r="I40" s="26" t="s">
        <v>43</v>
      </c>
      <c r="J40" s="23">
        <f t="shared" si="2"/>
        <v>2</v>
      </c>
      <c r="K40" s="20">
        <f t="shared" si="3"/>
        <v>6.993006993006993E-3</v>
      </c>
      <c r="L40" s="9">
        <v>37</v>
      </c>
      <c r="M40" s="24" t="s">
        <v>43</v>
      </c>
      <c r="N40" s="23">
        <f t="shared" ca="1" si="4"/>
        <v>3</v>
      </c>
      <c r="O40" s="20">
        <f t="shared" ca="1" si="5"/>
        <v>1.0135135135135136E-2</v>
      </c>
    </row>
    <row r="41" spans="1:15" x14ac:dyDescent="0.3">
      <c r="A41" s="9">
        <v>38</v>
      </c>
      <c r="B41" s="22" t="s">
        <v>42</v>
      </c>
      <c r="C41" s="20">
        <f t="shared" si="6"/>
        <v>1.3461538461538461E-2</v>
      </c>
      <c r="D41" s="9">
        <v>38</v>
      </c>
      <c r="E41" s="26" t="s">
        <v>42</v>
      </c>
      <c r="F41" s="43">
        <f t="shared" si="0"/>
        <v>0</v>
      </c>
      <c r="G41" s="20">
        <f t="shared" si="1"/>
        <v>0</v>
      </c>
      <c r="H41" s="9">
        <v>38</v>
      </c>
      <c r="I41" s="24">
        <v>8</v>
      </c>
      <c r="J41" s="23">
        <f t="shared" si="2"/>
        <v>0</v>
      </c>
      <c r="K41" s="20">
        <f t="shared" si="3"/>
        <v>0</v>
      </c>
      <c r="L41" s="9">
        <v>38</v>
      </c>
      <c r="M41" s="24" t="s">
        <v>42</v>
      </c>
      <c r="N41" s="23">
        <f t="shared" ca="1" si="4"/>
        <v>7</v>
      </c>
      <c r="O41" s="20">
        <f t="shared" ca="1" si="5"/>
        <v>2.364864864864865E-2</v>
      </c>
    </row>
    <row r="42" spans="1:15" x14ac:dyDescent="0.3">
      <c r="A42" s="9">
        <v>39</v>
      </c>
      <c r="B42" s="22" t="s">
        <v>41</v>
      </c>
      <c r="C42" s="20">
        <f t="shared" si="6"/>
        <v>1.3461538461538461E-2</v>
      </c>
      <c r="D42" s="9">
        <v>39</v>
      </c>
      <c r="E42" s="26" t="s">
        <v>41</v>
      </c>
      <c r="F42" s="43">
        <f t="shared" si="0"/>
        <v>0</v>
      </c>
      <c r="G42" s="20">
        <f t="shared" si="1"/>
        <v>0</v>
      </c>
      <c r="H42" s="9">
        <v>39</v>
      </c>
      <c r="I42" s="24">
        <v>7</v>
      </c>
      <c r="J42" s="23">
        <f t="shared" si="2"/>
        <v>6</v>
      </c>
      <c r="K42" s="20">
        <f t="shared" si="3"/>
        <v>2.097902097902098E-2</v>
      </c>
      <c r="L42" s="9">
        <v>39</v>
      </c>
      <c r="M42" s="24" t="s">
        <v>41</v>
      </c>
      <c r="N42" s="23">
        <f t="shared" ca="1" si="4"/>
        <v>6</v>
      </c>
      <c r="O42" s="20">
        <f t="shared" ca="1" si="5"/>
        <v>2.0270270270270271E-2</v>
      </c>
    </row>
    <row r="43" spans="1:15" x14ac:dyDescent="0.3">
      <c r="A43" s="9">
        <v>40</v>
      </c>
      <c r="B43" s="22" t="s">
        <v>40</v>
      </c>
      <c r="C43" s="20">
        <f t="shared" si="6"/>
        <v>1.3461538461538461E-2</v>
      </c>
      <c r="D43" s="9">
        <v>40</v>
      </c>
      <c r="E43" s="26" t="s">
        <v>40</v>
      </c>
      <c r="F43" s="43">
        <f t="shared" si="0"/>
        <v>0</v>
      </c>
      <c r="G43" s="20">
        <f t="shared" si="1"/>
        <v>0</v>
      </c>
      <c r="H43" s="9">
        <v>40</v>
      </c>
      <c r="I43" s="25">
        <v>6</v>
      </c>
      <c r="J43" s="23">
        <f t="shared" si="2"/>
        <v>4</v>
      </c>
      <c r="K43" s="20">
        <f t="shared" si="3"/>
        <v>1.3986013986013986E-2</v>
      </c>
      <c r="L43" s="9">
        <v>40</v>
      </c>
      <c r="M43" s="24" t="s">
        <v>40</v>
      </c>
      <c r="N43" s="23">
        <f t="shared" ca="1" si="4"/>
        <v>6</v>
      </c>
      <c r="O43" s="20">
        <f t="shared" ca="1" si="5"/>
        <v>2.0270270270270271E-2</v>
      </c>
    </row>
    <row r="44" spans="1:15" x14ac:dyDescent="0.3">
      <c r="A44" s="9">
        <v>41</v>
      </c>
      <c r="B44" s="22" t="s">
        <v>39</v>
      </c>
      <c r="C44" s="20">
        <f t="shared" si="6"/>
        <v>1.3461538461538461E-2</v>
      </c>
      <c r="D44" s="9">
        <v>41</v>
      </c>
      <c r="E44" s="26">
        <v>5</v>
      </c>
      <c r="F44" s="43">
        <f t="shared" si="0"/>
        <v>0</v>
      </c>
      <c r="G44" s="20">
        <f t="shared" si="1"/>
        <v>0</v>
      </c>
      <c r="H44" s="9">
        <v>41</v>
      </c>
      <c r="I44" s="26" t="s">
        <v>39</v>
      </c>
      <c r="J44" s="23">
        <f t="shared" si="2"/>
        <v>0</v>
      </c>
      <c r="K44" s="20">
        <f t="shared" si="3"/>
        <v>0</v>
      </c>
      <c r="L44" s="9">
        <v>41</v>
      </c>
      <c r="M44" s="24" t="s">
        <v>39</v>
      </c>
      <c r="N44" s="23">
        <f t="shared" ca="1" si="4"/>
        <v>8</v>
      </c>
      <c r="O44" s="20">
        <f t="shared" ca="1" si="5"/>
        <v>2.7027027027027029E-2</v>
      </c>
    </row>
    <row r="45" spans="1:15" x14ac:dyDescent="0.3">
      <c r="A45" s="9">
        <v>42</v>
      </c>
      <c r="B45" s="22" t="s">
        <v>38</v>
      </c>
      <c r="C45" s="20">
        <f t="shared" si="6"/>
        <v>1.3461538461538461E-2</v>
      </c>
      <c r="D45" s="9">
        <v>42</v>
      </c>
      <c r="E45" s="26" t="s">
        <v>38</v>
      </c>
      <c r="F45" s="43">
        <f t="shared" si="0"/>
        <v>0</v>
      </c>
      <c r="G45" s="20">
        <f t="shared" si="1"/>
        <v>0</v>
      </c>
      <c r="H45" s="9">
        <v>42</v>
      </c>
      <c r="I45" s="26" t="s">
        <v>38</v>
      </c>
      <c r="J45" s="23">
        <f t="shared" si="2"/>
        <v>1</v>
      </c>
      <c r="K45" s="20">
        <f t="shared" si="3"/>
        <v>3.4965034965034965E-3</v>
      </c>
      <c r="L45" s="9">
        <v>42</v>
      </c>
      <c r="M45" s="24" t="s">
        <v>38</v>
      </c>
      <c r="N45" s="23">
        <f t="shared" ca="1" si="4"/>
        <v>10</v>
      </c>
      <c r="O45" s="20">
        <f t="shared" ca="1" si="5"/>
        <v>3.3783783783783786E-2</v>
      </c>
    </row>
    <row r="46" spans="1:15" x14ac:dyDescent="0.3">
      <c r="A46" s="9">
        <v>43</v>
      </c>
      <c r="B46" s="22" t="s">
        <v>37</v>
      </c>
      <c r="C46" s="20">
        <f t="shared" si="6"/>
        <v>1.3461538461538461E-2</v>
      </c>
      <c r="D46" s="9">
        <v>43</v>
      </c>
      <c r="E46" s="26" t="s">
        <v>37</v>
      </c>
      <c r="F46" s="43">
        <f t="shared" si="0"/>
        <v>0</v>
      </c>
      <c r="G46" s="20">
        <f t="shared" si="1"/>
        <v>0</v>
      </c>
      <c r="H46" s="9">
        <v>43</v>
      </c>
      <c r="I46" s="24">
        <v>3</v>
      </c>
      <c r="J46" s="23">
        <f t="shared" si="2"/>
        <v>3</v>
      </c>
      <c r="K46" s="20">
        <f t="shared" si="3"/>
        <v>1.048951048951049E-2</v>
      </c>
      <c r="L46" s="9">
        <v>43</v>
      </c>
      <c r="M46" s="24" t="s">
        <v>37</v>
      </c>
      <c r="N46" s="23">
        <f t="shared" ca="1" si="4"/>
        <v>11</v>
      </c>
      <c r="O46" s="20">
        <f t="shared" ca="1" si="5"/>
        <v>3.7162162162162164E-2</v>
      </c>
    </row>
    <row r="47" spans="1:15" x14ac:dyDescent="0.3">
      <c r="A47" s="9">
        <v>44</v>
      </c>
      <c r="B47" s="22" t="s">
        <v>36</v>
      </c>
      <c r="C47" s="20">
        <f t="shared" si="6"/>
        <v>1.3461538461538461E-2</v>
      </c>
      <c r="D47" s="9">
        <v>44</v>
      </c>
      <c r="E47" s="26" t="s">
        <v>36</v>
      </c>
      <c r="F47" s="43">
        <f t="shared" si="0"/>
        <v>2</v>
      </c>
      <c r="G47" s="20">
        <f t="shared" si="1"/>
        <v>6.993006993006993E-3</v>
      </c>
      <c r="H47" s="9">
        <v>44</v>
      </c>
      <c r="I47" s="24">
        <v>2</v>
      </c>
      <c r="J47" s="23">
        <f t="shared" si="2"/>
        <v>7</v>
      </c>
      <c r="K47" s="20">
        <f t="shared" si="3"/>
        <v>2.4475524475524476E-2</v>
      </c>
      <c r="L47" s="9">
        <v>44</v>
      </c>
      <c r="M47" s="24" t="s">
        <v>36</v>
      </c>
      <c r="N47" s="23">
        <f t="shared" ca="1" si="4"/>
        <v>12</v>
      </c>
      <c r="O47" s="20">
        <f t="shared" ca="1" si="5"/>
        <v>4.0540540540540543E-2</v>
      </c>
    </row>
    <row r="48" spans="1:15" x14ac:dyDescent="0.3">
      <c r="A48" s="9">
        <v>45</v>
      </c>
      <c r="B48" s="22" t="s">
        <v>35</v>
      </c>
      <c r="C48" s="20">
        <f t="shared" si="6"/>
        <v>1.3461538461538461E-2</v>
      </c>
      <c r="D48" s="9">
        <v>45</v>
      </c>
      <c r="E48" s="26" t="s">
        <v>35</v>
      </c>
      <c r="F48" s="43">
        <f t="shared" si="0"/>
        <v>1</v>
      </c>
      <c r="G48" s="20">
        <f t="shared" si="1"/>
        <v>3.4965034965034965E-3</v>
      </c>
      <c r="H48" s="9">
        <v>45</v>
      </c>
      <c r="I48" s="24">
        <v>1</v>
      </c>
      <c r="J48" s="23">
        <f t="shared" si="2"/>
        <v>0</v>
      </c>
      <c r="K48" s="20">
        <f t="shared" si="3"/>
        <v>0</v>
      </c>
      <c r="L48" s="9">
        <v>45</v>
      </c>
      <c r="M48" s="24" t="s">
        <v>35</v>
      </c>
      <c r="N48" s="23">
        <f t="shared" ca="1" si="4"/>
        <v>13</v>
      </c>
      <c r="O48" s="20">
        <f t="shared" ca="1" si="5"/>
        <v>4.3918918918918921E-2</v>
      </c>
    </row>
    <row r="49" spans="1:15" ht="14.5" thickBot="1" x14ac:dyDescent="0.35">
      <c r="A49" s="9">
        <v>46</v>
      </c>
      <c r="B49" s="22" t="s">
        <v>34</v>
      </c>
      <c r="C49" s="20">
        <f t="shared" si="6"/>
        <v>1.3461538461538461E-2</v>
      </c>
      <c r="D49" s="9">
        <v>46</v>
      </c>
      <c r="E49" s="26" t="s">
        <v>34</v>
      </c>
      <c r="F49" s="43">
        <f t="shared" si="0"/>
        <v>4</v>
      </c>
      <c r="G49" s="20">
        <f t="shared" si="1"/>
        <v>1.3986013986013986E-2</v>
      </c>
      <c r="H49" s="9">
        <v>46</v>
      </c>
      <c r="I49" s="24">
        <v>0</v>
      </c>
      <c r="J49" s="23">
        <f t="shared" si="2"/>
        <v>2</v>
      </c>
      <c r="K49" s="20">
        <f t="shared" si="3"/>
        <v>6.993006993006993E-3</v>
      </c>
      <c r="L49" s="9">
        <v>46</v>
      </c>
      <c r="M49" s="24" t="s">
        <v>34</v>
      </c>
      <c r="N49" s="23">
        <f t="shared" ca="1" si="4"/>
        <v>13</v>
      </c>
      <c r="O49" s="20">
        <f t="shared" ca="1" si="5"/>
        <v>4.3918918918918921E-2</v>
      </c>
    </row>
    <row r="50" spans="1:15" ht="14.5" thickBot="1" x14ac:dyDescent="0.35">
      <c r="C50" s="27" t="s">
        <v>55</v>
      </c>
      <c r="G50" s="27" t="s">
        <v>55</v>
      </c>
      <c r="K50" s="27" t="s">
        <v>55</v>
      </c>
      <c r="O50" s="27" t="s">
        <v>55</v>
      </c>
    </row>
    <row r="51" spans="1:15" ht="14.5" thickBot="1" x14ac:dyDescent="0.35">
      <c r="C51" s="11">
        <f>SUM(C4:C49)</f>
        <v>1.0000824999999995</v>
      </c>
      <c r="G51" s="12">
        <f>SUM(G4:G49)</f>
        <v>1</v>
      </c>
      <c r="K51" s="13">
        <f>SUM(K4:K49)</f>
        <v>1</v>
      </c>
      <c r="O51" s="13">
        <f ca="1">SUM(O4:O49)</f>
        <v>1.0000000000000002</v>
      </c>
    </row>
    <row r="52" spans="1:15" ht="14.5" thickBot="1" x14ac:dyDescent="0.35">
      <c r="K52" s="13">
        <f>SUM(K5:K50)</f>
        <v>0.965034965034965</v>
      </c>
      <c r="O52" s="13">
        <f ca="1">SUM(O5:O50)</f>
        <v>0.95945945945945976</v>
      </c>
    </row>
  </sheetData>
  <sortState xmlns:xlrd2="http://schemas.microsoft.com/office/spreadsheetml/2017/richdata2" ref="M4:O49">
    <sortCondition descending="1" ref="M4:M4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15</vt:i4>
      </vt:variant>
    </vt:vector>
  </HeadingPairs>
  <TitlesOfParts>
    <vt:vector size="23" baseType="lpstr">
      <vt:lpstr>Исходные данные</vt:lpstr>
      <vt:lpstr>Квадрат Виженера</vt:lpstr>
      <vt:lpstr>Таблица шифрования</vt:lpstr>
      <vt:lpstr>Шифрование</vt:lpstr>
      <vt:lpstr>Расшифрование</vt:lpstr>
      <vt:lpstr>Частотный анализ</vt:lpstr>
      <vt:lpstr>Сравнение</vt:lpstr>
      <vt:lpstr>Общее</vt:lpstr>
      <vt:lpstr>_</vt:lpstr>
      <vt:lpstr>'Таблица шифрования'!Виженер</vt:lpstr>
      <vt:lpstr>Виженер</vt:lpstr>
      <vt:lpstr>Зашифр</vt:lpstr>
      <vt:lpstr>'Таблица шифрования'!КвВи</vt:lpstr>
      <vt:lpstr>КвВи</vt:lpstr>
      <vt:lpstr>КЛЮЧ</vt:lpstr>
      <vt:lpstr>'Таблица шифрования'!КлючПослед</vt:lpstr>
      <vt:lpstr>КлючПослед</vt:lpstr>
      <vt:lpstr>МОЩНОСТЬ</vt:lpstr>
      <vt:lpstr>'Таблица шифрования'!Нач</vt:lpstr>
      <vt:lpstr>Нач</vt:lpstr>
      <vt:lpstr>'Таблица шифрования'!Симв</vt:lpstr>
      <vt:lpstr>Симв</vt:lpstr>
      <vt:lpstr>Сообщение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Антон</cp:lastModifiedBy>
  <dcterms:created xsi:type="dcterms:W3CDTF">2022-04-24T09:08:22Z</dcterms:created>
  <dcterms:modified xsi:type="dcterms:W3CDTF">2023-05-22T09:55:04Z</dcterms:modified>
</cp:coreProperties>
</file>