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User\Documents\Course 2023-2024 Modelación y optimización\"/>
    </mc:Choice>
  </mc:AlternateContent>
  <xr:revisionPtr revIDLastSave="0" documentId="8_{C99FE42C-9108-4663-9100-508193DEBA57}" xr6:coauthVersionLast="47" xr6:coauthVersionMax="47" xr10:uidLastSave="{00000000-0000-0000-0000-000000000000}"/>
  <bookViews>
    <workbookView xWindow="-15" yWindow="-16320" windowWidth="29040" windowHeight="15720" tabRatio="743" activeTab="4" xr2:uid="{00000000-000D-0000-FFFF-FFFF00000000}"/>
  </bookViews>
  <sheets>
    <sheet name="Simulation" sheetId="1" r:id="rId1"/>
    <sheet name="Input_powerplants" sheetId="2" r:id="rId2"/>
    <sheet name="Input_demand" sheetId="3" r:id="rId3"/>
    <sheet name="Input_RES" sheetId="4" r:id="rId4"/>
    <sheet name="Input_RES_2" sheetId="7" r:id="rId5"/>
    <sheet name="Input_Storage" sheetId="5" r:id="rId6"/>
    <sheet name="Input_Grid"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8" i="4" l="1"/>
  <c r="K7" i="4"/>
  <c r="O16" i="4" l="1"/>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15"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F20" i="6" l="1"/>
  <c r="E20" i="6"/>
  <c r="D20" i="6"/>
  <c r="B10" i="5"/>
  <c r="L5" i="2" l="1"/>
  <c r="L6" i="2"/>
  <c r="L7" i="2"/>
  <c r="L8" i="2"/>
  <c r="L9" i="2"/>
  <c r="L10" i="2"/>
  <c r="L11" i="2"/>
  <c r="K11" i="2"/>
  <c r="K10" i="2"/>
  <c r="K9" i="2"/>
  <c r="K8" i="2"/>
  <c r="K7" i="2"/>
  <c r="K6" i="2"/>
  <c r="G8" i="4" l="1"/>
  <c r="G7" i="4"/>
  <c r="G16" i="3"/>
  <c r="C15" i="2"/>
  <c r="E15" i="2" s="1"/>
  <c r="G11" i="2"/>
  <c r="H11" i="2" s="1"/>
  <c r="G10" i="2"/>
  <c r="H10" i="2" s="1"/>
  <c r="G9" i="2"/>
  <c r="H9" i="2" s="1"/>
  <c r="G8" i="2"/>
  <c r="H8" i="2" s="1"/>
  <c r="G7" i="2"/>
  <c r="H7" i="2" s="1"/>
  <c r="G6" i="2"/>
  <c r="H6" i="2" s="1"/>
  <c r="G5" i="2"/>
  <c r="C14" i="2"/>
  <c r="E14" i="2" s="1"/>
</calcChain>
</file>

<file path=xl/sharedStrings.xml><?xml version="1.0" encoding="utf-8"?>
<sst xmlns="http://schemas.openxmlformats.org/spreadsheetml/2006/main" count="334" uniqueCount="259">
  <si>
    <t>day</t>
  </si>
  <si>
    <t>-</t>
  </si>
  <si>
    <t>Reserves rule</t>
  </si>
  <si>
    <t>Reserve level</t>
  </si>
  <si>
    <t>UCM</t>
  </si>
  <si>
    <t>Share Wind</t>
  </si>
  <si>
    <t>Share of wind power in the electricity generation mix (energy basis, week)</t>
  </si>
  <si>
    <t>Share Solar</t>
  </si>
  <si>
    <t>Share of solar power in the electricity generation mix (energy basis, week)</t>
  </si>
  <si>
    <t>Time step</t>
  </si>
  <si>
    <t>h</t>
  </si>
  <si>
    <t>Time step of the simulation - do not change.</t>
  </si>
  <si>
    <t>Solver parameters</t>
  </si>
  <si>
    <t>threads</t>
  </si>
  <si>
    <t>Number of threads</t>
  </si>
  <si>
    <t>parrallelmode</t>
  </si>
  <si>
    <t>-1: opportunistic, 1: deterministic</t>
  </si>
  <si>
    <t>tilim</t>
  </si>
  <si>
    <t>s</t>
  </si>
  <si>
    <t>Time limit</t>
  </si>
  <si>
    <t>egap</t>
  </si>
  <si>
    <t>Optimalitity gap</t>
  </si>
  <si>
    <t>itlim</t>
  </si>
  <si>
    <t>Iteration limit</t>
  </si>
  <si>
    <t>mipemhasis</t>
  </si>
  <si>
    <t>0: balanced, 1: feasibility, 2: optimality</t>
  </si>
  <si>
    <t>rinsheur</t>
  </si>
  <si>
    <t>Frequency of heuristic</t>
  </si>
  <si>
    <t>Node</t>
  </si>
  <si>
    <t>Pmax</t>
  </si>
  <si>
    <t>Start-up cost</t>
  </si>
  <si>
    <t>Rated efficiency</t>
  </si>
  <si>
    <t>Ramp-up rate</t>
  </si>
  <si>
    <t>Ramp-down rate</t>
  </si>
  <si>
    <t>[MW]</t>
  </si>
  <si>
    <t>[EUR/MWh_prim]</t>
  </si>
  <si>
    <t>[%]</t>
  </si>
  <si>
    <t>[EUR/MW]</t>
  </si>
  <si>
    <t xml:space="preserve">Pmin </t>
  </si>
  <si>
    <t>CO2 intensity</t>
  </si>
  <si>
    <t>Min up time</t>
  </si>
  <si>
    <t xml:space="preserve">Min down time </t>
  </si>
  <si>
    <t>Ramping costs</t>
  </si>
  <si>
    <t>[tCO2/MWh_prim]</t>
  </si>
  <si>
    <t xml:space="preserve"> [EUR/MW]</t>
  </si>
  <si>
    <t>Nuclear</t>
  </si>
  <si>
    <t>Conventional</t>
  </si>
  <si>
    <t>Coal</t>
  </si>
  <si>
    <t>Lignite</t>
  </si>
  <si>
    <t>Gas</t>
  </si>
  <si>
    <t>CCGT</t>
  </si>
  <si>
    <t>GT</t>
  </si>
  <si>
    <t>IC</t>
  </si>
  <si>
    <t>Oil</t>
  </si>
  <si>
    <t>Number of units</t>
  </si>
  <si>
    <t>Technology</t>
  </si>
  <si>
    <t>Fuel</t>
  </si>
  <si>
    <t xml:space="preserve">Cumulative ouput </t>
  </si>
  <si>
    <t>Fuel costs</t>
  </si>
  <si>
    <t>Efficiency at Pmin</t>
  </si>
  <si>
    <t>Indirect start-up costs</t>
  </si>
  <si>
    <t>Source: http://www.elia.be/en/grid-data</t>
  </si>
  <si>
    <t>0:15</t>
  </si>
  <si>
    <t>0:30</t>
  </si>
  <si>
    <t>0:45</t>
  </si>
  <si>
    <t>1:00</t>
  </si>
  <si>
    <t>1:15</t>
  </si>
  <si>
    <t>1:30</t>
  </si>
  <si>
    <t>1:45</t>
  </si>
  <si>
    <t>2:00</t>
  </si>
  <si>
    <t>2:15</t>
  </si>
  <si>
    <t>2:30</t>
  </si>
  <si>
    <t>2:45</t>
  </si>
  <si>
    <t>3:00</t>
  </si>
  <si>
    <t>3:15</t>
  </si>
  <si>
    <t>3:30</t>
  </si>
  <si>
    <t>3:45</t>
  </si>
  <si>
    <t>4:00</t>
  </si>
  <si>
    <t>4:15</t>
  </si>
  <si>
    <t>4:30</t>
  </si>
  <si>
    <t>4:45</t>
  </si>
  <si>
    <t>5:00</t>
  </si>
  <si>
    <t>5:15</t>
  </si>
  <si>
    <t>5:30</t>
  </si>
  <si>
    <t>5:45</t>
  </si>
  <si>
    <t>6:00</t>
  </si>
  <si>
    <t>6:15</t>
  </si>
  <si>
    <t>6:30</t>
  </si>
  <si>
    <t>6:45</t>
  </si>
  <si>
    <t>7:00</t>
  </si>
  <si>
    <t>7:15</t>
  </si>
  <si>
    <t>7:30</t>
  </si>
  <si>
    <t>7:45</t>
  </si>
  <si>
    <t>8:00</t>
  </si>
  <si>
    <t>8:15</t>
  </si>
  <si>
    <t>8:30</t>
  </si>
  <si>
    <t>8:45</t>
  </si>
  <si>
    <t>9:00</t>
  </si>
  <si>
    <t>9:15</t>
  </si>
  <si>
    <t>9:30</t>
  </si>
  <si>
    <t>9:45</t>
  </si>
  <si>
    <t>10:00</t>
  </si>
  <si>
    <t>10:15</t>
  </si>
  <si>
    <t>10:30</t>
  </si>
  <si>
    <t>10:45</t>
  </si>
  <si>
    <t>11:00</t>
  </si>
  <si>
    <t>11:15</t>
  </si>
  <si>
    <t>11:30</t>
  </si>
  <si>
    <t>11:45</t>
  </si>
  <si>
    <t>12:00</t>
  </si>
  <si>
    <t>12:15</t>
  </si>
  <si>
    <t>12:30</t>
  </si>
  <si>
    <t>12:45</t>
  </si>
  <si>
    <t>13:00</t>
  </si>
  <si>
    <t>13:15</t>
  </si>
  <si>
    <t>13:30</t>
  </si>
  <si>
    <t>13:45</t>
  </si>
  <si>
    <t>14:00</t>
  </si>
  <si>
    <t>14:15</t>
  </si>
  <si>
    <t>14:30</t>
  </si>
  <si>
    <t>14:45</t>
  </si>
  <si>
    <t>15:00</t>
  </si>
  <si>
    <t>15:15</t>
  </si>
  <si>
    <t>15:30</t>
  </si>
  <si>
    <t>15:45</t>
  </si>
  <si>
    <t>16:00</t>
  </si>
  <si>
    <t>16:15</t>
  </si>
  <si>
    <t>16:30</t>
  </si>
  <si>
    <t>16:45</t>
  </si>
  <si>
    <t>17:00</t>
  </si>
  <si>
    <t>17:15</t>
  </si>
  <si>
    <t>17:30</t>
  </si>
  <si>
    <t>17:45</t>
  </si>
  <si>
    <t>18:00</t>
  </si>
  <si>
    <t>18:15</t>
  </si>
  <si>
    <t>18:30</t>
  </si>
  <si>
    <t>18:45</t>
  </si>
  <si>
    <t>19:00</t>
  </si>
  <si>
    <t>19:15</t>
  </si>
  <si>
    <t>19:30</t>
  </si>
  <si>
    <t>19:45</t>
  </si>
  <si>
    <t>20:00</t>
  </si>
  <si>
    <t>20:15</t>
  </si>
  <si>
    <t>20:30</t>
  </si>
  <si>
    <t>20:45</t>
  </si>
  <si>
    <t>21:00</t>
  </si>
  <si>
    <t>21:15</t>
  </si>
  <si>
    <t>21:30</t>
  </si>
  <si>
    <t>21:45</t>
  </si>
  <si>
    <t>22:00</t>
  </si>
  <si>
    <t>22:15</t>
  </si>
  <si>
    <t>22:30</t>
  </si>
  <si>
    <t>22:45</t>
  </si>
  <si>
    <t>23:00</t>
  </si>
  <si>
    <t>23:15</t>
  </si>
  <si>
    <t>23:30</t>
  </si>
  <si>
    <t>23:45</t>
  </si>
  <si>
    <t>24:00</t>
  </si>
  <si>
    <t xml:space="preserve">Below you will find the demand time series (7 days) in MW, taken from the Belgian TSO Elia NV. </t>
  </si>
  <si>
    <t>month</t>
  </si>
  <si>
    <t>year</t>
  </si>
  <si>
    <t>Date - time</t>
  </si>
  <si>
    <t>Wind</t>
  </si>
  <si>
    <t>Day ahead forecast</t>
  </si>
  <si>
    <t>[dd/mm/yyyy hh:mm]</t>
  </si>
  <si>
    <t>[p.u.]</t>
  </si>
  <si>
    <t>Real-time measurement</t>
  </si>
  <si>
    <t>Solar</t>
  </si>
  <si>
    <t>scenario number</t>
  </si>
  <si>
    <t xml:space="preserve">probability </t>
  </si>
  <si>
    <t>[-]</t>
  </si>
  <si>
    <t>Nodal division of demand</t>
  </si>
  <si>
    <t>Fraction of demand</t>
  </si>
  <si>
    <t>Fraction of solar</t>
  </si>
  <si>
    <t>Fraction of wind</t>
  </si>
  <si>
    <t>Emax</t>
  </si>
  <si>
    <t>[MWh]</t>
  </si>
  <si>
    <t>Emin</t>
  </si>
  <si>
    <t>Number of storage units</t>
  </si>
  <si>
    <t>Node 1</t>
  </si>
  <si>
    <t>Node 2</t>
  </si>
  <si>
    <t>Capacity</t>
  </si>
  <si>
    <t>Line</t>
  </si>
  <si>
    <t>VOLL</t>
  </si>
  <si>
    <t>EUR/MWh</t>
  </si>
  <si>
    <t>VOC</t>
  </si>
  <si>
    <t>CO2_price</t>
  </si>
  <si>
    <t>Value of lost load</t>
  </si>
  <si>
    <t>Value of curtailment (e.g. Equal to the value of the green certificates)</t>
  </si>
  <si>
    <t>Carbon price (e.g. Equal to the EU ETS price)</t>
  </si>
  <si>
    <t>Select the day you want to study. The previous day will be used as a starting solution. Day 1 will be solved with cyclic boundary conditions.</t>
  </si>
  <si>
    <t>Day</t>
  </si>
  <si>
    <t>Start-up costs</t>
  </si>
  <si>
    <t>[EUR/MWh]</t>
  </si>
  <si>
    <t>Below you can characterize the storage units you wish to use in the simulation. Maximum: 4.</t>
  </si>
  <si>
    <t>Below the grid is defined. We will represent this grid via a DC load flow approximation in the model. To this goal, we need equivalent impedances, capacities and the connected nodes for each line. You can add lines by simply adding a row in the table below. We will only consider four nodes (1,2,3,4). Maximum: 10 lines.</t>
  </si>
  <si>
    <t>GAMS TRAINING - SOFTWARE PACKAGE (KU Leuven)</t>
  </si>
  <si>
    <t xml:space="preserve"> [MW/time step]</t>
  </si>
  <si>
    <t>[time steps]</t>
  </si>
  <si>
    <t>C</t>
  </si>
  <si>
    <t>MA</t>
  </si>
  <si>
    <t>D</t>
  </si>
  <si>
    <t>MB</t>
  </si>
  <si>
    <t>[EUR]</t>
  </si>
  <si>
    <t>Fuel cost model</t>
  </si>
  <si>
    <t>Emissions model</t>
  </si>
  <si>
    <t>[ton/MWh]</t>
  </si>
  <si>
    <t>Scenarios to consider in the stochastic optimization (seperated by comma's)</t>
  </si>
  <si>
    <t>PTDF</t>
  </si>
  <si>
    <t>For the calculation of the PTDF, the first node will be selected as the reference node.</t>
  </si>
  <si>
    <t>Nodes</t>
  </si>
  <si>
    <t>Lines</t>
  </si>
  <si>
    <t xml:space="preserve">In this exercise we will work with seven types of power plants. We will assume all power plants of the same type to be exactly the same. In reality, one will encounter units of the same type that differ in size, operational costs, dynamic constraints, etc. However, for the excercise at hand, this is not important.  Below we allow you to specifiy the number of units of each type you want to use. Their combined output should be at least 12GW and you should use less than 50 individual units. </t>
  </si>
  <si>
    <t xml:space="preserve">Wind forecast errror scenarios </t>
  </si>
  <si>
    <t xml:space="preserve">Below you will find the RES time series (7 days) normalized with respect to the installed capacity, taken from the Belgian TSO Elia NV. Solar and wind power forecast error scenarios are generated as described in Bruninx et al. </t>
  </si>
  <si>
    <t>Source: http://www.elia.be/en/grid-data  and K. Bruninx, E. Delarue and W. D'haeseleer, A practical approach on scenario generation and reduction: the case of wind power forecast errors, KU Leuven Energy Institute Working Paper, 2014.</t>
  </si>
  <si>
    <t>Solar power forecast error scenarios</t>
  </si>
  <si>
    <t xml:space="preserve">e.g. Scenario 1 is the combination of wind power forecast error scenario 1 and solar power forecast error scenario 1, Scenario 6 is the combination of wind scenario 2 and solar scenarios 3. </t>
  </si>
  <si>
    <t>Historical WPFE</t>
  </si>
  <si>
    <t>Historical SPFE</t>
  </si>
  <si>
    <t>Select the reserve rule you want to study: Flat or Probabilistic</t>
  </si>
  <si>
    <t>Select the amount of reserves you want to study. For flat: MW, for probabilistic: fraction of errors that you want to cover</t>
  </si>
  <si>
    <t>[EUR/h]</t>
  </si>
  <si>
    <t>[ton/h]</t>
  </si>
  <si>
    <t>Session</t>
  </si>
  <si>
    <r>
      <t>EUR/ton CO</t>
    </r>
    <r>
      <rPr>
        <i/>
        <vertAlign val="subscript"/>
        <sz val="11"/>
        <color theme="1"/>
        <rFont val="Calibri"/>
        <family val="2"/>
        <scheme val="minor"/>
      </rPr>
      <t>2</t>
    </r>
  </si>
  <si>
    <t>Unit commitment model: 'deterministic' or 'stochastic' or 'dispatch'. All results will be displayed for the selected day, under the forecast scenario for the SUCM.</t>
  </si>
  <si>
    <t>Probability forecasts (relative to scenarios)</t>
  </si>
  <si>
    <r>
      <t>UO</t>
    </r>
    <r>
      <rPr>
        <i/>
        <vertAlign val="subscript"/>
        <sz val="11"/>
        <color theme="1"/>
        <rFont val="Calibri"/>
        <family val="2"/>
        <scheme val="minor"/>
      </rPr>
      <t>2</t>
    </r>
  </si>
  <si>
    <t xml:space="preserve">Session: 'Basic','Uncertainty','Storage','Grid' </t>
  </si>
  <si>
    <t>Susceptance</t>
  </si>
  <si>
    <t>Rated efficiency (pumping)</t>
  </si>
  <si>
    <t>Rated efficiency (turbining)</t>
  </si>
  <si>
    <t>None</t>
  </si>
  <si>
    <t>1,4,7</t>
  </si>
  <si>
    <t>Deterministic</t>
  </si>
  <si>
    <t>Basic</t>
  </si>
  <si>
    <t>ConventionalC</t>
  </si>
  <si>
    <t>ConventionalL</t>
  </si>
  <si>
    <t>ConventionalG</t>
  </si>
  <si>
    <t>RC</t>
  </si>
  <si>
    <t>DELTA_MAX_UP</t>
  </si>
  <si>
    <t>MINUP</t>
  </si>
  <si>
    <t>MINDOWN</t>
  </si>
  <si>
    <t>STC</t>
  </si>
  <si>
    <t>GEN_MAX</t>
  </si>
  <si>
    <t>GEN_MIN</t>
  </si>
  <si>
    <t>N_UNITS</t>
  </si>
  <si>
    <t>EFF</t>
  </si>
  <si>
    <t>EFF_PMIN</t>
  </si>
  <si>
    <t>FUEL_COST</t>
  </si>
  <si>
    <t>CO2_INT</t>
  </si>
  <si>
    <t>STC2</t>
  </si>
  <si>
    <t>STC_IND</t>
  </si>
  <si>
    <t>DELTA_MAX_DOWN</t>
  </si>
  <si>
    <t>Value</t>
  </si>
  <si>
    <t>Simulation_parameters</t>
  </si>
  <si>
    <t>GSOLAR</t>
  </si>
  <si>
    <t>GWIND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</si>
</sst>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
    <numFmt numFmtId="166" formatCode="0.0000"/>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i/>
      <vertAlign val="subscrip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3" fillId="0" borderId="0">
      <alignment vertical="center"/>
    </xf>
  </cellStyleXfs>
  <cellXfs count="58">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2" fillId="0" borderId="0" xfId="0" applyFont="1" applyAlignment="1">
      <alignment horizontal="center"/>
    </xf>
    <xf numFmtId="1" fontId="0" fillId="0" borderId="0" xfId="0" applyNumberFormat="1" applyAlignment="1">
      <alignment horizontal="center"/>
    </xf>
    <xf numFmtId="0" fontId="0" fillId="0" borderId="0" xfId="0"/>
    <xf numFmtId="164" fontId="0" fillId="0" borderId="0" xfId="0" applyNumberFormat="1"/>
    <xf numFmtId="164" fontId="2" fillId="0" borderId="0" xfId="0" applyNumberFormat="1" applyFont="1" applyAlignment="1">
      <alignment horizontal="center"/>
    </xf>
    <xf numFmtId="0" fontId="2" fillId="0" borderId="0" xfId="0" applyFont="1" applyAlignment="1">
      <alignment horizontal="left"/>
    </xf>
    <xf numFmtId="0" fontId="2" fillId="0" borderId="0" xfId="0" applyNumberFormat="1" applyFont="1" applyAlignment="1" applyProtection="1">
      <alignment horizontal="center"/>
      <protection locked="0"/>
    </xf>
    <xf numFmtId="0" fontId="2" fillId="0" borderId="0" xfId="0" applyNumberFormat="1" applyFont="1" applyProtection="1">
      <protection locked="0"/>
    </xf>
    <xf numFmtId="0" fontId="1" fillId="0" borderId="0" xfId="0" applyFont="1" applyAlignment="1">
      <alignment horizontal="center"/>
    </xf>
    <xf numFmtId="0" fontId="0" fillId="3" borderId="0" xfId="0" applyFill="1" applyAlignment="1">
      <alignment horizontal="center"/>
    </xf>
    <xf numFmtId="0" fontId="0" fillId="3" borderId="0" xfId="0" applyFill="1"/>
    <xf numFmtId="0" fontId="0" fillId="3" borderId="0" xfId="0" applyFont="1" applyFill="1" applyAlignment="1">
      <alignment horizontal="center"/>
    </xf>
    <xf numFmtId="1" fontId="0" fillId="3" borderId="0" xfId="0" applyNumberFormat="1" applyFill="1" applyAlignment="1">
      <alignment horizontal="center"/>
    </xf>
    <xf numFmtId="0" fontId="1" fillId="2" borderId="0" xfId="0" applyFont="1" applyFill="1" applyAlignment="1">
      <alignment horizontal="center"/>
    </xf>
    <xf numFmtId="165" fontId="0" fillId="2" borderId="0" xfId="0" applyNumberFormat="1" applyFill="1" applyAlignment="1">
      <alignment horizontal="center"/>
    </xf>
    <xf numFmtId="165" fontId="0" fillId="2" borderId="0" xfId="0" applyNumberFormat="1"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0" fontId="2" fillId="2" borderId="0" xfId="0" applyFont="1" applyFill="1" applyAlignment="1">
      <alignment horizontal="left"/>
    </xf>
    <xf numFmtId="0" fontId="2" fillId="0" borderId="0" xfId="0" applyFont="1" applyFill="1" applyAlignment="1"/>
    <xf numFmtId="0" fontId="1" fillId="3" borderId="0" xfId="0" applyFont="1" applyFill="1" applyAlignment="1">
      <alignment horizontal="center"/>
    </xf>
    <xf numFmtId="0" fontId="1" fillId="0" borderId="0" xfId="0" applyFont="1" applyAlignment="1">
      <alignment vertical="center"/>
    </xf>
    <xf numFmtId="166" fontId="0" fillId="0" borderId="0" xfId="0" applyNumberFormat="1"/>
    <xf numFmtId="0" fontId="1" fillId="0" borderId="0" xfId="0" applyFont="1" applyAlignment="1">
      <alignment horizontal="center"/>
    </xf>
    <xf numFmtId="0" fontId="1" fillId="0" borderId="0" xfId="0" applyFont="1" applyAlignment="1"/>
    <xf numFmtId="0" fontId="2" fillId="0" borderId="0" xfId="0" applyFont="1" applyAlignment="1">
      <alignment horizontal="left"/>
    </xf>
    <xf numFmtId="22" fontId="2" fillId="0" borderId="0" xfId="0" applyNumberFormat="1" applyFont="1"/>
    <xf numFmtId="164" fontId="2" fillId="0" borderId="0" xfId="0" applyNumberFormat="1" applyFont="1"/>
    <xf numFmtId="164" fontId="2" fillId="0" borderId="0" xfId="0" applyNumberFormat="1" applyFont="1" applyAlignment="1"/>
    <xf numFmtId="0" fontId="1" fillId="3" borderId="0" xfId="0" applyFont="1" applyFill="1" applyAlignment="1">
      <alignment horizontal="right"/>
    </xf>
    <xf numFmtId="0" fontId="1" fillId="3" borderId="0" xfId="0" applyFont="1" applyFill="1" applyAlignment="1"/>
    <xf numFmtId="0" fontId="0" fillId="3" borderId="0" xfId="0" quotePrefix="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0" fillId="0" borderId="0" xfId="0" applyFont="1" applyFill="1" applyAlignment="1">
      <alignment horizontal="center"/>
    </xf>
    <xf numFmtId="0" fontId="2" fillId="0" borderId="0" xfId="0" applyFont="1" applyAlignment="1">
      <alignment horizontal="left"/>
    </xf>
    <xf numFmtId="0" fontId="5" fillId="0" borderId="0" xfId="0" applyFont="1" applyFill="1"/>
    <xf numFmtId="0" fontId="0" fillId="0" borderId="0" xfId="0" applyAlignment="1"/>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center" vertical="center" wrapText="1"/>
    </xf>
    <xf numFmtId="0" fontId="2" fillId="0" borderId="0" xfId="0" applyFont="1" applyAlignment="1">
      <alignment horizontal="left" vertical="top"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applyAlignment="1">
      <alignment horizontal="left"/>
    </xf>
    <xf numFmtId="0" fontId="0" fillId="2" borderId="0" xfId="0" applyFill="1" applyAlignment="1">
      <alignment horizontal="left"/>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Wind power forecast</a:t>
            </a:r>
            <a:r>
              <a:rPr lang="en-US" sz="1600" baseline="0"/>
              <a:t> errors</a:t>
            </a:r>
            <a:endParaRPr lang="en-US" sz="1600"/>
          </a:p>
        </c:rich>
      </c:tx>
      <c:overlay val="0"/>
    </c:title>
    <c:autoTitleDeleted val="0"/>
    <c:plotArea>
      <c:layout/>
      <c:lineChart>
        <c:grouping val="standard"/>
        <c:varyColors val="0"/>
        <c:ser>
          <c:idx val="0"/>
          <c:order val="0"/>
          <c:tx>
            <c:v>Scenario 1</c:v>
          </c:tx>
          <c:marker>
            <c:symbol val="none"/>
          </c:marker>
          <c:val>
            <c:numRef>
              <c:f>Input_RES!$G$15:$G$686</c:f>
              <c:numCache>
                <c:formatCode>0.0000</c:formatCode>
                <c:ptCount val="672"/>
                <c:pt idx="0">
                  <c:v>-6.25E-2</c:v>
                </c:pt>
                <c:pt idx="1">
                  <c:v>-6.25E-2</c:v>
                </c:pt>
                <c:pt idx="2">
                  <c:v>-6.25E-2</c:v>
                </c:pt>
                <c:pt idx="3">
                  <c:v>-8.7499999999999994E-2</c:v>
                </c:pt>
                <c:pt idx="4">
                  <c:v>-8.7499999999999994E-2</c:v>
                </c:pt>
                <c:pt idx="5">
                  <c:v>-8.7499999999999994E-2</c:v>
                </c:pt>
                <c:pt idx="6">
                  <c:v>-0.1125</c:v>
                </c:pt>
                <c:pt idx="7">
                  <c:v>-8.7499999999999994E-2</c:v>
                </c:pt>
                <c:pt idx="8">
                  <c:v>-6.25E-2</c:v>
                </c:pt>
                <c:pt idx="9">
                  <c:v>-3.7499999999999999E-2</c:v>
                </c:pt>
                <c:pt idx="10">
                  <c:v>-3.7499999999999999E-2</c:v>
                </c:pt>
                <c:pt idx="11">
                  <c:v>-1.2500000000000001E-2</c:v>
                </c:pt>
                <c:pt idx="12">
                  <c:v>-1.2500000000000001E-2</c:v>
                </c:pt>
                <c:pt idx="13">
                  <c:v>1.2500000000000001E-2</c:v>
                </c:pt>
                <c:pt idx="14">
                  <c:v>-1.2500000000000001E-2</c:v>
                </c:pt>
                <c:pt idx="15">
                  <c:v>-1.2500000000000001E-2</c:v>
                </c:pt>
                <c:pt idx="16">
                  <c:v>1.2500000000000001E-2</c:v>
                </c:pt>
                <c:pt idx="17">
                  <c:v>1.2500000000000001E-2</c:v>
                </c:pt>
                <c:pt idx="18">
                  <c:v>1.2500000000000001E-2</c:v>
                </c:pt>
                <c:pt idx="19">
                  <c:v>-1.2500000000000001E-2</c:v>
                </c:pt>
                <c:pt idx="20">
                  <c:v>-1.2500000000000001E-2</c:v>
                </c:pt>
                <c:pt idx="21">
                  <c:v>1.2500000000000001E-2</c:v>
                </c:pt>
                <c:pt idx="22">
                  <c:v>1.2500000000000001E-2</c:v>
                </c:pt>
                <c:pt idx="23">
                  <c:v>3.7499999999999999E-2</c:v>
                </c:pt>
                <c:pt idx="24">
                  <c:v>1.2500000000000001E-2</c:v>
                </c:pt>
                <c:pt idx="25">
                  <c:v>1.2500000000000001E-2</c:v>
                </c:pt>
                <c:pt idx="26">
                  <c:v>3.7499999999999999E-2</c:v>
                </c:pt>
                <c:pt idx="27">
                  <c:v>6.25E-2</c:v>
                </c:pt>
                <c:pt idx="28">
                  <c:v>6.25E-2</c:v>
                </c:pt>
                <c:pt idx="29">
                  <c:v>6.25E-2</c:v>
                </c:pt>
                <c:pt idx="30">
                  <c:v>6.25E-2</c:v>
                </c:pt>
                <c:pt idx="31">
                  <c:v>3.7499999999999999E-2</c:v>
                </c:pt>
                <c:pt idx="32">
                  <c:v>6.25E-2</c:v>
                </c:pt>
                <c:pt idx="33">
                  <c:v>3.7499999999999999E-2</c:v>
                </c:pt>
                <c:pt idx="34">
                  <c:v>3.7499999999999999E-2</c:v>
                </c:pt>
                <c:pt idx="35">
                  <c:v>3.7499999999999999E-2</c:v>
                </c:pt>
                <c:pt idx="36">
                  <c:v>6.25E-2</c:v>
                </c:pt>
                <c:pt idx="37">
                  <c:v>3.7499999999999999E-2</c:v>
                </c:pt>
                <c:pt idx="38">
                  <c:v>3.7499999999999999E-2</c:v>
                </c:pt>
                <c:pt idx="39">
                  <c:v>3.7499999999999999E-2</c:v>
                </c:pt>
                <c:pt idx="40">
                  <c:v>3.7499999999999999E-2</c:v>
                </c:pt>
                <c:pt idx="41">
                  <c:v>3.7499999999999999E-2</c:v>
                </c:pt>
                <c:pt idx="42">
                  <c:v>3.7499999999999999E-2</c:v>
                </c:pt>
                <c:pt idx="43">
                  <c:v>3.7499999999999999E-2</c:v>
                </c:pt>
                <c:pt idx="44">
                  <c:v>3.7499999999999999E-2</c:v>
                </c:pt>
                <c:pt idx="45">
                  <c:v>6.25E-2</c:v>
                </c:pt>
                <c:pt idx="46">
                  <c:v>3.7499999999999999E-2</c:v>
                </c:pt>
                <c:pt idx="47">
                  <c:v>3.7499999999999999E-2</c:v>
                </c:pt>
                <c:pt idx="48">
                  <c:v>3.7499999999999999E-2</c:v>
                </c:pt>
                <c:pt idx="49">
                  <c:v>3.7499999999999999E-2</c:v>
                </c:pt>
                <c:pt idx="50">
                  <c:v>3.7499999999999999E-2</c:v>
                </c:pt>
                <c:pt idx="51">
                  <c:v>3.7499999999999999E-2</c:v>
                </c:pt>
                <c:pt idx="52">
                  <c:v>1.2500000000000001E-2</c:v>
                </c:pt>
                <c:pt idx="53">
                  <c:v>-1.2500000000000001E-2</c:v>
                </c:pt>
                <c:pt idx="54">
                  <c:v>1.2500000000000001E-2</c:v>
                </c:pt>
                <c:pt idx="55">
                  <c:v>1.2500000000000001E-2</c:v>
                </c:pt>
                <c:pt idx="56">
                  <c:v>1.2500000000000001E-2</c:v>
                </c:pt>
                <c:pt idx="57">
                  <c:v>1.2500000000000001E-2</c:v>
                </c:pt>
                <c:pt idx="58">
                  <c:v>-1.2500000000000001E-2</c:v>
                </c:pt>
                <c:pt idx="59">
                  <c:v>1.2500000000000001E-2</c:v>
                </c:pt>
                <c:pt idx="60">
                  <c:v>3.7499999999999999E-2</c:v>
                </c:pt>
                <c:pt idx="61">
                  <c:v>6.25E-2</c:v>
                </c:pt>
                <c:pt idx="62">
                  <c:v>6.25E-2</c:v>
                </c:pt>
                <c:pt idx="63">
                  <c:v>6.25E-2</c:v>
                </c:pt>
                <c:pt idx="64">
                  <c:v>6.25E-2</c:v>
                </c:pt>
                <c:pt idx="65">
                  <c:v>3.7499999999999999E-2</c:v>
                </c:pt>
                <c:pt idx="66">
                  <c:v>3.7499999999999999E-2</c:v>
                </c:pt>
                <c:pt idx="67">
                  <c:v>6.25E-2</c:v>
                </c:pt>
                <c:pt idx="68">
                  <c:v>3.7499999999999999E-2</c:v>
                </c:pt>
                <c:pt idx="69">
                  <c:v>6.25E-2</c:v>
                </c:pt>
                <c:pt idx="70">
                  <c:v>6.25E-2</c:v>
                </c:pt>
                <c:pt idx="71">
                  <c:v>8.7499999999999994E-2</c:v>
                </c:pt>
                <c:pt idx="72">
                  <c:v>8.7499999999999994E-2</c:v>
                </c:pt>
                <c:pt idx="73">
                  <c:v>6.25E-2</c:v>
                </c:pt>
                <c:pt idx="74">
                  <c:v>6.25E-2</c:v>
                </c:pt>
                <c:pt idx="75">
                  <c:v>0.1125</c:v>
                </c:pt>
                <c:pt idx="76">
                  <c:v>0.1125</c:v>
                </c:pt>
                <c:pt idx="77">
                  <c:v>8.7499999999999994E-2</c:v>
                </c:pt>
                <c:pt idx="78">
                  <c:v>8.7499999999999994E-2</c:v>
                </c:pt>
                <c:pt idx="79">
                  <c:v>0.1125</c:v>
                </c:pt>
                <c:pt idx="80">
                  <c:v>0.1125</c:v>
                </c:pt>
                <c:pt idx="81">
                  <c:v>0.13750000000000001</c:v>
                </c:pt>
                <c:pt idx="82">
                  <c:v>0.1125</c:v>
                </c:pt>
                <c:pt idx="83">
                  <c:v>8.7499999999999994E-2</c:v>
                </c:pt>
                <c:pt idx="84">
                  <c:v>8.7499999999999994E-2</c:v>
                </c:pt>
                <c:pt idx="85">
                  <c:v>0.1125</c:v>
                </c:pt>
                <c:pt idx="86">
                  <c:v>8.7499999999999994E-2</c:v>
                </c:pt>
                <c:pt idx="87">
                  <c:v>8.7499999999999994E-2</c:v>
                </c:pt>
                <c:pt idx="88">
                  <c:v>8.7499999999999994E-2</c:v>
                </c:pt>
                <c:pt idx="89">
                  <c:v>0.1125</c:v>
                </c:pt>
                <c:pt idx="90">
                  <c:v>8.7499999999999994E-2</c:v>
                </c:pt>
                <c:pt idx="91">
                  <c:v>8.7499999999999994E-2</c:v>
                </c:pt>
                <c:pt idx="92">
                  <c:v>0.1125</c:v>
                </c:pt>
                <c:pt idx="93">
                  <c:v>0.13750000000000001</c:v>
                </c:pt>
                <c:pt idx="94">
                  <c:v>0.1125</c:v>
                </c:pt>
                <c:pt idx="95">
                  <c:v>0.1125</c:v>
                </c:pt>
                <c:pt idx="96">
                  <c:v>8.7499999999999994E-2</c:v>
                </c:pt>
                <c:pt idx="97">
                  <c:v>6.25E-2</c:v>
                </c:pt>
                <c:pt idx="98">
                  <c:v>6.25E-2</c:v>
                </c:pt>
                <c:pt idx="99">
                  <c:v>6.25E-2</c:v>
                </c:pt>
                <c:pt idx="100">
                  <c:v>6.25E-2</c:v>
                </c:pt>
                <c:pt idx="101">
                  <c:v>6.25E-2</c:v>
                </c:pt>
                <c:pt idx="102">
                  <c:v>6.25E-2</c:v>
                </c:pt>
                <c:pt idx="103">
                  <c:v>3.7499999999999999E-2</c:v>
                </c:pt>
                <c:pt idx="104">
                  <c:v>3.7499999999999999E-2</c:v>
                </c:pt>
                <c:pt idx="105">
                  <c:v>3.7499999999999999E-2</c:v>
                </c:pt>
                <c:pt idx="106">
                  <c:v>3.7499999999999999E-2</c:v>
                </c:pt>
                <c:pt idx="107">
                  <c:v>3.7499999999999999E-2</c:v>
                </c:pt>
                <c:pt idx="108">
                  <c:v>6.25E-2</c:v>
                </c:pt>
                <c:pt idx="109">
                  <c:v>3.7499999999999999E-2</c:v>
                </c:pt>
                <c:pt idx="110">
                  <c:v>3.7499999999999999E-2</c:v>
                </c:pt>
                <c:pt idx="111">
                  <c:v>6.25E-2</c:v>
                </c:pt>
                <c:pt idx="112">
                  <c:v>1.2500000000000001E-2</c:v>
                </c:pt>
                <c:pt idx="113">
                  <c:v>1.2500000000000001E-2</c:v>
                </c:pt>
                <c:pt idx="114">
                  <c:v>1.2500000000000001E-2</c:v>
                </c:pt>
                <c:pt idx="115">
                  <c:v>1.2500000000000001E-2</c:v>
                </c:pt>
                <c:pt idx="116">
                  <c:v>3.7499999999999999E-2</c:v>
                </c:pt>
                <c:pt idx="117">
                  <c:v>3.7499999999999999E-2</c:v>
                </c:pt>
                <c:pt idx="118">
                  <c:v>6.25E-2</c:v>
                </c:pt>
                <c:pt idx="119">
                  <c:v>8.7499999999999994E-2</c:v>
                </c:pt>
                <c:pt idx="120">
                  <c:v>8.7499999999999994E-2</c:v>
                </c:pt>
                <c:pt idx="121">
                  <c:v>8.7499999999999994E-2</c:v>
                </c:pt>
                <c:pt idx="122">
                  <c:v>6.25E-2</c:v>
                </c:pt>
                <c:pt idx="123">
                  <c:v>6.25E-2</c:v>
                </c:pt>
                <c:pt idx="124">
                  <c:v>3.7499999999999999E-2</c:v>
                </c:pt>
                <c:pt idx="125">
                  <c:v>3.7499999999999999E-2</c:v>
                </c:pt>
                <c:pt idx="126">
                  <c:v>3.7499999999999999E-2</c:v>
                </c:pt>
                <c:pt idx="127">
                  <c:v>3.7499999999999999E-2</c:v>
                </c:pt>
                <c:pt idx="128">
                  <c:v>1.2500000000000001E-2</c:v>
                </c:pt>
                <c:pt idx="129">
                  <c:v>3.7499999999999999E-2</c:v>
                </c:pt>
                <c:pt idx="130">
                  <c:v>1.2500000000000001E-2</c:v>
                </c:pt>
                <c:pt idx="131">
                  <c:v>1.2500000000000001E-2</c:v>
                </c:pt>
                <c:pt idx="132">
                  <c:v>-1.2500000000000001E-2</c:v>
                </c:pt>
                <c:pt idx="133">
                  <c:v>-1.2500000000000001E-2</c:v>
                </c:pt>
                <c:pt idx="134">
                  <c:v>1.2500000000000001E-2</c:v>
                </c:pt>
                <c:pt idx="135">
                  <c:v>3.7499999999999999E-2</c:v>
                </c:pt>
                <c:pt idx="136">
                  <c:v>3.7499999999999999E-2</c:v>
                </c:pt>
                <c:pt idx="137">
                  <c:v>1.2500000000000001E-2</c:v>
                </c:pt>
                <c:pt idx="138">
                  <c:v>1.2500000000000001E-2</c:v>
                </c:pt>
                <c:pt idx="139">
                  <c:v>3.7499999999999999E-2</c:v>
                </c:pt>
                <c:pt idx="140">
                  <c:v>3.7499999999999999E-2</c:v>
                </c:pt>
                <c:pt idx="141">
                  <c:v>1.2500000000000001E-2</c:v>
                </c:pt>
                <c:pt idx="142">
                  <c:v>-1.2500000000000001E-2</c:v>
                </c:pt>
                <c:pt idx="143">
                  <c:v>-1.2500000000000001E-2</c:v>
                </c:pt>
                <c:pt idx="144">
                  <c:v>-3.7499999999999999E-2</c:v>
                </c:pt>
                <c:pt idx="145">
                  <c:v>-6.25E-2</c:v>
                </c:pt>
                <c:pt idx="146">
                  <c:v>-6.25E-2</c:v>
                </c:pt>
                <c:pt idx="147">
                  <c:v>-6.25E-2</c:v>
                </c:pt>
                <c:pt idx="148">
                  <c:v>-6.25E-2</c:v>
                </c:pt>
                <c:pt idx="149">
                  <c:v>-6.25E-2</c:v>
                </c:pt>
                <c:pt idx="150">
                  <c:v>-6.25E-2</c:v>
                </c:pt>
                <c:pt idx="151">
                  <c:v>-6.25E-2</c:v>
                </c:pt>
                <c:pt idx="152">
                  <c:v>-6.25E-2</c:v>
                </c:pt>
                <c:pt idx="153">
                  <c:v>-6.25E-2</c:v>
                </c:pt>
                <c:pt idx="154">
                  <c:v>-6.25E-2</c:v>
                </c:pt>
                <c:pt idx="155">
                  <c:v>-8.7499999999999994E-2</c:v>
                </c:pt>
                <c:pt idx="156">
                  <c:v>-8.7499999999999994E-2</c:v>
                </c:pt>
                <c:pt idx="157">
                  <c:v>-8.7499999999999994E-2</c:v>
                </c:pt>
                <c:pt idx="158">
                  <c:v>-0.1125</c:v>
                </c:pt>
                <c:pt idx="159">
                  <c:v>-0.1125</c:v>
                </c:pt>
                <c:pt idx="160">
                  <c:v>-8.7499999999999994E-2</c:v>
                </c:pt>
                <c:pt idx="161">
                  <c:v>-6.25E-2</c:v>
                </c:pt>
                <c:pt idx="162">
                  <c:v>-8.7499999999999994E-2</c:v>
                </c:pt>
                <c:pt idx="163">
                  <c:v>-3.7499999999999999E-2</c:v>
                </c:pt>
                <c:pt idx="164">
                  <c:v>-3.7499999999999999E-2</c:v>
                </c:pt>
                <c:pt idx="165">
                  <c:v>-6.25E-2</c:v>
                </c:pt>
                <c:pt idx="166">
                  <c:v>-6.25E-2</c:v>
                </c:pt>
                <c:pt idx="167">
                  <c:v>-6.25E-2</c:v>
                </c:pt>
                <c:pt idx="168">
                  <c:v>-8.7499999999999994E-2</c:v>
                </c:pt>
                <c:pt idx="169">
                  <c:v>-8.7499999999999994E-2</c:v>
                </c:pt>
                <c:pt idx="170">
                  <c:v>-8.7499999999999994E-2</c:v>
                </c:pt>
                <c:pt idx="171">
                  <c:v>-8.7499999999999994E-2</c:v>
                </c:pt>
                <c:pt idx="172">
                  <c:v>-8.7499999999999994E-2</c:v>
                </c:pt>
                <c:pt idx="173">
                  <c:v>-8.7499999999999994E-2</c:v>
                </c:pt>
                <c:pt idx="174">
                  <c:v>-8.7499999999999994E-2</c:v>
                </c:pt>
                <c:pt idx="175">
                  <c:v>-6.25E-2</c:v>
                </c:pt>
                <c:pt idx="176">
                  <c:v>-6.25E-2</c:v>
                </c:pt>
                <c:pt idx="177">
                  <c:v>-6.25E-2</c:v>
                </c:pt>
                <c:pt idx="178">
                  <c:v>-6.25E-2</c:v>
                </c:pt>
                <c:pt idx="179">
                  <c:v>-8.7499999999999994E-2</c:v>
                </c:pt>
                <c:pt idx="180">
                  <c:v>-0.1125</c:v>
                </c:pt>
                <c:pt idx="181">
                  <c:v>-0.13750000000000001</c:v>
                </c:pt>
                <c:pt idx="182">
                  <c:v>-0.1125</c:v>
                </c:pt>
                <c:pt idx="183">
                  <c:v>-0.1125</c:v>
                </c:pt>
                <c:pt idx="184">
                  <c:v>-0.13750000000000001</c:v>
                </c:pt>
                <c:pt idx="185">
                  <c:v>-0.13750000000000001</c:v>
                </c:pt>
                <c:pt idx="186">
                  <c:v>-0.13750000000000001</c:v>
                </c:pt>
                <c:pt idx="187">
                  <c:v>-0.1125</c:v>
                </c:pt>
                <c:pt idx="188">
                  <c:v>-8.7499999999999994E-2</c:v>
                </c:pt>
                <c:pt idx="189">
                  <c:v>-8.7499999999999994E-2</c:v>
                </c:pt>
                <c:pt idx="190">
                  <c:v>-8.7499999999999994E-2</c:v>
                </c:pt>
                <c:pt idx="191">
                  <c:v>-6.25E-2</c:v>
                </c:pt>
                <c:pt idx="192">
                  <c:v>-3.7499999999999999E-2</c:v>
                </c:pt>
                <c:pt idx="193">
                  <c:v>-3.7499999999999999E-2</c:v>
                </c:pt>
                <c:pt idx="194">
                  <c:v>-3.7499999999999999E-2</c:v>
                </c:pt>
                <c:pt idx="195">
                  <c:v>-3.7499999999999999E-2</c:v>
                </c:pt>
                <c:pt idx="196">
                  <c:v>-6.25E-2</c:v>
                </c:pt>
                <c:pt idx="197">
                  <c:v>-6.25E-2</c:v>
                </c:pt>
                <c:pt idx="198">
                  <c:v>-8.7499999999999994E-2</c:v>
                </c:pt>
                <c:pt idx="199">
                  <c:v>-3.7499999999999999E-2</c:v>
                </c:pt>
                <c:pt idx="200">
                  <c:v>-3.7499999999999999E-2</c:v>
                </c:pt>
                <c:pt idx="201">
                  <c:v>-3.7499999999999999E-2</c:v>
                </c:pt>
                <c:pt idx="202">
                  <c:v>-3.7499999999999999E-2</c:v>
                </c:pt>
                <c:pt idx="203">
                  <c:v>-3.7499999999999999E-2</c:v>
                </c:pt>
                <c:pt idx="204">
                  <c:v>-3.7499999999999999E-2</c:v>
                </c:pt>
                <c:pt idx="205">
                  <c:v>-3.7499999999999999E-2</c:v>
                </c:pt>
                <c:pt idx="206">
                  <c:v>-3.7499999999999999E-2</c:v>
                </c:pt>
                <c:pt idx="207">
                  <c:v>-3.7499999999999999E-2</c:v>
                </c:pt>
                <c:pt idx="208">
                  <c:v>-3.7499999999999999E-2</c:v>
                </c:pt>
                <c:pt idx="209">
                  <c:v>-3.7499999999999999E-2</c:v>
                </c:pt>
                <c:pt idx="210">
                  <c:v>-1.2500000000000001E-2</c:v>
                </c:pt>
                <c:pt idx="211">
                  <c:v>-1.2500000000000001E-2</c:v>
                </c:pt>
                <c:pt idx="212">
                  <c:v>-3.7499999999999999E-2</c:v>
                </c:pt>
                <c:pt idx="213">
                  <c:v>-3.7499999999999999E-2</c:v>
                </c:pt>
                <c:pt idx="214">
                  <c:v>-3.7499999999999999E-2</c:v>
                </c:pt>
                <c:pt idx="215">
                  <c:v>-3.7499999999999999E-2</c:v>
                </c:pt>
                <c:pt idx="216">
                  <c:v>-3.7499999999999999E-2</c:v>
                </c:pt>
                <c:pt idx="217">
                  <c:v>-3.7499999999999999E-2</c:v>
                </c:pt>
                <c:pt idx="218">
                  <c:v>-3.7499999999999999E-2</c:v>
                </c:pt>
                <c:pt idx="219">
                  <c:v>-3.7499999999999999E-2</c:v>
                </c:pt>
                <c:pt idx="220">
                  <c:v>-3.7499999999999999E-2</c:v>
                </c:pt>
                <c:pt idx="221">
                  <c:v>-3.7499999999999999E-2</c:v>
                </c:pt>
                <c:pt idx="222">
                  <c:v>-1.2500000000000001E-2</c:v>
                </c:pt>
                <c:pt idx="223">
                  <c:v>-1.2500000000000001E-2</c:v>
                </c:pt>
                <c:pt idx="224">
                  <c:v>1.2500000000000001E-2</c:v>
                </c:pt>
                <c:pt idx="225">
                  <c:v>1.2500000000000001E-2</c:v>
                </c:pt>
                <c:pt idx="226">
                  <c:v>1.2500000000000001E-2</c:v>
                </c:pt>
                <c:pt idx="227">
                  <c:v>3.7499999999999999E-2</c:v>
                </c:pt>
                <c:pt idx="228">
                  <c:v>3.7499999999999999E-2</c:v>
                </c:pt>
                <c:pt idx="229">
                  <c:v>3.7499999999999999E-2</c:v>
                </c:pt>
                <c:pt idx="230">
                  <c:v>3.7499999999999999E-2</c:v>
                </c:pt>
                <c:pt idx="231">
                  <c:v>3.7499999999999999E-2</c:v>
                </c:pt>
                <c:pt idx="232">
                  <c:v>3.7499999999999999E-2</c:v>
                </c:pt>
                <c:pt idx="233">
                  <c:v>8.7499999999999994E-2</c:v>
                </c:pt>
                <c:pt idx="234">
                  <c:v>8.7499999999999994E-2</c:v>
                </c:pt>
                <c:pt idx="235">
                  <c:v>8.7499999999999994E-2</c:v>
                </c:pt>
                <c:pt idx="236">
                  <c:v>6.25E-2</c:v>
                </c:pt>
                <c:pt idx="237">
                  <c:v>8.7499999999999994E-2</c:v>
                </c:pt>
                <c:pt idx="238">
                  <c:v>8.7499999999999994E-2</c:v>
                </c:pt>
                <c:pt idx="239">
                  <c:v>6.25E-2</c:v>
                </c:pt>
                <c:pt idx="240">
                  <c:v>8.7499999999999994E-2</c:v>
                </c:pt>
                <c:pt idx="241">
                  <c:v>0.1125</c:v>
                </c:pt>
                <c:pt idx="242">
                  <c:v>8.7499999999999994E-2</c:v>
                </c:pt>
                <c:pt idx="243">
                  <c:v>8.7499999999999994E-2</c:v>
                </c:pt>
                <c:pt idx="244">
                  <c:v>0.1125</c:v>
                </c:pt>
                <c:pt idx="245">
                  <c:v>0.1125</c:v>
                </c:pt>
                <c:pt idx="246">
                  <c:v>8.7499999999999994E-2</c:v>
                </c:pt>
                <c:pt idx="247">
                  <c:v>0.1125</c:v>
                </c:pt>
                <c:pt idx="248">
                  <c:v>0.1125</c:v>
                </c:pt>
                <c:pt idx="249">
                  <c:v>0.1125</c:v>
                </c:pt>
                <c:pt idx="250">
                  <c:v>8.7499999999999994E-2</c:v>
                </c:pt>
                <c:pt idx="251">
                  <c:v>8.7499999999999994E-2</c:v>
                </c:pt>
                <c:pt idx="252">
                  <c:v>8.7499999999999994E-2</c:v>
                </c:pt>
                <c:pt idx="253">
                  <c:v>6.25E-2</c:v>
                </c:pt>
                <c:pt idx="254">
                  <c:v>8.7499999999999994E-2</c:v>
                </c:pt>
                <c:pt idx="255">
                  <c:v>0.1125</c:v>
                </c:pt>
                <c:pt idx="256">
                  <c:v>8.7499999999999994E-2</c:v>
                </c:pt>
                <c:pt idx="257">
                  <c:v>0.1125</c:v>
                </c:pt>
                <c:pt idx="258">
                  <c:v>0.1125</c:v>
                </c:pt>
                <c:pt idx="259">
                  <c:v>8.7499999999999994E-2</c:v>
                </c:pt>
                <c:pt idx="260">
                  <c:v>8.7499999999999994E-2</c:v>
                </c:pt>
                <c:pt idx="261">
                  <c:v>0.1125</c:v>
                </c:pt>
                <c:pt idx="262">
                  <c:v>8.7499999999999994E-2</c:v>
                </c:pt>
                <c:pt idx="263">
                  <c:v>8.7499999999999994E-2</c:v>
                </c:pt>
                <c:pt idx="264">
                  <c:v>6.25E-2</c:v>
                </c:pt>
                <c:pt idx="265">
                  <c:v>6.25E-2</c:v>
                </c:pt>
                <c:pt idx="266">
                  <c:v>8.7499999999999994E-2</c:v>
                </c:pt>
                <c:pt idx="267">
                  <c:v>6.25E-2</c:v>
                </c:pt>
                <c:pt idx="268">
                  <c:v>6.25E-2</c:v>
                </c:pt>
                <c:pt idx="269">
                  <c:v>8.7499999999999994E-2</c:v>
                </c:pt>
                <c:pt idx="270">
                  <c:v>6.25E-2</c:v>
                </c:pt>
                <c:pt idx="271">
                  <c:v>6.25E-2</c:v>
                </c:pt>
                <c:pt idx="272">
                  <c:v>3.7499999999999999E-2</c:v>
                </c:pt>
                <c:pt idx="273">
                  <c:v>6.25E-2</c:v>
                </c:pt>
                <c:pt idx="274">
                  <c:v>3.7499999999999999E-2</c:v>
                </c:pt>
                <c:pt idx="275">
                  <c:v>3.7499999999999999E-2</c:v>
                </c:pt>
                <c:pt idx="276">
                  <c:v>3.7499999999999999E-2</c:v>
                </c:pt>
                <c:pt idx="277">
                  <c:v>3.7499999999999999E-2</c:v>
                </c:pt>
                <c:pt idx="278">
                  <c:v>3.7499999999999999E-2</c:v>
                </c:pt>
                <c:pt idx="279">
                  <c:v>3.7499999999999999E-2</c:v>
                </c:pt>
                <c:pt idx="280">
                  <c:v>3.7499999999999999E-2</c:v>
                </c:pt>
                <c:pt idx="281">
                  <c:v>3.7499999999999999E-2</c:v>
                </c:pt>
                <c:pt idx="282">
                  <c:v>3.7499999999999999E-2</c:v>
                </c:pt>
                <c:pt idx="283">
                  <c:v>3.7499999999999999E-2</c:v>
                </c:pt>
                <c:pt idx="284">
                  <c:v>3.7499999999999999E-2</c:v>
                </c:pt>
                <c:pt idx="285">
                  <c:v>3.7499999999999999E-2</c:v>
                </c:pt>
                <c:pt idx="286">
                  <c:v>3.7499999999999999E-2</c:v>
                </c:pt>
                <c:pt idx="287">
                  <c:v>3.7499999999999999E-2</c:v>
                </c:pt>
                <c:pt idx="288">
                  <c:v>1.2500000000000001E-2</c:v>
                </c:pt>
                <c:pt idx="289">
                  <c:v>-1.2500000000000001E-2</c:v>
                </c:pt>
                <c:pt idx="290">
                  <c:v>-3.7499999999999999E-2</c:v>
                </c:pt>
                <c:pt idx="291">
                  <c:v>-3.7499999999999999E-2</c:v>
                </c:pt>
                <c:pt idx="292">
                  <c:v>-3.7499999999999999E-2</c:v>
                </c:pt>
                <c:pt idx="293">
                  <c:v>-1.2500000000000001E-2</c:v>
                </c:pt>
                <c:pt idx="294">
                  <c:v>-1.2500000000000001E-2</c:v>
                </c:pt>
                <c:pt idx="295">
                  <c:v>-1.2500000000000001E-2</c:v>
                </c:pt>
                <c:pt idx="296">
                  <c:v>1.2500000000000001E-2</c:v>
                </c:pt>
                <c:pt idx="297">
                  <c:v>1.2500000000000001E-2</c:v>
                </c:pt>
                <c:pt idx="298">
                  <c:v>1.2500000000000001E-2</c:v>
                </c:pt>
                <c:pt idx="299">
                  <c:v>-1.2500000000000001E-2</c:v>
                </c:pt>
                <c:pt idx="300">
                  <c:v>-1.2500000000000001E-2</c:v>
                </c:pt>
                <c:pt idx="301">
                  <c:v>-1.2500000000000001E-2</c:v>
                </c:pt>
                <c:pt idx="302">
                  <c:v>-1.2500000000000001E-2</c:v>
                </c:pt>
                <c:pt idx="303">
                  <c:v>-1.2500000000000001E-2</c:v>
                </c:pt>
                <c:pt idx="304">
                  <c:v>1.2500000000000001E-2</c:v>
                </c:pt>
                <c:pt idx="305">
                  <c:v>-1.2500000000000001E-2</c:v>
                </c:pt>
                <c:pt idx="306">
                  <c:v>-3.7499999999999999E-2</c:v>
                </c:pt>
                <c:pt idx="307">
                  <c:v>-1.2500000000000001E-2</c:v>
                </c:pt>
                <c:pt idx="308">
                  <c:v>1.2500000000000001E-2</c:v>
                </c:pt>
                <c:pt idx="309">
                  <c:v>1.2500000000000001E-2</c:v>
                </c:pt>
                <c:pt idx="310">
                  <c:v>3.7499999999999999E-2</c:v>
                </c:pt>
                <c:pt idx="311">
                  <c:v>3.7499999999999999E-2</c:v>
                </c:pt>
                <c:pt idx="312">
                  <c:v>3.7499999999999999E-2</c:v>
                </c:pt>
                <c:pt idx="313">
                  <c:v>6.25E-2</c:v>
                </c:pt>
                <c:pt idx="314">
                  <c:v>3.7499999999999999E-2</c:v>
                </c:pt>
                <c:pt idx="315">
                  <c:v>6.25E-2</c:v>
                </c:pt>
                <c:pt idx="316">
                  <c:v>8.7499999999999994E-2</c:v>
                </c:pt>
                <c:pt idx="317">
                  <c:v>8.7499999999999994E-2</c:v>
                </c:pt>
                <c:pt idx="318">
                  <c:v>0.1125</c:v>
                </c:pt>
                <c:pt idx="319">
                  <c:v>8.7499999999999994E-2</c:v>
                </c:pt>
                <c:pt idx="320">
                  <c:v>6.25E-2</c:v>
                </c:pt>
                <c:pt idx="321">
                  <c:v>8.7499999999999994E-2</c:v>
                </c:pt>
                <c:pt idx="322">
                  <c:v>8.7499999999999994E-2</c:v>
                </c:pt>
                <c:pt idx="323">
                  <c:v>8.7499999999999994E-2</c:v>
                </c:pt>
                <c:pt idx="324">
                  <c:v>8.7499999999999994E-2</c:v>
                </c:pt>
                <c:pt idx="325">
                  <c:v>8.7499999999999994E-2</c:v>
                </c:pt>
                <c:pt idx="326">
                  <c:v>8.7499999999999994E-2</c:v>
                </c:pt>
                <c:pt idx="327">
                  <c:v>8.7499999999999994E-2</c:v>
                </c:pt>
                <c:pt idx="328">
                  <c:v>6.25E-2</c:v>
                </c:pt>
                <c:pt idx="329">
                  <c:v>3.7499999999999999E-2</c:v>
                </c:pt>
                <c:pt idx="330">
                  <c:v>3.7499999999999999E-2</c:v>
                </c:pt>
                <c:pt idx="331">
                  <c:v>6.25E-2</c:v>
                </c:pt>
                <c:pt idx="332">
                  <c:v>6.25E-2</c:v>
                </c:pt>
                <c:pt idx="333">
                  <c:v>8.7499999999999994E-2</c:v>
                </c:pt>
                <c:pt idx="334">
                  <c:v>0.1125</c:v>
                </c:pt>
                <c:pt idx="335">
                  <c:v>0.1125</c:v>
                </c:pt>
                <c:pt idx="336">
                  <c:v>0.1125</c:v>
                </c:pt>
                <c:pt idx="337">
                  <c:v>0.1125</c:v>
                </c:pt>
                <c:pt idx="338">
                  <c:v>0.13750000000000001</c:v>
                </c:pt>
                <c:pt idx="339">
                  <c:v>0.13750000000000001</c:v>
                </c:pt>
                <c:pt idx="340">
                  <c:v>0.13750000000000001</c:v>
                </c:pt>
                <c:pt idx="341">
                  <c:v>0.13750000000000001</c:v>
                </c:pt>
                <c:pt idx="342">
                  <c:v>0.1125</c:v>
                </c:pt>
                <c:pt idx="343">
                  <c:v>0.1125</c:v>
                </c:pt>
                <c:pt idx="344">
                  <c:v>8.7499999999999994E-2</c:v>
                </c:pt>
                <c:pt idx="345">
                  <c:v>8.7499999999999994E-2</c:v>
                </c:pt>
                <c:pt idx="346">
                  <c:v>8.7499999999999994E-2</c:v>
                </c:pt>
                <c:pt idx="347">
                  <c:v>0.1125</c:v>
                </c:pt>
                <c:pt idx="348">
                  <c:v>8.7499999999999994E-2</c:v>
                </c:pt>
                <c:pt idx="349">
                  <c:v>8.7499999999999994E-2</c:v>
                </c:pt>
                <c:pt idx="350">
                  <c:v>8.7499999999999994E-2</c:v>
                </c:pt>
                <c:pt idx="351">
                  <c:v>0.1125</c:v>
                </c:pt>
                <c:pt idx="352">
                  <c:v>0.13750000000000001</c:v>
                </c:pt>
                <c:pt idx="353">
                  <c:v>0.16250000000000001</c:v>
                </c:pt>
                <c:pt idx="354">
                  <c:v>0.16250000000000001</c:v>
                </c:pt>
                <c:pt idx="355">
                  <c:v>0.16250000000000001</c:v>
                </c:pt>
                <c:pt idx="356">
                  <c:v>0.16250000000000001</c:v>
                </c:pt>
                <c:pt idx="357">
                  <c:v>0.16250000000000001</c:v>
                </c:pt>
                <c:pt idx="358">
                  <c:v>0.16250000000000001</c:v>
                </c:pt>
                <c:pt idx="359">
                  <c:v>0.16250000000000001</c:v>
                </c:pt>
                <c:pt idx="360">
                  <c:v>0.13750000000000001</c:v>
                </c:pt>
                <c:pt idx="361">
                  <c:v>0.13750000000000001</c:v>
                </c:pt>
                <c:pt idx="362">
                  <c:v>0.13750000000000001</c:v>
                </c:pt>
                <c:pt idx="363">
                  <c:v>0.13750000000000001</c:v>
                </c:pt>
                <c:pt idx="364">
                  <c:v>0.13750000000000001</c:v>
                </c:pt>
                <c:pt idx="365">
                  <c:v>0.1125</c:v>
                </c:pt>
                <c:pt idx="366">
                  <c:v>8.7499999999999994E-2</c:v>
                </c:pt>
                <c:pt idx="367">
                  <c:v>0.1125</c:v>
                </c:pt>
                <c:pt idx="368">
                  <c:v>0.13750000000000001</c:v>
                </c:pt>
                <c:pt idx="369">
                  <c:v>8.7499999999999994E-2</c:v>
                </c:pt>
                <c:pt idx="370">
                  <c:v>6.25E-2</c:v>
                </c:pt>
                <c:pt idx="371">
                  <c:v>8.7499999999999994E-2</c:v>
                </c:pt>
                <c:pt idx="372">
                  <c:v>3.7499999999999999E-2</c:v>
                </c:pt>
                <c:pt idx="373">
                  <c:v>3.7499999999999999E-2</c:v>
                </c:pt>
                <c:pt idx="374">
                  <c:v>3.7499999999999999E-2</c:v>
                </c:pt>
                <c:pt idx="375">
                  <c:v>6.25E-2</c:v>
                </c:pt>
                <c:pt idx="376">
                  <c:v>6.25E-2</c:v>
                </c:pt>
                <c:pt idx="377">
                  <c:v>6.25E-2</c:v>
                </c:pt>
                <c:pt idx="378">
                  <c:v>6.25E-2</c:v>
                </c:pt>
                <c:pt idx="379">
                  <c:v>6.25E-2</c:v>
                </c:pt>
                <c:pt idx="380">
                  <c:v>8.7499999999999994E-2</c:v>
                </c:pt>
                <c:pt idx="381">
                  <c:v>0.1125</c:v>
                </c:pt>
                <c:pt idx="382">
                  <c:v>0.1125</c:v>
                </c:pt>
                <c:pt idx="383">
                  <c:v>0.1125</c:v>
                </c:pt>
                <c:pt idx="384">
                  <c:v>1.2500000000000001E-2</c:v>
                </c:pt>
                <c:pt idx="385">
                  <c:v>1.2500000000000001E-2</c:v>
                </c:pt>
                <c:pt idx="386">
                  <c:v>1.2500000000000001E-2</c:v>
                </c:pt>
                <c:pt idx="387">
                  <c:v>1.2500000000000001E-2</c:v>
                </c:pt>
                <c:pt idx="388">
                  <c:v>1.2500000000000001E-2</c:v>
                </c:pt>
                <c:pt idx="389">
                  <c:v>-1.2500000000000001E-2</c:v>
                </c:pt>
                <c:pt idx="390">
                  <c:v>1.2500000000000001E-2</c:v>
                </c:pt>
                <c:pt idx="391">
                  <c:v>1.2500000000000001E-2</c:v>
                </c:pt>
                <c:pt idx="392">
                  <c:v>1.2500000000000001E-2</c:v>
                </c:pt>
                <c:pt idx="393">
                  <c:v>3.7499999999999999E-2</c:v>
                </c:pt>
                <c:pt idx="394">
                  <c:v>3.7499999999999999E-2</c:v>
                </c:pt>
                <c:pt idx="395">
                  <c:v>1.2500000000000001E-2</c:v>
                </c:pt>
                <c:pt idx="396">
                  <c:v>1.2500000000000001E-2</c:v>
                </c:pt>
                <c:pt idx="397">
                  <c:v>-1.2500000000000001E-2</c:v>
                </c:pt>
                <c:pt idx="398">
                  <c:v>-1.2500000000000001E-2</c:v>
                </c:pt>
                <c:pt idx="399">
                  <c:v>-1.2500000000000001E-2</c:v>
                </c:pt>
                <c:pt idx="400">
                  <c:v>-1.2500000000000001E-2</c:v>
                </c:pt>
                <c:pt idx="401">
                  <c:v>-3.7499999999999999E-2</c:v>
                </c:pt>
                <c:pt idx="402">
                  <c:v>-3.7499999999999999E-2</c:v>
                </c:pt>
                <c:pt idx="403">
                  <c:v>-3.7499999999999999E-2</c:v>
                </c:pt>
                <c:pt idx="404">
                  <c:v>-6.25E-2</c:v>
                </c:pt>
                <c:pt idx="405">
                  <c:v>-6.25E-2</c:v>
                </c:pt>
                <c:pt idx="406">
                  <c:v>-6.25E-2</c:v>
                </c:pt>
                <c:pt idx="407">
                  <c:v>-3.7499999999999999E-2</c:v>
                </c:pt>
                <c:pt idx="408">
                  <c:v>-3.7499999999999999E-2</c:v>
                </c:pt>
                <c:pt idx="409">
                  <c:v>-3.7499999999999999E-2</c:v>
                </c:pt>
                <c:pt idx="410">
                  <c:v>-1.2500000000000001E-2</c:v>
                </c:pt>
                <c:pt idx="411">
                  <c:v>-1.2500000000000001E-2</c:v>
                </c:pt>
                <c:pt idx="412">
                  <c:v>-1.2500000000000001E-2</c:v>
                </c:pt>
                <c:pt idx="413">
                  <c:v>-1.2500000000000001E-2</c:v>
                </c:pt>
                <c:pt idx="414">
                  <c:v>-3.7499999999999999E-2</c:v>
                </c:pt>
                <c:pt idx="415">
                  <c:v>-3.7499999999999999E-2</c:v>
                </c:pt>
                <c:pt idx="416">
                  <c:v>-3.7499999999999999E-2</c:v>
                </c:pt>
                <c:pt idx="417">
                  <c:v>-3.7499999999999999E-2</c:v>
                </c:pt>
                <c:pt idx="418">
                  <c:v>-1.2500000000000001E-2</c:v>
                </c:pt>
                <c:pt idx="419">
                  <c:v>-1.2500000000000001E-2</c:v>
                </c:pt>
                <c:pt idx="420">
                  <c:v>-1.2500000000000001E-2</c:v>
                </c:pt>
                <c:pt idx="421">
                  <c:v>-1.2500000000000001E-2</c:v>
                </c:pt>
                <c:pt idx="422">
                  <c:v>-1.2500000000000001E-2</c:v>
                </c:pt>
                <c:pt idx="423">
                  <c:v>-3.7499999999999999E-2</c:v>
                </c:pt>
                <c:pt idx="424">
                  <c:v>-1.2500000000000001E-2</c:v>
                </c:pt>
                <c:pt idx="425">
                  <c:v>-1.2500000000000001E-2</c:v>
                </c:pt>
                <c:pt idx="426">
                  <c:v>-3.7499999999999999E-2</c:v>
                </c:pt>
                <c:pt idx="427">
                  <c:v>-1.2500000000000001E-2</c:v>
                </c:pt>
                <c:pt idx="428">
                  <c:v>-1.2500000000000001E-2</c:v>
                </c:pt>
                <c:pt idx="429">
                  <c:v>-3.7499999999999999E-2</c:v>
                </c:pt>
                <c:pt idx="430">
                  <c:v>-3.7499999999999999E-2</c:v>
                </c:pt>
                <c:pt idx="431">
                  <c:v>-3.7499999999999999E-2</c:v>
                </c:pt>
                <c:pt idx="432">
                  <c:v>-6.25E-2</c:v>
                </c:pt>
                <c:pt idx="433">
                  <c:v>-3.7499999999999999E-2</c:v>
                </c:pt>
                <c:pt idx="434">
                  <c:v>-3.7499999999999999E-2</c:v>
                </c:pt>
                <c:pt idx="435">
                  <c:v>-3.7499999999999999E-2</c:v>
                </c:pt>
                <c:pt idx="436">
                  <c:v>-3.7499999999999999E-2</c:v>
                </c:pt>
                <c:pt idx="437">
                  <c:v>-1.2500000000000001E-2</c:v>
                </c:pt>
                <c:pt idx="438">
                  <c:v>-3.7499999999999999E-2</c:v>
                </c:pt>
                <c:pt idx="439">
                  <c:v>-3.7499999999999999E-2</c:v>
                </c:pt>
                <c:pt idx="440">
                  <c:v>-3.7499999999999999E-2</c:v>
                </c:pt>
                <c:pt idx="441">
                  <c:v>-1.2500000000000001E-2</c:v>
                </c:pt>
                <c:pt idx="442">
                  <c:v>-1.2500000000000001E-2</c:v>
                </c:pt>
                <c:pt idx="443">
                  <c:v>-1.2500000000000001E-2</c:v>
                </c:pt>
                <c:pt idx="444">
                  <c:v>-1.2500000000000001E-2</c:v>
                </c:pt>
                <c:pt idx="445">
                  <c:v>-1.2500000000000001E-2</c:v>
                </c:pt>
                <c:pt idx="446">
                  <c:v>-1.2500000000000001E-2</c:v>
                </c:pt>
                <c:pt idx="447">
                  <c:v>-1.2500000000000001E-2</c:v>
                </c:pt>
                <c:pt idx="448">
                  <c:v>3.7499999999999999E-2</c:v>
                </c:pt>
                <c:pt idx="449">
                  <c:v>3.7499999999999999E-2</c:v>
                </c:pt>
                <c:pt idx="450">
                  <c:v>1.2500000000000001E-2</c:v>
                </c:pt>
                <c:pt idx="451">
                  <c:v>1.2500000000000001E-2</c:v>
                </c:pt>
                <c:pt idx="452">
                  <c:v>1.2500000000000001E-2</c:v>
                </c:pt>
                <c:pt idx="453">
                  <c:v>1.2500000000000001E-2</c:v>
                </c:pt>
                <c:pt idx="454">
                  <c:v>1.2500000000000001E-2</c:v>
                </c:pt>
                <c:pt idx="455">
                  <c:v>1.2500000000000001E-2</c:v>
                </c:pt>
                <c:pt idx="456">
                  <c:v>-1.2500000000000001E-2</c:v>
                </c:pt>
                <c:pt idx="457">
                  <c:v>-1.2500000000000001E-2</c:v>
                </c:pt>
                <c:pt idx="458">
                  <c:v>-1.2500000000000001E-2</c:v>
                </c:pt>
                <c:pt idx="459">
                  <c:v>1.2500000000000001E-2</c:v>
                </c:pt>
                <c:pt idx="460">
                  <c:v>3.7499999999999999E-2</c:v>
                </c:pt>
                <c:pt idx="461">
                  <c:v>1.2500000000000001E-2</c:v>
                </c:pt>
                <c:pt idx="462">
                  <c:v>3.7499999999999999E-2</c:v>
                </c:pt>
                <c:pt idx="463">
                  <c:v>3.7499999999999999E-2</c:v>
                </c:pt>
                <c:pt idx="464">
                  <c:v>8.7499999999999994E-2</c:v>
                </c:pt>
                <c:pt idx="465">
                  <c:v>8.7499999999999994E-2</c:v>
                </c:pt>
                <c:pt idx="466">
                  <c:v>0.1125</c:v>
                </c:pt>
                <c:pt idx="467">
                  <c:v>0.1125</c:v>
                </c:pt>
                <c:pt idx="468">
                  <c:v>0.1125</c:v>
                </c:pt>
                <c:pt idx="469">
                  <c:v>8.7499999999999994E-2</c:v>
                </c:pt>
                <c:pt idx="470">
                  <c:v>8.7499999999999994E-2</c:v>
                </c:pt>
                <c:pt idx="471">
                  <c:v>8.7499999999999994E-2</c:v>
                </c:pt>
                <c:pt idx="472">
                  <c:v>8.7499999999999994E-2</c:v>
                </c:pt>
                <c:pt idx="473">
                  <c:v>8.7499999999999994E-2</c:v>
                </c:pt>
                <c:pt idx="474">
                  <c:v>0.1125</c:v>
                </c:pt>
                <c:pt idx="475">
                  <c:v>8.7499999999999994E-2</c:v>
                </c:pt>
                <c:pt idx="476">
                  <c:v>8.7499999999999994E-2</c:v>
                </c:pt>
                <c:pt idx="477">
                  <c:v>3.7499999999999999E-2</c:v>
                </c:pt>
                <c:pt idx="478">
                  <c:v>3.7499999999999999E-2</c:v>
                </c:pt>
                <c:pt idx="479">
                  <c:v>3.7499999999999999E-2</c:v>
                </c:pt>
                <c:pt idx="480">
                  <c:v>1.2500000000000001E-2</c:v>
                </c:pt>
                <c:pt idx="481">
                  <c:v>1.2500000000000001E-2</c:v>
                </c:pt>
                <c:pt idx="482">
                  <c:v>1.2500000000000001E-2</c:v>
                </c:pt>
                <c:pt idx="483">
                  <c:v>-1.2500000000000001E-2</c:v>
                </c:pt>
                <c:pt idx="484">
                  <c:v>-1.2500000000000001E-2</c:v>
                </c:pt>
                <c:pt idx="485">
                  <c:v>-3.7499999999999999E-2</c:v>
                </c:pt>
                <c:pt idx="486">
                  <c:v>-3.7499999999999999E-2</c:v>
                </c:pt>
                <c:pt idx="487">
                  <c:v>-3.7499999999999999E-2</c:v>
                </c:pt>
                <c:pt idx="488">
                  <c:v>-3.7499999999999999E-2</c:v>
                </c:pt>
                <c:pt idx="489">
                  <c:v>-1.2500000000000001E-2</c:v>
                </c:pt>
                <c:pt idx="490">
                  <c:v>-1.2500000000000001E-2</c:v>
                </c:pt>
                <c:pt idx="491">
                  <c:v>1.2500000000000001E-2</c:v>
                </c:pt>
                <c:pt idx="492">
                  <c:v>1.2500000000000001E-2</c:v>
                </c:pt>
                <c:pt idx="493">
                  <c:v>-1.2500000000000001E-2</c:v>
                </c:pt>
                <c:pt idx="494">
                  <c:v>-3.7499999999999999E-2</c:v>
                </c:pt>
                <c:pt idx="495">
                  <c:v>-3.7499999999999999E-2</c:v>
                </c:pt>
                <c:pt idx="496">
                  <c:v>-1.2500000000000001E-2</c:v>
                </c:pt>
                <c:pt idx="497">
                  <c:v>-1.2500000000000001E-2</c:v>
                </c:pt>
                <c:pt idx="498">
                  <c:v>-1.2500000000000001E-2</c:v>
                </c:pt>
                <c:pt idx="499">
                  <c:v>-1.2500000000000001E-2</c:v>
                </c:pt>
                <c:pt idx="500">
                  <c:v>-3.7499999999999999E-2</c:v>
                </c:pt>
                <c:pt idx="501">
                  <c:v>-6.25E-2</c:v>
                </c:pt>
                <c:pt idx="502">
                  <c:v>-6.25E-2</c:v>
                </c:pt>
                <c:pt idx="503">
                  <c:v>-6.25E-2</c:v>
                </c:pt>
                <c:pt idx="504">
                  <c:v>-3.7499999999999999E-2</c:v>
                </c:pt>
                <c:pt idx="505">
                  <c:v>-3.7499999999999999E-2</c:v>
                </c:pt>
                <c:pt idx="506">
                  <c:v>-1.2500000000000001E-2</c:v>
                </c:pt>
                <c:pt idx="507">
                  <c:v>-1.2500000000000001E-2</c:v>
                </c:pt>
                <c:pt idx="508">
                  <c:v>-1.2500000000000001E-2</c:v>
                </c:pt>
                <c:pt idx="509">
                  <c:v>-1.2500000000000001E-2</c:v>
                </c:pt>
                <c:pt idx="510">
                  <c:v>-1.2500000000000001E-2</c:v>
                </c:pt>
                <c:pt idx="511">
                  <c:v>-1.2500000000000001E-2</c:v>
                </c:pt>
                <c:pt idx="512">
                  <c:v>-3.7499999999999999E-2</c:v>
                </c:pt>
                <c:pt idx="513">
                  <c:v>-3.7499999999999999E-2</c:v>
                </c:pt>
                <c:pt idx="514">
                  <c:v>-3.7499999999999999E-2</c:v>
                </c:pt>
                <c:pt idx="515">
                  <c:v>-3.7499999999999999E-2</c:v>
                </c:pt>
                <c:pt idx="516">
                  <c:v>-6.25E-2</c:v>
                </c:pt>
                <c:pt idx="517">
                  <c:v>-6.25E-2</c:v>
                </c:pt>
                <c:pt idx="518">
                  <c:v>-6.25E-2</c:v>
                </c:pt>
                <c:pt idx="519">
                  <c:v>-6.25E-2</c:v>
                </c:pt>
                <c:pt idx="520">
                  <c:v>-6.25E-2</c:v>
                </c:pt>
                <c:pt idx="521">
                  <c:v>-6.25E-2</c:v>
                </c:pt>
                <c:pt idx="522">
                  <c:v>-3.7499999999999999E-2</c:v>
                </c:pt>
                <c:pt idx="523">
                  <c:v>-6.25E-2</c:v>
                </c:pt>
                <c:pt idx="524">
                  <c:v>-3.7499999999999999E-2</c:v>
                </c:pt>
                <c:pt idx="525">
                  <c:v>-6.25E-2</c:v>
                </c:pt>
                <c:pt idx="526">
                  <c:v>-6.25E-2</c:v>
                </c:pt>
                <c:pt idx="527">
                  <c:v>-6.25E-2</c:v>
                </c:pt>
                <c:pt idx="528">
                  <c:v>-6.25E-2</c:v>
                </c:pt>
                <c:pt idx="529">
                  <c:v>-6.25E-2</c:v>
                </c:pt>
                <c:pt idx="530">
                  <c:v>-6.25E-2</c:v>
                </c:pt>
                <c:pt idx="531">
                  <c:v>-6.25E-2</c:v>
                </c:pt>
                <c:pt idx="532">
                  <c:v>-6.25E-2</c:v>
                </c:pt>
                <c:pt idx="533">
                  <c:v>-3.7499999999999999E-2</c:v>
                </c:pt>
                <c:pt idx="534">
                  <c:v>-3.7499999999999999E-2</c:v>
                </c:pt>
                <c:pt idx="535">
                  <c:v>-3.7499999999999999E-2</c:v>
                </c:pt>
                <c:pt idx="536">
                  <c:v>-3.7499999999999999E-2</c:v>
                </c:pt>
                <c:pt idx="537">
                  <c:v>-1.2500000000000001E-2</c:v>
                </c:pt>
                <c:pt idx="538">
                  <c:v>-3.7499999999999999E-2</c:v>
                </c:pt>
                <c:pt idx="539">
                  <c:v>-3.7499999999999999E-2</c:v>
                </c:pt>
                <c:pt idx="540">
                  <c:v>-3.7499999999999999E-2</c:v>
                </c:pt>
                <c:pt idx="541">
                  <c:v>-3.7499999999999999E-2</c:v>
                </c:pt>
                <c:pt idx="542">
                  <c:v>-6.25E-2</c:v>
                </c:pt>
                <c:pt idx="543">
                  <c:v>-3.7499999999999999E-2</c:v>
                </c:pt>
                <c:pt idx="544">
                  <c:v>-1.2500000000000001E-2</c:v>
                </c:pt>
                <c:pt idx="545">
                  <c:v>-3.7499999999999999E-2</c:v>
                </c:pt>
                <c:pt idx="546">
                  <c:v>-3.7499999999999999E-2</c:v>
                </c:pt>
                <c:pt idx="547">
                  <c:v>-6.25E-2</c:v>
                </c:pt>
                <c:pt idx="548">
                  <c:v>-6.25E-2</c:v>
                </c:pt>
                <c:pt idx="549">
                  <c:v>-3.7499999999999999E-2</c:v>
                </c:pt>
                <c:pt idx="550">
                  <c:v>-3.7499999999999999E-2</c:v>
                </c:pt>
                <c:pt idx="551">
                  <c:v>-3.7499999999999999E-2</c:v>
                </c:pt>
                <c:pt idx="552">
                  <c:v>-1.2500000000000001E-2</c:v>
                </c:pt>
                <c:pt idx="553">
                  <c:v>-3.7499999999999999E-2</c:v>
                </c:pt>
                <c:pt idx="554">
                  <c:v>-1.2500000000000001E-2</c:v>
                </c:pt>
                <c:pt idx="555">
                  <c:v>-3.7499999999999999E-2</c:v>
                </c:pt>
                <c:pt idx="556">
                  <c:v>-3.7499999999999999E-2</c:v>
                </c:pt>
                <c:pt idx="557">
                  <c:v>-3.7499999999999999E-2</c:v>
                </c:pt>
                <c:pt idx="558">
                  <c:v>-3.7499999999999999E-2</c:v>
                </c:pt>
                <c:pt idx="559">
                  <c:v>-3.7499999999999999E-2</c:v>
                </c:pt>
                <c:pt idx="560">
                  <c:v>-3.7499999999999999E-2</c:v>
                </c:pt>
                <c:pt idx="561">
                  <c:v>-8.7499999999999994E-2</c:v>
                </c:pt>
                <c:pt idx="562">
                  <c:v>-6.25E-2</c:v>
                </c:pt>
                <c:pt idx="563">
                  <c:v>-6.25E-2</c:v>
                </c:pt>
                <c:pt idx="564">
                  <c:v>-6.25E-2</c:v>
                </c:pt>
                <c:pt idx="565">
                  <c:v>-6.25E-2</c:v>
                </c:pt>
                <c:pt idx="566">
                  <c:v>-6.25E-2</c:v>
                </c:pt>
                <c:pt idx="567">
                  <c:v>-6.25E-2</c:v>
                </c:pt>
                <c:pt idx="568">
                  <c:v>-6.25E-2</c:v>
                </c:pt>
                <c:pt idx="569">
                  <c:v>-3.7499999999999999E-2</c:v>
                </c:pt>
                <c:pt idx="570">
                  <c:v>-1.2500000000000001E-2</c:v>
                </c:pt>
                <c:pt idx="571">
                  <c:v>-1.2500000000000001E-2</c:v>
                </c:pt>
                <c:pt idx="572">
                  <c:v>-1.2500000000000001E-2</c:v>
                </c:pt>
                <c:pt idx="573">
                  <c:v>-1.2500000000000001E-2</c:v>
                </c:pt>
                <c:pt idx="574">
                  <c:v>1.2500000000000001E-2</c:v>
                </c:pt>
                <c:pt idx="575">
                  <c:v>1.2500000000000001E-2</c:v>
                </c:pt>
                <c:pt idx="576">
                  <c:v>-6.25E-2</c:v>
                </c:pt>
                <c:pt idx="577">
                  <c:v>-3.7499999999999999E-2</c:v>
                </c:pt>
                <c:pt idx="578">
                  <c:v>-3.7499999999999999E-2</c:v>
                </c:pt>
                <c:pt idx="579">
                  <c:v>-1.2500000000000001E-2</c:v>
                </c:pt>
                <c:pt idx="580">
                  <c:v>-1.2500000000000001E-2</c:v>
                </c:pt>
                <c:pt idx="581">
                  <c:v>1.2500000000000001E-2</c:v>
                </c:pt>
                <c:pt idx="582">
                  <c:v>1.2500000000000001E-2</c:v>
                </c:pt>
                <c:pt idx="583">
                  <c:v>1.2500000000000001E-2</c:v>
                </c:pt>
                <c:pt idx="584">
                  <c:v>1.2500000000000001E-2</c:v>
                </c:pt>
                <c:pt idx="585">
                  <c:v>-1.2500000000000001E-2</c:v>
                </c:pt>
                <c:pt idx="586">
                  <c:v>1.2500000000000001E-2</c:v>
                </c:pt>
                <c:pt idx="587">
                  <c:v>6.25E-2</c:v>
                </c:pt>
                <c:pt idx="588">
                  <c:v>1.2500000000000001E-2</c:v>
                </c:pt>
                <c:pt idx="589">
                  <c:v>1.2500000000000001E-2</c:v>
                </c:pt>
                <c:pt idx="590">
                  <c:v>1.2500000000000001E-2</c:v>
                </c:pt>
                <c:pt idx="591">
                  <c:v>1.2500000000000001E-2</c:v>
                </c:pt>
                <c:pt idx="592">
                  <c:v>-1.2500000000000001E-2</c:v>
                </c:pt>
                <c:pt idx="593">
                  <c:v>-3.7499999999999999E-2</c:v>
                </c:pt>
                <c:pt idx="594">
                  <c:v>-3.7499999999999999E-2</c:v>
                </c:pt>
                <c:pt idx="595">
                  <c:v>-3.7499999999999999E-2</c:v>
                </c:pt>
                <c:pt idx="596">
                  <c:v>-1.2500000000000001E-2</c:v>
                </c:pt>
                <c:pt idx="597">
                  <c:v>-1.2500000000000001E-2</c:v>
                </c:pt>
                <c:pt idx="598">
                  <c:v>-1.2500000000000001E-2</c:v>
                </c:pt>
                <c:pt idx="599">
                  <c:v>-1.2500000000000001E-2</c:v>
                </c:pt>
                <c:pt idx="600">
                  <c:v>-1.2500000000000001E-2</c:v>
                </c:pt>
                <c:pt idx="601">
                  <c:v>-1.2500000000000001E-2</c:v>
                </c:pt>
                <c:pt idx="602">
                  <c:v>-3.7499999999999999E-2</c:v>
                </c:pt>
                <c:pt idx="603">
                  <c:v>-3.7499999999999999E-2</c:v>
                </c:pt>
                <c:pt idx="604">
                  <c:v>1.2500000000000001E-2</c:v>
                </c:pt>
                <c:pt idx="605">
                  <c:v>1.2500000000000001E-2</c:v>
                </c:pt>
                <c:pt idx="606">
                  <c:v>3.7499999999999999E-2</c:v>
                </c:pt>
                <c:pt idx="607">
                  <c:v>3.7499999999999999E-2</c:v>
                </c:pt>
                <c:pt idx="608">
                  <c:v>1.2500000000000001E-2</c:v>
                </c:pt>
                <c:pt idx="609">
                  <c:v>1.2500000000000001E-2</c:v>
                </c:pt>
                <c:pt idx="610">
                  <c:v>-1.2500000000000001E-2</c:v>
                </c:pt>
                <c:pt idx="611">
                  <c:v>-1.2500000000000001E-2</c:v>
                </c:pt>
                <c:pt idx="612">
                  <c:v>-3.7499999999999999E-2</c:v>
                </c:pt>
                <c:pt idx="613">
                  <c:v>-1.2500000000000001E-2</c:v>
                </c:pt>
                <c:pt idx="614">
                  <c:v>-3.7499999999999999E-2</c:v>
                </c:pt>
                <c:pt idx="615">
                  <c:v>-3.7499999999999999E-2</c:v>
                </c:pt>
                <c:pt idx="616">
                  <c:v>1.2500000000000001E-2</c:v>
                </c:pt>
                <c:pt idx="617">
                  <c:v>1.2500000000000001E-2</c:v>
                </c:pt>
                <c:pt idx="618">
                  <c:v>1.2500000000000001E-2</c:v>
                </c:pt>
                <c:pt idx="619">
                  <c:v>-1.2500000000000001E-2</c:v>
                </c:pt>
                <c:pt idx="620">
                  <c:v>-1.2500000000000001E-2</c:v>
                </c:pt>
                <c:pt idx="621">
                  <c:v>-1.2500000000000001E-2</c:v>
                </c:pt>
                <c:pt idx="622">
                  <c:v>-1.2500000000000001E-2</c:v>
                </c:pt>
                <c:pt idx="623">
                  <c:v>-1.2500000000000001E-2</c:v>
                </c:pt>
                <c:pt idx="624">
                  <c:v>-1.2500000000000001E-2</c:v>
                </c:pt>
                <c:pt idx="625">
                  <c:v>-1.2500000000000001E-2</c:v>
                </c:pt>
                <c:pt idx="626">
                  <c:v>-1.2500000000000001E-2</c:v>
                </c:pt>
                <c:pt idx="627">
                  <c:v>-1.2500000000000001E-2</c:v>
                </c:pt>
                <c:pt idx="628">
                  <c:v>-1.2500000000000001E-2</c:v>
                </c:pt>
                <c:pt idx="629">
                  <c:v>1.2500000000000001E-2</c:v>
                </c:pt>
                <c:pt idx="630">
                  <c:v>1.2500000000000001E-2</c:v>
                </c:pt>
                <c:pt idx="631">
                  <c:v>-1.2500000000000001E-2</c:v>
                </c:pt>
                <c:pt idx="632">
                  <c:v>1.2500000000000001E-2</c:v>
                </c:pt>
                <c:pt idx="633">
                  <c:v>-1.2500000000000001E-2</c:v>
                </c:pt>
                <c:pt idx="634">
                  <c:v>1.2500000000000001E-2</c:v>
                </c:pt>
                <c:pt idx="635">
                  <c:v>-3.7499999999999999E-2</c:v>
                </c:pt>
                <c:pt idx="636">
                  <c:v>-3.7499999999999999E-2</c:v>
                </c:pt>
                <c:pt idx="637">
                  <c:v>-6.25E-2</c:v>
                </c:pt>
                <c:pt idx="638">
                  <c:v>-6.25E-2</c:v>
                </c:pt>
                <c:pt idx="639">
                  <c:v>-6.25E-2</c:v>
                </c:pt>
                <c:pt idx="640">
                  <c:v>-6.25E-2</c:v>
                </c:pt>
                <c:pt idx="641">
                  <c:v>-8.7499999999999994E-2</c:v>
                </c:pt>
                <c:pt idx="642">
                  <c:v>-6.25E-2</c:v>
                </c:pt>
                <c:pt idx="643">
                  <c:v>-8.7499999999999994E-2</c:v>
                </c:pt>
                <c:pt idx="644">
                  <c:v>-6.25E-2</c:v>
                </c:pt>
                <c:pt idx="645">
                  <c:v>-0.1125</c:v>
                </c:pt>
                <c:pt idx="646">
                  <c:v>-8.7499999999999994E-2</c:v>
                </c:pt>
                <c:pt idx="647">
                  <c:v>-8.7499999999999994E-2</c:v>
                </c:pt>
                <c:pt idx="648">
                  <c:v>-6.25E-2</c:v>
                </c:pt>
                <c:pt idx="649">
                  <c:v>-6.25E-2</c:v>
                </c:pt>
                <c:pt idx="650">
                  <c:v>-6.25E-2</c:v>
                </c:pt>
                <c:pt idx="651">
                  <c:v>-6.25E-2</c:v>
                </c:pt>
                <c:pt idx="652">
                  <c:v>-6.25E-2</c:v>
                </c:pt>
                <c:pt idx="653">
                  <c:v>-3.7499999999999999E-2</c:v>
                </c:pt>
                <c:pt idx="654">
                  <c:v>-1.2500000000000001E-2</c:v>
                </c:pt>
                <c:pt idx="655">
                  <c:v>-1.2500000000000001E-2</c:v>
                </c:pt>
                <c:pt idx="656">
                  <c:v>-3.7499999999999999E-2</c:v>
                </c:pt>
                <c:pt idx="657">
                  <c:v>-3.7499999999999999E-2</c:v>
                </c:pt>
                <c:pt idx="658">
                  <c:v>-3.7499999999999999E-2</c:v>
                </c:pt>
                <c:pt idx="659">
                  <c:v>-6.25E-2</c:v>
                </c:pt>
                <c:pt idx="660">
                  <c:v>-8.7499999999999994E-2</c:v>
                </c:pt>
                <c:pt idx="661">
                  <c:v>-8.7499999999999994E-2</c:v>
                </c:pt>
                <c:pt idx="662">
                  <c:v>-0.1125</c:v>
                </c:pt>
                <c:pt idx="663">
                  <c:v>-0.1125</c:v>
                </c:pt>
                <c:pt idx="664">
                  <c:v>-0.13750000000000001</c:v>
                </c:pt>
                <c:pt idx="665">
                  <c:v>-8.7499999999999994E-2</c:v>
                </c:pt>
                <c:pt idx="666">
                  <c:v>-8.7499999999999994E-2</c:v>
                </c:pt>
                <c:pt idx="667">
                  <c:v>-8.7499999999999994E-2</c:v>
                </c:pt>
                <c:pt idx="668">
                  <c:v>-8.7499999999999994E-2</c:v>
                </c:pt>
                <c:pt idx="669">
                  <c:v>-0.1125</c:v>
                </c:pt>
                <c:pt idx="670">
                  <c:v>-0.13750000000000001</c:v>
                </c:pt>
                <c:pt idx="671">
                  <c:v>-0.16250000000000001</c:v>
                </c:pt>
              </c:numCache>
            </c:numRef>
          </c:val>
          <c:smooth val="0"/>
          <c:extLst>
            <c:ext xmlns:c16="http://schemas.microsoft.com/office/drawing/2014/chart" uri="{C3380CC4-5D6E-409C-BE32-E72D297353CC}">
              <c16:uniqueId val="{00000000-9158-48B2-80E8-D9B582A9AE61}"/>
            </c:ext>
          </c:extLst>
        </c:ser>
        <c:ser>
          <c:idx val="1"/>
          <c:order val="1"/>
          <c:tx>
            <c:v>Scenario 2</c:v>
          </c:tx>
          <c:marker>
            <c:symbol val="none"/>
          </c:marker>
          <c:val>
            <c:numRef>
              <c:f>Input_RES!$H$15:$H$686</c:f>
              <c:numCache>
                <c:formatCode>0.0000</c:formatCode>
                <c:ptCount val="672"/>
                <c:pt idx="0">
                  <c:v>-3.7499999999999999E-2</c:v>
                </c:pt>
                <c:pt idx="1">
                  <c:v>-3.7499999999999999E-2</c:v>
                </c:pt>
                <c:pt idx="2">
                  <c:v>-1.2500000000000001E-2</c:v>
                </c:pt>
                <c:pt idx="3">
                  <c:v>-1.2500000000000001E-2</c:v>
                </c:pt>
                <c:pt idx="4">
                  <c:v>-1.2500000000000001E-2</c:v>
                </c:pt>
                <c:pt idx="5">
                  <c:v>1.2500000000000001E-2</c:v>
                </c:pt>
                <c:pt idx="6">
                  <c:v>-1.2500000000000001E-2</c:v>
                </c:pt>
                <c:pt idx="7">
                  <c:v>-1.2500000000000001E-2</c:v>
                </c:pt>
                <c:pt idx="8">
                  <c:v>-3.7499999999999999E-2</c:v>
                </c:pt>
                <c:pt idx="9">
                  <c:v>-1.2500000000000001E-2</c:v>
                </c:pt>
                <c:pt idx="10">
                  <c:v>-1.2500000000000001E-2</c:v>
                </c:pt>
                <c:pt idx="11">
                  <c:v>-1.2500000000000001E-2</c:v>
                </c:pt>
                <c:pt idx="12">
                  <c:v>-3.7499999999999999E-2</c:v>
                </c:pt>
                <c:pt idx="13">
                  <c:v>1.2500000000000001E-2</c:v>
                </c:pt>
                <c:pt idx="14">
                  <c:v>1.2500000000000001E-2</c:v>
                </c:pt>
                <c:pt idx="15">
                  <c:v>3.7499999999999999E-2</c:v>
                </c:pt>
                <c:pt idx="16">
                  <c:v>3.7499999999999999E-2</c:v>
                </c:pt>
                <c:pt idx="17">
                  <c:v>6.25E-2</c:v>
                </c:pt>
                <c:pt idx="18">
                  <c:v>6.25E-2</c:v>
                </c:pt>
                <c:pt idx="19">
                  <c:v>6.25E-2</c:v>
                </c:pt>
                <c:pt idx="20">
                  <c:v>8.7499999999999994E-2</c:v>
                </c:pt>
                <c:pt idx="21">
                  <c:v>8.7499999999999994E-2</c:v>
                </c:pt>
                <c:pt idx="22">
                  <c:v>8.7499999999999994E-2</c:v>
                </c:pt>
                <c:pt idx="23">
                  <c:v>8.7499999999999994E-2</c:v>
                </c:pt>
                <c:pt idx="24">
                  <c:v>8.7499999999999994E-2</c:v>
                </c:pt>
                <c:pt idx="25">
                  <c:v>6.25E-2</c:v>
                </c:pt>
                <c:pt idx="26">
                  <c:v>6.25E-2</c:v>
                </c:pt>
                <c:pt idx="27">
                  <c:v>6.25E-2</c:v>
                </c:pt>
                <c:pt idx="28">
                  <c:v>6.25E-2</c:v>
                </c:pt>
                <c:pt idx="29">
                  <c:v>6.25E-2</c:v>
                </c:pt>
                <c:pt idx="30">
                  <c:v>8.7499999999999994E-2</c:v>
                </c:pt>
                <c:pt idx="31">
                  <c:v>6.25E-2</c:v>
                </c:pt>
                <c:pt idx="32">
                  <c:v>6.25E-2</c:v>
                </c:pt>
                <c:pt idx="33">
                  <c:v>8.7499999999999994E-2</c:v>
                </c:pt>
                <c:pt idx="34">
                  <c:v>8.7499999999999994E-2</c:v>
                </c:pt>
                <c:pt idx="35">
                  <c:v>8.7499999999999994E-2</c:v>
                </c:pt>
                <c:pt idx="36">
                  <c:v>8.7499999999999994E-2</c:v>
                </c:pt>
                <c:pt idx="37">
                  <c:v>0.1125</c:v>
                </c:pt>
                <c:pt idx="38">
                  <c:v>0.1125</c:v>
                </c:pt>
                <c:pt idx="39">
                  <c:v>0.13750000000000001</c:v>
                </c:pt>
                <c:pt idx="40">
                  <c:v>0.13750000000000001</c:v>
                </c:pt>
                <c:pt idx="41">
                  <c:v>0.1125</c:v>
                </c:pt>
                <c:pt idx="42">
                  <c:v>0.13750000000000001</c:v>
                </c:pt>
                <c:pt idx="43">
                  <c:v>0.1125</c:v>
                </c:pt>
                <c:pt idx="44">
                  <c:v>0.13750000000000001</c:v>
                </c:pt>
                <c:pt idx="45">
                  <c:v>0.13750000000000001</c:v>
                </c:pt>
                <c:pt idx="46">
                  <c:v>0.13750000000000001</c:v>
                </c:pt>
                <c:pt idx="47">
                  <c:v>0.13750000000000001</c:v>
                </c:pt>
                <c:pt idx="48">
                  <c:v>0.16250000000000001</c:v>
                </c:pt>
                <c:pt idx="49">
                  <c:v>0.1875</c:v>
                </c:pt>
                <c:pt idx="50">
                  <c:v>0.13750000000000001</c:v>
                </c:pt>
                <c:pt idx="51">
                  <c:v>0.16250000000000001</c:v>
                </c:pt>
                <c:pt idx="52">
                  <c:v>0.13750000000000001</c:v>
                </c:pt>
                <c:pt idx="53">
                  <c:v>0.13750000000000001</c:v>
                </c:pt>
                <c:pt idx="54">
                  <c:v>0.13750000000000001</c:v>
                </c:pt>
                <c:pt idx="55">
                  <c:v>0.13750000000000001</c:v>
                </c:pt>
                <c:pt idx="56">
                  <c:v>0.13750000000000001</c:v>
                </c:pt>
                <c:pt idx="57">
                  <c:v>0.13750000000000001</c:v>
                </c:pt>
                <c:pt idx="58">
                  <c:v>0.1125</c:v>
                </c:pt>
                <c:pt idx="59">
                  <c:v>8.7499999999999994E-2</c:v>
                </c:pt>
                <c:pt idx="60">
                  <c:v>8.7499999999999994E-2</c:v>
                </c:pt>
                <c:pt idx="61">
                  <c:v>6.25E-2</c:v>
                </c:pt>
                <c:pt idx="62">
                  <c:v>6.25E-2</c:v>
                </c:pt>
                <c:pt idx="63">
                  <c:v>6.25E-2</c:v>
                </c:pt>
                <c:pt idx="64">
                  <c:v>8.7499999999999994E-2</c:v>
                </c:pt>
                <c:pt idx="65">
                  <c:v>8.7499999999999994E-2</c:v>
                </c:pt>
                <c:pt idx="66">
                  <c:v>8.7499999999999994E-2</c:v>
                </c:pt>
                <c:pt idx="67">
                  <c:v>8.7499999999999994E-2</c:v>
                </c:pt>
                <c:pt idx="68">
                  <c:v>6.25E-2</c:v>
                </c:pt>
                <c:pt idx="69">
                  <c:v>8.7499999999999994E-2</c:v>
                </c:pt>
                <c:pt idx="70">
                  <c:v>8.7499999999999994E-2</c:v>
                </c:pt>
                <c:pt idx="71">
                  <c:v>8.7499999999999994E-2</c:v>
                </c:pt>
                <c:pt idx="72">
                  <c:v>8.7499999999999994E-2</c:v>
                </c:pt>
                <c:pt idx="73">
                  <c:v>0.1125</c:v>
                </c:pt>
                <c:pt idx="74">
                  <c:v>0.1125</c:v>
                </c:pt>
                <c:pt idx="75">
                  <c:v>0.1125</c:v>
                </c:pt>
                <c:pt idx="76">
                  <c:v>0.1125</c:v>
                </c:pt>
                <c:pt idx="77">
                  <c:v>0.1125</c:v>
                </c:pt>
                <c:pt idx="78">
                  <c:v>0.1125</c:v>
                </c:pt>
                <c:pt idx="79">
                  <c:v>0.1125</c:v>
                </c:pt>
                <c:pt idx="80">
                  <c:v>8.7499999999999994E-2</c:v>
                </c:pt>
                <c:pt idx="81">
                  <c:v>8.7499999999999994E-2</c:v>
                </c:pt>
                <c:pt idx="82">
                  <c:v>8.7499999999999994E-2</c:v>
                </c:pt>
                <c:pt idx="83">
                  <c:v>8.7499999999999994E-2</c:v>
                </c:pt>
                <c:pt idx="84">
                  <c:v>8.7499999999999994E-2</c:v>
                </c:pt>
                <c:pt idx="85">
                  <c:v>8.7499999999999994E-2</c:v>
                </c:pt>
                <c:pt idx="86">
                  <c:v>8.7499999999999994E-2</c:v>
                </c:pt>
                <c:pt idx="87">
                  <c:v>8.7499999999999994E-2</c:v>
                </c:pt>
                <c:pt idx="88">
                  <c:v>6.25E-2</c:v>
                </c:pt>
                <c:pt idx="89">
                  <c:v>8.7499999999999994E-2</c:v>
                </c:pt>
                <c:pt idx="90">
                  <c:v>8.7499999999999994E-2</c:v>
                </c:pt>
                <c:pt idx="91">
                  <c:v>6.25E-2</c:v>
                </c:pt>
                <c:pt idx="92">
                  <c:v>8.7499999999999994E-2</c:v>
                </c:pt>
                <c:pt idx="93">
                  <c:v>8.7499999999999994E-2</c:v>
                </c:pt>
                <c:pt idx="94">
                  <c:v>6.25E-2</c:v>
                </c:pt>
                <c:pt idx="95">
                  <c:v>6.25E-2</c:v>
                </c:pt>
                <c:pt idx="96">
                  <c:v>8.7499999999999994E-2</c:v>
                </c:pt>
                <c:pt idx="97">
                  <c:v>8.7499999999999994E-2</c:v>
                </c:pt>
                <c:pt idx="98">
                  <c:v>6.25E-2</c:v>
                </c:pt>
                <c:pt idx="99">
                  <c:v>6.25E-2</c:v>
                </c:pt>
                <c:pt idx="100">
                  <c:v>8.7499999999999994E-2</c:v>
                </c:pt>
                <c:pt idx="101">
                  <c:v>6.25E-2</c:v>
                </c:pt>
                <c:pt idx="102">
                  <c:v>6.25E-2</c:v>
                </c:pt>
                <c:pt idx="103">
                  <c:v>6.25E-2</c:v>
                </c:pt>
                <c:pt idx="104">
                  <c:v>6.25E-2</c:v>
                </c:pt>
                <c:pt idx="105">
                  <c:v>8.7499999999999994E-2</c:v>
                </c:pt>
                <c:pt idx="106">
                  <c:v>6.25E-2</c:v>
                </c:pt>
                <c:pt idx="107">
                  <c:v>6.25E-2</c:v>
                </c:pt>
                <c:pt idx="108">
                  <c:v>3.7499999999999999E-2</c:v>
                </c:pt>
                <c:pt idx="109">
                  <c:v>3.7499999999999999E-2</c:v>
                </c:pt>
                <c:pt idx="110">
                  <c:v>6.25E-2</c:v>
                </c:pt>
                <c:pt idx="111">
                  <c:v>6.25E-2</c:v>
                </c:pt>
                <c:pt idx="112">
                  <c:v>8.7499999999999994E-2</c:v>
                </c:pt>
                <c:pt idx="113">
                  <c:v>0.1125</c:v>
                </c:pt>
                <c:pt idx="114">
                  <c:v>8.7499999999999994E-2</c:v>
                </c:pt>
                <c:pt idx="115">
                  <c:v>8.7499999999999994E-2</c:v>
                </c:pt>
                <c:pt idx="116">
                  <c:v>6.25E-2</c:v>
                </c:pt>
                <c:pt idx="117">
                  <c:v>8.7499999999999994E-2</c:v>
                </c:pt>
                <c:pt idx="118">
                  <c:v>8.7499999999999994E-2</c:v>
                </c:pt>
                <c:pt idx="119">
                  <c:v>8.7499999999999994E-2</c:v>
                </c:pt>
                <c:pt idx="120">
                  <c:v>0.1125</c:v>
                </c:pt>
                <c:pt idx="121">
                  <c:v>8.7499999999999994E-2</c:v>
                </c:pt>
                <c:pt idx="122">
                  <c:v>8.7499999999999994E-2</c:v>
                </c:pt>
                <c:pt idx="123">
                  <c:v>6.25E-2</c:v>
                </c:pt>
                <c:pt idx="124">
                  <c:v>8.7499999999999994E-2</c:v>
                </c:pt>
                <c:pt idx="125">
                  <c:v>8.7499999999999994E-2</c:v>
                </c:pt>
                <c:pt idx="126">
                  <c:v>6.25E-2</c:v>
                </c:pt>
                <c:pt idx="127">
                  <c:v>3.7499999999999999E-2</c:v>
                </c:pt>
                <c:pt idx="128">
                  <c:v>3.7499999999999999E-2</c:v>
                </c:pt>
                <c:pt idx="129">
                  <c:v>3.7499999999999999E-2</c:v>
                </c:pt>
                <c:pt idx="130">
                  <c:v>1.2500000000000001E-2</c:v>
                </c:pt>
                <c:pt idx="131">
                  <c:v>-1.2500000000000001E-2</c:v>
                </c:pt>
                <c:pt idx="132">
                  <c:v>-1.2500000000000001E-2</c:v>
                </c:pt>
                <c:pt idx="133">
                  <c:v>-1.2500000000000001E-2</c:v>
                </c:pt>
                <c:pt idx="134">
                  <c:v>1.2500000000000001E-2</c:v>
                </c:pt>
                <c:pt idx="135">
                  <c:v>1.2500000000000001E-2</c:v>
                </c:pt>
                <c:pt idx="136">
                  <c:v>1.2500000000000001E-2</c:v>
                </c:pt>
                <c:pt idx="137">
                  <c:v>1.2500000000000001E-2</c:v>
                </c:pt>
                <c:pt idx="138">
                  <c:v>1.2500000000000001E-2</c:v>
                </c:pt>
                <c:pt idx="139">
                  <c:v>-1.2500000000000001E-2</c:v>
                </c:pt>
                <c:pt idx="140">
                  <c:v>1.2500000000000001E-2</c:v>
                </c:pt>
                <c:pt idx="141">
                  <c:v>3.7499999999999999E-2</c:v>
                </c:pt>
                <c:pt idx="142">
                  <c:v>1.2500000000000001E-2</c:v>
                </c:pt>
                <c:pt idx="143">
                  <c:v>3.7499999999999999E-2</c:v>
                </c:pt>
                <c:pt idx="144">
                  <c:v>1.2500000000000001E-2</c:v>
                </c:pt>
                <c:pt idx="145">
                  <c:v>3.7499999999999999E-2</c:v>
                </c:pt>
                <c:pt idx="146">
                  <c:v>1.2500000000000001E-2</c:v>
                </c:pt>
                <c:pt idx="147">
                  <c:v>-1.2500000000000001E-2</c:v>
                </c:pt>
                <c:pt idx="148">
                  <c:v>1.2500000000000001E-2</c:v>
                </c:pt>
                <c:pt idx="149">
                  <c:v>1.2500000000000001E-2</c:v>
                </c:pt>
                <c:pt idx="150">
                  <c:v>1.2500000000000001E-2</c:v>
                </c:pt>
                <c:pt idx="151">
                  <c:v>-1.2500000000000001E-2</c:v>
                </c:pt>
                <c:pt idx="152">
                  <c:v>1.2500000000000001E-2</c:v>
                </c:pt>
                <c:pt idx="153">
                  <c:v>1.2500000000000001E-2</c:v>
                </c:pt>
                <c:pt idx="154">
                  <c:v>1.2500000000000001E-2</c:v>
                </c:pt>
                <c:pt idx="155">
                  <c:v>1.2500000000000001E-2</c:v>
                </c:pt>
                <c:pt idx="156">
                  <c:v>1.2500000000000001E-2</c:v>
                </c:pt>
                <c:pt idx="157">
                  <c:v>1.2500000000000001E-2</c:v>
                </c:pt>
                <c:pt idx="158">
                  <c:v>3.7499999999999999E-2</c:v>
                </c:pt>
                <c:pt idx="159">
                  <c:v>3.7499999999999999E-2</c:v>
                </c:pt>
                <c:pt idx="160">
                  <c:v>6.25E-2</c:v>
                </c:pt>
                <c:pt idx="161">
                  <c:v>3.7499999999999999E-2</c:v>
                </c:pt>
                <c:pt idx="162">
                  <c:v>3.7499999999999999E-2</c:v>
                </c:pt>
                <c:pt idx="163">
                  <c:v>3.7499999999999999E-2</c:v>
                </c:pt>
                <c:pt idx="164">
                  <c:v>3.7499999999999999E-2</c:v>
                </c:pt>
                <c:pt idx="165">
                  <c:v>6.25E-2</c:v>
                </c:pt>
                <c:pt idx="166">
                  <c:v>8.7499999999999994E-2</c:v>
                </c:pt>
                <c:pt idx="167">
                  <c:v>8.7499999999999994E-2</c:v>
                </c:pt>
                <c:pt idx="168">
                  <c:v>6.25E-2</c:v>
                </c:pt>
                <c:pt idx="169">
                  <c:v>8.7499999999999994E-2</c:v>
                </c:pt>
                <c:pt idx="170">
                  <c:v>8.7499999999999994E-2</c:v>
                </c:pt>
                <c:pt idx="171">
                  <c:v>6.25E-2</c:v>
                </c:pt>
                <c:pt idx="172">
                  <c:v>6.25E-2</c:v>
                </c:pt>
                <c:pt idx="173">
                  <c:v>3.7499999999999999E-2</c:v>
                </c:pt>
                <c:pt idx="174">
                  <c:v>3.7499999999999999E-2</c:v>
                </c:pt>
                <c:pt idx="175">
                  <c:v>6.25E-2</c:v>
                </c:pt>
                <c:pt idx="176">
                  <c:v>6.25E-2</c:v>
                </c:pt>
                <c:pt idx="177">
                  <c:v>6.25E-2</c:v>
                </c:pt>
                <c:pt idx="178">
                  <c:v>6.25E-2</c:v>
                </c:pt>
                <c:pt idx="179">
                  <c:v>6.25E-2</c:v>
                </c:pt>
                <c:pt idx="180">
                  <c:v>8.7499999999999994E-2</c:v>
                </c:pt>
                <c:pt idx="181">
                  <c:v>6.25E-2</c:v>
                </c:pt>
                <c:pt idx="182">
                  <c:v>6.25E-2</c:v>
                </c:pt>
                <c:pt idx="183">
                  <c:v>3.7499999999999999E-2</c:v>
                </c:pt>
                <c:pt idx="184">
                  <c:v>1.2500000000000001E-2</c:v>
                </c:pt>
                <c:pt idx="185">
                  <c:v>3.7499999999999999E-2</c:v>
                </c:pt>
                <c:pt idx="186">
                  <c:v>-1.2500000000000001E-2</c:v>
                </c:pt>
                <c:pt idx="187">
                  <c:v>1.2500000000000001E-2</c:v>
                </c:pt>
                <c:pt idx="188">
                  <c:v>3.7499999999999999E-2</c:v>
                </c:pt>
                <c:pt idx="189">
                  <c:v>3.7499999999999999E-2</c:v>
                </c:pt>
                <c:pt idx="190">
                  <c:v>6.25E-2</c:v>
                </c:pt>
                <c:pt idx="191">
                  <c:v>6.25E-2</c:v>
                </c:pt>
                <c:pt idx="192">
                  <c:v>8.7499999999999994E-2</c:v>
                </c:pt>
                <c:pt idx="193">
                  <c:v>8.7499999999999994E-2</c:v>
                </c:pt>
                <c:pt idx="194">
                  <c:v>8.7499999999999994E-2</c:v>
                </c:pt>
                <c:pt idx="195">
                  <c:v>8.7499999999999994E-2</c:v>
                </c:pt>
                <c:pt idx="196">
                  <c:v>8.7499999999999994E-2</c:v>
                </c:pt>
                <c:pt idx="197">
                  <c:v>6.25E-2</c:v>
                </c:pt>
                <c:pt idx="198">
                  <c:v>6.25E-2</c:v>
                </c:pt>
                <c:pt idx="199">
                  <c:v>3.7499999999999999E-2</c:v>
                </c:pt>
                <c:pt idx="200">
                  <c:v>6.25E-2</c:v>
                </c:pt>
                <c:pt idx="201">
                  <c:v>6.25E-2</c:v>
                </c:pt>
                <c:pt idx="202">
                  <c:v>3.7499999999999999E-2</c:v>
                </c:pt>
                <c:pt idx="203">
                  <c:v>6.25E-2</c:v>
                </c:pt>
                <c:pt idx="204">
                  <c:v>6.25E-2</c:v>
                </c:pt>
                <c:pt idx="205">
                  <c:v>6.25E-2</c:v>
                </c:pt>
                <c:pt idx="206">
                  <c:v>3.7499999999999999E-2</c:v>
                </c:pt>
                <c:pt idx="207">
                  <c:v>6.25E-2</c:v>
                </c:pt>
                <c:pt idx="208">
                  <c:v>6.25E-2</c:v>
                </c:pt>
                <c:pt idx="209">
                  <c:v>8.7499999999999994E-2</c:v>
                </c:pt>
                <c:pt idx="210">
                  <c:v>6.25E-2</c:v>
                </c:pt>
                <c:pt idx="211">
                  <c:v>6.25E-2</c:v>
                </c:pt>
                <c:pt idx="212">
                  <c:v>3.7499999999999999E-2</c:v>
                </c:pt>
                <c:pt idx="213">
                  <c:v>3.7499999999999999E-2</c:v>
                </c:pt>
                <c:pt idx="214">
                  <c:v>3.7499999999999999E-2</c:v>
                </c:pt>
                <c:pt idx="215">
                  <c:v>3.7499999999999999E-2</c:v>
                </c:pt>
                <c:pt idx="216">
                  <c:v>6.25E-2</c:v>
                </c:pt>
                <c:pt idx="217">
                  <c:v>6.25E-2</c:v>
                </c:pt>
                <c:pt idx="218">
                  <c:v>6.25E-2</c:v>
                </c:pt>
                <c:pt idx="219">
                  <c:v>3.7499999999999999E-2</c:v>
                </c:pt>
                <c:pt idx="220">
                  <c:v>3.7499999999999999E-2</c:v>
                </c:pt>
                <c:pt idx="221">
                  <c:v>3.7499999999999999E-2</c:v>
                </c:pt>
                <c:pt idx="222">
                  <c:v>1.2500000000000001E-2</c:v>
                </c:pt>
                <c:pt idx="223">
                  <c:v>1.2500000000000001E-2</c:v>
                </c:pt>
                <c:pt idx="224">
                  <c:v>1.2500000000000001E-2</c:v>
                </c:pt>
                <c:pt idx="225">
                  <c:v>1.2500000000000001E-2</c:v>
                </c:pt>
                <c:pt idx="226">
                  <c:v>-1.2500000000000001E-2</c:v>
                </c:pt>
                <c:pt idx="227">
                  <c:v>-1.2500000000000001E-2</c:v>
                </c:pt>
                <c:pt idx="228">
                  <c:v>-1.2500000000000001E-2</c:v>
                </c:pt>
                <c:pt idx="229">
                  <c:v>-1.2500000000000001E-2</c:v>
                </c:pt>
                <c:pt idx="230">
                  <c:v>-1.2500000000000001E-2</c:v>
                </c:pt>
                <c:pt idx="231">
                  <c:v>-1.2500000000000001E-2</c:v>
                </c:pt>
                <c:pt idx="232">
                  <c:v>-1.2500000000000001E-2</c:v>
                </c:pt>
                <c:pt idx="233">
                  <c:v>-1.2500000000000001E-2</c:v>
                </c:pt>
                <c:pt idx="234">
                  <c:v>-1.2500000000000001E-2</c:v>
                </c:pt>
                <c:pt idx="235">
                  <c:v>-1.2500000000000001E-2</c:v>
                </c:pt>
                <c:pt idx="236">
                  <c:v>1.2500000000000001E-2</c:v>
                </c:pt>
                <c:pt idx="237">
                  <c:v>-1.2500000000000001E-2</c:v>
                </c:pt>
                <c:pt idx="238">
                  <c:v>-1.2500000000000001E-2</c:v>
                </c:pt>
                <c:pt idx="239">
                  <c:v>-1.2500000000000001E-2</c:v>
                </c:pt>
                <c:pt idx="240">
                  <c:v>-1.2500000000000001E-2</c:v>
                </c:pt>
                <c:pt idx="241">
                  <c:v>1.2500000000000001E-2</c:v>
                </c:pt>
                <c:pt idx="242">
                  <c:v>-1.2500000000000001E-2</c:v>
                </c:pt>
                <c:pt idx="243">
                  <c:v>-3.7499999999999999E-2</c:v>
                </c:pt>
                <c:pt idx="244">
                  <c:v>-1.2500000000000001E-2</c:v>
                </c:pt>
                <c:pt idx="245">
                  <c:v>-1.2500000000000001E-2</c:v>
                </c:pt>
                <c:pt idx="246">
                  <c:v>-1.2500000000000001E-2</c:v>
                </c:pt>
                <c:pt idx="247">
                  <c:v>1.2500000000000001E-2</c:v>
                </c:pt>
                <c:pt idx="248">
                  <c:v>-1.2500000000000001E-2</c:v>
                </c:pt>
                <c:pt idx="249">
                  <c:v>-1.2500000000000001E-2</c:v>
                </c:pt>
                <c:pt idx="250">
                  <c:v>-1.2500000000000001E-2</c:v>
                </c:pt>
                <c:pt idx="251">
                  <c:v>1.2500000000000001E-2</c:v>
                </c:pt>
                <c:pt idx="252">
                  <c:v>1.2500000000000001E-2</c:v>
                </c:pt>
                <c:pt idx="253">
                  <c:v>-1.2500000000000001E-2</c:v>
                </c:pt>
                <c:pt idx="254">
                  <c:v>1.2500000000000001E-2</c:v>
                </c:pt>
                <c:pt idx="255">
                  <c:v>3.7499999999999999E-2</c:v>
                </c:pt>
                <c:pt idx="256">
                  <c:v>3.7499999999999999E-2</c:v>
                </c:pt>
                <c:pt idx="257">
                  <c:v>6.25E-2</c:v>
                </c:pt>
                <c:pt idx="258">
                  <c:v>6.25E-2</c:v>
                </c:pt>
                <c:pt idx="259">
                  <c:v>6.25E-2</c:v>
                </c:pt>
                <c:pt idx="260">
                  <c:v>3.7499999999999999E-2</c:v>
                </c:pt>
                <c:pt idx="261">
                  <c:v>6.25E-2</c:v>
                </c:pt>
                <c:pt idx="262">
                  <c:v>6.25E-2</c:v>
                </c:pt>
                <c:pt idx="263">
                  <c:v>6.25E-2</c:v>
                </c:pt>
                <c:pt idx="264">
                  <c:v>3.7499999999999999E-2</c:v>
                </c:pt>
                <c:pt idx="265">
                  <c:v>3.7499999999999999E-2</c:v>
                </c:pt>
                <c:pt idx="266">
                  <c:v>6.25E-2</c:v>
                </c:pt>
                <c:pt idx="267">
                  <c:v>8.7499999999999994E-2</c:v>
                </c:pt>
                <c:pt idx="268">
                  <c:v>8.7499999999999994E-2</c:v>
                </c:pt>
                <c:pt idx="269">
                  <c:v>8.7499999999999994E-2</c:v>
                </c:pt>
                <c:pt idx="270">
                  <c:v>6.25E-2</c:v>
                </c:pt>
                <c:pt idx="271">
                  <c:v>6.25E-2</c:v>
                </c:pt>
                <c:pt idx="272">
                  <c:v>6.25E-2</c:v>
                </c:pt>
                <c:pt idx="273">
                  <c:v>6.25E-2</c:v>
                </c:pt>
                <c:pt idx="274">
                  <c:v>6.25E-2</c:v>
                </c:pt>
                <c:pt idx="275">
                  <c:v>6.25E-2</c:v>
                </c:pt>
                <c:pt idx="276">
                  <c:v>8.7499999999999994E-2</c:v>
                </c:pt>
                <c:pt idx="277">
                  <c:v>8.7499999999999994E-2</c:v>
                </c:pt>
                <c:pt idx="278">
                  <c:v>0.13750000000000001</c:v>
                </c:pt>
                <c:pt idx="279">
                  <c:v>0.1125</c:v>
                </c:pt>
                <c:pt idx="280">
                  <c:v>0.13750000000000001</c:v>
                </c:pt>
                <c:pt idx="281">
                  <c:v>0.13750000000000001</c:v>
                </c:pt>
                <c:pt idx="282">
                  <c:v>0.1125</c:v>
                </c:pt>
                <c:pt idx="283">
                  <c:v>0.1125</c:v>
                </c:pt>
                <c:pt idx="284">
                  <c:v>0.1125</c:v>
                </c:pt>
                <c:pt idx="285">
                  <c:v>0.1125</c:v>
                </c:pt>
                <c:pt idx="286">
                  <c:v>0.1125</c:v>
                </c:pt>
                <c:pt idx="287">
                  <c:v>0.13750000000000001</c:v>
                </c:pt>
                <c:pt idx="288">
                  <c:v>-3.7499999999999999E-2</c:v>
                </c:pt>
                <c:pt idx="289">
                  <c:v>-3.7499999999999999E-2</c:v>
                </c:pt>
                <c:pt idx="290">
                  <c:v>-3.7499999999999999E-2</c:v>
                </c:pt>
                <c:pt idx="291">
                  <c:v>-3.7499999999999999E-2</c:v>
                </c:pt>
                <c:pt idx="292">
                  <c:v>-6.25E-2</c:v>
                </c:pt>
                <c:pt idx="293">
                  <c:v>-6.25E-2</c:v>
                </c:pt>
                <c:pt idx="294">
                  <c:v>-3.7499999999999999E-2</c:v>
                </c:pt>
                <c:pt idx="295">
                  <c:v>-3.7499999999999999E-2</c:v>
                </c:pt>
                <c:pt idx="296">
                  <c:v>1.2500000000000001E-2</c:v>
                </c:pt>
                <c:pt idx="297">
                  <c:v>1.2500000000000001E-2</c:v>
                </c:pt>
                <c:pt idx="298">
                  <c:v>1.2500000000000001E-2</c:v>
                </c:pt>
                <c:pt idx="299">
                  <c:v>1.2500000000000001E-2</c:v>
                </c:pt>
                <c:pt idx="300">
                  <c:v>-1.2500000000000001E-2</c:v>
                </c:pt>
                <c:pt idx="301">
                  <c:v>-3.7499999999999999E-2</c:v>
                </c:pt>
                <c:pt idx="302">
                  <c:v>-3.7499999999999999E-2</c:v>
                </c:pt>
                <c:pt idx="303">
                  <c:v>-3.7499999999999999E-2</c:v>
                </c:pt>
                <c:pt idx="304">
                  <c:v>-3.7499999999999999E-2</c:v>
                </c:pt>
                <c:pt idx="305">
                  <c:v>-6.25E-2</c:v>
                </c:pt>
                <c:pt idx="306">
                  <c:v>-3.7499999999999999E-2</c:v>
                </c:pt>
                <c:pt idx="307">
                  <c:v>-3.7499999999999999E-2</c:v>
                </c:pt>
                <c:pt idx="308">
                  <c:v>-3.7499999999999999E-2</c:v>
                </c:pt>
                <c:pt idx="309">
                  <c:v>-1.2500000000000001E-2</c:v>
                </c:pt>
                <c:pt idx="310">
                  <c:v>-1.2500000000000001E-2</c:v>
                </c:pt>
                <c:pt idx="311">
                  <c:v>1.2500000000000001E-2</c:v>
                </c:pt>
                <c:pt idx="312">
                  <c:v>3.7499999999999999E-2</c:v>
                </c:pt>
                <c:pt idx="313">
                  <c:v>1.2500000000000001E-2</c:v>
                </c:pt>
                <c:pt idx="314">
                  <c:v>1.2500000000000001E-2</c:v>
                </c:pt>
                <c:pt idx="315">
                  <c:v>-1.2500000000000001E-2</c:v>
                </c:pt>
                <c:pt idx="316">
                  <c:v>-3.7499999999999999E-2</c:v>
                </c:pt>
                <c:pt idx="317">
                  <c:v>-3.7499999999999999E-2</c:v>
                </c:pt>
                <c:pt idx="318">
                  <c:v>-6.25E-2</c:v>
                </c:pt>
                <c:pt idx="319">
                  <c:v>-6.25E-2</c:v>
                </c:pt>
                <c:pt idx="320">
                  <c:v>-6.25E-2</c:v>
                </c:pt>
                <c:pt idx="321">
                  <c:v>-8.7499999999999994E-2</c:v>
                </c:pt>
                <c:pt idx="322">
                  <c:v>-8.7499999999999994E-2</c:v>
                </c:pt>
                <c:pt idx="323">
                  <c:v>-8.7499999999999994E-2</c:v>
                </c:pt>
                <c:pt idx="324">
                  <c:v>-8.7499999999999994E-2</c:v>
                </c:pt>
                <c:pt idx="325">
                  <c:v>-6.25E-2</c:v>
                </c:pt>
                <c:pt idx="326">
                  <c:v>-6.25E-2</c:v>
                </c:pt>
                <c:pt idx="327">
                  <c:v>-8.7499999999999994E-2</c:v>
                </c:pt>
                <c:pt idx="328">
                  <c:v>-8.7499999999999994E-2</c:v>
                </c:pt>
                <c:pt idx="329">
                  <c:v>-8.7499999999999994E-2</c:v>
                </c:pt>
                <c:pt idx="330">
                  <c:v>-0.1125</c:v>
                </c:pt>
                <c:pt idx="331">
                  <c:v>-0.1125</c:v>
                </c:pt>
                <c:pt idx="332">
                  <c:v>-8.7499999999999994E-2</c:v>
                </c:pt>
                <c:pt idx="333">
                  <c:v>-8.7499999999999994E-2</c:v>
                </c:pt>
                <c:pt idx="334">
                  <c:v>-0.1125</c:v>
                </c:pt>
                <c:pt idx="335">
                  <c:v>-0.1125</c:v>
                </c:pt>
                <c:pt idx="336">
                  <c:v>-0.1125</c:v>
                </c:pt>
                <c:pt idx="337">
                  <c:v>-0.1125</c:v>
                </c:pt>
                <c:pt idx="338">
                  <c:v>-0.1125</c:v>
                </c:pt>
                <c:pt idx="339">
                  <c:v>-0.1125</c:v>
                </c:pt>
                <c:pt idx="340">
                  <c:v>-0.1125</c:v>
                </c:pt>
                <c:pt idx="341">
                  <c:v>-8.7499999999999994E-2</c:v>
                </c:pt>
                <c:pt idx="342">
                  <c:v>-8.7499999999999994E-2</c:v>
                </c:pt>
                <c:pt idx="343">
                  <c:v>-8.7499999999999994E-2</c:v>
                </c:pt>
                <c:pt idx="344">
                  <c:v>-0.1125</c:v>
                </c:pt>
                <c:pt idx="345">
                  <c:v>-8.7499999999999994E-2</c:v>
                </c:pt>
                <c:pt idx="346">
                  <c:v>-8.7499999999999994E-2</c:v>
                </c:pt>
                <c:pt idx="347">
                  <c:v>-8.7499999999999994E-2</c:v>
                </c:pt>
                <c:pt idx="348">
                  <c:v>-0.1125</c:v>
                </c:pt>
                <c:pt idx="349">
                  <c:v>-0.1125</c:v>
                </c:pt>
                <c:pt idx="350">
                  <c:v>-8.7499999999999994E-2</c:v>
                </c:pt>
                <c:pt idx="351">
                  <c:v>-6.25E-2</c:v>
                </c:pt>
                <c:pt idx="352">
                  <c:v>-3.7499999999999999E-2</c:v>
                </c:pt>
                <c:pt idx="353">
                  <c:v>-6.25E-2</c:v>
                </c:pt>
                <c:pt idx="354">
                  <c:v>-6.25E-2</c:v>
                </c:pt>
                <c:pt idx="355">
                  <c:v>-6.25E-2</c:v>
                </c:pt>
                <c:pt idx="356">
                  <c:v>-3.7499999999999999E-2</c:v>
                </c:pt>
                <c:pt idx="357">
                  <c:v>-6.25E-2</c:v>
                </c:pt>
                <c:pt idx="358">
                  <c:v>-6.25E-2</c:v>
                </c:pt>
                <c:pt idx="359">
                  <c:v>-6.25E-2</c:v>
                </c:pt>
                <c:pt idx="360">
                  <c:v>-3.7499999999999999E-2</c:v>
                </c:pt>
                <c:pt idx="361">
                  <c:v>-3.7499999999999999E-2</c:v>
                </c:pt>
                <c:pt idx="362">
                  <c:v>-3.7499999999999999E-2</c:v>
                </c:pt>
                <c:pt idx="363">
                  <c:v>-1.2500000000000001E-2</c:v>
                </c:pt>
                <c:pt idx="364">
                  <c:v>-1.2500000000000001E-2</c:v>
                </c:pt>
                <c:pt idx="365">
                  <c:v>-1.2500000000000001E-2</c:v>
                </c:pt>
                <c:pt idx="366">
                  <c:v>-1.2500000000000001E-2</c:v>
                </c:pt>
                <c:pt idx="367">
                  <c:v>-1.2500000000000001E-2</c:v>
                </c:pt>
                <c:pt idx="368">
                  <c:v>-3.7499999999999999E-2</c:v>
                </c:pt>
                <c:pt idx="369">
                  <c:v>1.2500000000000001E-2</c:v>
                </c:pt>
                <c:pt idx="370">
                  <c:v>1.2500000000000001E-2</c:v>
                </c:pt>
                <c:pt idx="371">
                  <c:v>6.25E-2</c:v>
                </c:pt>
                <c:pt idx="372">
                  <c:v>6.25E-2</c:v>
                </c:pt>
                <c:pt idx="373">
                  <c:v>6.25E-2</c:v>
                </c:pt>
                <c:pt idx="374">
                  <c:v>6.25E-2</c:v>
                </c:pt>
                <c:pt idx="375">
                  <c:v>6.25E-2</c:v>
                </c:pt>
                <c:pt idx="376">
                  <c:v>6.25E-2</c:v>
                </c:pt>
                <c:pt idx="377">
                  <c:v>6.25E-2</c:v>
                </c:pt>
                <c:pt idx="378">
                  <c:v>6.25E-2</c:v>
                </c:pt>
                <c:pt idx="379">
                  <c:v>8.7499999999999994E-2</c:v>
                </c:pt>
                <c:pt idx="380">
                  <c:v>8.7499999999999994E-2</c:v>
                </c:pt>
                <c:pt idx="381">
                  <c:v>8.7499999999999994E-2</c:v>
                </c:pt>
                <c:pt idx="382">
                  <c:v>8.7499999999999994E-2</c:v>
                </c:pt>
                <c:pt idx="383">
                  <c:v>8.7499999999999994E-2</c:v>
                </c:pt>
                <c:pt idx="384">
                  <c:v>-3.7499999999999999E-2</c:v>
                </c:pt>
                <c:pt idx="385">
                  <c:v>-3.7499999999999999E-2</c:v>
                </c:pt>
                <c:pt idx="386">
                  <c:v>-8.7499999999999994E-2</c:v>
                </c:pt>
                <c:pt idx="387">
                  <c:v>-6.25E-2</c:v>
                </c:pt>
                <c:pt idx="388">
                  <c:v>-3.7499999999999999E-2</c:v>
                </c:pt>
                <c:pt idx="389">
                  <c:v>-6.25E-2</c:v>
                </c:pt>
                <c:pt idx="390">
                  <c:v>-1.2500000000000001E-2</c:v>
                </c:pt>
                <c:pt idx="391">
                  <c:v>-1.2500000000000001E-2</c:v>
                </c:pt>
                <c:pt idx="392">
                  <c:v>1.2500000000000001E-2</c:v>
                </c:pt>
                <c:pt idx="393">
                  <c:v>1.2500000000000001E-2</c:v>
                </c:pt>
                <c:pt idx="394">
                  <c:v>-1.2500000000000001E-2</c:v>
                </c:pt>
                <c:pt idx="395">
                  <c:v>-3.7499999999999999E-2</c:v>
                </c:pt>
                <c:pt idx="396">
                  <c:v>-3.7499999999999999E-2</c:v>
                </c:pt>
                <c:pt idx="397">
                  <c:v>-1.2500000000000001E-2</c:v>
                </c:pt>
                <c:pt idx="398">
                  <c:v>-3.7499999999999999E-2</c:v>
                </c:pt>
                <c:pt idx="399">
                  <c:v>-6.25E-2</c:v>
                </c:pt>
                <c:pt idx="400">
                  <c:v>-6.25E-2</c:v>
                </c:pt>
                <c:pt idx="401">
                  <c:v>-6.25E-2</c:v>
                </c:pt>
                <c:pt idx="402">
                  <c:v>-6.25E-2</c:v>
                </c:pt>
                <c:pt idx="403">
                  <c:v>-6.25E-2</c:v>
                </c:pt>
                <c:pt idx="404">
                  <c:v>-3.7499999999999999E-2</c:v>
                </c:pt>
                <c:pt idx="405">
                  <c:v>-3.7499999999999999E-2</c:v>
                </c:pt>
                <c:pt idx="406">
                  <c:v>-3.7499999999999999E-2</c:v>
                </c:pt>
                <c:pt idx="407">
                  <c:v>-3.7499999999999999E-2</c:v>
                </c:pt>
                <c:pt idx="408">
                  <c:v>-3.7499999999999999E-2</c:v>
                </c:pt>
                <c:pt idx="409">
                  <c:v>-3.7499999999999999E-2</c:v>
                </c:pt>
                <c:pt idx="410">
                  <c:v>-3.7499999999999999E-2</c:v>
                </c:pt>
                <c:pt idx="411">
                  <c:v>-3.7499999999999999E-2</c:v>
                </c:pt>
                <c:pt idx="412">
                  <c:v>-3.7499999999999999E-2</c:v>
                </c:pt>
                <c:pt idx="413">
                  <c:v>-3.7499999999999999E-2</c:v>
                </c:pt>
                <c:pt idx="414">
                  <c:v>-3.7499999999999999E-2</c:v>
                </c:pt>
                <c:pt idx="415">
                  <c:v>-3.7499999999999999E-2</c:v>
                </c:pt>
                <c:pt idx="416">
                  <c:v>-1.2500000000000001E-2</c:v>
                </c:pt>
                <c:pt idx="417">
                  <c:v>-1.2500000000000001E-2</c:v>
                </c:pt>
                <c:pt idx="418">
                  <c:v>1.2500000000000001E-2</c:v>
                </c:pt>
                <c:pt idx="419">
                  <c:v>1.2500000000000001E-2</c:v>
                </c:pt>
                <c:pt idx="420">
                  <c:v>1.2500000000000001E-2</c:v>
                </c:pt>
                <c:pt idx="421">
                  <c:v>3.7499999999999999E-2</c:v>
                </c:pt>
                <c:pt idx="422">
                  <c:v>1.2500000000000001E-2</c:v>
                </c:pt>
                <c:pt idx="423">
                  <c:v>1.2500000000000001E-2</c:v>
                </c:pt>
                <c:pt idx="424">
                  <c:v>1.2500000000000001E-2</c:v>
                </c:pt>
                <c:pt idx="425">
                  <c:v>1.2500000000000001E-2</c:v>
                </c:pt>
                <c:pt idx="426">
                  <c:v>1.2500000000000001E-2</c:v>
                </c:pt>
                <c:pt idx="427">
                  <c:v>1.2500000000000001E-2</c:v>
                </c:pt>
                <c:pt idx="428">
                  <c:v>1.2500000000000001E-2</c:v>
                </c:pt>
                <c:pt idx="429">
                  <c:v>1.2500000000000001E-2</c:v>
                </c:pt>
                <c:pt idx="430">
                  <c:v>1.2500000000000001E-2</c:v>
                </c:pt>
                <c:pt idx="431">
                  <c:v>1.2500000000000001E-2</c:v>
                </c:pt>
                <c:pt idx="432">
                  <c:v>1.2500000000000001E-2</c:v>
                </c:pt>
                <c:pt idx="433">
                  <c:v>3.7499999999999999E-2</c:v>
                </c:pt>
                <c:pt idx="434">
                  <c:v>3.7499999999999999E-2</c:v>
                </c:pt>
                <c:pt idx="435">
                  <c:v>3.7499999999999999E-2</c:v>
                </c:pt>
                <c:pt idx="436">
                  <c:v>1.2500000000000001E-2</c:v>
                </c:pt>
                <c:pt idx="437">
                  <c:v>1.2500000000000001E-2</c:v>
                </c:pt>
                <c:pt idx="438">
                  <c:v>1.2500000000000001E-2</c:v>
                </c:pt>
                <c:pt idx="439">
                  <c:v>3.7499999999999999E-2</c:v>
                </c:pt>
                <c:pt idx="440">
                  <c:v>3.7499999999999999E-2</c:v>
                </c:pt>
                <c:pt idx="441">
                  <c:v>3.7499999999999999E-2</c:v>
                </c:pt>
                <c:pt idx="442">
                  <c:v>3.7499999999999999E-2</c:v>
                </c:pt>
                <c:pt idx="443">
                  <c:v>3.7499999999999999E-2</c:v>
                </c:pt>
                <c:pt idx="444">
                  <c:v>1.2500000000000001E-2</c:v>
                </c:pt>
                <c:pt idx="445">
                  <c:v>1.2500000000000001E-2</c:v>
                </c:pt>
                <c:pt idx="446">
                  <c:v>1.2500000000000001E-2</c:v>
                </c:pt>
                <c:pt idx="447">
                  <c:v>-1.2500000000000001E-2</c:v>
                </c:pt>
                <c:pt idx="448">
                  <c:v>-1.2500000000000001E-2</c:v>
                </c:pt>
                <c:pt idx="449">
                  <c:v>-3.7499999999999999E-2</c:v>
                </c:pt>
                <c:pt idx="450">
                  <c:v>-3.7499999999999999E-2</c:v>
                </c:pt>
                <c:pt idx="451">
                  <c:v>-3.7499999999999999E-2</c:v>
                </c:pt>
                <c:pt idx="452">
                  <c:v>-3.7499999999999999E-2</c:v>
                </c:pt>
                <c:pt idx="453">
                  <c:v>-3.7499999999999999E-2</c:v>
                </c:pt>
                <c:pt idx="454">
                  <c:v>-6.25E-2</c:v>
                </c:pt>
                <c:pt idx="455">
                  <c:v>-6.25E-2</c:v>
                </c:pt>
                <c:pt idx="456">
                  <c:v>-1.2500000000000001E-2</c:v>
                </c:pt>
                <c:pt idx="457">
                  <c:v>-1.2500000000000001E-2</c:v>
                </c:pt>
                <c:pt idx="458">
                  <c:v>1.2500000000000001E-2</c:v>
                </c:pt>
                <c:pt idx="459">
                  <c:v>1.2500000000000001E-2</c:v>
                </c:pt>
                <c:pt idx="460">
                  <c:v>-1.2500000000000001E-2</c:v>
                </c:pt>
                <c:pt idx="461">
                  <c:v>-1.2500000000000001E-2</c:v>
                </c:pt>
                <c:pt idx="462">
                  <c:v>-3.7499999999999999E-2</c:v>
                </c:pt>
                <c:pt idx="463">
                  <c:v>-3.7499999999999999E-2</c:v>
                </c:pt>
                <c:pt idx="464">
                  <c:v>-6.25E-2</c:v>
                </c:pt>
                <c:pt idx="465">
                  <c:v>-8.7499999999999994E-2</c:v>
                </c:pt>
                <c:pt idx="466">
                  <c:v>-6.25E-2</c:v>
                </c:pt>
                <c:pt idx="467">
                  <c:v>-6.25E-2</c:v>
                </c:pt>
                <c:pt idx="468">
                  <c:v>-8.7499999999999994E-2</c:v>
                </c:pt>
                <c:pt idx="469">
                  <c:v>-8.7499999999999994E-2</c:v>
                </c:pt>
                <c:pt idx="470">
                  <c:v>-0.1125</c:v>
                </c:pt>
                <c:pt idx="471">
                  <c:v>-0.13750000000000001</c:v>
                </c:pt>
                <c:pt idx="472">
                  <c:v>-0.16250000000000001</c:v>
                </c:pt>
                <c:pt idx="473">
                  <c:v>-0.1875</c:v>
                </c:pt>
                <c:pt idx="474">
                  <c:v>-0.1875</c:v>
                </c:pt>
                <c:pt idx="475">
                  <c:v>-0.1875</c:v>
                </c:pt>
                <c:pt idx="476">
                  <c:v>-0.21249999999999999</c:v>
                </c:pt>
                <c:pt idx="477">
                  <c:v>-0.1875</c:v>
                </c:pt>
                <c:pt idx="478">
                  <c:v>-0.13750000000000001</c:v>
                </c:pt>
                <c:pt idx="479">
                  <c:v>-0.16250000000000001</c:v>
                </c:pt>
                <c:pt idx="480">
                  <c:v>6.25E-2</c:v>
                </c:pt>
                <c:pt idx="481">
                  <c:v>6.25E-2</c:v>
                </c:pt>
                <c:pt idx="482">
                  <c:v>6.25E-2</c:v>
                </c:pt>
                <c:pt idx="483">
                  <c:v>6.25E-2</c:v>
                </c:pt>
                <c:pt idx="484">
                  <c:v>3.7499999999999999E-2</c:v>
                </c:pt>
                <c:pt idx="485">
                  <c:v>3.7499999999999999E-2</c:v>
                </c:pt>
                <c:pt idx="486">
                  <c:v>6.25E-2</c:v>
                </c:pt>
                <c:pt idx="487">
                  <c:v>6.25E-2</c:v>
                </c:pt>
                <c:pt idx="488">
                  <c:v>6.25E-2</c:v>
                </c:pt>
                <c:pt idx="489">
                  <c:v>6.25E-2</c:v>
                </c:pt>
                <c:pt idx="490">
                  <c:v>8.7499999999999994E-2</c:v>
                </c:pt>
                <c:pt idx="491">
                  <c:v>0.1125</c:v>
                </c:pt>
                <c:pt idx="492">
                  <c:v>0.1125</c:v>
                </c:pt>
                <c:pt idx="493">
                  <c:v>0.13750000000000001</c:v>
                </c:pt>
                <c:pt idx="494">
                  <c:v>0.13750000000000001</c:v>
                </c:pt>
                <c:pt idx="495">
                  <c:v>0.16250000000000001</c:v>
                </c:pt>
                <c:pt idx="496">
                  <c:v>0.13750000000000001</c:v>
                </c:pt>
                <c:pt idx="497">
                  <c:v>0.13750000000000001</c:v>
                </c:pt>
                <c:pt idx="498">
                  <c:v>0.13750000000000001</c:v>
                </c:pt>
                <c:pt idx="499">
                  <c:v>8.7499999999999994E-2</c:v>
                </c:pt>
                <c:pt idx="500">
                  <c:v>0.1125</c:v>
                </c:pt>
                <c:pt idx="501">
                  <c:v>8.7499999999999994E-2</c:v>
                </c:pt>
                <c:pt idx="502">
                  <c:v>6.25E-2</c:v>
                </c:pt>
                <c:pt idx="503">
                  <c:v>6.25E-2</c:v>
                </c:pt>
                <c:pt idx="504">
                  <c:v>8.7499999999999994E-2</c:v>
                </c:pt>
                <c:pt idx="505">
                  <c:v>0.1125</c:v>
                </c:pt>
                <c:pt idx="506">
                  <c:v>0.1125</c:v>
                </c:pt>
                <c:pt idx="507">
                  <c:v>8.7499999999999994E-2</c:v>
                </c:pt>
                <c:pt idx="508">
                  <c:v>8.7499999999999994E-2</c:v>
                </c:pt>
                <c:pt idx="509">
                  <c:v>8.7499999999999994E-2</c:v>
                </c:pt>
                <c:pt idx="510">
                  <c:v>0.1125</c:v>
                </c:pt>
                <c:pt idx="511">
                  <c:v>8.7499999999999994E-2</c:v>
                </c:pt>
                <c:pt idx="512">
                  <c:v>0.1125</c:v>
                </c:pt>
                <c:pt idx="513">
                  <c:v>0.1125</c:v>
                </c:pt>
                <c:pt idx="514">
                  <c:v>0.13750000000000001</c:v>
                </c:pt>
                <c:pt idx="515">
                  <c:v>0.13750000000000001</c:v>
                </c:pt>
                <c:pt idx="516">
                  <c:v>0.1125</c:v>
                </c:pt>
                <c:pt idx="517">
                  <c:v>0.1125</c:v>
                </c:pt>
                <c:pt idx="518">
                  <c:v>0.1125</c:v>
                </c:pt>
                <c:pt idx="519">
                  <c:v>0.1125</c:v>
                </c:pt>
                <c:pt idx="520">
                  <c:v>0.1125</c:v>
                </c:pt>
                <c:pt idx="521">
                  <c:v>0.13750000000000001</c:v>
                </c:pt>
                <c:pt idx="522">
                  <c:v>0.16250000000000001</c:v>
                </c:pt>
                <c:pt idx="523">
                  <c:v>0.1875</c:v>
                </c:pt>
                <c:pt idx="524">
                  <c:v>0.1875</c:v>
                </c:pt>
                <c:pt idx="525">
                  <c:v>0.16250000000000001</c:v>
                </c:pt>
                <c:pt idx="526">
                  <c:v>0.16250000000000001</c:v>
                </c:pt>
                <c:pt idx="527">
                  <c:v>0.16250000000000001</c:v>
                </c:pt>
                <c:pt idx="528">
                  <c:v>0.16250000000000001</c:v>
                </c:pt>
                <c:pt idx="529">
                  <c:v>0.16250000000000001</c:v>
                </c:pt>
                <c:pt idx="530">
                  <c:v>0.16250000000000001</c:v>
                </c:pt>
                <c:pt idx="531">
                  <c:v>0.1875</c:v>
                </c:pt>
                <c:pt idx="532">
                  <c:v>0.1875</c:v>
                </c:pt>
                <c:pt idx="533">
                  <c:v>0.1875</c:v>
                </c:pt>
                <c:pt idx="534">
                  <c:v>0.16250000000000001</c:v>
                </c:pt>
                <c:pt idx="535">
                  <c:v>0.16250000000000001</c:v>
                </c:pt>
                <c:pt idx="536">
                  <c:v>0.13750000000000001</c:v>
                </c:pt>
                <c:pt idx="537">
                  <c:v>0.1875</c:v>
                </c:pt>
                <c:pt idx="538">
                  <c:v>0.21249999999999999</c:v>
                </c:pt>
                <c:pt idx="539">
                  <c:v>0.21249999999999999</c:v>
                </c:pt>
                <c:pt idx="540">
                  <c:v>0.21249999999999999</c:v>
                </c:pt>
                <c:pt idx="541">
                  <c:v>0.16250000000000001</c:v>
                </c:pt>
                <c:pt idx="542">
                  <c:v>0.16250000000000001</c:v>
                </c:pt>
                <c:pt idx="543">
                  <c:v>0.16250000000000001</c:v>
                </c:pt>
                <c:pt idx="544">
                  <c:v>0.16250000000000001</c:v>
                </c:pt>
                <c:pt idx="545">
                  <c:v>0.16250000000000001</c:v>
                </c:pt>
                <c:pt idx="546">
                  <c:v>0.16250000000000001</c:v>
                </c:pt>
                <c:pt idx="547">
                  <c:v>0.1125</c:v>
                </c:pt>
                <c:pt idx="548">
                  <c:v>0.1125</c:v>
                </c:pt>
                <c:pt idx="549">
                  <c:v>0.1125</c:v>
                </c:pt>
                <c:pt idx="550">
                  <c:v>0.1125</c:v>
                </c:pt>
                <c:pt idx="551">
                  <c:v>8.7499999999999994E-2</c:v>
                </c:pt>
                <c:pt idx="552">
                  <c:v>6.25E-2</c:v>
                </c:pt>
                <c:pt idx="553">
                  <c:v>6.25E-2</c:v>
                </c:pt>
                <c:pt idx="554">
                  <c:v>6.25E-2</c:v>
                </c:pt>
                <c:pt idx="555">
                  <c:v>3.7499999999999999E-2</c:v>
                </c:pt>
                <c:pt idx="556">
                  <c:v>6.25E-2</c:v>
                </c:pt>
                <c:pt idx="557">
                  <c:v>3.7499999999999999E-2</c:v>
                </c:pt>
                <c:pt idx="558">
                  <c:v>1.2500000000000001E-2</c:v>
                </c:pt>
                <c:pt idx="559">
                  <c:v>1.2500000000000001E-2</c:v>
                </c:pt>
                <c:pt idx="560">
                  <c:v>3.7499999999999999E-2</c:v>
                </c:pt>
                <c:pt idx="561">
                  <c:v>3.7499999999999999E-2</c:v>
                </c:pt>
                <c:pt idx="562">
                  <c:v>3.7499999999999999E-2</c:v>
                </c:pt>
                <c:pt idx="563">
                  <c:v>1.2500000000000001E-2</c:v>
                </c:pt>
                <c:pt idx="564">
                  <c:v>1.2500000000000001E-2</c:v>
                </c:pt>
                <c:pt idx="565">
                  <c:v>1.2500000000000001E-2</c:v>
                </c:pt>
                <c:pt idx="566">
                  <c:v>-1.2500000000000001E-2</c:v>
                </c:pt>
                <c:pt idx="567">
                  <c:v>-3.7499999999999999E-2</c:v>
                </c:pt>
                <c:pt idx="568">
                  <c:v>-3.7499999999999999E-2</c:v>
                </c:pt>
                <c:pt idx="569">
                  <c:v>-3.7499999999999999E-2</c:v>
                </c:pt>
                <c:pt idx="570">
                  <c:v>-3.7499999999999999E-2</c:v>
                </c:pt>
                <c:pt idx="571">
                  <c:v>-6.25E-2</c:v>
                </c:pt>
                <c:pt idx="572">
                  <c:v>-3.7499999999999999E-2</c:v>
                </c:pt>
                <c:pt idx="573">
                  <c:v>-6.25E-2</c:v>
                </c:pt>
                <c:pt idx="574">
                  <c:v>-8.7499999999999994E-2</c:v>
                </c:pt>
                <c:pt idx="575">
                  <c:v>-3.7499999999999999E-2</c:v>
                </c:pt>
                <c:pt idx="576">
                  <c:v>3.7499999999999999E-2</c:v>
                </c:pt>
                <c:pt idx="577">
                  <c:v>-1.2500000000000001E-2</c:v>
                </c:pt>
                <c:pt idx="578">
                  <c:v>-1.2500000000000001E-2</c:v>
                </c:pt>
                <c:pt idx="579">
                  <c:v>-1.2500000000000001E-2</c:v>
                </c:pt>
                <c:pt idx="580">
                  <c:v>-1.2500000000000001E-2</c:v>
                </c:pt>
                <c:pt idx="581">
                  <c:v>1.2500000000000001E-2</c:v>
                </c:pt>
                <c:pt idx="582">
                  <c:v>1.2500000000000001E-2</c:v>
                </c:pt>
                <c:pt idx="583">
                  <c:v>3.7499999999999999E-2</c:v>
                </c:pt>
                <c:pt idx="584">
                  <c:v>1.2500000000000001E-2</c:v>
                </c:pt>
                <c:pt idx="585">
                  <c:v>1.2500000000000001E-2</c:v>
                </c:pt>
                <c:pt idx="586">
                  <c:v>-1.2500000000000001E-2</c:v>
                </c:pt>
                <c:pt idx="587">
                  <c:v>-1.2500000000000001E-2</c:v>
                </c:pt>
                <c:pt idx="588">
                  <c:v>-3.7499999999999999E-2</c:v>
                </c:pt>
                <c:pt idx="589">
                  <c:v>-3.7499999999999999E-2</c:v>
                </c:pt>
                <c:pt idx="590">
                  <c:v>-3.7499999999999999E-2</c:v>
                </c:pt>
                <c:pt idx="591">
                  <c:v>-3.7499999999999999E-2</c:v>
                </c:pt>
                <c:pt idx="592">
                  <c:v>-6.25E-2</c:v>
                </c:pt>
                <c:pt idx="593">
                  <c:v>-6.25E-2</c:v>
                </c:pt>
                <c:pt idx="594">
                  <c:v>-6.25E-2</c:v>
                </c:pt>
                <c:pt idx="595">
                  <c:v>-6.25E-2</c:v>
                </c:pt>
                <c:pt idx="596">
                  <c:v>-6.25E-2</c:v>
                </c:pt>
                <c:pt idx="597">
                  <c:v>-3.7499999999999999E-2</c:v>
                </c:pt>
                <c:pt idx="598">
                  <c:v>-1.2500000000000001E-2</c:v>
                </c:pt>
                <c:pt idx="599">
                  <c:v>-1.2500000000000001E-2</c:v>
                </c:pt>
                <c:pt idx="600">
                  <c:v>-1.2500000000000001E-2</c:v>
                </c:pt>
                <c:pt idx="601">
                  <c:v>-1.2500000000000001E-2</c:v>
                </c:pt>
                <c:pt idx="602">
                  <c:v>-1.2500000000000001E-2</c:v>
                </c:pt>
                <c:pt idx="603">
                  <c:v>-1.2500000000000001E-2</c:v>
                </c:pt>
                <c:pt idx="604">
                  <c:v>-1.2500000000000001E-2</c:v>
                </c:pt>
                <c:pt idx="605">
                  <c:v>-1.2500000000000001E-2</c:v>
                </c:pt>
                <c:pt idx="606">
                  <c:v>-1.2500000000000001E-2</c:v>
                </c:pt>
                <c:pt idx="607">
                  <c:v>-1.2500000000000001E-2</c:v>
                </c:pt>
                <c:pt idx="608">
                  <c:v>-3.7499999999999999E-2</c:v>
                </c:pt>
                <c:pt idx="609">
                  <c:v>-3.7499999999999999E-2</c:v>
                </c:pt>
                <c:pt idx="610">
                  <c:v>-6.25E-2</c:v>
                </c:pt>
                <c:pt idx="611">
                  <c:v>-6.25E-2</c:v>
                </c:pt>
                <c:pt idx="612">
                  <c:v>-3.7499999999999999E-2</c:v>
                </c:pt>
                <c:pt idx="613">
                  <c:v>-3.7499999999999999E-2</c:v>
                </c:pt>
                <c:pt idx="614">
                  <c:v>-3.7499999999999999E-2</c:v>
                </c:pt>
                <c:pt idx="615">
                  <c:v>1.2500000000000001E-2</c:v>
                </c:pt>
                <c:pt idx="616">
                  <c:v>1.2500000000000001E-2</c:v>
                </c:pt>
                <c:pt idx="617">
                  <c:v>1.2500000000000001E-2</c:v>
                </c:pt>
                <c:pt idx="618">
                  <c:v>3.7499999999999999E-2</c:v>
                </c:pt>
                <c:pt idx="619">
                  <c:v>6.25E-2</c:v>
                </c:pt>
                <c:pt idx="620">
                  <c:v>3.7499999999999999E-2</c:v>
                </c:pt>
                <c:pt idx="621">
                  <c:v>3.7499999999999999E-2</c:v>
                </c:pt>
                <c:pt idx="622">
                  <c:v>6.25E-2</c:v>
                </c:pt>
                <c:pt idx="623">
                  <c:v>6.25E-2</c:v>
                </c:pt>
                <c:pt idx="624">
                  <c:v>3.7499999999999999E-2</c:v>
                </c:pt>
                <c:pt idx="625">
                  <c:v>3.7499999999999999E-2</c:v>
                </c:pt>
                <c:pt idx="626">
                  <c:v>6.25E-2</c:v>
                </c:pt>
                <c:pt idx="627">
                  <c:v>6.25E-2</c:v>
                </c:pt>
                <c:pt idx="628">
                  <c:v>6.25E-2</c:v>
                </c:pt>
                <c:pt idx="629">
                  <c:v>8.7499999999999994E-2</c:v>
                </c:pt>
                <c:pt idx="630">
                  <c:v>8.7499999999999994E-2</c:v>
                </c:pt>
                <c:pt idx="631">
                  <c:v>8.7499999999999994E-2</c:v>
                </c:pt>
                <c:pt idx="632">
                  <c:v>6.25E-2</c:v>
                </c:pt>
                <c:pt idx="633">
                  <c:v>1.2500000000000001E-2</c:v>
                </c:pt>
                <c:pt idx="634">
                  <c:v>1.2500000000000001E-2</c:v>
                </c:pt>
                <c:pt idx="635">
                  <c:v>1.2500000000000001E-2</c:v>
                </c:pt>
                <c:pt idx="636">
                  <c:v>1.2500000000000001E-2</c:v>
                </c:pt>
                <c:pt idx="637">
                  <c:v>3.7499999999999999E-2</c:v>
                </c:pt>
                <c:pt idx="638">
                  <c:v>3.7499999999999999E-2</c:v>
                </c:pt>
                <c:pt idx="639">
                  <c:v>3.7499999999999999E-2</c:v>
                </c:pt>
                <c:pt idx="640">
                  <c:v>3.7499999999999999E-2</c:v>
                </c:pt>
                <c:pt idx="641">
                  <c:v>3.7499999999999999E-2</c:v>
                </c:pt>
                <c:pt idx="642">
                  <c:v>3.7499999999999999E-2</c:v>
                </c:pt>
                <c:pt idx="643">
                  <c:v>1.2500000000000001E-2</c:v>
                </c:pt>
                <c:pt idx="644">
                  <c:v>1.2500000000000001E-2</c:v>
                </c:pt>
                <c:pt idx="645">
                  <c:v>1.2500000000000001E-2</c:v>
                </c:pt>
                <c:pt idx="646">
                  <c:v>3.7499999999999999E-2</c:v>
                </c:pt>
                <c:pt idx="647">
                  <c:v>6.25E-2</c:v>
                </c:pt>
                <c:pt idx="648">
                  <c:v>6.25E-2</c:v>
                </c:pt>
                <c:pt idx="649">
                  <c:v>6.25E-2</c:v>
                </c:pt>
                <c:pt idx="650">
                  <c:v>6.25E-2</c:v>
                </c:pt>
                <c:pt idx="651">
                  <c:v>6.25E-2</c:v>
                </c:pt>
                <c:pt idx="652">
                  <c:v>3.7499999999999999E-2</c:v>
                </c:pt>
                <c:pt idx="653">
                  <c:v>8.7499999999999994E-2</c:v>
                </c:pt>
                <c:pt idx="654">
                  <c:v>8.7499999999999994E-2</c:v>
                </c:pt>
                <c:pt idx="655">
                  <c:v>6.25E-2</c:v>
                </c:pt>
                <c:pt idx="656">
                  <c:v>0.1125</c:v>
                </c:pt>
                <c:pt idx="657">
                  <c:v>8.7499999999999994E-2</c:v>
                </c:pt>
                <c:pt idx="658">
                  <c:v>8.7499999999999994E-2</c:v>
                </c:pt>
                <c:pt idx="659">
                  <c:v>8.7499999999999994E-2</c:v>
                </c:pt>
                <c:pt idx="660">
                  <c:v>0.1125</c:v>
                </c:pt>
                <c:pt idx="661">
                  <c:v>0.1125</c:v>
                </c:pt>
                <c:pt idx="662">
                  <c:v>8.7499999999999994E-2</c:v>
                </c:pt>
                <c:pt idx="663">
                  <c:v>8.7499999999999994E-2</c:v>
                </c:pt>
                <c:pt idx="664">
                  <c:v>6.25E-2</c:v>
                </c:pt>
                <c:pt idx="665">
                  <c:v>8.7499999999999994E-2</c:v>
                </c:pt>
                <c:pt idx="666">
                  <c:v>8.7499999999999994E-2</c:v>
                </c:pt>
                <c:pt idx="667">
                  <c:v>0.1125</c:v>
                </c:pt>
                <c:pt idx="668">
                  <c:v>0.1125</c:v>
                </c:pt>
                <c:pt idx="669">
                  <c:v>8.7499999999999994E-2</c:v>
                </c:pt>
                <c:pt idx="670">
                  <c:v>0.1125</c:v>
                </c:pt>
                <c:pt idx="671">
                  <c:v>8.7499999999999994E-2</c:v>
                </c:pt>
              </c:numCache>
            </c:numRef>
          </c:val>
          <c:smooth val="0"/>
          <c:extLst>
            <c:ext xmlns:c16="http://schemas.microsoft.com/office/drawing/2014/chart" uri="{C3380CC4-5D6E-409C-BE32-E72D297353CC}">
              <c16:uniqueId val="{00000001-9158-48B2-80E8-D9B582A9AE61}"/>
            </c:ext>
          </c:extLst>
        </c:ser>
        <c:ser>
          <c:idx val="2"/>
          <c:order val="2"/>
          <c:tx>
            <c:v>Scenario 3</c:v>
          </c:tx>
          <c:marker>
            <c:symbol val="none"/>
          </c:marker>
          <c:val>
            <c:numRef>
              <c:f>Input_RES!$I$15:$I$686</c:f>
              <c:numCache>
                <c:formatCode>0.0000</c:formatCode>
                <c:ptCount val="672"/>
                <c:pt idx="0">
                  <c:v>-1.2500000000000001E-2</c:v>
                </c:pt>
                <c:pt idx="1">
                  <c:v>-1.2500000000000001E-2</c:v>
                </c:pt>
                <c:pt idx="2">
                  <c:v>-1.2500000000000001E-2</c:v>
                </c:pt>
                <c:pt idx="3">
                  <c:v>-1.2500000000000001E-2</c:v>
                </c:pt>
                <c:pt idx="4">
                  <c:v>-1.2500000000000001E-2</c:v>
                </c:pt>
                <c:pt idx="5">
                  <c:v>-1.2500000000000001E-2</c:v>
                </c:pt>
                <c:pt idx="6">
                  <c:v>-1.2500000000000001E-2</c:v>
                </c:pt>
                <c:pt idx="7">
                  <c:v>-1.2500000000000001E-2</c:v>
                </c:pt>
                <c:pt idx="8">
                  <c:v>-1.2500000000000001E-2</c:v>
                </c:pt>
                <c:pt idx="9">
                  <c:v>1.2500000000000001E-2</c:v>
                </c:pt>
                <c:pt idx="10">
                  <c:v>3.7499999999999999E-2</c:v>
                </c:pt>
                <c:pt idx="11">
                  <c:v>3.7499999999999999E-2</c:v>
                </c:pt>
                <c:pt idx="12">
                  <c:v>3.7499999999999999E-2</c:v>
                </c:pt>
                <c:pt idx="13">
                  <c:v>3.7499999999999999E-2</c:v>
                </c:pt>
                <c:pt idx="14">
                  <c:v>3.7499999999999999E-2</c:v>
                </c:pt>
                <c:pt idx="15">
                  <c:v>1.2500000000000001E-2</c:v>
                </c:pt>
                <c:pt idx="16">
                  <c:v>1.2500000000000001E-2</c:v>
                </c:pt>
                <c:pt idx="17">
                  <c:v>3.7499999999999999E-2</c:v>
                </c:pt>
                <c:pt idx="18">
                  <c:v>6.25E-2</c:v>
                </c:pt>
                <c:pt idx="19">
                  <c:v>6.25E-2</c:v>
                </c:pt>
                <c:pt idx="20">
                  <c:v>3.7499999999999999E-2</c:v>
                </c:pt>
                <c:pt idx="21">
                  <c:v>1.2500000000000001E-2</c:v>
                </c:pt>
                <c:pt idx="22">
                  <c:v>3.7499999999999999E-2</c:v>
                </c:pt>
                <c:pt idx="23">
                  <c:v>3.7499999999999999E-2</c:v>
                </c:pt>
                <c:pt idx="24">
                  <c:v>3.7499999999999999E-2</c:v>
                </c:pt>
                <c:pt idx="25">
                  <c:v>3.7499999999999999E-2</c:v>
                </c:pt>
                <c:pt idx="26">
                  <c:v>6.25E-2</c:v>
                </c:pt>
                <c:pt idx="27">
                  <c:v>6.25E-2</c:v>
                </c:pt>
                <c:pt idx="28">
                  <c:v>6.25E-2</c:v>
                </c:pt>
                <c:pt idx="29">
                  <c:v>6.25E-2</c:v>
                </c:pt>
                <c:pt idx="30">
                  <c:v>6.25E-2</c:v>
                </c:pt>
                <c:pt idx="31">
                  <c:v>6.25E-2</c:v>
                </c:pt>
                <c:pt idx="32">
                  <c:v>3.7499999999999999E-2</c:v>
                </c:pt>
                <c:pt idx="33">
                  <c:v>3.7499999999999999E-2</c:v>
                </c:pt>
                <c:pt idx="34">
                  <c:v>3.7499999999999999E-2</c:v>
                </c:pt>
                <c:pt idx="35">
                  <c:v>3.7499999999999999E-2</c:v>
                </c:pt>
                <c:pt idx="36">
                  <c:v>3.7499999999999999E-2</c:v>
                </c:pt>
                <c:pt idx="37">
                  <c:v>3.7499999999999999E-2</c:v>
                </c:pt>
                <c:pt idx="38">
                  <c:v>3.7499999999999999E-2</c:v>
                </c:pt>
                <c:pt idx="39">
                  <c:v>3.7499999999999999E-2</c:v>
                </c:pt>
                <c:pt idx="40">
                  <c:v>1.2500000000000001E-2</c:v>
                </c:pt>
                <c:pt idx="41">
                  <c:v>1.2500000000000001E-2</c:v>
                </c:pt>
                <c:pt idx="42">
                  <c:v>-1.2500000000000001E-2</c:v>
                </c:pt>
                <c:pt idx="43">
                  <c:v>1.2500000000000001E-2</c:v>
                </c:pt>
                <c:pt idx="44">
                  <c:v>-1.2500000000000001E-2</c:v>
                </c:pt>
                <c:pt idx="45">
                  <c:v>-1.2500000000000001E-2</c:v>
                </c:pt>
                <c:pt idx="46">
                  <c:v>1.2500000000000001E-2</c:v>
                </c:pt>
                <c:pt idx="47">
                  <c:v>1.2500000000000001E-2</c:v>
                </c:pt>
                <c:pt idx="48">
                  <c:v>1.2500000000000001E-2</c:v>
                </c:pt>
                <c:pt idx="49">
                  <c:v>1.2500000000000001E-2</c:v>
                </c:pt>
                <c:pt idx="50">
                  <c:v>-1.2500000000000001E-2</c:v>
                </c:pt>
                <c:pt idx="51">
                  <c:v>-1.2500000000000001E-2</c:v>
                </c:pt>
                <c:pt idx="52">
                  <c:v>-1.2500000000000001E-2</c:v>
                </c:pt>
                <c:pt idx="53">
                  <c:v>1.2500000000000001E-2</c:v>
                </c:pt>
                <c:pt idx="54">
                  <c:v>1.2500000000000001E-2</c:v>
                </c:pt>
                <c:pt idx="55">
                  <c:v>1.2500000000000001E-2</c:v>
                </c:pt>
                <c:pt idx="56">
                  <c:v>1.2500000000000001E-2</c:v>
                </c:pt>
                <c:pt idx="57">
                  <c:v>1.2500000000000001E-2</c:v>
                </c:pt>
                <c:pt idx="58">
                  <c:v>1.2500000000000001E-2</c:v>
                </c:pt>
                <c:pt idx="59">
                  <c:v>1.2500000000000001E-2</c:v>
                </c:pt>
                <c:pt idx="60">
                  <c:v>6.25E-2</c:v>
                </c:pt>
                <c:pt idx="61">
                  <c:v>6.25E-2</c:v>
                </c:pt>
                <c:pt idx="62">
                  <c:v>3.7499999999999999E-2</c:v>
                </c:pt>
                <c:pt idx="63">
                  <c:v>6.25E-2</c:v>
                </c:pt>
                <c:pt idx="64">
                  <c:v>6.25E-2</c:v>
                </c:pt>
                <c:pt idx="65">
                  <c:v>6.25E-2</c:v>
                </c:pt>
                <c:pt idx="66">
                  <c:v>3.7499999999999999E-2</c:v>
                </c:pt>
                <c:pt idx="67">
                  <c:v>3.7499999999999999E-2</c:v>
                </c:pt>
                <c:pt idx="68">
                  <c:v>1.2500000000000001E-2</c:v>
                </c:pt>
                <c:pt idx="69">
                  <c:v>3.7499999999999999E-2</c:v>
                </c:pt>
                <c:pt idx="70">
                  <c:v>3.7499999999999999E-2</c:v>
                </c:pt>
                <c:pt idx="71">
                  <c:v>3.7499999999999999E-2</c:v>
                </c:pt>
                <c:pt idx="72">
                  <c:v>3.7499999999999999E-2</c:v>
                </c:pt>
                <c:pt idx="73">
                  <c:v>3.7499999999999999E-2</c:v>
                </c:pt>
                <c:pt idx="74">
                  <c:v>3.7499999999999999E-2</c:v>
                </c:pt>
                <c:pt idx="75">
                  <c:v>1.2500000000000001E-2</c:v>
                </c:pt>
                <c:pt idx="76">
                  <c:v>1.2500000000000001E-2</c:v>
                </c:pt>
                <c:pt idx="77">
                  <c:v>1.2500000000000001E-2</c:v>
                </c:pt>
                <c:pt idx="78">
                  <c:v>1.2500000000000001E-2</c:v>
                </c:pt>
                <c:pt idx="79">
                  <c:v>-1.2500000000000001E-2</c:v>
                </c:pt>
                <c:pt idx="80">
                  <c:v>1.2500000000000001E-2</c:v>
                </c:pt>
                <c:pt idx="81">
                  <c:v>-1.2500000000000001E-2</c:v>
                </c:pt>
                <c:pt idx="82">
                  <c:v>1.2500000000000001E-2</c:v>
                </c:pt>
                <c:pt idx="83">
                  <c:v>3.7499999999999999E-2</c:v>
                </c:pt>
                <c:pt idx="84">
                  <c:v>3.7499999999999999E-2</c:v>
                </c:pt>
                <c:pt idx="85">
                  <c:v>3.7499999999999999E-2</c:v>
                </c:pt>
                <c:pt idx="86">
                  <c:v>3.7499999999999999E-2</c:v>
                </c:pt>
                <c:pt idx="87">
                  <c:v>1.2500000000000001E-2</c:v>
                </c:pt>
                <c:pt idx="88">
                  <c:v>1.2500000000000001E-2</c:v>
                </c:pt>
                <c:pt idx="89">
                  <c:v>1.2500000000000001E-2</c:v>
                </c:pt>
                <c:pt idx="90">
                  <c:v>1.2500000000000001E-2</c:v>
                </c:pt>
                <c:pt idx="91">
                  <c:v>1.2500000000000001E-2</c:v>
                </c:pt>
                <c:pt idx="92">
                  <c:v>3.7499999999999999E-2</c:v>
                </c:pt>
                <c:pt idx="93">
                  <c:v>3.7499999999999999E-2</c:v>
                </c:pt>
                <c:pt idx="94">
                  <c:v>6.25E-2</c:v>
                </c:pt>
                <c:pt idx="95">
                  <c:v>6.25E-2</c:v>
                </c:pt>
                <c:pt idx="96">
                  <c:v>-3.7499999999999999E-2</c:v>
                </c:pt>
                <c:pt idx="97">
                  <c:v>-1.2500000000000001E-2</c:v>
                </c:pt>
                <c:pt idx="98">
                  <c:v>-1.2500000000000001E-2</c:v>
                </c:pt>
                <c:pt idx="99">
                  <c:v>-1.2500000000000001E-2</c:v>
                </c:pt>
                <c:pt idx="100">
                  <c:v>-1.2500000000000001E-2</c:v>
                </c:pt>
                <c:pt idx="101">
                  <c:v>-1.2500000000000001E-2</c:v>
                </c:pt>
                <c:pt idx="102">
                  <c:v>-1.2500000000000001E-2</c:v>
                </c:pt>
                <c:pt idx="103">
                  <c:v>-1.2500000000000001E-2</c:v>
                </c:pt>
                <c:pt idx="104">
                  <c:v>-1.2500000000000001E-2</c:v>
                </c:pt>
                <c:pt idx="105">
                  <c:v>1.2500000000000001E-2</c:v>
                </c:pt>
                <c:pt idx="106">
                  <c:v>1.2500000000000001E-2</c:v>
                </c:pt>
                <c:pt idx="107">
                  <c:v>3.7499999999999999E-2</c:v>
                </c:pt>
                <c:pt idx="108">
                  <c:v>3.7499999999999999E-2</c:v>
                </c:pt>
                <c:pt idx="109">
                  <c:v>3.7499999999999999E-2</c:v>
                </c:pt>
                <c:pt idx="110">
                  <c:v>1.2500000000000001E-2</c:v>
                </c:pt>
                <c:pt idx="111">
                  <c:v>-1.2500000000000001E-2</c:v>
                </c:pt>
                <c:pt idx="112">
                  <c:v>1.2500000000000001E-2</c:v>
                </c:pt>
                <c:pt idx="113">
                  <c:v>1.2500000000000001E-2</c:v>
                </c:pt>
                <c:pt idx="114">
                  <c:v>1.2500000000000001E-2</c:v>
                </c:pt>
                <c:pt idx="115">
                  <c:v>1.2500000000000001E-2</c:v>
                </c:pt>
                <c:pt idx="116">
                  <c:v>1.2500000000000001E-2</c:v>
                </c:pt>
                <c:pt idx="117">
                  <c:v>1.2500000000000001E-2</c:v>
                </c:pt>
                <c:pt idx="118">
                  <c:v>1.2500000000000001E-2</c:v>
                </c:pt>
                <c:pt idx="119">
                  <c:v>-1.2500000000000001E-2</c:v>
                </c:pt>
                <c:pt idx="120">
                  <c:v>1.2500000000000001E-2</c:v>
                </c:pt>
                <c:pt idx="121">
                  <c:v>3.7499999999999999E-2</c:v>
                </c:pt>
                <c:pt idx="122">
                  <c:v>3.7499999999999999E-2</c:v>
                </c:pt>
                <c:pt idx="123">
                  <c:v>3.7499999999999999E-2</c:v>
                </c:pt>
                <c:pt idx="124">
                  <c:v>3.7499999999999999E-2</c:v>
                </c:pt>
                <c:pt idx="125">
                  <c:v>1.2500000000000001E-2</c:v>
                </c:pt>
                <c:pt idx="126">
                  <c:v>1.2500000000000001E-2</c:v>
                </c:pt>
                <c:pt idx="127">
                  <c:v>3.7499999999999999E-2</c:v>
                </c:pt>
                <c:pt idx="128">
                  <c:v>3.7499999999999999E-2</c:v>
                </c:pt>
                <c:pt idx="129">
                  <c:v>6.25E-2</c:v>
                </c:pt>
                <c:pt idx="130">
                  <c:v>6.25E-2</c:v>
                </c:pt>
                <c:pt idx="131">
                  <c:v>8.7499999999999994E-2</c:v>
                </c:pt>
                <c:pt idx="132">
                  <c:v>6.25E-2</c:v>
                </c:pt>
                <c:pt idx="133">
                  <c:v>8.7499999999999994E-2</c:v>
                </c:pt>
                <c:pt idx="134">
                  <c:v>3.7499999999999999E-2</c:v>
                </c:pt>
                <c:pt idx="135">
                  <c:v>3.7499999999999999E-2</c:v>
                </c:pt>
                <c:pt idx="136">
                  <c:v>3.7499999999999999E-2</c:v>
                </c:pt>
                <c:pt idx="137">
                  <c:v>3.7499999999999999E-2</c:v>
                </c:pt>
                <c:pt idx="138">
                  <c:v>1.2500000000000001E-2</c:v>
                </c:pt>
                <c:pt idx="139">
                  <c:v>1.2500000000000001E-2</c:v>
                </c:pt>
                <c:pt idx="140">
                  <c:v>1.2500000000000001E-2</c:v>
                </c:pt>
                <c:pt idx="141">
                  <c:v>1.2500000000000001E-2</c:v>
                </c:pt>
                <c:pt idx="142">
                  <c:v>-3.7499999999999999E-2</c:v>
                </c:pt>
                <c:pt idx="143">
                  <c:v>-6.25E-2</c:v>
                </c:pt>
                <c:pt idx="144">
                  <c:v>-8.7499999999999994E-2</c:v>
                </c:pt>
                <c:pt idx="145">
                  <c:v>-8.7499999999999994E-2</c:v>
                </c:pt>
                <c:pt idx="146">
                  <c:v>-6.25E-2</c:v>
                </c:pt>
                <c:pt idx="147">
                  <c:v>-3.7499999999999999E-2</c:v>
                </c:pt>
                <c:pt idx="148">
                  <c:v>-3.7499999999999999E-2</c:v>
                </c:pt>
                <c:pt idx="149">
                  <c:v>1.2500000000000001E-2</c:v>
                </c:pt>
                <c:pt idx="150">
                  <c:v>-1.2500000000000001E-2</c:v>
                </c:pt>
                <c:pt idx="151">
                  <c:v>-3.7499999999999999E-2</c:v>
                </c:pt>
                <c:pt idx="152">
                  <c:v>-1.2500000000000001E-2</c:v>
                </c:pt>
                <c:pt idx="153">
                  <c:v>-1.2500000000000001E-2</c:v>
                </c:pt>
                <c:pt idx="154">
                  <c:v>-1.2500000000000001E-2</c:v>
                </c:pt>
                <c:pt idx="155">
                  <c:v>-1.2500000000000001E-2</c:v>
                </c:pt>
                <c:pt idx="156">
                  <c:v>-1.2500000000000001E-2</c:v>
                </c:pt>
                <c:pt idx="157">
                  <c:v>-3.7499999999999999E-2</c:v>
                </c:pt>
                <c:pt idx="158">
                  <c:v>-3.7499999999999999E-2</c:v>
                </c:pt>
                <c:pt idx="159">
                  <c:v>-1.2500000000000001E-2</c:v>
                </c:pt>
                <c:pt idx="160">
                  <c:v>1.2500000000000001E-2</c:v>
                </c:pt>
                <c:pt idx="161">
                  <c:v>3.7499999999999999E-2</c:v>
                </c:pt>
                <c:pt idx="162">
                  <c:v>1.2500000000000001E-2</c:v>
                </c:pt>
                <c:pt idx="163">
                  <c:v>3.7499999999999999E-2</c:v>
                </c:pt>
                <c:pt idx="164">
                  <c:v>6.25E-2</c:v>
                </c:pt>
                <c:pt idx="165">
                  <c:v>6.25E-2</c:v>
                </c:pt>
                <c:pt idx="166">
                  <c:v>6.25E-2</c:v>
                </c:pt>
                <c:pt idx="167">
                  <c:v>6.25E-2</c:v>
                </c:pt>
                <c:pt idx="168">
                  <c:v>6.25E-2</c:v>
                </c:pt>
                <c:pt idx="169">
                  <c:v>6.25E-2</c:v>
                </c:pt>
                <c:pt idx="170">
                  <c:v>6.25E-2</c:v>
                </c:pt>
                <c:pt idx="171">
                  <c:v>6.25E-2</c:v>
                </c:pt>
                <c:pt idx="172">
                  <c:v>6.25E-2</c:v>
                </c:pt>
                <c:pt idx="173">
                  <c:v>8.7499999999999994E-2</c:v>
                </c:pt>
                <c:pt idx="174">
                  <c:v>8.7499999999999994E-2</c:v>
                </c:pt>
                <c:pt idx="175">
                  <c:v>6.25E-2</c:v>
                </c:pt>
                <c:pt idx="176">
                  <c:v>8.7499999999999994E-2</c:v>
                </c:pt>
                <c:pt idx="177">
                  <c:v>8.7499999999999994E-2</c:v>
                </c:pt>
                <c:pt idx="178">
                  <c:v>0.1125</c:v>
                </c:pt>
                <c:pt idx="179">
                  <c:v>8.7499999999999994E-2</c:v>
                </c:pt>
                <c:pt idx="180">
                  <c:v>8.7499999999999994E-2</c:v>
                </c:pt>
                <c:pt idx="181">
                  <c:v>6.25E-2</c:v>
                </c:pt>
                <c:pt idx="182">
                  <c:v>8.7499999999999994E-2</c:v>
                </c:pt>
                <c:pt idx="183">
                  <c:v>8.7499999999999994E-2</c:v>
                </c:pt>
                <c:pt idx="184">
                  <c:v>6.25E-2</c:v>
                </c:pt>
                <c:pt idx="185">
                  <c:v>6.25E-2</c:v>
                </c:pt>
                <c:pt idx="186">
                  <c:v>6.25E-2</c:v>
                </c:pt>
                <c:pt idx="187">
                  <c:v>6.25E-2</c:v>
                </c:pt>
                <c:pt idx="188">
                  <c:v>3.7499999999999999E-2</c:v>
                </c:pt>
                <c:pt idx="189">
                  <c:v>1.2500000000000001E-2</c:v>
                </c:pt>
                <c:pt idx="190">
                  <c:v>1.2500000000000001E-2</c:v>
                </c:pt>
                <c:pt idx="191">
                  <c:v>1.2500000000000001E-2</c:v>
                </c:pt>
                <c:pt idx="192">
                  <c:v>8.7499999999999994E-2</c:v>
                </c:pt>
                <c:pt idx="193">
                  <c:v>8.7499999999999994E-2</c:v>
                </c:pt>
                <c:pt idx="194">
                  <c:v>8.7499999999999994E-2</c:v>
                </c:pt>
                <c:pt idx="195">
                  <c:v>8.7499999999999994E-2</c:v>
                </c:pt>
                <c:pt idx="196">
                  <c:v>8.7499999999999994E-2</c:v>
                </c:pt>
                <c:pt idx="197">
                  <c:v>0.1125</c:v>
                </c:pt>
                <c:pt idx="198">
                  <c:v>0.1125</c:v>
                </c:pt>
                <c:pt idx="199">
                  <c:v>8.7499999999999994E-2</c:v>
                </c:pt>
                <c:pt idx="200">
                  <c:v>6.25E-2</c:v>
                </c:pt>
                <c:pt idx="201">
                  <c:v>8.7499999999999994E-2</c:v>
                </c:pt>
                <c:pt idx="202">
                  <c:v>0.1125</c:v>
                </c:pt>
                <c:pt idx="203">
                  <c:v>0.1125</c:v>
                </c:pt>
                <c:pt idx="204">
                  <c:v>8.7499999999999994E-2</c:v>
                </c:pt>
                <c:pt idx="205">
                  <c:v>8.7499999999999994E-2</c:v>
                </c:pt>
                <c:pt idx="206">
                  <c:v>8.7499999999999994E-2</c:v>
                </c:pt>
                <c:pt idx="207">
                  <c:v>8.7499999999999994E-2</c:v>
                </c:pt>
                <c:pt idx="208">
                  <c:v>8.7499999999999994E-2</c:v>
                </c:pt>
                <c:pt idx="209">
                  <c:v>8.7499999999999994E-2</c:v>
                </c:pt>
                <c:pt idx="210">
                  <c:v>8.7499999999999994E-2</c:v>
                </c:pt>
                <c:pt idx="211">
                  <c:v>8.7499999999999994E-2</c:v>
                </c:pt>
                <c:pt idx="212">
                  <c:v>6.25E-2</c:v>
                </c:pt>
                <c:pt idx="213">
                  <c:v>8.7499999999999994E-2</c:v>
                </c:pt>
                <c:pt idx="214">
                  <c:v>8.7499999999999994E-2</c:v>
                </c:pt>
                <c:pt idx="215">
                  <c:v>8.7499999999999994E-2</c:v>
                </c:pt>
                <c:pt idx="216">
                  <c:v>0.1125</c:v>
                </c:pt>
                <c:pt idx="217">
                  <c:v>8.7499999999999994E-2</c:v>
                </c:pt>
                <c:pt idx="218">
                  <c:v>8.7499999999999994E-2</c:v>
                </c:pt>
                <c:pt idx="219">
                  <c:v>8.7499999999999994E-2</c:v>
                </c:pt>
                <c:pt idx="220">
                  <c:v>8.7499999999999994E-2</c:v>
                </c:pt>
                <c:pt idx="221">
                  <c:v>0.1125</c:v>
                </c:pt>
                <c:pt idx="222">
                  <c:v>0.1125</c:v>
                </c:pt>
                <c:pt idx="223">
                  <c:v>0.1125</c:v>
                </c:pt>
                <c:pt idx="224">
                  <c:v>0.1125</c:v>
                </c:pt>
                <c:pt idx="225">
                  <c:v>8.7499999999999994E-2</c:v>
                </c:pt>
                <c:pt idx="226">
                  <c:v>8.7499999999999994E-2</c:v>
                </c:pt>
                <c:pt idx="227">
                  <c:v>8.7499999999999994E-2</c:v>
                </c:pt>
                <c:pt idx="228">
                  <c:v>0.1125</c:v>
                </c:pt>
                <c:pt idx="229">
                  <c:v>0.1125</c:v>
                </c:pt>
                <c:pt idx="230">
                  <c:v>8.7499999999999994E-2</c:v>
                </c:pt>
                <c:pt idx="231">
                  <c:v>0.1125</c:v>
                </c:pt>
                <c:pt idx="232">
                  <c:v>0.1125</c:v>
                </c:pt>
                <c:pt idx="233">
                  <c:v>0.1125</c:v>
                </c:pt>
                <c:pt idx="234">
                  <c:v>8.7499999999999994E-2</c:v>
                </c:pt>
                <c:pt idx="235">
                  <c:v>8.7499999999999994E-2</c:v>
                </c:pt>
                <c:pt idx="236">
                  <c:v>8.7499999999999994E-2</c:v>
                </c:pt>
                <c:pt idx="237">
                  <c:v>8.7499999999999994E-2</c:v>
                </c:pt>
                <c:pt idx="238">
                  <c:v>0.1125</c:v>
                </c:pt>
                <c:pt idx="239">
                  <c:v>0.13750000000000001</c:v>
                </c:pt>
                <c:pt idx="240">
                  <c:v>0.13750000000000001</c:v>
                </c:pt>
                <c:pt idx="241">
                  <c:v>0.16250000000000001</c:v>
                </c:pt>
                <c:pt idx="242">
                  <c:v>0.16250000000000001</c:v>
                </c:pt>
                <c:pt idx="243">
                  <c:v>0.1875</c:v>
                </c:pt>
                <c:pt idx="244">
                  <c:v>0.1875</c:v>
                </c:pt>
                <c:pt idx="245">
                  <c:v>0.16250000000000001</c:v>
                </c:pt>
                <c:pt idx="246">
                  <c:v>0.16250000000000001</c:v>
                </c:pt>
                <c:pt idx="247">
                  <c:v>0.1875</c:v>
                </c:pt>
                <c:pt idx="248">
                  <c:v>0.1875</c:v>
                </c:pt>
                <c:pt idx="249">
                  <c:v>0.1875</c:v>
                </c:pt>
                <c:pt idx="250">
                  <c:v>0.1875</c:v>
                </c:pt>
                <c:pt idx="251">
                  <c:v>0.16250000000000001</c:v>
                </c:pt>
                <c:pt idx="252">
                  <c:v>0.16250000000000001</c:v>
                </c:pt>
                <c:pt idx="253">
                  <c:v>0.13750000000000001</c:v>
                </c:pt>
                <c:pt idx="254">
                  <c:v>0.13750000000000001</c:v>
                </c:pt>
                <c:pt idx="255">
                  <c:v>0.1125</c:v>
                </c:pt>
                <c:pt idx="256">
                  <c:v>0.1125</c:v>
                </c:pt>
                <c:pt idx="257">
                  <c:v>8.7499999999999994E-2</c:v>
                </c:pt>
                <c:pt idx="258">
                  <c:v>0.1125</c:v>
                </c:pt>
                <c:pt idx="259">
                  <c:v>0.1125</c:v>
                </c:pt>
                <c:pt idx="260">
                  <c:v>0.13750000000000001</c:v>
                </c:pt>
                <c:pt idx="261">
                  <c:v>0.16250000000000001</c:v>
                </c:pt>
                <c:pt idx="262">
                  <c:v>0.16250000000000001</c:v>
                </c:pt>
                <c:pt idx="263">
                  <c:v>0.1875</c:v>
                </c:pt>
                <c:pt idx="264">
                  <c:v>0.21249999999999999</c:v>
                </c:pt>
                <c:pt idx="265">
                  <c:v>0.1875</c:v>
                </c:pt>
                <c:pt idx="266">
                  <c:v>0.1875</c:v>
                </c:pt>
                <c:pt idx="267">
                  <c:v>0.1875</c:v>
                </c:pt>
                <c:pt idx="268">
                  <c:v>0.16250000000000001</c:v>
                </c:pt>
                <c:pt idx="269">
                  <c:v>0.13750000000000001</c:v>
                </c:pt>
                <c:pt idx="270">
                  <c:v>0.1125</c:v>
                </c:pt>
                <c:pt idx="271">
                  <c:v>0.1125</c:v>
                </c:pt>
                <c:pt idx="272">
                  <c:v>0.1125</c:v>
                </c:pt>
                <c:pt idx="273">
                  <c:v>8.7499999999999994E-2</c:v>
                </c:pt>
                <c:pt idx="274">
                  <c:v>8.7499999999999994E-2</c:v>
                </c:pt>
                <c:pt idx="275">
                  <c:v>8.7499999999999994E-2</c:v>
                </c:pt>
                <c:pt idx="276">
                  <c:v>8.7499999999999994E-2</c:v>
                </c:pt>
                <c:pt idx="277">
                  <c:v>8.7499999999999994E-2</c:v>
                </c:pt>
                <c:pt idx="278">
                  <c:v>0.1125</c:v>
                </c:pt>
                <c:pt idx="279">
                  <c:v>0.13750000000000001</c:v>
                </c:pt>
                <c:pt idx="280">
                  <c:v>0.1125</c:v>
                </c:pt>
                <c:pt idx="281">
                  <c:v>0.1125</c:v>
                </c:pt>
                <c:pt idx="282">
                  <c:v>0.1125</c:v>
                </c:pt>
                <c:pt idx="283">
                  <c:v>8.7499999999999994E-2</c:v>
                </c:pt>
                <c:pt idx="284">
                  <c:v>0.1125</c:v>
                </c:pt>
                <c:pt idx="285">
                  <c:v>8.7499999999999994E-2</c:v>
                </c:pt>
                <c:pt idx="286">
                  <c:v>8.7499999999999994E-2</c:v>
                </c:pt>
                <c:pt idx="287">
                  <c:v>8.7499999999999994E-2</c:v>
                </c:pt>
                <c:pt idx="288">
                  <c:v>-1.2500000000000001E-2</c:v>
                </c:pt>
                <c:pt idx="289">
                  <c:v>1.2500000000000001E-2</c:v>
                </c:pt>
                <c:pt idx="290">
                  <c:v>3.7499999999999999E-2</c:v>
                </c:pt>
                <c:pt idx="291">
                  <c:v>1.2500000000000001E-2</c:v>
                </c:pt>
                <c:pt idx="292">
                  <c:v>-1.2500000000000001E-2</c:v>
                </c:pt>
                <c:pt idx="293">
                  <c:v>-1.2500000000000001E-2</c:v>
                </c:pt>
                <c:pt idx="294">
                  <c:v>-1.2500000000000001E-2</c:v>
                </c:pt>
                <c:pt idx="295">
                  <c:v>-1.2500000000000001E-2</c:v>
                </c:pt>
                <c:pt idx="296">
                  <c:v>-1.2500000000000001E-2</c:v>
                </c:pt>
                <c:pt idx="297">
                  <c:v>-3.7499999999999999E-2</c:v>
                </c:pt>
                <c:pt idx="298">
                  <c:v>-3.7499999999999999E-2</c:v>
                </c:pt>
                <c:pt idx="299">
                  <c:v>-3.7499999999999999E-2</c:v>
                </c:pt>
                <c:pt idx="300">
                  <c:v>-1.2500000000000001E-2</c:v>
                </c:pt>
                <c:pt idx="301">
                  <c:v>-1.2500000000000001E-2</c:v>
                </c:pt>
                <c:pt idx="302">
                  <c:v>-3.7499999999999999E-2</c:v>
                </c:pt>
                <c:pt idx="303">
                  <c:v>-1.2500000000000001E-2</c:v>
                </c:pt>
                <c:pt idx="304">
                  <c:v>-1.2500000000000001E-2</c:v>
                </c:pt>
                <c:pt idx="305">
                  <c:v>1.2500000000000001E-2</c:v>
                </c:pt>
                <c:pt idx="306">
                  <c:v>3.7499999999999999E-2</c:v>
                </c:pt>
                <c:pt idx="307">
                  <c:v>3.7499999999999999E-2</c:v>
                </c:pt>
                <c:pt idx="308">
                  <c:v>3.7499999999999999E-2</c:v>
                </c:pt>
                <c:pt idx="309">
                  <c:v>1.2500000000000001E-2</c:v>
                </c:pt>
                <c:pt idx="310">
                  <c:v>1.2500000000000001E-2</c:v>
                </c:pt>
                <c:pt idx="311">
                  <c:v>-1.2500000000000001E-2</c:v>
                </c:pt>
                <c:pt idx="312">
                  <c:v>1.2500000000000001E-2</c:v>
                </c:pt>
                <c:pt idx="313">
                  <c:v>1.2500000000000001E-2</c:v>
                </c:pt>
                <c:pt idx="314">
                  <c:v>3.7499999999999999E-2</c:v>
                </c:pt>
                <c:pt idx="315">
                  <c:v>3.7499999999999999E-2</c:v>
                </c:pt>
                <c:pt idx="316">
                  <c:v>6.25E-2</c:v>
                </c:pt>
                <c:pt idx="317">
                  <c:v>3.7499999999999999E-2</c:v>
                </c:pt>
                <c:pt idx="318">
                  <c:v>3.7499999999999999E-2</c:v>
                </c:pt>
                <c:pt idx="319">
                  <c:v>3.7499999999999999E-2</c:v>
                </c:pt>
                <c:pt idx="320">
                  <c:v>3.7499999999999999E-2</c:v>
                </c:pt>
                <c:pt idx="321">
                  <c:v>6.25E-2</c:v>
                </c:pt>
                <c:pt idx="322">
                  <c:v>6.25E-2</c:v>
                </c:pt>
                <c:pt idx="323">
                  <c:v>6.25E-2</c:v>
                </c:pt>
                <c:pt idx="324">
                  <c:v>3.7499999999999999E-2</c:v>
                </c:pt>
                <c:pt idx="325">
                  <c:v>3.7499999999999999E-2</c:v>
                </c:pt>
                <c:pt idx="326">
                  <c:v>1.2500000000000001E-2</c:v>
                </c:pt>
                <c:pt idx="327">
                  <c:v>1.2500000000000001E-2</c:v>
                </c:pt>
                <c:pt idx="328">
                  <c:v>3.7499999999999999E-2</c:v>
                </c:pt>
                <c:pt idx="329">
                  <c:v>3.7499999999999999E-2</c:v>
                </c:pt>
                <c:pt idx="330">
                  <c:v>6.25E-2</c:v>
                </c:pt>
                <c:pt idx="331">
                  <c:v>6.25E-2</c:v>
                </c:pt>
                <c:pt idx="332">
                  <c:v>6.25E-2</c:v>
                </c:pt>
                <c:pt idx="333">
                  <c:v>8.7499999999999994E-2</c:v>
                </c:pt>
                <c:pt idx="334">
                  <c:v>6.25E-2</c:v>
                </c:pt>
                <c:pt idx="335">
                  <c:v>3.7499999999999999E-2</c:v>
                </c:pt>
                <c:pt idx="336">
                  <c:v>3.7499999999999999E-2</c:v>
                </c:pt>
                <c:pt idx="337">
                  <c:v>6.25E-2</c:v>
                </c:pt>
                <c:pt idx="338">
                  <c:v>3.7499999999999999E-2</c:v>
                </c:pt>
                <c:pt idx="339">
                  <c:v>3.7499999999999999E-2</c:v>
                </c:pt>
                <c:pt idx="340">
                  <c:v>1.2500000000000001E-2</c:v>
                </c:pt>
                <c:pt idx="341">
                  <c:v>-1.2500000000000001E-2</c:v>
                </c:pt>
                <c:pt idx="342">
                  <c:v>-1.2500000000000001E-2</c:v>
                </c:pt>
                <c:pt idx="343">
                  <c:v>1.2500000000000001E-2</c:v>
                </c:pt>
                <c:pt idx="344">
                  <c:v>3.7499999999999999E-2</c:v>
                </c:pt>
                <c:pt idx="345">
                  <c:v>3.7499999999999999E-2</c:v>
                </c:pt>
                <c:pt idx="346">
                  <c:v>3.7499999999999999E-2</c:v>
                </c:pt>
                <c:pt idx="347">
                  <c:v>6.25E-2</c:v>
                </c:pt>
                <c:pt idx="348">
                  <c:v>3.7499999999999999E-2</c:v>
                </c:pt>
                <c:pt idx="349">
                  <c:v>3.7499999999999999E-2</c:v>
                </c:pt>
                <c:pt idx="350">
                  <c:v>3.7499999999999999E-2</c:v>
                </c:pt>
                <c:pt idx="351">
                  <c:v>3.7499999999999999E-2</c:v>
                </c:pt>
                <c:pt idx="352">
                  <c:v>1.2500000000000001E-2</c:v>
                </c:pt>
                <c:pt idx="353">
                  <c:v>3.7499999999999999E-2</c:v>
                </c:pt>
                <c:pt idx="354">
                  <c:v>6.25E-2</c:v>
                </c:pt>
                <c:pt idx="355">
                  <c:v>6.25E-2</c:v>
                </c:pt>
                <c:pt idx="356">
                  <c:v>3.7499999999999999E-2</c:v>
                </c:pt>
                <c:pt idx="357">
                  <c:v>3.7499999999999999E-2</c:v>
                </c:pt>
                <c:pt idx="358">
                  <c:v>3.7499999999999999E-2</c:v>
                </c:pt>
                <c:pt idx="359">
                  <c:v>1.2500000000000001E-2</c:v>
                </c:pt>
                <c:pt idx="360">
                  <c:v>3.7499999999999999E-2</c:v>
                </c:pt>
                <c:pt idx="361">
                  <c:v>3.7499999999999999E-2</c:v>
                </c:pt>
                <c:pt idx="362">
                  <c:v>3.7499999999999999E-2</c:v>
                </c:pt>
                <c:pt idx="363">
                  <c:v>3.7499999999999999E-2</c:v>
                </c:pt>
                <c:pt idx="364">
                  <c:v>6.25E-2</c:v>
                </c:pt>
                <c:pt idx="365">
                  <c:v>6.25E-2</c:v>
                </c:pt>
                <c:pt idx="366">
                  <c:v>3.7499999999999999E-2</c:v>
                </c:pt>
                <c:pt idx="367">
                  <c:v>6.25E-2</c:v>
                </c:pt>
                <c:pt idx="368">
                  <c:v>6.25E-2</c:v>
                </c:pt>
                <c:pt idx="369">
                  <c:v>6.25E-2</c:v>
                </c:pt>
                <c:pt idx="370">
                  <c:v>6.25E-2</c:v>
                </c:pt>
                <c:pt idx="371">
                  <c:v>3.7499999999999999E-2</c:v>
                </c:pt>
                <c:pt idx="372">
                  <c:v>6.25E-2</c:v>
                </c:pt>
                <c:pt idx="373">
                  <c:v>8.7499999999999994E-2</c:v>
                </c:pt>
                <c:pt idx="374">
                  <c:v>6.25E-2</c:v>
                </c:pt>
                <c:pt idx="375">
                  <c:v>6.25E-2</c:v>
                </c:pt>
                <c:pt idx="376">
                  <c:v>6.25E-2</c:v>
                </c:pt>
                <c:pt idx="377">
                  <c:v>3.7499999999999999E-2</c:v>
                </c:pt>
                <c:pt idx="378">
                  <c:v>6.25E-2</c:v>
                </c:pt>
                <c:pt idx="379">
                  <c:v>6.25E-2</c:v>
                </c:pt>
                <c:pt idx="380">
                  <c:v>3.7499999999999999E-2</c:v>
                </c:pt>
                <c:pt idx="381">
                  <c:v>6.25E-2</c:v>
                </c:pt>
                <c:pt idx="382">
                  <c:v>6.25E-2</c:v>
                </c:pt>
                <c:pt idx="383">
                  <c:v>8.7499999999999994E-2</c:v>
                </c:pt>
                <c:pt idx="384">
                  <c:v>1.2500000000000001E-2</c:v>
                </c:pt>
                <c:pt idx="385">
                  <c:v>3.7499999999999999E-2</c:v>
                </c:pt>
                <c:pt idx="386">
                  <c:v>3.7499999999999999E-2</c:v>
                </c:pt>
                <c:pt idx="387">
                  <c:v>3.7499999999999999E-2</c:v>
                </c:pt>
                <c:pt idx="388">
                  <c:v>3.7499999999999999E-2</c:v>
                </c:pt>
                <c:pt idx="389">
                  <c:v>3.7499999999999999E-2</c:v>
                </c:pt>
                <c:pt idx="390">
                  <c:v>-1.2500000000000001E-2</c:v>
                </c:pt>
                <c:pt idx="391">
                  <c:v>1.2500000000000001E-2</c:v>
                </c:pt>
                <c:pt idx="392">
                  <c:v>3.7499999999999999E-2</c:v>
                </c:pt>
                <c:pt idx="393">
                  <c:v>3.7499999999999999E-2</c:v>
                </c:pt>
                <c:pt idx="394">
                  <c:v>3.7499999999999999E-2</c:v>
                </c:pt>
                <c:pt idx="395">
                  <c:v>3.7499999999999999E-2</c:v>
                </c:pt>
                <c:pt idx="396">
                  <c:v>3.7499999999999999E-2</c:v>
                </c:pt>
                <c:pt idx="397">
                  <c:v>3.7499999999999999E-2</c:v>
                </c:pt>
                <c:pt idx="398">
                  <c:v>3.7499999999999999E-2</c:v>
                </c:pt>
                <c:pt idx="399">
                  <c:v>3.7499999999999999E-2</c:v>
                </c:pt>
                <c:pt idx="400">
                  <c:v>1.2500000000000001E-2</c:v>
                </c:pt>
                <c:pt idx="401">
                  <c:v>3.7499999999999999E-2</c:v>
                </c:pt>
                <c:pt idx="402">
                  <c:v>1.2500000000000001E-2</c:v>
                </c:pt>
                <c:pt idx="403">
                  <c:v>3.7499999999999999E-2</c:v>
                </c:pt>
                <c:pt idx="404">
                  <c:v>3.7499999999999999E-2</c:v>
                </c:pt>
                <c:pt idx="405">
                  <c:v>3.7499999999999999E-2</c:v>
                </c:pt>
                <c:pt idx="406">
                  <c:v>1.2500000000000001E-2</c:v>
                </c:pt>
                <c:pt idx="407">
                  <c:v>1.2500000000000001E-2</c:v>
                </c:pt>
                <c:pt idx="408">
                  <c:v>1.2500000000000001E-2</c:v>
                </c:pt>
                <c:pt idx="409">
                  <c:v>3.7499999999999999E-2</c:v>
                </c:pt>
                <c:pt idx="410">
                  <c:v>1.2500000000000001E-2</c:v>
                </c:pt>
                <c:pt idx="411">
                  <c:v>-1.2500000000000001E-2</c:v>
                </c:pt>
                <c:pt idx="412">
                  <c:v>1.2500000000000001E-2</c:v>
                </c:pt>
                <c:pt idx="413">
                  <c:v>-1.2500000000000001E-2</c:v>
                </c:pt>
                <c:pt idx="414">
                  <c:v>-1.2500000000000001E-2</c:v>
                </c:pt>
                <c:pt idx="415">
                  <c:v>-1.2500000000000001E-2</c:v>
                </c:pt>
                <c:pt idx="416">
                  <c:v>-1.2500000000000001E-2</c:v>
                </c:pt>
                <c:pt idx="417">
                  <c:v>-1.2500000000000001E-2</c:v>
                </c:pt>
                <c:pt idx="418">
                  <c:v>-1.2500000000000001E-2</c:v>
                </c:pt>
                <c:pt idx="419">
                  <c:v>-1.2500000000000001E-2</c:v>
                </c:pt>
                <c:pt idx="420">
                  <c:v>-1.2500000000000001E-2</c:v>
                </c:pt>
                <c:pt idx="421">
                  <c:v>-1.2500000000000001E-2</c:v>
                </c:pt>
                <c:pt idx="422">
                  <c:v>-1.2500000000000001E-2</c:v>
                </c:pt>
                <c:pt idx="423">
                  <c:v>1.2500000000000001E-2</c:v>
                </c:pt>
                <c:pt idx="424">
                  <c:v>1.2500000000000001E-2</c:v>
                </c:pt>
                <c:pt idx="425">
                  <c:v>1.2500000000000001E-2</c:v>
                </c:pt>
                <c:pt idx="426">
                  <c:v>1.2500000000000001E-2</c:v>
                </c:pt>
                <c:pt idx="427">
                  <c:v>1.2500000000000001E-2</c:v>
                </c:pt>
                <c:pt idx="428">
                  <c:v>1.2500000000000001E-2</c:v>
                </c:pt>
                <c:pt idx="429">
                  <c:v>1.2500000000000001E-2</c:v>
                </c:pt>
                <c:pt idx="430">
                  <c:v>3.7499999999999999E-2</c:v>
                </c:pt>
                <c:pt idx="431">
                  <c:v>3.7499999999999999E-2</c:v>
                </c:pt>
                <c:pt idx="432">
                  <c:v>6.25E-2</c:v>
                </c:pt>
                <c:pt idx="433">
                  <c:v>8.7499999999999994E-2</c:v>
                </c:pt>
                <c:pt idx="434">
                  <c:v>8.7499999999999994E-2</c:v>
                </c:pt>
                <c:pt idx="435">
                  <c:v>6.25E-2</c:v>
                </c:pt>
                <c:pt idx="436">
                  <c:v>3.7499999999999999E-2</c:v>
                </c:pt>
                <c:pt idx="437">
                  <c:v>3.7499999999999999E-2</c:v>
                </c:pt>
                <c:pt idx="438">
                  <c:v>3.7499999999999999E-2</c:v>
                </c:pt>
                <c:pt idx="439">
                  <c:v>1.2500000000000001E-2</c:v>
                </c:pt>
                <c:pt idx="440">
                  <c:v>1.2500000000000001E-2</c:v>
                </c:pt>
                <c:pt idx="441">
                  <c:v>1.2500000000000001E-2</c:v>
                </c:pt>
                <c:pt idx="442">
                  <c:v>1.2500000000000001E-2</c:v>
                </c:pt>
                <c:pt idx="443">
                  <c:v>1.2500000000000001E-2</c:v>
                </c:pt>
                <c:pt idx="444">
                  <c:v>1.2500000000000001E-2</c:v>
                </c:pt>
                <c:pt idx="445">
                  <c:v>1.2500000000000001E-2</c:v>
                </c:pt>
                <c:pt idx="446">
                  <c:v>1.2500000000000001E-2</c:v>
                </c:pt>
                <c:pt idx="447">
                  <c:v>1.2500000000000001E-2</c:v>
                </c:pt>
                <c:pt idx="448">
                  <c:v>1.2500000000000001E-2</c:v>
                </c:pt>
                <c:pt idx="449">
                  <c:v>3.7499999999999999E-2</c:v>
                </c:pt>
                <c:pt idx="450">
                  <c:v>1.2500000000000001E-2</c:v>
                </c:pt>
                <c:pt idx="451">
                  <c:v>1.2500000000000001E-2</c:v>
                </c:pt>
                <c:pt idx="452">
                  <c:v>-1.2500000000000001E-2</c:v>
                </c:pt>
                <c:pt idx="453">
                  <c:v>-1.2500000000000001E-2</c:v>
                </c:pt>
                <c:pt idx="454">
                  <c:v>-1.2500000000000001E-2</c:v>
                </c:pt>
                <c:pt idx="455">
                  <c:v>-1.2500000000000001E-2</c:v>
                </c:pt>
                <c:pt idx="456">
                  <c:v>-1.2500000000000001E-2</c:v>
                </c:pt>
                <c:pt idx="457">
                  <c:v>1.2500000000000001E-2</c:v>
                </c:pt>
                <c:pt idx="458">
                  <c:v>1.2500000000000001E-2</c:v>
                </c:pt>
                <c:pt idx="459">
                  <c:v>-1.2500000000000001E-2</c:v>
                </c:pt>
                <c:pt idx="460">
                  <c:v>-1.2500000000000001E-2</c:v>
                </c:pt>
                <c:pt idx="461">
                  <c:v>-1.2500000000000001E-2</c:v>
                </c:pt>
                <c:pt idx="462">
                  <c:v>-3.7499999999999999E-2</c:v>
                </c:pt>
                <c:pt idx="463">
                  <c:v>-6.25E-2</c:v>
                </c:pt>
                <c:pt idx="464">
                  <c:v>-3.7499999999999999E-2</c:v>
                </c:pt>
                <c:pt idx="465">
                  <c:v>-6.25E-2</c:v>
                </c:pt>
                <c:pt idx="466">
                  <c:v>-6.25E-2</c:v>
                </c:pt>
                <c:pt idx="467">
                  <c:v>-8.7499999999999994E-2</c:v>
                </c:pt>
                <c:pt idx="468">
                  <c:v>-8.7499999999999994E-2</c:v>
                </c:pt>
                <c:pt idx="469">
                  <c:v>-6.25E-2</c:v>
                </c:pt>
                <c:pt idx="470">
                  <c:v>-8.7499999999999994E-2</c:v>
                </c:pt>
                <c:pt idx="471">
                  <c:v>-6.25E-2</c:v>
                </c:pt>
                <c:pt idx="472">
                  <c:v>-6.25E-2</c:v>
                </c:pt>
                <c:pt idx="473">
                  <c:v>-6.25E-2</c:v>
                </c:pt>
                <c:pt idx="474">
                  <c:v>-8.7499999999999994E-2</c:v>
                </c:pt>
                <c:pt idx="475">
                  <c:v>-8.7499999999999994E-2</c:v>
                </c:pt>
                <c:pt idx="476">
                  <c:v>-0.1125</c:v>
                </c:pt>
                <c:pt idx="477">
                  <c:v>-0.1125</c:v>
                </c:pt>
                <c:pt idx="478">
                  <c:v>-0.13750000000000001</c:v>
                </c:pt>
                <c:pt idx="479">
                  <c:v>-0.13750000000000001</c:v>
                </c:pt>
                <c:pt idx="480">
                  <c:v>-6.25E-2</c:v>
                </c:pt>
                <c:pt idx="481">
                  <c:v>-8.7499999999999994E-2</c:v>
                </c:pt>
                <c:pt idx="482">
                  <c:v>-0.1125</c:v>
                </c:pt>
                <c:pt idx="483">
                  <c:v>-0.1125</c:v>
                </c:pt>
                <c:pt idx="484">
                  <c:v>-0.1125</c:v>
                </c:pt>
                <c:pt idx="485">
                  <c:v>-8.7499999999999994E-2</c:v>
                </c:pt>
                <c:pt idx="486">
                  <c:v>-6.25E-2</c:v>
                </c:pt>
                <c:pt idx="487">
                  <c:v>-3.7499999999999999E-2</c:v>
                </c:pt>
                <c:pt idx="488">
                  <c:v>-3.7499999999999999E-2</c:v>
                </c:pt>
                <c:pt idx="489">
                  <c:v>-1.2500000000000001E-2</c:v>
                </c:pt>
                <c:pt idx="490">
                  <c:v>-1.2500000000000001E-2</c:v>
                </c:pt>
                <c:pt idx="491">
                  <c:v>-1.2500000000000001E-2</c:v>
                </c:pt>
                <c:pt idx="492">
                  <c:v>-3.7499999999999999E-2</c:v>
                </c:pt>
                <c:pt idx="493">
                  <c:v>-1.2500000000000001E-2</c:v>
                </c:pt>
                <c:pt idx="494">
                  <c:v>-1.2500000000000001E-2</c:v>
                </c:pt>
                <c:pt idx="495">
                  <c:v>1.2500000000000001E-2</c:v>
                </c:pt>
                <c:pt idx="496">
                  <c:v>1.2500000000000001E-2</c:v>
                </c:pt>
                <c:pt idx="497">
                  <c:v>3.7499999999999999E-2</c:v>
                </c:pt>
                <c:pt idx="498">
                  <c:v>1.2500000000000001E-2</c:v>
                </c:pt>
                <c:pt idx="499">
                  <c:v>1.2500000000000001E-2</c:v>
                </c:pt>
                <c:pt idx="500">
                  <c:v>1.2500000000000001E-2</c:v>
                </c:pt>
                <c:pt idx="501">
                  <c:v>1.2500000000000001E-2</c:v>
                </c:pt>
                <c:pt idx="502">
                  <c:v>6.25E-2</c:v>
                </c:pt>
                <c:pt idx="503">
                  <c:v>3.7499999999999999E-2</c:v>
                </c:pt>
                <c:pt idx="504">
                  <c:v>1.2500000000000001E-2</c:v>
                </c:pt>
                <c:pt idx="505">
                  <c:v>-1.2500000000000001E-2</c:v>
                </c:pt>
                <c:pt idx="506">
                  <c:v>-1.2500000000000001E-2</c:v>
                </c:pt>
                <c:pt idx="507">
                  <c:v>-1.2500000000000001E-2</c:v>
                </c:pt>
                <c:pt idx="508">
                  <c:v>-3.7499999999999999E-2</c:v>
                </c:pt>
                <c:pt idx="509">
                  <c:v>-6.25E-2</c:v>
                </c:pt>
                <c:pt idx="510">
                  <c:v>-3.7499999999999999E-2</c:v>
                </c:pt>
                <c:pt idx="511">
                  <c:v>-3.7499999999999999E-2</c:v>
                </c:pt>
                <c:pt idx="512">
                  <c:v>-6.25E-2</c:v>
                </c:pt>
                <c:pt idx="513">
                  <c:v>-6.25E-2</c:v>
                </c:pt>
                <c:pt idx="514">
                  <c:v>-3.7499999999999999E-2</c:v>
                </c:pt>
                <c:pt idx="515">
                  <c:v>-1.2500000000000001E-2</c:v>
                </c:pt>
                <c:pt idx="516">
                  <c:v>-1.2500000000000001E-2</c:v>
                </c:pt>
                <c:pt idx="517">
                  <c:v>-1.2500000000000001E-2</c:v>
                </c:pt>
                <c:pt idx="518">
                  <c:v>-1.2500000000000001E-2</c:v>
                </c:pt>
                <c:pt idx="519">
                  <c:v>-1.2500000000000001E-2</c:v>
                </c:pt>
                <c:pt idx="520">
                  <c:v>-1.2500000000000001E-2</c:v>
                </c:pt>
                <c:pt idx="521">
                  <c:v>-1.2500000000000001E-2</c:v>
                </c:pt>
                <c:pt idx="522">
                  <c:v>-1.2500000000000001E-2</c:v>
                </c:pt>
                <c:pt idx="523">
                  <c:v>-1.2500000000000001E-2</c:v>
                </c:pt>
                <c:pt idx="524">
                  <c:v>1.2500000000000001E-2</c:v>
                </c:pt>
                <c:pt idx="525">
                  <c:v>-1.2500000000000001E-2</c:v>
                </c:pt>
                <c:pt idx="526">
                  <c:v>-1.2500000000000001E-2</c:v>
                </c:pt>
                <c:pt idx="527">
                  <c:v>-1.2500000000000001E-2</c:v>
                </c:pt>
                <c:pt idx="528">
                  <c:v>-1.2500000000000001E-2</c:v>
                </c:pt>
                <c:pt idx="529">
                  <c:v>-1.2500000000000001E-2</c:v>
                </c:pt>
                <c:pt idx="530">
                  <c:v>-1.2500000000000001E-2</c:v>
                </c:pt>
                <c:pt idx="531">
                  <c:v>-3.7499999999999999E-2</c:v>
                </c:pt>
                <c:pt idx="532">
                  <c:v>-3.7499999999999999E-2</c:v>
                </c:pt>
                <c:pt idx="533">
                  <c:v>-3.7499999999999999E-2</c:v>
                </c:pt>
                <c:pt idx="534">
                  <c:v>-6.25E-2</c:v>
                </c:pt>
                <c:pt idx="535">
                  <c:v>-3.7499999999999999E-2</c:v>
                </c:pt>
                <c:pt idx="536">
                  <c:v>-6.25E-2</c:v>
                </c:pt>
                <c:pt idx="537">
                  <c:v>-3.7499999999999999E-2</c:v>
                </c:pt>
                <c:pt idx="538">
                  <c:v>-3.7499999999999999E-2</c:v>
                </c:pt>
                <c:pt idx="539">
                  <c:v>-1.2500000000000001E-2</c:v>
                </c:pt>
                <c:pt idx="540">
                  <c:v>-1.2500000000000001E-2</c:v>
                </c:pt>
                <c:pt idx="541">
                  <c:v>-1.2500000000000001E-2</c:v>
                </c:pt>
                <c:pt idx="542">
                  <c:v>1.2500000000000001E-2</c:v>
                </c:pt>
                <c:pt idx="543">
                  <c:v>1.2500000000000001E-2</c:v>
                </c:pt>
                <c:pt idx="544">
                  <c:v>-1.2500000000000001E-2</c:v>
                </c:pt>
                <c:pt idx="545">
                  <c:v>-1.2500000000000001E-2</c:v>
                </c:pt>
                <c:pt idx="546">
                  <c:v>1.2500000000000001E-2</c:v>
                </c:pt>
                <c:pt idx="547">
                  <c:v>1.2500000000000001E-2</c:v>
                </c:pt>
                <c:pt idx="548">
                  <c:v>1.2500000000000001E-2</c:v>
                </c:pt>
                <c:pt idx="549">
                  <c:v>1.2500000000000001E-2</c:v>
                </c:pt>
                <c:pt idx="550">
                  <c:v>1.2500000000000001E-2</c:v>
                </c:pt>
                <c:pt idx="551">
                  <c:v>1.2500000000000001E-2</c:v>
                </c:pt>
                <c:pt idx="552">
                  <c:v>3.7499999999999999E-2</c:v>
                </c:pt>
                <c:pt idx="553">
                  <c:v>1.2500000000000001E-2</c:v>
                </c:pt>
                <c:pt idx="554">
                  <c:v>1.2500000000000001E-2</c:v>
                </c:pt>
                <c:pt idx="555">
                  <c:v>-1.2500000000000001E-2</c:v>
                </c:pt>
                <c:pt idx="556">
                  <c:v>1.2500000000000001E-2</c:v>
                </c:pt>
                <c:pt idx="557">
                  <c:v>-1.2500000000000001E-2</c:v>
                </c:pt>
                <c:pt idx="558">
                  <c:v>1.2500000000000001E-2</c:v>
                </c:pt>
                <c:pt idx="559">
                  <c:v>1.2500000000000001E-2</c:v>
                </c:pt>
                <c:pt idx="560">
                  <c:v>3.7499999999999999E-2</c:v>
                </c:pt>
                <c:pt idx="561">
                  <c:v>1.2500000000000001E-2</c:v>
                </c:pt>
                <c:pt idx="562">
                  <c:v>1.2500000000000001E-2</c:v>
                </c:pt>
                <c:pt idx="563">
                  <c:v>3.7499999999999999E-2</c:v>
                </c:pt>
                <c:pt idx="564">
                  <c:v>3.7499999999999999E-2</c:v>
                </c:pt>
                <c:pt idx="565">
                  <c:v>6.25E-2</c:v>
                </c:pt>
                <c:pt idx="566">
                  <c:v>6.25E-2</c:v>
                </c:pt>
                <c:pt idx="567">
                  <c:v>6.25E-2</c:v>
                </c:pt>
                <c:pt idx="568">
                  <c:v>8.7499999999999994E-2</c:v>
                </c:pt>
                <c:pt idx="569">
                  <c:v>0.1125</c:v>
                </c:pt>
                <c:pt idx="570">
                  <c:v>8.7499999999999994E-2</c:v>
                </c:pt>
                <c:pt idx="571">
                  <c:v>0.1125</c:v>
                </c:pt>
                <c:pt idx="572">
                  <c:v>0.1125</c:v>
                </c:pt>
                <c:pt idx="573">
                  <c:v>0.1125</c:v>
                </c:pt>
                <c:pt idx="574">
                  <c:v>0.1125</c:v>
                </c:pt>
                <c:pt idx="575">
                  <c:v>0.13750000000000001</c:v>
                </c:pt>
                <c:pt idx="576">
                  <c:v>8.7499999999999994E-2</c:v>
                </c:pt>
                <c:pt idx="577">
                  <c:v>6.25E-2</c:v>
                </c:pt>
                <c:pt idx="578">
                  <c:v>6.25E-2</c:v>
                </c:pt>
                <c:pt idx="579">
                  <c:v>6.25E-2</c:v>
                </c:pt>
                <c:pt idx="580">
                  <c:v>3.7499999999999999E-2</c:v>
                </c:pt>
                <c:pt idx="581">
                  <c:v>1.2500000000000001E-2</c:v>
                </c:pt>
                <c:pt idx="582">
                  <c:v>3.7499999999999999E-2</c:v>
                </c:pt>
                <c:pt idx="583">
                  <c:v>3.7499999999999999E-2</c:v>
                </c:pt>
                <c:pt idx="584">
                  <c:v>3.7499999999999999E-2</c:v>
                </c:pt>
                <c:pt idx="585">
                  <c:v>3.7499999999999999E-2</c:v>
                </c:pt>
                <c:pt idx="586">
                  <c:v>3.7499999999999999E-2</c:v>
                </c:pt>
                <c:pt idx="587">
                  <c:v>3.7499999999999999E-2</c:v>
                </c:pt>
                <c:pt idx="588">
                  <c:v>6.25E-2</c:v>
                </c:pt>
                <c:pt idx="589">
                  <c:v>8.7499999999999994E-2</c:v>
                </c:pt>
                <c:pt idx="590">
                  <c:v>6.25E-2</c:v>
                </c:pt>
                <c:pt idx="591">
                  <c:v>8.7499999999999994E-2</c:v>
                </c:pt>
                <c:pt idx="592">
                  <c:v>8.7499999999999994E-2</c:v>
                </c:pt>
                <c:pt idx="593">
                  <c:v>8.7499999999999994E-2</c:v>
                </c:pt>
                <c:pt idx="594">
                  <c:v>8.7499999999999994E-2</c:v>
                </c:pt>
                <c:pt idx="595">
                  <c:v>8.7499999999999994E-2</c:v>
                </c:pt>
                <c:pt idx="596">
                  <c:v>8.7499999999999994E-2</c:v>
                </c:pt>
                <c:pt idx="597">
                  <c:v>8.7499999999999994E-2</c:v>
                </c:pt>
                <c:pt idx="598">
                  <c:v>8.7499999999999994E-2</c:v>
                </c:pt>
                <c:pt idx="599">
                  <c:v>6.25E-2</c:v>
                </c:pt>
                <c:pt idx="600">
                  <c:v>6.25E-2</c:v>
                </c:pt>
                <c:pt idx="601">
                  <c:v>1.2500000000000001E-2</c:v>
                </c:pt>
                <c:pt idx="602">
                  <c:v>3.7499999999999999E-2</c:v>
                </c:pt>
                <c:pt idx="603">
                  <c:v>1.2500000000000001E-2</c:v>
                </c:pt>
                <c:pt idx="604">
                  <c:v>1.2500000000000001E-2</c:v>
                </c:pt>
                <c:pt idx="605">
                  <c:v>-1.2500000000000001E-2</c:v>
                </c:pt>
                <c:pt idx="606">
                  <c:v>1.2500000000000001E-2</c:v>
                </c:pt>
                <c:pt idx="607">
                  <c:v>1.2500000000000001E-2</c:v>
                </c:pt>
                <c:pt idx="608">
                  <c:v>1.2500000000000001E-2</c:v>
                </c:pt>
                <c:pt idx="609">
                  <c:v>1.2500000000000001E-2</c:v>
                </c:pt>
                <c:pt idx="610">
                  <c:v>1.2500000000000001E-2</c:v>
                </c:pt>
                <c:pt idx="611">
                  <c:v>1.2500000000000001E-2</c:v>
                </c:pt>
                <c:pt idx="612">
                  <c:v>1.2500000000000001E-2</c:v>
                </c:pt>
                <c:pt idx="613">
                  <c:v>1.2500000000000001E-2</c:v>
                </c:pt>
                <c:pt idx="614">
                  <c:v>-1.2500000000000001E-2</c:v>
                </c:pt>
                <c:pt idx="615">
                  <c:v>-1.2500000000000001E-2</c:v>
                </c:pt>
                <c:pt idx="616">
                  <c:v>1.2500000000000001E-2</c:v>
                </c:pt>
                <c:pt idx="617">
                  <c:v>-1.2500000000000001E-2</c:v>
                </c:pt>
                <c:pt idx="618">
                  <c:v>1.2500000000000001E-2</c:v>
                </c:pt>
                <c:pt idx="619">
                  <c:v>-1.2500000000000001E-2</c:v>
                </c:pt>
                <c:pt idx="620">
                  <c:v>1.2500000000000001E-2</c:v>
                </c:pt>
                <c:pt idx="621">
                  <c:v>1.2500000000000001E-2</c:v>
                </c:pt>
                <c:pt idx="622">
                  <c:v>1.2500000000000001E-2</c:v>
                </c:pt>
                <c:pt idx="623">
                  <c:v>1.2500000000000001E-2</c:v>
                </c:pt>
                <c:pt idx="624">
                  <c:v>1.2500000000000001E-2</c:v>
                </c:pt>
                <c:pt idx="625">
                  <c:v>1.2500000000000001E-2</c:v>
                </c:pt>
                <c:pt idx="626">
                  <c:v>1.2500000000000001E-2</c:v>
                </c:pt>
                <c:pt idx="627">
                  <c:v>1.2500000000000001E-2</c:v>
                </c:pt>
                <c:pt idx="628">
                  <c:v>3.7499999999999999E-2</c:v>
                </c:pt>
                <c:pt idx="629">
                  <c:v>3.7499999999999999E-2</c:v>
                </c:pt>
                <c:pt idx="630">
                  <c:v>3.7499999999999999E-2</c:v>
                </c:pt>
                <c:pt idx="631">
                  <c:v>1.2500000000000001E-2</c:v>
                </c:pt>
                <c:pt idx="632">
                  <c:v>3.7499999999999999E-2</c:v>
                </c:pt>
                <c:pt idx="633">
                  <c:v>3.7499999999999999E-2</c:v>
                </c:pt>
                <c:pt idx="634">
                  <c:v>3.7499999999999999E-2</c:v>
                </c:pt>
                <c:pt idx="635">
                  <c:v>1.2500000000000001E-2</c:v>
                </c:pt>
                <c:pt idx="636">
                  <c:v>1.2500000000000001E-2</c:v>
                </c:pt>
                <c:pt idx="637">
                  <c:v>1.2500000000000001E-2</c:v>
                </c:pt>
                <c:pt idx="638">
                  <c:v>1.2500000000000001E-2</c:v>
                </c:pt>
                <c:pt idx="639">
                  <c:v>3.7499999999999999E-2</c:v>
                </c:pt>
                <c:pt idx="640">
                  <c:v>1.2500000000000001E-2</c:v>
                </c:pt>
                <c:pt idx="641">
                  <c:v>3.7499999999999999E-2</c:v>
                </c:pt>
                <c:pt idx="642">
                  <c:v>3.7499999999999999E-2</c:v>
                </c:pt>
                <c:pt idx="643">
                  <c:v>3.7499999999999999E-2</c:v>
                </c:pt>
                <c:pt idx="644">
                  <c:v>3.7499999999999999E-2</c:v>
                </c:pt>
                <c:pt idx="645">
                  <c:v>3.7499999999999999E-2</c:v>
                </c:pt>
                <c:pt idx="646">
                  <c:v>3.7499999999999999E-2</c:v>
                </c:pt>
                <c:pt idx="647">
                  <c:v>3.7499999999999999E-2</c:v>
                </c:pt>
                <c:pt idx="648">
                  <c:v>6.25E-2</c:v>
                </c:pt>
                <c:pt idx="649">
                  <c:v>8.7499999999999994E-2</c:v>
                </c:pt>
                <c:pt idx="650">
                  <c:v>8.7499999999999994E-2</c:v>
                </c:pt>
                <c:pt idx="651">
                  <c:v>0.1125</c:v>
                </c:pt>
                <c:pt idx="652">
                  <c:v>0.1125</c:v>
                </c:pt>
                <c:pt idx="653">
                  <c:v>0.13750000000000001</c:v>
                </c:pt>
                <c:pt idx="654">
                  <c:v>0.1125</c:v>
                </c:pt>
                <c:pt idx="655">
                  <c:v>0.13750000000000001</c:v>
                </c:pt>
                <c:pt idx="656">
                  <c:v>0.13750000000000001</c:v>
                </c:pt>
                <c:pt idx="657">
                  <c:v>0.1125</c:v>
                </c:pt>
                <c:pt idx="658">
                  <c:v>0.1125</c:v>
                </c:pt>
                <c:pt idx="659">
                  <c:v>0.1125</c:v>
                </c:pt>
                <c:pt idx="660">
                  <c:v>8.7499999999999994E-2</c:v>
                </c:pt>
                <c:pt idx="661">
                  <c:v>6.25E-2</c:v>
                </c:pt>
                <c:pt idx="662">
                  <c:v>0.1125</c:v>
                </c:pt>
                <c:pt idx="663">
                  <c:v>8.7499999999999994E-2</c:v>
                </c:pt>
                <c:pt idx="664">
                  <c:v>0.1125</c:v>
                </c:pt>
                <c:pt idx="665">
                  <c:v>8.7499999999999994E-2</c:v>
                </c:pt>
                <c:pt idx="666">
                  <c:v>0.1125</c:v>
                </c:pt>
                <c:pt idx="667">
                  <c:v>8.7499999999999994E-2</c:v>
                </c:pt>
                <c:pt idx="668">
                  <c:v>0.1125</c:v>
                </c:pt>
                <c:pt idx="669">
                  <c:v>8.7499999999999994E-2</c:v>
                </c:pt>
                <c:pt idx="670">
                  <c:v>6.25E-2</c:v>
                </c:pt>
                <c:pt idx="671">
                  <c:v>6.25E-2</c:v>
                </c:pt>
              </c:numCache>
            </c:numRef>
          </c:val>
          <c:smooth val="0"/>
          <c:extLst>
            <c:ext xmlns:c16="http://schemas.microsoft.com/office/drawing/2014/chart" uri="{C3380CC4-5D6E-409C-BE32-E72D297353CC}">
              <c16:uniqueId val="{00000002-9158-48B2-80E8-D9B582A9AE61}"/>
            </c:ext>
          </c:extLst>
        </c:ser>
        <c:ser>
          <c:idx val="3"/>
          <c:order val="3"/>
          <c:tx>
            <c:v>Measured forecast error</c:v>
          </c:tx>
          <c:spPr>
            <a:ln w="25400" cap="flat" cmpd="sng" algn="ctr">
              <a:solidFill>
                <a:schemeClr val="dk1"/>
              </a:solidFill>
              <a:prstDash val="solid"/>
            </a:ln>
            <a:effectLst/>
          </c:spPr>
          <c:marker>
            <c:symbol val="none"/>
          </c:marker>
          <c:val>
            <c:numRef>
              <c:f>Input_RES!$N$15:$N$686</c:f>
              <c:numCache>
                <c:formatCode>0.000000</c:formatCode>
                <c:ptCount val="672"/>
                <c:pt idx="0">
                  <c:v>-0.13350095695575487</c:v>
                </c:pt>
                <c:pt idx="1">
                  <c:v>-0.15661800577926224</c:v>
                </c:pt>
                <c:pt idx="2">
                  <c:v>-0.16855931249296363</c:v>
                </c:pt>
                <c:pt idx="3">
                  <c:v>-0.17311517243967431</c:v>
                </c:pt>
                <c:pt idx="4">
                  <c:v>-0.17066836792134199</c:v>
                </c:pt>
                <c:pt idx="5">
                  <c:v>-0.17371561526625889</c:v>
                </c:pt>
                <c:pt idx="6">
                  <c:v>-0.1661350245806282</c:v>
                </c:pt>
                <c:pt idx="7">
                  <c:v>-0.14960783577888698</c:v>
                </c:pt>
                <c:pt idx="8">
                  <c:v>-0.16381581416294519</c:v>
                </c:pt>
                <c:pt idx="9">
                  <c:v>-0.17123878860659739</c:v>
                </c:pt>
                <c:pt idx="10">
                  <c:v>-0.16060344504071755</c:v>
                </c:pt>
                <c:pt idx="11">
                  <c:v>-0.14224490561789316</c:v>
                </c:pt>
                <c:pt idx="12">
                  <c:v>-0.12190490486733971</c:v>
                </c:pt>
                <c:pt idx="13">
                  <c:v>-7.6443877359552714E-2</c:v>
                </c:pt>
                <c:pt idx="14">
                  <c:v>-4.3832326340676242E-2</c:v>
                </c:pt>
                <c:pt idx="15">
                  <c:v>-2.7380192892258015E-2</c:v>
                </c:pt>
                <c:pt idx="16">
                  <c:v>-5.4715352572522247E-2</c:v>
                </c:pt>
                <c:pt idx="17">
                  <c:v>-7.5333058130371111E-2</c:v>
                </c:pt>
                <c:pt idx="18">
                  <c:v>-8.1907907081472608E-2</c:v>
                </c:pt>
                <c:pt idx="19">
                  <c:v>-6.2888880549405224E-2</c:v>
                </c:pt>
                <c:pt idx="20">
                  <c:v>-5.0895035088377671E-2</c:v>
                </c:pt>
                <c:pt idx="21">
                  <c:v>-6.42849101212144E-2</c:v>
                </c:pt>
                <c:pt idx="22">
                  <c:v>-5.6666791758922197E-2</c:v>
                </c:pt>
                <c:pt idx="23">
                  <c:v>-6.3526851052651379E-2</c:v>
                </c:pt>
                <c:pt idx="24">
                  <c:v>-5.3904754756633089E-2</c:v>
                </c:pt>
                <c:pt idx="25">
                  <c:v>-7.6616504672195718E-2</c:v>
                </c:pt>
                <c:pt idx="26">
                  <c:v>-0.10803467557323526</c:v>
                </c:pt>
                <c:pt idx="27">
                  <c:v>-0.13961796825158557</c:v>
                </c:pt>
                <c:pt idx="28">
                  <c:v>-0.16208203550118214</c:v>
                </c:pt>
                <c:pt idx="29">
                  <c:v>-0.17517919465605888</c:v>
                </c:pt>
                <c:pt idx="30">
                  <c:v>-0.17815138664765268</c:v>
                </c:pt>
                <c:pt idx="31">
                  <c:v>-0.17522422786805267</c:v>
                </c:pt>
                <c:pt idx="32">
                  <c:v>-0.15750365894847451</c:v>
                </c:pt>
                <c:pt idx="33">
                  <c:v>-0.13952039629226556</c:v>
                </c:pt>
                <c:pt idx="34">
                  <c:v>-0.13845461027507791</c:v>
                </c:pt>
                <c:pt idx="35">
                  <c:v>-0.13083649191278571</c:v>
                </c:pt>
                <c:pt idx="36">
                  <c:v>-0.13078395316545952</c:v>
                </c:pt>
                <c:pt idx="37">
                  <c:v>-0.15479416069351151</c:v>
                </c:pt>
                <c:pt idx="38">
                  <c:v>-0.18405824295417872</c:v>
                </c:pt>
                <c:pt idx="39">
                  <c:v>-0.19132360115585251</c:v>
                </c:pt>
                <c:pt idx="40">
                  <c:v>-0.20050287086726462</c:v>
                </c:pt>
                <c:pt idx="41">
                  <c:v>-0.21778811873756895</c:v>
                </c:pt>
                <c:pt idx="42">
                  <c:v>-0.22286936615754122</c:v>
                </c:pt>
                <c:pt idx="43">
                  <c:v>-0.22691484970165499</c:v>
                </c:pt>
                <c:pt idx="44">
                  <c:v>-0.22063271662851355</c:v>
                </c:pt>
                <c:pt idx="45">
                  <c:v>-0.21742034750628592</c:v>
                </c:pt>
                <c:pt idx="46">
                  <c:v>-0.21435058355537207</c:v>
                </c:pt>
                <c:pt idx="47">
                  <c:v>-0.21341239163883366</c:v>
                </c:pt>
                <c:pt idx="48">
                  <c:v>-0.22043757270987355</c:v>
                </c:pt>
                <c:pt idx="49">
                  <c:v>-0.22421285698202428</c:v>
                </c:pt>
                <c:pt idx="50">
                  <c:v>-0.21743535857695051</c:v>
                </c:pt>
                <c:pt idx="51">
                  <c:v>-0.22352985326678423</c:v>
                </c:pt>
                <c:pt idx="52">
                  <c:v>-0.2347281119825872</c:v>
                </c:pt>
                <c:pt idx="53">
                  <c:v>-0.24458287987390701</c:v>
                </c:pt>
                <c:pt idx="54">
                  <c:v>-0.26009682140578683</c:v>
                </c:pt>
                <c:pt idx="55">
                  <c:v>-0.24498067324651929</c:v>
                </c:pt>
                <c:pt idx="56">
                  <c:v>-0.24807295380343</c:v>
                </c:pt>
                <c:pt idx="57">
                  <c:v>-0.22193117424100278</c:v>
                </c:pt>
                <c:pt idx="58">
                  <c:v>-0.2092092918527414</c:v>
                </c:pt>
                <c:pt idx="59">
                  <c:v>-0.18967238338274484</c:v>
                </c:pt>
                <c:pt idx="60">
                  <c:v>-0.1821818591211018</c:v>
                </c:pt>
                <c:pt idx="61">
                  <c:v>-0.14886478778098849</c:v>
                </c:pt>
                <c:pt idx="62">
                  <c:v>-0.14518707546815779</c:v>
                </c:pt>
                <c:pt idx="63">
                  <c:v>-0.15319548166773</c:v>
                </c:pt>
                <c:pt idx="64">
                  <c:v>-0.16449131234285286</c:v>
                </c:pt>
                <c:pt idx="65">
                  <c:v>-0.17547191053401889</c:v>
                </c:pt>
                <c:pt idx="66">
                  <c:v>-0.18989754944271403</c:v>
                </c:pt>
                <c:pt idx="67">
                  <c:v>-0.16722332720381283</c:v>
                </c:pt>
                <c:pt idx="68">
                  <c:v>-0.14792659586445012</c:v>
                </c:pt>
                <c:pt idx="69">
                  <c:v>-0.12665590873269039</c:v>
                </c:pt>
                <c:pt idx="70">
                  <c:v>-0.13654069876533936</c:v>
                </c:pt>
                <c:pt idx="71">
                  <c:v>-0.14244004953653316</c:v>
                </c:pt>
                <c:pt idx="72">
                  <c:v>-0.15257252223514844</c:v>
                </c:pt>
                <c:pt idx="73">
                  <c:v>-0.16616504672195748</c:v>
                </c:pt>
                <c:pt idx="74">
                  <c:v>-0.17001538634743113</c:v>
                </c:pt>
                <c:pt idx="75">
                  <c:v>-0.15120651480466851</c:v>
                </c:pt>
                <c:pt idx="76">
                  <c:v>-0.15841933425901611</c:v>
                </c:pt>
                <c:pt idx="77">
                  <c:v>-0.15625023454797909</c:v>
                </c:pt>
                <c:pt idx="78">
                  <c:v>-0.16744098772844979</c:v>
                </c:pt>
                <c:pt idx="79">
                  <c:v>-0.18380305475288028</c:v>
                </c:pt>
                <c:pt idx="80">
                  <c:v>-0.17534431643336967</c:v>
                </c:pt>
                <c:pt idx="81">
                  <c:v>-0.18633992569520025</c:v>
                </c:pt>
                <c:pt idx="82">
                  <c:v>-0.17837655270762187</c:v>
                </c:pt>
                <c:pt idx="83">
                  <c:v>-0.16786880324239134</c:v>
                </c:pt>
                <c:pt idx="84">
                  <c:v>-0.15769129733178217</c:v>
                </c:pt>
                <c:pt idx="85">
                  <c:v>-0.15656546703193602</c:v>
                </c:pt>
                <c:pt idx="86">
                  <c:v>-0.14033849964348705</c:v>
                </c:pt>
                <c:pt idx="87">
                  <c:v>-0.14036101624948394</c:v>
                </c:pt>
                <c:pt idx="88">
                  <c:v>-0.12601043269411188</c:v>
                </c:pt>
                <c:pt idx="89">
                  <c:v>-0.13574511202011486</c:v>
                </c:pt>
                <c:pt idx="90">
                  <c:v>-0.1352497466881826</c:v>
                </c:pt>
                <c:pt idx="91">
                  <c:v>-0.11660599692273055</c:v>
                </c:pt>
                <c:pt idx="92">
                  <c:v>-0.11408413705107515</c:v>
                </c:pt>
                <c:pt idx="93">
                  <c:v>-0.12106428491012122</c:v>
                </c:pt>
                <c:pt idx="94">
                  <c:v>-0.12300821856118885</c:v>
                </c:pt>
                <c:pt idx="95">
                  <c:v>-0.13202236649529028</c:v>
                </c:pt>
                <c:pt idx="96">
                  <c:v>-0.14877472135700079</c:v>
                </c:pt>
                <c:pt idx="97">
                  <c:v>-0.1427477764851578</c:v>
                </c:pt>
                <c:pt idx="98">
                  <c:v>-0.13193980560663493</c:v>
                </c:pt>
                <c:pt idx="99">
                  <c:v>-0.10826734716853681</c:v>
                </c:pt>
                <c:pt idx="100">
                  <c:v>-8.4264645175817166E-2</c:v>
                </c:pt>
                <c:pt idx="101">
                  <c:v>-7.7847412466694188E-2</c:v>
                </c:pt>
                <c:pt idx="102">
                  <c:v>-8.1592674597515652E-2</c:v>
                </c:pt>
                <c:pt idx="103">
                  <c:v>-8.1847862798814133E-2</c:v>
                </c:pt>
                <c:pt idx="104">
                  <c:v>-7.62037002289188E-2</c:v>
                </c:pt>
                <c:pt idx="105">
                  <c:v>-8.4910121214395645E-2</c:v>
                </c:pt>
                <c:pt idx="106">
                  <c:v>-9.2190490486733973E-2</c:v>
                </c:pt>
                <c:pt idx="107">
                  <c:v>-9.751942057267235E-2</c:v>
                </c:pt>
                <c:pt idx="108">
                  <c:v>-9.6168424212857012E-2</c:v>
                </c:pt>
                <c:pt idx="109">
                  <c:v>-0.10127218823882617</c:v>
                </c:pt>
                <c:pt idx="110">
                  <c:v>-9.7579464855330825E-2</c:v>
                </c:pt>
                <c:pt idx="111">
                  <c:v>-0.10060419559425075</c:v>
                </c:pt>
                <c:pt idx="112">
                  <c:v>-9.8675273013847722E-2</c:v>
                </c:pt>
                <c:pt idx="113">
                  <c:v>-0.10016887454497694</c:v>
                </c:pt>
                <c:pt idx="114">
                  <c:v>-0.1008443727248846</c:v>
                </c:pt>
                <c:pt idx="115">
                  <c:v>-0.10237550193267538</c:v>
                </c:pt>
                <c:pt idx="116">
                  <c:v>-0.10947573835703833</c:v>
                </c:pt>
                <c:pt idx="117">
                  <c:v>-0.11206514804668442</c:v>
                </c:pt>
                <c:pt idx="118">
                  <c:v>-0.10916801140841373</c:v>
                </c:pt>
                <c:pt idx="119">
                  <c:v>-9.2708372424663205E-2</c:v>
                </c:pt>
                <c:pt idx="120">
                  <c:v>-8.6073479190903301E-2</c:v>
                </c:pt>
                <c:pt idx="121">
                  <c:v>-7.9648740946447999E-2</c:v>
                </c:pt>
                <c:pt idx="122">
                  <c:v>-6.1215146170300605E-2</c:v>
                </c:pt>
                <c:pt idx="123">
                  <c:v>-4.1092805944383998E-2</c:v>
                </c:pt>
                <c:pt idx="124">
                  <c:v>-3.6949750440950196E-2</c:v>
                </c:pt>
                <c:pt idx="125">
                  <c:v>-5.5713588771719141E-2</c:v>
                </c:pt>
                <c:pt idx="126">
                  <c:v>-5.7049574060869898E-2</c:v>
                </c:pt>
                <c:pt idx="127">
                  <c:v>-6.4577625999174382E-2</c:v>
                </c:pt>
                <c:pt idx="128">
                  <c:v>-6.8060194393365109E-2</c:v>
                </c:pt>
                <c:pt idx="129">
                  <c:v>-6.645400983225129E-2</c:v>
                </c:pt>
                <c:pt idx="130">
                  <c:v>-6.5103013472435939E-2</c:v>
                </c:pt>
                <c:pt idx="131">
                  <c:v>-7.2308327391451196E-2</c:v>
                </c:pt>
                <c:pt idx="132">
                  <c:v>-6.0464592637069839E-2</c:v>
                </c:pt>
                <c:pt idx="133">
                  <c:v>-5.3574511202011482E-2</c:v>
                </c:pt>
                <c:pt idx="134">
                  <c:v>-4.3764776522685483E-2</c:v>
                </c:pt>
                <c:pt idx="135">
                  <c:v>-4.6827034938266981E-2</c:v>
                </c:pt>
                <c:pt idx="136">
                  <c:v>-3.6514429391676373E-2</c:v>
                </c:pt>
                <c:pt idx="137">
                  <c:v>-4.3329455473411632E-2</c:v>
                </c:pt>
                <c:pt idx="138">
                  <c:v>-4.0364769017150165E-2</c:v>
                </c:pt>
                <c:pt idx="139">
                  <c:v>-3.136563215371338E-2</c:v>
                </c:pt>
                <c:pt idx="140">
                  <c:v>-2.8243329455473393E-2</c:v>
                </c:pt>
                <c:pt idx="141">
                  <c:v>-3.9381543888617837E-2</c:v>
                </c:pt>
                <c:pt idx="142">
                  <c:v>-4.9086201073291535E-2</c:v>
                </c:pt>
                <c:pt idx="143">
                  <c:v>-4.9956843171839238E-2</c:v>
                </c:pt>
                <c:pt idx="144">
                  <c:v>-5.8092843472060646E-2</c:v>
                </c:pt>
                <c:pt idx="145">
                  <c:v>-6.2123315945509822E-2</c:v>
                </c:pt>
                <c:pt idx="146">
                  <c:v>-6.2115810410177497E-2</c:v>
                </c:pt>
                <c:pt idx="147">
                  <c:v>-5.5458400570420702E-2</c:v>
                </c:pt>
                <c:pt idx="148">
                  <c:v>-4.5648665891094703E-2</c:v>
                </c:pt>
                <c:pt idx="149">
                  <c:v>-5.1780688257589996E-2</c:v>
                </c:pt>
                <c:pt idx="150">
                  <c:v>-4.5010695387848548E-2</c:v>
                </c:pt>
                <c:pt idx="151">
                  <c:v>-3.3129432956805621E-2</c:v>
                </c:pt>
                <c:pt idx="152">
                  <c:v>-3.4352835215971794E-2</c:v>
                </c:pt>
                <c:pt idx="153">
                  <c:v>-2.7072465943633439E-2</c:v>
                </c:pt>
                <c:pt idx="154">
                  <c:v>-1.9169137238713579E-2</c:v>
                </c:pt>
                <c:pt idx="155">
                  <c:v>-3.1320598941719513E-2</c:v>
                </c:pt>
                <c:pt idx="156">
                  <c:v>-4.6706946372950031E-2</c:v>
                </c:pt>
                <c:pt idx="157">
                  <c:v>-5.8475625774008388E-2</c:v>
                </c:pt>
                <c:pt idx="158">
                  <c:v>-6.3054002326715958E-2</c:v>
                </c:pt>
                <c:pt idx="159">
                  <c:v>-6.8863286673922053E-2</c:v>
                </c:pt>
                <c:pt idx="160">
                  <c:v>-6.5260629714414375E-2</c:v>
                </c:pt>
                <c:pt idx="161">
                  <c:v>-5.6291514992306807E-2</c:v>
                </c:pt>
                <c:pt idx="162">
                  <c:v>-4.8816001801328474E-2</c:v>
                </c:pt>
                <c:pt idx="163">
                  <c:v>-5.2381131084174581E-2</c:v>
                </c:pt>
                <c:pt idx="164">
                  <c:v>-5.2884001951439191E-2</c:v>
                </c:pt>
                <c:pt idx="165">
                  <c:v>-4.6939617968251579E-2</c:v>
                </c:pt>
                <c:pt idx="166">
                  <c:v>-3.3849964348707184E-2</c:v>
                </c:pt>
                <c:pt idx="167">
                  <c:v>-2.1615941757045842E-2</c:v>
                </c:pt>
                <c:pt idx="168">
                  <c:v>-2.6359440087064229E-2</c:v>
                </c:pt>
                <c:pt idx="169">
                  <c:v>-1.8531166735467397E-2</c:v>
                </c:pt>
                <c:pt idx="170">
                  <c:v>-9.5620520133598563E-3</c:v>
                </c:pt>
                <c:pt idx="171">
                  <c:v>-1.8103351221525843E-2</c:v>
                </c:pt>
                <c:pt idx="172">
                  <c:v>-1.5596502420535147E-2</c:v>
                </c:pt>
                <c:pt idx="173">
                  <c:v>-3.8728562314707116E-3</c:v>
                </c:pt>
                <c:pt idx="174">
                  <c:v>1.9064059744061279E-2</c:v>
                </c:pt>
                <c:pt idx="175">
                  <c:v>3.4300296468645602E-2</c:v>
                </c:pt>
                <c:pt idx="176">
                  <c:v>5.2433669831500773E-2</c:v>
                </c:pt>
                <c:pt idx="177">
                  <c:v>6.9223552369872737E-2</c:v>
                </c:pt>
                <c:pt idx="178">
                  <c:v>8.7409464480054017E-2</c:v>
                </c:pt>
                <c:pt idx="179">
                  <c:v>0.10037152399894922</c:v>
                </c:pt>
                <c:pt idx="180">
                  <c:v>0.11608811498480129</c:v>
                </c:pt>
                <c:pt idx="181">
                  <c:v>0.13143693473937032</c:v>
                </c:pt>
                <c:pt idx="182">
                  <c:v>0.1228130746425489</c:v>
                </c:pt>
                <c:pt idx="183">
                  <c:v>0.11478965737231206</c:v>
                </c:pt>
                <c:pt idx="184">
                  <c:v>0.12535745112020114</c:v>
                </c:pt>
                <c:pt idx="185">
                  <c:v>0.1070214283033738</c:v>
                </c:pt>
                <c:pt idx="186">
                  <c:v>8.7386947874057153E-2</c:v>
                </c:pt>
                <c:pt idx="187">
                  <c:v>7.2991331106691204E-2</c:v>
                </c:pt>
                <c:pt idx="188">
                  <c:v>7.7509663376740312E-2</c:v>
                </c:pt>
                <c:pt idx="189">
                  <c:v>5.9526400720531392E-2</c:v>
                </c:pt>
                <c:pt idx="190">
                  <c:v>6.7429729425451279E-2</c:v>
                </c:pt>
                <c:pt idx="191">
                  <c:v>6.8382932412654363E-2</c:v>
                </c:pt>
                <c:pt idx="192">
                  <c:v>3.009719668255334E-2</c:v>
                </c:pt>
                <c:pt idx="193">
                  <c:v>3.1365632153713324E-2</c:v>
                </c:pt>
                <c:pt idx="194">
                  <c:v>3.6994783652944063E-2</c:v>
                </c:pt>
                <c:pt idx="195">
                  <c:v>5.1157728825008464E-2</c:v>
                </c:pt>
                <c:pt idx="196">
                  <c:v>6.2040755056854413E-2</c:v>
                </c:pt>
                <c:pt idx="197">
                  <c:v>5.7845160806094503E-2</c:v>
                </c:pt>
                <c:pt idx="198">
                  <c:v>4.6504296918977756E-2</c:v>
                </c:pt>
                <c:pt idx="199">
                  <c:v>4.0424813299808626E-2</c:v>
                </c:pt>
                <c:pt idx="200">
                  <c:v>4.7427477764851567E-2</c:v>
                </c:pt>
                <c:pt idx="201">
                  <c:v>4.6902090291590037E-2</c:v>
                </c:pt>
                <c:pt idx="202">
                  <c:v>3.9253949787968617E-2</c:v>
                </c:pt>
                <c:pt idx="203">
                  <c:v>3.5223477314519441E-2</c:v>
                </c:pt>
                <c:pt idx="204">
                  <c:v>3.2566517806882578E-2</c:v>
                </c:pt>
                <c:pt idx="205">
                  <c:v>4.0469846511802438E-2</c:v>
                </c:pt>
                <c:pt idx="206">
                  <c:v>4.6857057079596184E-2</c:v>
                </c:pt>
                <c:pt idx="207">
                  <c:v>5.1630577550943815E-2</c:v>
                </c:pt>
                <c:pt idx="208">
                  <c:v>5.1750666116260766E-2</c:v>
                </c:pt>
                <c:pt idx="209">
                  <c:v>4.4552857732577764E-2</c:v>
                </c:pt>
                <c:pt idx="210">
                  <c:v>3.9531654595264004E-2</c:v>
                </c:pt>
                <c:pt idx="211">
                  <c:v>4.4064997935977804E-2</c:v>
                </c:pt>
                <c:pt idx="212">
                  <c:v>4.1843359477614736E-2</c:v>
                </c:pt>
                <c:pt idx="213">
                  <c:v>2.9616842421285705E-2</c:v>
                </c:pt>
                <c:pt idx="214">
                  <c:v>2.6764738995008808E-2</c:v>
                </c:pt>
                <c:pt idx="215">
                  <c:v>2.5398731564528848E-2</c:v>
                </c:pt>
                <c:pt idx="216">
                  <c:v>2.8228318384808784E-2</c:v>
                </c:pt>
                <c:pt idx="217">
                  <c:v>2.7943108042181128E-2</c:v>
                </c:pt>
                <c:pt idx="218">
                  <c:v>3.6777123128307138E-2</c:v>
                </c:pt>
                <c:pt idx="219">
                  <c:v>4.8598341276691548E-2</c:v>
                </c:pt>
                <c:pt idx="220">
                  <c:v>7.6031072916275755E-2</c:v>
                </c:pt>
                <c:pt idx="221">
                  <c:v>8.4384733741134116E-2</c:v>
                </c:pt>
                <c:pt idx="222">
                  <c:v>8.8377678537921722E-2</c:v>
                </c:pt>
                <c:pt idx="223">
                  <c:v>7.4740120839118851E-2</c:v>
                </c:pt>
                <c:pt idx="224">
                  <c:v>6.3661950688632868E-2</c:v>
                </c:pt>
                <c:pt idx="225">
                  <c:v>6.2228393440162122E-2</c:v>
                </c:pt>
                <c:pt idx="226">
                  <c:v>5.0076931737156133E-2</c:v>
                </c:pt>
                <c:pt idx="227">
                  <c:v>3.6739595451645568E-2</c:v>
                </c:pt>
                <c:pt idx="228">
                  <c:v>5.4257514917251476E-2</c:v>
                </c:pt>
                <c:pt idx="229">
                  <c:v>1.8591211018125886E-2</c:v>
                </c:pt>
                <c:pt idx="230">
                  <c:v>1.6362067024430493E-3</c:v>
                </c:pt>
                <c:pt idx="231">
                  <c:v>-1.3945284647427475E-2</c:v>
                </c:pt>
                <c:pt idx="232">
                  <c:v>-2.2246406724959672E-2</c:v>
                </c:pt>
                <c:pt idx="233">
                  <c:v>-2.4317934476676545E-2</c:v>
                </c:pt>
                <c:pt idx="234">
                  <c:v>-2.2118812624310397E-2</c:v>
                </c:pt>
                <c:pt idx="235">
                  <c:v>-3.1830975344316448E-2</c:v>
                </c:pt>
                <c:pt idx="236">
                  <c:v>-3.2806694937516423E-2</c:v>
                </c:pt>
                <c:pt idx="237">
                  <c:v>-2.3755019326753474E-2</c:v>
                </c:pt>
                <c:pt idx="238">
                  <c:v>-2.5578864412504204E-2</c:v>
                </c:pt>
                <c:pt idx="239">
                  <c:v>-4.5978909445716226E-2</c:v>
                </c:pt>
                <c:pt idx="240">
                  <c:v>-7.8455360828611098E-2</c:v>
                </c:pt>
                <c:pt idx="241">
                  <c:v>-8.6508800240177125E-2</c:v>
                </c:pt>
                <c:pt idx="242">
                  <c:v>-8.6546327916838667E-2</c:v>
                </c:pt>
                <c:pt idx="243">
                  <c:v>-8.3348969865275652E-2</c:v>
                </c:pt>
                <c:pt idx="244">
                  <c:v>-9.8405073741884647E-2</c:v>
                </c:pt>
                <c:pt idx="245">
                  <c:v>-9.1560025518820115E-2</c:v>
                </c:pt>
                <c:pt idx="246">
                  <c:v>-9.343640935189701E-2</c:v>
                </c:pt>
                <c:pt idx="247">
                  <c:v>-0.10550531016624762</c:v>
                </c:pt>
                <c:pt idx="248">
                  <c:v>-0.11717641760798592</c:v>
                </c:pt>
                <c:pt idx="249">
                  <c:v>-0.11418170901039515</c:v>
                </c:pt>
                <c:pt idx="250">
                  <c:v>-0.10315607760723533</c:v>
                </c:pt>
                <c:pt idx="251">
                  <c:v>-0.1063159079821368</c:v>
                </c:pt>
                <c:pt idx="252">
                  <c:v>-9.6416106878823155E-2</c:v>
                </c:pt>
                <c:pt idx="253">
                  <c:v>-8.5277892445678655E-2</c:v>
                </c:pt>
                <c:pt idx="254">
                  <c:v>-7.7727323901377238E-2</c:v>
                </c:pt>
                <c:pt idx="255">
                  <c:v>-6.1965699703531357E-2</c:v>
                </c:pt>
                <c:pt idx="256">
                  <c:v>-5.3064134799414575E-2</c:v>
                </c:pt>
                <c:pt idx="257">
                  <c:v>-4.4530341126580886E-2</c:v>
                </c:pt>
                <c:pt idx="258">
                  <c:v>-2.1916163170338121E-2</c:v>
                </c:pt>
                <c:pt idx="259">
                  <c:v>-1.9139115097384363E-2</c:v>
                </c:pt>
                <c:pt idx="260">
                  <c:v>-3.5501182121814856E-3</c:v>
                </c:pt>
                <c:pt idx="261">
                  <c:v>4.2106053214245875E-3</c:v>
                </c:pt>
                <c:pt idx="262">
                  <c:v>2.7109993620294981E-2</c:v>
                </c:pt>
                <c:pt idx="263">
                  <c:v>4.7712688107479195E-2</c:v>
                </c:pt>
                <c:pt idx="264">
                  <c:v>4.7742710248808495E-2</c:v>
                </c:pt>
                <c:pt idx="265">
                  <c:v>4.1550643599654713E-2</c:v>
                </c:pt>
                <c:pt idx="266">
                  <c:v>5.7957743836079101E-2</c:v>
                </c:pt>
                <c:pt idx="267">
                  <c:v>9.0591811460952465E-2</c:v>
                </c:pt>
                <c:pt idx="268">
                  <c:v>8.6951626824783246E-2</c:v>
                </c:pt>
                <c:pt idx="269">
                  <c:v>8.4242128569820274E-2</c:v>
                </c:pt>
                <c:pt idx="270">
                  <c:v>7.4792659586444987E-2</c:v>
                </c:pt>
                <c:pt idx="271">
                  <c:v>6.1260179382294389E-2</c:v>
                </c:pt>
                <c:pt idx="272">
                  <c:v>3.1320598941719513E-2</c:v>
                </c:pt>
                <c:pt idx="273">
                  <c:v>1.2181483844335206E-2</c:v>
                </c:pt>
                <c:pt idx="274">
                  <c:v>2.8858783352722628E-2</c:v>
                </c:pt>
                <c:pt idx="275">
                  <c:v>-6.477276991781411E-3</c:v>
                </c:pt>
                <c:pt idx="276">
                  <c:v>1.2684354711600121E-3</c:v>
                </c:pt>
                <c:pt idx="277">
                  <c:v>-1.4665816039329038E-2</c:v>
                </c:pt>
                <c:pt idx="278">
                  <c:v>-2.1540886403722759E-2</c:v>
                </c:pt>
                <c:pt idx="279">
                  <c:v>-8.0609449468983518E-3</c:v>
                </c:pt>
                <c:pt idx="280">
                  <c:v>-6.0869891545014543E-3</c:v>
                </c:pt>
                <c:pt idx="281">
                  <c:v>-1.5626524561864363E-2</c:v>
                </c:pt>
                <c:pt idx="282">
                  <c:v>-3.1305587871054863E-2</c:v>
                </c:pt>
                <c:pt idx="283">
                  <c:v>-1.4042856606747478E-2</c:v>
                </c:pt>
                <c:pt idx="284">
                  <c:v>-1.4283033737381323E-2</c:v>
                </c:pt>
                <c:pt idx="285">
                  <c:v>-7.9258453109167792E-3</c:v>
                </c:pt>
                <c:pt idx="286">
                  <c:v>3.0397418095846063E-3</c:v>
                </c:pt>
                <c:pt idx="287">
                  <c:v>9.1717641760798441E-3</c:v>
                </c:pt>
                <c:pt idx="288">
                  <c:v>4.6309153000337888E-3</c:v>
                </c:pt>
                <c:pt idx="289">
                  <c:v>1.5821668480504425E-2</c:v>
                </c:pt>
                <c:pt idx="290">
                  <c:v>2.9977108117236473E-2</c:v>
                </c:pt>
                <c:pt idx="291">
                  <c:v>4.8200547904079238E-2</c:v>
                </c:pt>
                <c:pt idx="292">
                  <c:v>8.1457574961534163E-2</c:v>
                </c:pt>
                <c:pt idx="293">
                  <c:v>0.10121214395616768</c:v>
                </c:pt>
                <c:pt idx="294">
                  <c:v>6.8615604007955855E-2</c:v>
                </c:pt>
                <c:pt idx="295">
                  <c:v>6.7489773708109768E-2</c:v>
                </c:pt>
                <c:pt idx="296">
                  <c:v>6.3511839981986729E-2</c:v>
                </c:pt>
                <c:pt idx="297">
                  <c:v>4.1182872368371648E-2</c:v>
                </c:pt>
                <c:pt idx="298">
                  <c:v>5.9969227305137207E-3</c:v>
                </c:pt>
                <c:pt idx="299">
                  <c:v>-2.6119262956430356E-2</c:v>
                </c:pt>
                <c:pt idx="300">
                  <c:v>-5.4265020452583773E-2</c:v>
                </c:pt>
                <c:pt idx="301">
                  <c:v>-7.5633279543663445E-2</c:v>
                </c:pt>
                <c:pt idx="302">
                  <c:v>-7.8928209554546519E-2</c:v>
                </c:pt>
                <c:pt idx="303">
                  <c:v>-7.6654032348857287E-2</c:v>
                </c:pt>
                <c:pt idx="304">
                  <c:v>-8.0421811085675671E-2</c:v>
                </c:pt>
                <c:pt idx="305">
                  <c:v>-7.4162194618531158E-2</c:v>
                </c:pt>
                <c:pt idx="306">
                  <c:v>-6.1125079746312927E-2</c:v>
                </c:pt>
                <c:pt idx="307">
                  <c:v>-3.9944459038540908E-2</c:v>
                </c:pt>
                <c:pt idx="308">
                  <c:v>2.7770480729538694E-4</c:v>
                </c:pt>
                <c:pt idx="309">
                  <c:v>1.3479941456824407E-2</c:v>
                </c:pt>
                <c:pt idx="310">
                  <c:v>2.8581078545427296E-2</c:v>
                </c:pt>
                <c:pt idx="311">
                  <c:v>3.2498967988891792E-2</c:v>
                </c:pt>
                <c:pt idx="312">
                  <c:v>2.9962097046571878E-2</c:v>
                </c:pt>
                <c:pt idx="313">
                  <c:v>4.0289713663827081E-2</c:v>
                </c:pt>
                <c:pt idx="314">
                  <c:v>4.490561789319622E-2</c:v>
                </c:pt>
                <c:pt idx="315">
                  <c:v>2.753030359890421E-2</c:v>
                </c:pt>
                <c:pt idx="316">
                  <c:v>4.3832326340676186E-3</c:v>
                </c:pt>
                <c:pt idx="317">
                  <c:v>1.2271550268322884E-2</c:v>
                </c:pt>
                <c:pt idx="318">
                  <c:v>1.3412391638833648E-2</c:v>
                </c:pt>
                <c:pt idx="319">
                  <c:v>-6.7324651930798785E-3</c:v>
                </c:pt>
                <c:pt idx="320">
                  <c:v>-8.0834615528952714E-3</c:v>
                </c:pt>
                <c:pt idx="321">
                  <c:v>4.6159042293691666E-3</c:v>
                </c:pt>
                <c:pt idx="322">
                  <c:v>-7.8582954929260207E-3</c:v>
                </c:pt>
                <c:pt idx="323">
                  <c:v>9.5245243366983146E-3</c:v>
                </c:pt>
                <c:pt idx="324">
                  <c:v>1.5198709047922837E-2</c:v>
                </c:pt>
                <c:pt idx="325">
                  <c:v>-1.3359852891507706E-3</c:v>
                </c:pt>
                <c:pt idx="326">
                  <c:v>7.8958231695875625E-3</c:v>
                </c:pt>
                <c:pt idx="327">
                  <c:v>1.0635343565879835E-2</c:v>
                </c:pt>
                <c:pt idx="328">
                  <c:v>4.593387623372247E-3</c:v>
                </c:pt>
                <c:pt idx="329">
                  <c:v>1.7713063384246219E-3</c:v>
                </c:pt>
                <c:pt idx="330">
                  <c:v>1.5161181371261545E-3</c:v>
                </c:pt>
                <c:pt idx="331">
                  <c:v>1.5446391713889007E-2</c:v>
                </c:pt>
                <c:pt idx="332">
                  <c:v>2.0189890043907366E-3</c:v>
                </c:pt>
                <c:pt idx="333">
                  <c:v>-9.0516756107629492E-3</c:v>
                </c:pt>
                <c:pt idx="334">
                  <c:v>-6.9726423237137236E-3</c:v>
                </c:pt>
                <c:pt idx="335">
                  <c:v>1.531129207790749E-3</c:v>
                </c:pt>
                <c:pt idx="336">
                  <c:v>-3.054752880249173E-3</c:v>
                </c:pt>
                <c:pt idx="337">
                  <c:v>-1.3029609336885961E-2</c:v>
                </c:pt>
                <c:pt idx="338">
                  <c:v>-8.668893308815262E-3</c:v>
                </c:pt>
                <c:pt idx="339">
                  <c:v>-1.6347055953765927E-2</c:v>
                </c:pt>
                <c:pt idx="340">
                  <c:v>-3.07201561151349E-2</c:v>
                </c:pt>
                <c:pt idx="341">
                  <c:v>-4.4635418621233172E-2</c:v>
                </c:pt>
                <c:pt idx="342">
                  <c:v>-6.1590422936915967E-2</c:v>
                </c:pt>
                <c:pt idx="343">
                  <c:v>-5.6156415356325304E-2</c:v>
                </c:pt>
                <c:pt idx="344">
                  <c:v>-6.7182046759485137E-2</c:v>
                </c:pt>
                <c:pt idx="345">
                  <c:v>-7.5115397605734241E-2</c:v>
                </c:pt>
                <c:pt idx="346">
                  <c:v>-7.6736593237512682E-2</c:v>
                </c:pt>
                <c:pt idx="347">
                  <c:v>-7.983637932975568E-2</c:v>
                </c:pt>
                <c:pt idx="348">
                  <c:v>-7.3081397530678882E-2</c:v>
                </c:pt>
                <c:pt idx="349">
                  <c:v>-6.2536120388786753E-2</c:v>
                </c:pt>
                <c:pt idx="350">
                  <c:v>-5.9871655345817565E-2</c:v>
                </c:pt>
                <c:pt idx="351">
                  <c:v>-6.234097647014672E-2</c:v>
                </c:pt>
                <c:pt idx="352">
                  <c:v>-5.5570983600405299E-2</c:v>
                </c:pt>
                <c:pt idx="353">
                  <c:v>-5.0842496341051535E-2</c:v>
                </c:pt>
                <c:pt idx="354">
                  <c:v>-3.8300746800765589E-2</c:v>
                </c:pt>
                <c:pt idx="355">
                  <c:v>-3.1177993770405671E-2</c:v>
                </c:pt>
                <c:pt idx="356">
                  <c:v>-2.9076443877359553E-2</c:v>
                </c:pt>
                <c:pt idx="357">
                  <c:v>-2.9346643149322671E-2</c:v>
                </c:pt>
                <c:pt idx="358">
                  <c:v>-2.6854805418996514E-2</c:v>
                </c:pt>
                <c:pt idx="359">
                  <c:v>-1.8733816189439728E-2</c:v>
                </c:pt>
                <c:pt idx="360">
                  <c:v>5.0287086726463759E-4</c:v>
                </c:pt>
                <c:pt idx="361">
                  <c:v>2.2343978684279675E-2</c:v>
                </c:pt>
                <c:pt idx="362">
                  <c:v>3.6371824220362559E-2</c:v>
                </c:pt>
                <c:pt idx="363">
                  <c:v>2.1766052463691954E-2</c:v>
                </c:pt>
                <c:pt idx="364">
                  <c:v>1.3652568769467521E-2</c:v>
                </c:pt>
                <c:pt idx="365">
                  <c:v>-8.9240815101137017E-3</c:v>
                </c:pt>
                <c:pt idx="366">
                  <c:v>-2.367996397343039E-2</c:v>
                </c:pt>
                <c:pt idx="367">
                  <c:v>-2.6607122753030427E-2</c:v>
                </c:pt>
                <c:pt idx="368">
                  <c:v>-3.445040717529177E-2</c:v>
                </c:pt>
                <c:pt idx="369">
                  <c:v>-3.172589784966412E-2</c:v>
                </c:pt>
                <c:pt idx="370">
                  <c:v>-1.4185461778061348E-2</c:v>
                </c:pt>
                <c:pt idx="371">
                  <c:v>-3.6551957068337582E-3</c:v>
                </c:pt>
                <c:pt idx="372">
                  <c:v>1.7668030172251992E-2</c:v>
                </c:pt>
                <c:pt idx="373">
                  <c:v>3.5313543738507092E-2</c:v>
                </c:pt>
                <c:pt idx="374">
                  <c:v>3.6454385109017884E-2</c:v>
                </c:pt>
                <c:pt idx="375">
                  <c:v>3.5966525312417952E-2</c:v>
                </c:pt>
                <c:pt idx="376">
                  <c:v>2.1473336585731972E-2</c:v>
                </c:pt>
                <c:pt idx="377">
                  <c:v>2.3297181671482758E-2</c:v>
                </c:pt>
                <c:pt idx="378">
                  <c:v>1.4583255150673602E-2</c:v>
                </c:pt>
                <c:pt idx="379">
                  <c:v>4.5333433407137025E-3</c:v>
                </c:pt>
                <c:pt idx="380">
                  <c:v>-1.8073329080196654E-2</c:v>
                </c:pt>
                <c:pt idx="381">
                  <c:v>-4.6159042293691582E-2</c:v>
                </c:pt>
                <c:pt idx="382">
                  <c:v>-5.9353773407888333E-2</c:v>
                </c:pt>
                <c:pt idx="383">
                  <c:v>-7.0289338387060474E-2</c:v>
                </c:pt>
                <c:pt idx="384">
                  <c:v>-3.1020377528427207E-2</c:v>
                </c:pt>
                <c:pt idx="385">
                  <c:v>-2.2404022966938136E-2</c:v>
                </c:pt>
                <c:pt idx="386">
                  <c:v>-2.0602694487184298E-2</c:v>
                </c:pt>
                <c:pt idx="387">
                  <c:v>-2.8168274102150309E-2</c:v>
                </c:pt>
                <c:pt idx="388">
                  <c:v>-2.9391676361316454E-2</c:v>
                </c:pt>
                <c:pt idx="389">
                  <c:v>-2.3552369872781198E-2</c:v>
                </c:pt>
                <c:pt idx="390">
                  <c:v>-2.8693661575411866E-2</c:v>
                </c:pt>
                <c:pt idx="391">
                  <c:v>-2.4948399444590402E-2</c:v>
                </c:pt>
                <c:pt idx="392">
                  <c:v>-2.3057004540848858E-2</c:v>
                </c:pt>
                <c:pt idx="393">
                  <c:v>-3.0660111832476467E-2</c:v>
                </c:pt>
                <c:pt idx="394">
                  <c:v>-2.4940893909258077E-2</c:v>
                </c:pt>
                <c:pt idx="395">
                  <c:v>-1.0462716253236748E-2</c:v>
                </c:pt>
                <c:pt idx="396">
                  <c:v>-5.2013359852891294E-3</c:v>
                </c:pt>
                <c:pt idx="397">
                  <c:v>4.2706496040830211E-3</c:v>
                </c:pt>
                <c:pt idx="398">
                  <c:v>5.6891957818891448E-3</c:v>
                </c:pt>
                <c:pt idx="399">
                  <c:v>-2.4317934476676684E-3</c:v>
                </c:pt>
                <c:pt idx="400">
                  <c:v>-2.3567380943446126E-3</c:v>
                </c:pt>
                <c:pt idx="401">
                  <c:v>7.580590685630495E-4</c:v>
                </c:pt>
                <c:pt idx="402">
                  <c:v>-4.8936090366645257E-3</c:v>
                </c:pt>
                <c:pt idx="403">
                  <c:v>4.2781551394153183E-3</c:v>
                </c:pt>
                <c:pt idx="404">
                  <c:v>1.1010620332495197E-2</c:v>
                </c:pt>
                <c:pt idx="405">
                  <c:v>1.1468457987765968E-2</c:v>
                </c:pt>
                <c:pt idx="406">
                  <c:v>1.1408413705107506E-2</c:v>
                </c:pt>
                <c:pt idx="407">
                  <c:v>1.7157653769655126E-2</c:v>
                </c:pt>
                <c:pt idx="408">
                  <c:v>2.0415056103876603E-2</c:v>
                </c:pt>
                <c:pt idx="409">
                  <c:v>2.5181071039891922E-2</c:v>
                </c:pt>
                <c:pt idx="410">
                  <c:v>3.0472473449168772E-2</c:v>
                </c:pt>
                <c:pt idx="411">
                  <c:v>2.7275115397605715E-2</c:v>
                </c:pt>
                <c:pt idx="412">
                  <c:v>2.7680414305550349E-2</c:v>
                </c:pt>
                <c:pt idx="413">
                  <c:v>3.5771381393777918E-2</c:v>
                </c:pt>
                <c:pt idx="414">
                  <c:v>4.8208053439411563E-2</c:v>
                </c:pt>
                <c:pt idx="415">
                  <c:v>4.6144031223027002E-2</c:v>
                </c:pt>
                <c:pt idx="416">
                  <c:v>4.9378916951251545E-2</c:v>
                </c:pt>
                <c:pt idx="417">
                  <c:v>4.2668968364168586E-2</c:v>
                </c:pt>
                <c:pt idx="418">
                  <c:v>4.0807595601756286E-2</c:v>
                </c:pt>
                <c:pt idx="419">
                  <c:v>4.2811573535482414E-2</c:v>
                </c:pt>
                <c:pt idx="420">
                  <c:v>4.5183322700491621E-2</c:v>
                </c:pt>
                <c:pt idx="421">
                  <c:v>4.2068525537583959E-2</c:v>
                </c:pt>
                <c:pt idx="422">
                  <c:v>4.8628363418020792E-2</c:v>
                </c:pt>
                <c:pt idx="423">
                  <c:v>6.0194393365106763E-2</c:v>
                </c:pt>
                <c:pt idx="424">
                  <c:v>7.6691560025518829E-2</c:v>
                </c:pt>
                <c:pt idx="425">
                  <c:v>8.3108792734641793E-2</c:v>
                </c:pt>
                <c:pt idx="426">
                  <c:v>7.6939242691484985E-2</c:v>
                </c:pt>
                <c:pt idx="427">
                  <c:v>7.1903028483506576E-2</c:v>
                </c:pt>
                <c:pt idx="428">
                  <c:v>5.9098585206589879E-2</c:v>
                </c:pt>
                <c:pt idx="429">
                  <c:v>6.7482268172777429E-2</c:v>
                </c:pt>
                <c:pt idx="430">
                  <c:v>5.4587758471873027E-2</c:v>
                </c:pt>
                <c:pt idx="431">
                  <c:v>3.6634517956993295E-2</c:v>
                </c:pt>
                <c:pt idx="432">
                  <c:v>2.2974443652193505E-2</c:v>
                </c:pt>
                <c:pt idx="433">
                  <c:v>9.0516756107629492E-3</c:v>
                </c:pt>
                <c:pt idx="434">
                  <c:v>6.4172327091229775E-3</c:v>
                </c:pt>
                <c:pt idx="435">
                  <c:v>2.6569595076368774E-3</c:v>
                </c:pt>
                <c:pt idx="436">
                  <c:v>-6.6048710924307419E-4</c:v>
                </c:pt>
                <c:pt idx="437">
                  <c:v>-1.146095245243367E-2</c:v>
                </c:pt>
                <c:pt idx="438">
                  <c:v>-1.7645513566255128E-2</c:v>
                </c:pt>
                <c:pt idx="439">
                  <c:v>-1.7382819829624363E-2</c:v>
                </c:pt>
                <c:pt idx="440">
                  <c:v>-1.6181934176455137E-2</c:v>
                </c:pt>
                <c:pt idx="441">
                  <c:v>-2.4115285022704241E-2</c:v>
                </c:pt>
                <c:pt idx="442">
                  <c:v>-2.8746200322738016E-2</c:v>
                </c:pt>
                <c:pt idx="443">
                  <c:v>-3.136563215371338E-2</c:v>
                </c:pt>
                <c:pt idx="444">
                  <c:v>-3.1365632153713366E-2</c:v>
                </c:pt>
                <c:pt idx="445">
                  <c:v>-3.3129432956805649E-2</c:v>
                </c:pt>
                <c:pt idx="446">
                  <c:v>-3.4480429316621014E-2</c:v>
                </c:pt>
                <c:pt idx="447">
                  <c:v>-3.277667279618722E-2</c:v>
                </c:pt>
                <c:pt idx="448">
                  <c:v>-3.9936953503208611E-2</c:v>
                </c:pt>
                <c:pt idx="449">
                  <c:v>-3.6784628663639449E-2</c:v>
                </c:pt>
                <c:pt idx="450">
                  <c:v>-4.2458813374863971E-2</c:v>
                </c:pt>
                <c:pt idx="451">
                  <c:v>-4.6947123503583918E-2</c:v>
                </c:pt>
                <c:pt idx="452">
                  <c:v>-3.8983750516005541E-2</c:v>
                </c:pt>
                <c:pt idx="453">
                  <c:v>-3.8360791083424023E-2</c:v>
                </c:pt>
                <c:pt idx="454">
                  <c:v>-4.1618193417645527E-2</c:v>
                </c:pt>
                <c:pt idx="455">
                  <c:v>-5.3386872818703787E-2</c:v>
                </c:pt>
                <c:pt idx="456">
                  <c:v>-5.4054865463279173E-2</c:v>
                </c:pt>
                <c:pt idx="457">
                  <c:v>-5.6111382144331451E-2</c:v>
                </c:pt>
                <c:pt idx="458">
                  <c:v>-4.9791721394528476E-2</c:v>
                </c:pt>
                <c:pt idx="459">
                  <c:v>-3.2754156190190259E-2</c:v>
                </c:pt>
                <c:pt idx="460">
                  <c:v>-3.4127669156002544E-2</c:v>
                </c:pt>
                <c:pt idx="461">
                  <c:v>-4.6038953728374687E-2</c:v>
                </c:pt>
                <c:pt idx="462">
                  <c:v>-4.6526813524974647E-2</c:v>
                </c:pt>
                <c:pt idx="463">
                  <c:v>-5.4760385784516086E-2</c:v>
                </c:pt>
                <c:pt idx="464">
                  <c:v>-4.9018651255300805E-2</c:v>
                </c:pt>
                <c:pt idx="465">
                  <c:v>-6.3534356587983648E-2</c:v>
                </c:pt>
                <c:pt idx="466">
                  <c:v>-5.8348031673359113E-2</c:v>
                </c:pt>
                <c:pt idx="467">
                  <c:v>-5.2959057304762275E-2</c:v>
                </c:pt>
                <c:pt idx="468">
                  <c:v>-6.1913160956205221E-2</c:v>
                </c:pt>
                <c:pt idx="469">
                  <c:v>-4.8748451983337687E-2</c:v>
                </c:pt>
                <c:pt idx="470">
                  <c:v>-3.7692798438848651E-2</c:v>
                </c:pt>
                <c:pt idx="471">
                  <c:v>-4.6151536758359285E-2</c:v>
                </c:pt>
                <c:pt idx="472">
                  <c:v>-5.2125942882876142E-2</c:v>
                </c:pt>
                <c:pt idx="473">
                  <c:v>-2.9256576725334937E-2</c:v>
                </c:pt>
                <c:pt idx="474">
                  <c:v>-3.2664089766202553E-2</c:v>
                </c:pt>
                <c:pt idx="475">
                  <c:v>-3.5651292828461023E-2</c:v>
                </c:pt>
                <c:pt idx="476">
                  <c:v>-0.13316320786580105</c:v>
                </c:pt>
                <c:pt idx="477">
                  <c:v>-1.3082148084212042E-2</c:v>
                </c:pt>
                <c:pt idx="478">
                  <c:v>-1.9514391863995062E-4</c:v>
                </c:pt>
                <c:pt idx="479">
                  <c:v>6.9125980410553178E-3</c:v>
                </c:pt>
                <c:pt idx="480">
                  <c:v>2.4640672495965854E-2</c:v>
                </c:pt>
                <c:pt idx="481">
                  <c:v>1.5468908319885954E-2</c:v>
                </c:pt>
                <c:pt idx="482">
                  <c:v>-6.5298157391074918E-4</c:v>
                </c:pt>
                <c:pt idx="483">
                  <c:v>-2.912147708935342E-2</c:v>
                </c:pt>
                <c:pt idx="484">
                  <c:v>-5.1548016662288476E-2</c:v>
                </c:pt>
                <c:pt idx="485">
                  <c:v>-7.8650504747251104E-2</c:v>
                </c:pt>
                <c:pt idx="486">
                  <c:v>-0.10058167898825382</c:v>
                </c:pt>
                <c:pt idx="487">
                  <c:v>-0.11650842496341052</c:v>
                </c:pt>
                <c:pt idx="488">
                  <c:v>-0.1350095695575487</c:v>
                </c:pt>
                <c:pt idx="489">
                  <c:v>-0.12456186437497652</c:v>
                </c:pt>
                <c:pt idx="490">
                  <c:v>-0.11830224790783206</c:v>
                </c:pt>
                <c:pt idx="491">
                  <c:v>-0.11094682328217059</c:v>
                </c:pt>
                <c:pt idx="492">
                  <c:v>-0.10416932487709687</c:v>
                </c:pt>
                <c:pt idx="493">
                  <c:v>-9.1560025518820143E-2</c:v>
                </c:pt>
                <c:pt idx="494">
                  <c:v>-8.1787818516155686E-2</c:v>
                </c:pt>
                <c:pt idx="495">
                  <c:v>-6.5470784703719004E-2</c:v>
                </c:pt>
                <c:pt idx="496">
                  <c:v>-5.3634555484669916E-2</c:v>
                </c:pt>
                <c:pt idx="497">
                  <c:v>-4.5926370698390062E-2</c:v>
                </c:pt>
                <c:pt idx="498">
                  <c:v>-2.6231845986414981E-2</c:v>
                </c:pt>
                <c:pt idx="499">
                  <c:v>-1.2031373137689039E-2</c:v>
                </c:pt>
                <c:pt idx="500">
                  <c:v>-7.6031072916275533E-3</c:v>
                </c:pt>
                <c:pt idx="501">
                  <c:v>6.3721994971291385E-3</c:v>
                </c:pt>
                <c:pt idx="502">
                  <c:v>2.8551056404098052E-2</c:v>
                </c:pt>
                <c:pt idx="503">
                  <c:v>4.2436296768867038E-2</c:v>
                </c:pt>
                <c:pt idx="504">
                  <c:v>3.9494126918602462E-2</c:v>
                </c:pt>
                <c:pt idx="505">
                  <c:v>3.1388148759710299E-2</c:v>
                </c:pt>
                <c:pt idx="506">
                  <c:v>4.3922392764663948E-2</c:v>
                </c:pt>
                <c:pt idx="507">
                  <c:v>4.3291927796750146E-2</c:v>
                </c:pt>
                <c:pt idx="508">
                  <c:v>4.7547566330168517E-2</c:v>
                </c:pt>
                <c:pt idx="509">
                  <c:v>4.8215558974743888E-2</c:v>
                </c:pt>
                <c:pt idx="510">
                  <c:v>4.4275152925282391E-2</c:v>
                </c:pt>
                <c:pt idx="511">
                  <c:v>4.5858820880399331E-2</c:v>
                </c:pt>
                <c:pt idx="512">
                  <c:v>5.2283559124854578E-2</c:v>
                </c:pt>
                <c:pt idx="513">
                  <c:v>4.876346305400231E-2</c:v>
                </c:pt>
                <c:pt idx="514">
                  <c:v>5.4047359927946848E-2</c:v>
                </c:pt>
                <c:pt idx="515">
                  <c:v>6.0089315870454463E-2</c:v>
                </c:pt>
                <c:pt idx="516">
                  <c:v>5.8535670056666822E-2</c:v>
                </c:pt>
                <c:pt idx="517">
                  <c:v>6.0877397080346757E-2</c:v>
                </c:pt>
                <c:pt idx="518">
                  <c:v>6.8270349382669709E-2</c:v>
                </c:pt>
                <c:pt idx="519">
                  <c:v>-5.7492400645476047E-2</c:v>
                </c:pt>
                <c:pt idx="520">
                  <c:v>7.2345855068112724E-2</c:v>
                </c:pt>
                <c:pt idx="521">
                  <c:v>6.8007655646038945E-2</c:v>
                </c:pt>
                <c:pt idx="522">
                  <c:v>6.3526851052651323E-2</c:v>
                </c:pt>
                <c:pt idx="523">
                  <c:v>6.592111682365745E-2</c:v>
                </c:pt>
                <c:pt idx="524">
                  <c:v>6.2100799339512902E-2</c:v>
                </c:pt>
                <c:pt idx="525">
                  <c:v>7.2323338462115833E-2</c:v>
                </c:pt>
                <c:pt idx="526">
                  <c:v>7.0664615153675864E-2</c:v>
                </c:pt>
                <c:pt idx="527">
                  <c:v>6.4832814200472849E-2</c:v>
                </c:pt>
                <c:pt idx="528">
                  <c:v>6.8210305100011248E-2</c:v>
                </c:pt>
                <c:pt idx="529">
                  <c:v>5.5631027883063733E-2</c:v>
                </c:pt>
                <c:pt idx="530">
                  <c:v>4.6083986940368554E-2</c:v>
                </c:pt>
                <c:pt idx="531">
                  <c:v>3.815814162945172E-2</c:v>
                </c:pt>
                <c:pt idx="532">
                  <c:v>3.2506473524224117E-2</c:v>
                </c:pt>
                <c:pt idx="533">
                  <c:v>1.3307314144181348E-2</c:v>
                </c:pt>
                <c:pt idx="534">
                  <c:v>2.8746200322738169E-3</c:v>
                </c:pt>
                <c:pt idx="535">
                  <c:v>-1.1363380493113667E-2</c:v>
                </c:pt>
                <c:pt idx="536">
                  <c:v>-1.2917026306901308E-2</c:v>
                </c:pt>
                <c:pt idx="537">
                  <c:v>-1.5859196157165911E-2</c:v>
                </c:pt>
                <c:pt idx="538">
                  <c:v>-1.2541749540285946E-2</c:v>
                </c:pt>
                <c:pt idx="539">
                  <c:v>9.3819191653846112E-4</c:v>
                </c:pt>
                <c:pt idx="540">
                  <c:v>1.6384583630427413E-2</c:v>
                </c:pt>
                <c:pt idx="541">
                  <c:v>1.110068675648293E-2</c:v>
                </c:pt>
                <c:pt idx="542">
                  <c:v>1.4328066949375134E-2</c:v>
                </c:pt>
                <c:pt idx="543">
                  <c:v>1.9371786692685855E-2</c:v>
                </c:pt>
                <c:pt idx="544">
                  <c:v>2.6539572935039557E-2</c:v>
                </c:pt>
                <c:pt idx="545">
                  <c:v>3.6964761511614819E-2</c:v>
                </c:pt>
                <c:pt idx="546">
                  <c:v>7.7787368184035782E-2</c:v>
                </c:pt>
                <c:pt idx="547">
                  <c:v>9.2873494201973966E-2</c:v>
                </c:pt>
                <c:pt idx="548">
                  <c:v>0.11087176792884756</c:v>
                </c:pt>
                <c:pt idx="549">
                  <c:v>0.12108680151611811</c:v>
                </c:pt>
                <c:pt idx="550">
                  <c:v>0.12383382744774274</c:v>
                </c:pt>
                <c:pt idx="551">
                  <c:v>0.12971066161293959</c:v>
                </c:pt>
                <c:pt idx="552">
                  <c:v>0.14534469171013625</c:v>
                </c:pt>
                <c:pt idx="553">
                  <c:v>0.14662813825196083</c:v>
                </c:pt>
                <c:pt idx="554">
                  <c:v>0.1482943670957331</c:v>
                </c:pt>
                <c:pt idx="555">
                  <c:v>0.16795136413104667</c:v>
                </c:pt>
                <c:pt idx="556">
                  <c:v>0.17339287724696961</c:v>
                </c:pt>
                <c:pt idx="557">
                  <c:v>0.17939730551281574</c:v>
                </c:pt>
                <c:pt idx="558">
                  <c:v>0.17208691409914811</c:v>
                </c:pt>
                <c:pt idx="559">
                  <c:v>0.17238713551244039</c:v>
                </c:pt>
                <c:pt idx="560">
                  <c:v>0.17616241978459107</c:v>
                </c:pt>
                <c:pt idx="561">
                  <c:v>0.17713063384245875</c:v>
                </c:pt>
                <c:pt idx="562">
                  <c:v>0.17143393252523742</c:v>
                </c:pt>
                <c:pt idx="563">
                  <c:v>0.17008293616542197</c:v>
                </c:pt>
                <c:pt idx="564">
                  <c:v>0.16141404285660677</c:v>
                </c:pt>
                <c:pt idx="565">
                  <c:v>0.15053852216009306</c:v>
                </c:pt>
                <c:pt idx="566">
                  <c:v>0.13617292753405641</c:v>
                </c:pt>
                <c:pt idx="567">
                  <c:v>0.12145457274740112</c:v>
                </c:pt>
                <c:pt idx="568">
                  <c:v>0.10901039516643524</c:v>
                </c:pt>
                <c:pt idx="569">
                  <c:v>9.7174165947386204E-2</c:v>
                </c:pt>
                <c:pt idx="570">
                  <c:v>8.253837204938641E-2</c:v>
                </c:pt>
                <c:pt idx="571">
                  <c:v>6.193567756220214E-2</c:v>
                </c:pt>
                <c:pt idx="572">
                  <c:v>4.2729012646827047E-2</c:v>
                </c:pt>
                <c:pt idx="573">
                  <c:v>4.4335197207940824E-2</c:v>
                </c:pt>
                <c:pt idx="574">
                  <c:v>4.3487071715390069E-2</c:v>
                </c:pt>
                <c:pt idx="575">
                  <c:v>3.1830975344316503E-2</c:v>
                </c:pt>
                <c:pt idx="576">
                  <c:v>6.9959094832438951E-2</c:v>
                </c:pt>
                <c:pt idx="577">
                  <c:v>5.3439411566029937E-2</c:v>
                </c:pt>
                <c:pt idx="578">
                  <c:v>3.4578001275940962E-2</c:v>
                </c:pt>
                <c:pt idx="579">
                  <c:v>3.7617743085525568E-2</c:v>
                </c:pt>
                <c:pt idx="580">
                  <c:v>3.5989041918414899E-2</c:v>
                </c:pt>
                <c:pt idx="581">
                  <c:v>4.4515330055916236E-2</c:v>
                </c:pt>
                <c:pt idx="582">
                  <c:v>5.0722407775734613E-2</c:v>
                </c:pt>
                <c:pt idx="583">
                  <c:v>4.4260141854617796E-2</c:v>
                </c:pt>
                <c:pt idx="584">
                  <c:v>2.5241115322550411E-2</c:v>
                </c:pt>
                <c:pt idx="585">
                  <c:v>1.0507749465232807E-4</c:v>
                </c:pt>
                <c:pt idx="586">
                  <c:v>-7.2353360603444883E-3</c:v>
                </c:pt>
                <c:pt idx="587">
                  <c:v>4.5633654820430025E-3</c:v>
                </c:pt>
                <c:pt idx="588">
                  <c:v>6.2896386084737854E-3</c:v>
                </c:pt>
                <c:pt idx="589">
                  <c:v>-1.6234472923781329E-2</c:v>
                </c:pt>
                <c:pt idx="590">
                  <c:v>-1.7622996960258208E-2</c:v>
                </c:pt>
                <c:pt idx="591">
                  <c:v>-6.2971441438060549E-3</c:v>
                </c:pt>
                <c:pt idx="592">
                  <c:v>-1.2917026306901336E-2</c:v>
                </c:pt>
                <c:pt idx="593">
                  <c:v>-2.5113521221901136E-2</c:v>
                </c:pt>
                <c:pt idx="594">
                  <c:v>-1.529628100724284E-2</c:v>
                </c:pt>
                <c:pt idx="595">
                  <c:v>-1.3585018951476902E-3</c:v>
                </c:pt>
                <c:pt idx="596">
                  <c:v>-1.1918790107704413E-2</c:v>
                </c:pt>
                <c:pt idx="597">
                  <c:v>-1.2684354711599788E-2</c:v>
                </c:pt>
                <c:pt idx="598">
                  <c:v>-2.1375764626411969E-2</c:v>
                </c:pt>
                <c:pt idx="599">
                  <c:v>-1.6339550418433602E-2</c:v>
                </c:pt>
                <c:pt idx="600">
                  <c:v>-1.478590460464585E-3</c:v>
                </c:pt>
                <c:pt idx="601">
                  <c:v>6.4997935977783583E-3</c:v>
                </c:pt>
                <c:pt idx="602">
                  <c:v>9.8322512853230015E-4</c:v>
                </c:pt>
                <c:pt idx="603">
                  <c:v>1.7285247870304332E-2</c:v>
                </c:pt>
                <c:pt idx="604">
                  <c:v>2.0362517356550425E-2</c:v>
                </c:pt>
                <c:pt idx="605">
                  <c:v>2.5676436371824207E-2</c:v>
                </c:pt>
                <c:pt idx="606">
                  <c:v>2.9511764926633405E-2</c:v>
                </c:pt>
                <c:pt idx="607">
                  <c:v>3.1883514091642612E-2</c:v>
                </c:pt>
                <c:pt idx="608">
                  <c:v>3.5426126768491772E-2</c:v>
                </c:pt>
                <c:pt idx="609">
                  <c:v>2.7965624648178034E-2</c:v>
                </c:pt>
                <c:pt idx="610">
                  <c:v>3.0449956843171838E-2</c:v>
                </c:pt>
                <c:pt idx="611">
                  <c:v>4.0432318835140924E-2</c:v>
                </c:pt>
                <c:pt idx="612">
                  <c:v>3.7677787368184057E-2</c:v>
                </c:pt>
                <c:pt idx="613">
                  <c:v>3.3887492025368726E-2</c:v>
                </c:pt>
                <c:pt idx="614">
                  <c:v>4.2181108567568598E-2</c:v>
                </c:pt>
                <c:pt idx="615">
                  <c:v>3.9441588171276326E-2</c:v>
                </c:pt>
                <c:pt idx="616">
                  <c:v>4.2638946222839369E-2</c:v>
                </c:pt>
                <c:pt idx="617">
                  <c:v>6.367696175929749E-2</c:v>
                </c:pt>
                <c:pt idx="618">
                  <c:v>6.2153338086839066E-2</c:v>
                </c:pt>
                <c:pt idx="619">
                  <c:v>5.4985551844485309E-2</c:v>
                </c:pt>
                <c:pt idx="620">
                  <c:v>5.5578489135737624E-2</c:v>
                </c:pt>
                <c:pt idx="621">
                  <c:v>5.5218223439786829E-2</c:v>
                </c:pt>
                <c:pt idx="622">
                  <c:v>5.2463691972829962E-2</c:v>
                </c:pt>
                <c:pt idx="623">
                  <c:v>4.8823507336660799E-2</c:v>
                </c:pt>
                <c:pt idx="624">
                  <c:v>5.1120201148346922E-2</c:v>
                </c:pt>
                <c:pt idx="625">
                  <c:v>4.395992044132549E-2</c:v>
                </c:pt>
                <c:pt idx="626">
                  <c:v>6.6438998761586682E-2</c:v>
                </c:pt>
                <c:pt idx="627">
                  <c:v>8.9263331707133992E-2</c:v>
                </c:pt>
                <c:pt idx="628">
                  <c:v>8.3536608248583305E-2</c:v>
                </c:pt>
                <c:pt idx="629">
                  <c:v>6.7467257102112821E-2</c:v>
                </c:pt>
                <c:pt idx="630">
                  <c:v>5.1968326640897677E-2</c:v>
                </c:pt>
                <c:pt idx="631">
                  <c:v>4.9694149435208473E-2</c:v>
                </c:pt>
                <c:pt idx="632">
                  <c:v>4.123541111569784E-2</c:v>
                </c:pt>
                <c:pt idx="633">
                  <c:v>3.5426126768491745E-2</c:v>
                </c:pt>
                <c:pt idx="634">
                  <c:v>2.6029196532442678E-2</c:v>
                </c:pt>
                <c:pt idx="635">
                  <c:v>1.8973993320073546E-2</c:v>
                </c:pt>
                <c:pt idx="636">
                  <c:v>2.0835366082485818E-2</c:v>
                </c:pt>
                <c:pt idx="637">
                  <c:v>1.1445941381769048E-2</c:v>
                </c:pt>
                <c:pt idx="638">
                  <c:v>-5.5616016812399249E-3</c:v>
                </c:pt>
                <c:pt idx="639">
                  <c:v>-1.8328517281495066E-2</c:v>
                </c:pt>
                <c:pt idx="640">
                  <c:v>-9.9373287799752463E-3</c:v>
                </c:pt>
                <c:pt idx="641">
                  <c:v>1.9747063459301217E-2</c:v>
                </c:pt>
                <c:pt idx="642">
                  <c:v>2.5789019401808833E-2</c:v>
                </c:pt>
                <c:pt idx="643">
                  <c:v>4.7525049724171542E-2</c:v>
                </c:pt>
                <c:pt idx="644">
                  <c:v>1.6962509851015106E-2</c:v>
                </c:pt>
                <c:pt idx="645">
                  <c:v>1.8643749765452022E-2</c:v>
                </c:pt>
                <c:pt idx="646">
                  <c:v>1.4665816039329038E-2</c:v>
                </c:pt>
                <c:pt idx="647">
                  <c:v>-1.4185461778061237E-3</c:v>
                </c:pt>
                <c:pt idx="648">
                  <c:v>8.7814763387994432E-4</c:v>
                </c:pt>
                <c:pt idx="649">
                  <c:v>8.7064209854768038E-3</c:v>
                </c:pt>
                <c:pt idx="650">
                  <c:v>1.1085675685818308E-2</c:v>
                </c:pt>
                <c:pt idx="651">
                  <c:v>1.5063609411941292E-2</c:v>
                </c:pt>
                <c:pt idx="652">
                  <c:v>2.272676098622739E-2</c:v>
                </c:pt>
                <c:pt idx="653">
                  <c:v>4.2698990505497803E-2</c:v>
                </c:pt>
                <c:pt idx="654">
                  <c:v>4.9438961233910061E-2</c:v>
                </c:pt>
                <c:pt idx="655">
                  <c:v>3.7167410965587122E-2</c:v>
                </c:pt>
                <c:pt idx="656">
                  <c:v>2.3792547003414988E-2</c:v>
                </c:pt>
                <c:pt idx="657">
                  <c:v>2.9016399594701092E-2</c:v>
                </c:pt>
                <c:pt idx="658">
                  <c:v>3.2371373888242572E-2</c:v>
                </c:pt>
                <c:pt idx="659">
                  <c:v>5.6726836041580631E-2</c:v>
                </c:pt>
                <c:pt idx="660">
                  <c:v>6.5598378804368251E-2</c:v>
                </c:pt>
                <c:pt idx="661">
                  <c:v>7.9453597027808021E-2</c:v>
                </c:pt>
                <c:pt idx="662">
                  <c:v>9.6956505422749306E-2</c:v>
                </c:pt>
                <c:pt idx="663">
                  <c:v>0.1067662401020753</c:v>
                </c:pt>
                <c:pt idx="664">
                  <c:v>0.10606071978083836</c:v>
                </c:pt>
                <c:pt idx="665">
                  <c:v>0.10278080084062002</c:v>
                </c:pt>
                <c:pt idx="666">
                  <c:v>9.6416106878823071E-2</c:v>
                </c:pt>
                <c:pt idx="667">
                  <c:v>9.3136187938604675E-2</c:v>
                </c:pt>
                <c:pt idx="668">
                  <c:v>8.1960445828798745E-2</c:v>
                </c:pt>
                <c:pt idx="669">
                  <c:v>8.8400195143918614E-2</c:v>
                </c:pt>
                <c:pt idx="670">
                  <c:v>9.159755319548174E-2</c:v>
                </c:pt>
                <c:pt idx="671">
                  <c:v>8.5142792809697165E-2</c:v>
                </c:pt>
              </c:numCache>
            </c:numRef>
          </c:val>
          <c:smooth val="0"/>
          <c:extLst>
            <c:ext xmlns:c16="http://schemas.microsoft.com/office/drawing/2014/chart" uri="{C3380CC4-5D6E-409C-BE32-E72D297353CC}">
              <c16:uniqueId val="{00000003-9158-48B2-80E8-D9B582A9AE61}"/>
            </c:ext>
          </c:extLst>
        </c:ser>
        <c:dLbls>
          <c:showLegendKey val="0"/>
          <c:showVal val="0"/>
          <c:showCatName val="0"/>
          <c:showSerName val="0"/>
          <c:showPercent val="0"/>
          <c:showBubbleSize val="0"/>
        </c:dLbls>
        <c:smooth val="0"/>
        <c:axId val="129517440"/>
        <c:axId val="133685632"/>
      </c:lineChart>
      <c:catAx>
        <c:axId val="129517440"/>
        <c:scaling>
          <c:orientation val="minMax"/>
        </c:scaling>
        <c:delete val="1"/>
        <c:axPos val="b"/>
        <c:title>
          <c:tx>
            <c:rich>
              <a:bodyPr/>
              <a:lstStyle/>
              <a:p>
                <a:pPr>
                  <a:defRPr/>
                </a:pPr>
                <a:r>
                  <a:rPr lang="en-US"/>
                  <a:t>Time step</a:t>
                </a:r>
              </a:p>
            </c:rich>
          </c:tx>
          <c:overlay val="0"/>
        </c:title>
        <c:majorTickMark val="none"/>
        <c:minorTickMark val="none"/>
        <c:tickLblPos val="nextTo"/>
        <c:crossAx val="133685632"/>
        <c:crosses val="autoZero"/>
        <c:auto val="1"/>
        <c:lblAlgn val="ctr"/>
        <c:lblOffset val="100"/>
        <c:tickLblSkip val="100"/>
        <c:noMultiLvlLbl val="0"/>
      </c:catAx>
      <c:valAx>
        <c:axId val="133685632"/>
        <c:scaling>
          <c:orientation val="minMax"/>
        </c:scaling>
        <c:delete val="0"/>
        <c:axPos val="l"/>
        <c:majorGridlines/>
        <c:title>
          <c:tx>
            <c:rich>
              <a:bodyPr rot="0" vert="horz"/>
              <a:lstStyle/>
              <a:p>
                <a:pPr>
                  <a:defRPr/>
                </a:pPr>
                <a:r>
                  <a:rPr lang="en-US"/>
                  <a:t>Forecast error</a:t>
                </a:r>
              </a:p>
              <a:p>
                <a:pPr>
                  <a:defRPr/>
                </a:pPr>
                <a:r>
                  <a:rPr lang="en-US" baseline="0"/>
                  <a:t>[p.u.]</a:t>
                </a:r>
              </a:p>
            </c:rich>
          </c:tx>
          <c:overlay val="0"/>
        </c:title>
        <c:numFmt formatCode="0.00" sourceLinked="0"/>
        <c:majorTickMark val="out"/>
        <c:minorTickMark val="none"/>
        <c:tickLblPos val="nextTo"/>
        <c:crossAx val="129517440"/>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Solar power forecast</a:t>
            </a:r>
            <a:r>
              <a:rPr lang="en-US" sz="1600" baseline="0"/>
              <a:t> errors</a:t>
            </a:r>
            <a:endParaRPr lang="en-US" sz="1600"/>
          </a:p>
        </c:rich>
      </c:tx>
      <c:overlay val="0"/>
    </c:title>
    <c:autoTitleDeleted val="0"/>
    <c:plotArea>
      <c:layout/>
      <c:lineChart>
        <c:grouping val="standard"/>
        <c:varyColors val="0"/>
        <c:ser>
          <c:idx val="0"/>
          <c:order val="0"/>
          <c:tx>
            <c:v>Scenario 1</c:v>
          </c:tx>
          <c:marker>
            <c:symbol val="none"/>
          </c:marker>
          <c:val>
            <c:numRef>
              <c:f>Input_RES!$J$15:$J$686</c:f>
              <c:numCache>
                <c:formatCode>General</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-2.9220000000000001E-3</c:v>
                </c:pt>
                <c:pt idx="24">
                  <c:v>-6.7239999999999999E-3</c:v>
                </c:pt>
                <c:pt idx="25">
                  <c:v>-1.0789E-2</c:v>
                </c:pt>
                <c:pt idx="26">
                  <c:v>-1.2500000000000001E-2</c:v>
                </c:pt>
                <c:pt idx="27">
                  <c:v>-1.2500000000000001E-2</c:v>
                </c:pt>
                <c:pt idx="28">
                  <c:v>-1.2500000000000001E-2</c:v>
                </c:pt>
                <c:pt idx="29">
                  <c:v>-1.2500000000000001E-2</c:v>
                </c:pt>
                <c:pt idx="30">
                  <c:v>-1.2500000000000001E-2</c:v>
                </c:pt>
                <c:pt idx="31">
                  <c:v>-3.7499999999999999E-2</c:v>
                </c:pt>
                <c:pt idx="32">
                  <c:v>-3.7499999999999999E-2</c:v>
                </c:pt>
                <c:pt idx="33">
                  <c:v>-6.25E-2</c:v>
                </c:pt>
                <c:pt idx="34">
                  <c:v>-6.25E-2</c:v>
                </c:pt>
                <c:pt idx="35">
                  <c:v>-6.25E-2</c:v>
                </c:pt>
                <c:pt idx="36">
                  <c:v>-8.7499999999999994E-2</c:v>
                </c:pt>
                <c:pt idx="37">
                  <c:v>-8.7499999999999994E-2</c:v>
                </c:pt>
                <c:pt idx="38">
                  <c:v>-8.7499999999999994E-2</c:v>
                </c:pt>
                <c:pt idx="39">
                  <c:v>-0.1125</c:v>
                </c:pt>
                <c:pt idx="40">
                  <c:v>-0.1125</c:v>
                </c:pt>
                <c:pt idx="41">
                  <c:v>-0.13750000000000001</c:v>
                </c:pt>
                <c:pt idx="42">
                  <c:v>-0.13750000000000001</c:v>
                </c:pt>
                <c:pt idx="43">
                  <c:v>-0.13750000000000001</c:v>
                </c:pt>
                <c:pt idx="44">
                  <c:v>-0.16250000000000001</c:v>
                </c:pt>
                <c:pt idx="45">
                  <c:v>-0.13750000000000001</c:v>
                </c:pt>
                <c:pt idx="46">
                  <c:v>-0.13750000000000001</c:v>
                </c:pt>
                <c:pt idx="47">
                  <c:v>-0.1125</c:v>
                </c:pt>
                <c:pt idx="48">
                  <c:v>-0.13750000000000001</c:v>
                </c:pt>
                <c:pt idx="49">
                  <c:v>-0.13750000000000001</c:v>
                </c:pt>
                <c:pt idx="50">
                  <c:v>-0.13750000000000001</c:v>
                </c:pt>
                <c:pt idx="51">
                  <c:v>-0.1125</c:v>
                </c:pt>
                <c:pt idx="52">
                  <c:v>-0.1125</c:v>
                </c:pt>
                <c:pt idx="53">
                  <c:v>-0.1125</c:v>
                </c:pt>
                <c:pt idx="54">
                  <c:v>-0.1125</c:v>
                </c:pt>
                <c:pt idx="55">
                  <c:v>-0.16250000000000001</c:v>
                </c:pt>
                <c:pt idx="56">
                  <c:v>-0.1125</c:v>
                </c:pt>
                <c:pt idx="57">
                  <c:v>-0.1125</c:v>
                </c:pt>
                <c:pt idx="58">
                  <c:v>-8.7499999999999994E-2</c:v>
                </c:pt>
                <c:pt idx="59">
                  <c:v>-6.25E-2</c:v>
                </c:pt>
                <c:pt idx="60">
                  <c:v>-6.25E-2</c:v>
                </c:pt>
                <c:pt idx="61">
                  <c:v>-6.25E-2</c:v>
                </c:pt>
                <c:pt idx="62">
                  <c:v>-8.7499999999999994E-2</c:v>
                </c:pt>
                <c:pt idx="63">
                  <c:v>-8.7499999999999994E-2</c:v>
                </c:pt>
                <c:pt idx="64">
                  <c:v>-0.13750000000000001</c:v>
                </c:pt>
                <c:pt idx="65">
                  <c:v>-0.13750000000000001</c:v>
                </c:pt>
                <c:pt idx="66">
                  <c:v>-0.1125</c:v>
                </c:pt>
                <c:pt idx="67">
                  <c:v>-0.1125</c:v>
                </c:pt>
                <c:pt idx="68">
                  <c:v>-0.13750000000000001</c:v>
                </c:pt>
                <c:pt idx="69">
                  <c:v>-0.1875</c:v>
                </c:pt>
                <c:pt idx="70">
                  <c:v>-0.13750000000000001</c:v>
                </c:pt>
                <c:pt idx="71">
                  <c:v>-8.7499999999999994E-2</c:v>
                </c:pt>
                <c:pt idx="72">
                  <c:v>-8.7499999999999994E-2</c:v>
                </c:pt>
                <c:pt idx="73">
                  <c:v>-8.7499999999999994E-2</c:v>
                </c:pt>
                <c:pt idx="74">
                  <c:v>-8.7499999999999994E-2</c:v>
                </c:pt>
                <c:pt idx="75">
                  <c:v>-8.7499999999999994E-2</c:v>
                </c:pt>
                <c:pt idx="76">
                  <c:v>-6.25E-2</c:v>
                </c:pt>
                <c:pt idx="77">
                  <c:v>-3.7499999999999999E-2</c:v>
                </c:pt>
                <c:pt idx="78">
                  <c:v>-3.7499999999999999E-2</c:v>
                </c:pt>
                <c:pt idx="79">
                  <c:v>-1.2500000000000001E-2</c:v>
                </c:pt>
                <c:pt idx="80">
                  <c:v>-1.2500000000000001E-2</c:v>
                </c:pt>
                <c:pt idx="81">
                  <c:v>1.2500000000000001E-2</c:v>
                </c:pt>
                <c:pt idx="82">
                  <c:v>1.2500000000000001E-2</c:v>
                </c:pt>
                <c:pt idx="83">
                  <c:v>1.2500000000000001E-2</c:v>
                </c:pt>
                <c:pt idx="84">
                  <c:v>-1.2500000000000001E-2</c:v>
                </c:pt>
                <c:pt idx="85">
                  <c:v>-1.2500000000000001E-2</c:v>
                </c:pt>
                <c:pt idx="86">
                  <c:v>-5.2249999999999996E-3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-6.8199999999999997E-3</c:v>
                </c:pt>
                <c:pt idx="120">
                  <c:v>-1.2500000000000001E-2</c:v>
                </c:pt>
                <c:pt idx="121">
                  <c:v>-1.2500000000000001E-2</c:v>
                </c:pt>
                <c:pt idx="122">
                  <c:v>1.2500000000000001E-2</c:v>
                </c:pt>
                <c:pt idx="123">
                  <c:v>1.2500000000000001E-2</c:v>
                </c:pt>
                <c:pt idx="124">
                  <c:v>-1.2500000000000001E-2</c:v>
                </c:pt>
                <c:pt idx="125">
                  <c:v>-1.2500000000000001E-2</c:v>
                </c:pt>
                <c:pt idx="126">
                  <c:v>-1.2500000000000001E-2</c:v>
                </c:pt>
                <c:pt idx="127">
                  <c:v>-1.2500000000000001E-2</c:v>
                </c:pt>
                <c:pt idx="128">
                  <c:v>-1.2500000000000001E-2</c:v>
                </c:pt>
                <c:pt idx="129">
                  <c:v>-1.2500000000000001E-2</c:v>
                </c:pt>
                <c:pt idx="130">
                  <c:v>-1.2500000000000001E-2</c:v>
                </c:pt>
                <c:pt idx="131">
                  <c:v>1.2500000000000001E-2</c:v>
                </c:pt>
                <c:pt idx="132">
                  <c:v>1.2500000000000001E-2</c:v>
                </c:pt>
                <c:pt idx="133">
                  <c:v>-1.2500000000000001E-2</c:v>
                </c:pt>
                <c:pt idx="134">
                  <c:v>-1.2500000000000001E-2</c:v>
                </c:pt>
                <c:pt idx="135">
                  <c:v>-1.2500000000000001E-2</c:v>
                </c:pt>
                <c:pt idx="136">
                  <c:v>1.2500000000000001E-2</c:v>
                </c:pt>
                <c:pt idx="137">
                  <c:v>-1.2500000000000001E-2</c:v>
                </c:pt>
                <c:pt idx="138">
                  <c:v>1.2500000000000001E-2</c:v>
                </c:pt>
                <c:pt idx="139">
                  <c:v>1.2500000000000001E-2</c:v>
                </c:pt>
                <c:pt idx="140">
                  <c:v>3.7499999999999999E-2</c:v>
                </c:pt>
                <c:pt idx="141">
                  <c:v>3.7499999999999999E-2</c:v>
                </c:pt>
                <c:pt idx="142">
                  <c:v>1.2500000000000001E-2</c:v>
                </c:pt>
                <c:pt idx="143">
                  <c:v>1.2500000000000001E-2</c:v>
                </c:pt>
                <c:pt idx="144">
                  <c:v>1.2500000000000001E-2</c:v>
                </c:pt>
                <c:pt idx="145">
                  <c:v>3.7499999999999999E-2</c:v>
                </c:pt>
                <c:pt idx="146">
                  <c:v>1.2500000000000001E-2</c:v>
                </c:pt>
                <c:pt idx="147">
                  <c:v>3.7499999999999999E-2</c:v>
                </c:pt>
                <c:pt idx="148">
                  <c:v>3.7499999999999999E-2</c:v>
                </c:pt>
                <c:pt idx="149">
                  <c:v>3.7499999999999999E-2</c:v>
                </c:pt>
                <c:pt idx="150">
                  <c:v>3.7499999999999999E-2</c:v>
                </c:pt>
                <c:pt idx="151">
                  <c:v>3.7499999999999999E-2</c:v>
                </c:pt>
                <c:pt idx="152">
                  <c:v>3.7499999999999999E-2</c:v>
                </c:pt>
                <c:pt idx="153">
                  <c:v>3.7499999999999999E-2</c:v>
                </c:pt>
                <c:pt idx="154">
                  <c:v>3.7499999999999999E-2</c:v>
                </c:pt>
                <c:pt idx="155">
                  <c:v>3.7499999999999999E-2</c:v>
                </c:pt>
                <c:pt idx="156">
                  <c:v>3.7499999999999999E-2</c:v>
                </c:pt>
                <c:pt idx="157">
                  <c:v>3.7499999999999999E-2</c:v>
                </c:pt>
                <c:pt idx="158">
                  <c:v>3.7499999999999999E-2</c:v>
                </c:pt>
                <c:pt idx="159">
                  <c:v>3.7499999999999999E-2</c:v>
                </c:pt>
                <c:pt idx="160">
                  <c:v>6.25E-2</c:v>
                </c:pt>
                <c:pt idx="161">
                  <c:v>6.25E-2</c:v>
                </c:pt>
                <c:pt idx="162">
                  <c:v>6.25E-2</c:v>
                </c:pt>
                <c:pt idx="163">
                  <c:v>6.25E-2</c:v>
                </c:pt>
                <c:pt idx="164">
                  <c:v>6.25E-2</c:v>
                </c:pt>
                <c:pt idx="165">
                  <c:v>8.7499999999999994E-2</c:v>
                </c:pt>
                <c:pt idx="166">
                  <c:v>8.7499999999999994E-2</c:v>
                </c:pt>
                <c:pt idx="167">
                  <c:v>8.7499999999999994E-2</c:v>
                </c:pt>
                <c:pt idx="168">
                  <c:v>0.1125</c:v>
                </c:pt>
                <c:pt idx="169">
                  <c:v>8.7499999999999994E-2</c:v>
                </c:pt>
                <c:pt idx="170">
                  <c:v>8.7499999999999994E-2</c:v>
                </c:pt>
                <c:pt idx="171">
                  <c:v>8.7499999999999994E-2</c:v>
                </c:pt>
                <c:pt idx="172">
                  <c:v>8.7499999999999994E-2</c:v>
                </c:pt>
                <c:pt idx="173">
                  <c:v>8.7499999999999994E-2</c:v>
                </c:pt>
                <c:pt idx="174">
                  <c:v>6.25E-2</c:v>
                </c:pt>
                <c:pt idx="175">
                  <c:v>3.7499999999999999E-2</c:v>
                </c:pt>
                <c:pt idx="176">
                  <c:v>3.7499999999999999E-2</c:v>
                </c:pt>
                <c:pt idx="177">
                  <c:v>1.2500000000000001E-2</c:v>
                </c:pt>
                <c:pt idx="178">
                  <c:v>1.2500000000000001E-2</c:v>
                </c:pt>
                <c:pt idx="179">
                  <c:v>1.2500000000000001E-2</c:v>
                </c:pt>
                <c:pt idx="180">
                  <c:v>1.2500000000000001E-2</c:v>
                </c:pt>
                <c:pt idx="181">
                  <c:v>1.2500000000000001E-2</c:v>
                </c:pt>
                <c:pt idx="182">
                  <c:v>-5.385E-3</c:v>
                </c:pt>
                <c:pt idx="183">
                  <c:v>0</c:v>
                </c:pt>
                <c:pt idx="184">
                  <c:v>0</c:v>
                </c:pt>
                <c:pt idx="185">
                  <c:v>0</c:v>
                </c:pt>
                <c:pt idx="186">
                  <c:v>0</c:v>
                </c:pt>
                <c:pt idx="187">
                  <c:v>0</c:v>
                </c:pt>
                <c:pt idx="188">
                  <c:v>0</c:v>
                </c:pt>
                <c:pt idx="189">
                  <c:v>0</c:v>
                </c:pt>
                <c:pt idx="190">
                  <c:v>0</c:v>
                </c:pt>
                <c:pt idx="191">
                  <c:v>0</c:v>
                </c:pt>
                <c:pt idx="192">
                  <c:v>0</c:v>
                </c:pt>
                <c:pt idx="193" formatCode="0.0000">
                  <c:v>0</c:v>
                </c:pt>
                <c:pt idx="194" formatCode="0.0000">
                  <c:v>0</c:v>
                </c:pt>
                <c:pt idx="195" formatCode="0.0000">
                  <c:v>0</c:v>
                </c:pt>
                <c:pt idx="196" formatCode="0.0000">
                  <c:v>0</c:v>
                </c:pt>
                <c:pt idx="197" formatCode="0.0000">
                  <c:v>0</c:v>
                </c:pt>
                <c:pt idx="198" formatCode="0.0000">
                  <c:v>0</c:v>
                </c:pt>
                <c:pt idx="199" formatCode="0.0000">
                  <c:v>0</c:v>
                </c:pt>
                <c:pt idx="200" formatCode="0.0000">
                  <c:v>0</c:v>
                </c:pt>
                <c:pt idx="201" formatCode="0.0000">
                  <c:v>0</c:v>
                </c:pt>
                <c:pt idx="202" formatCode="0.0000">
                  <c:v>0</c:v>
                </c:pt>
                <c:pt idx="203" formatCode="0.0000">
                  <c:v>0</c:v>
                </c:pt>
                <c:pt idx="204" formatCode="0.0000">
                  <c:v>0</c:v>
                </c:pt>
                <c:pt idx="205" formatCode="0.0000">
                  <c:v>0</c:v>
                </c:pt>
                <c:pt idx="206" formatCode="0.0000">
                  <c:v>0</c:v>
                </c:pt>
                <c:pt idx="207" formatCode="0.0000">
                  <c:v>0</c:v>
                </c:pt>
                <c:pt idx="208" formatCode="0.0000">
                  <c:v>0</c:v>
                </c:pt>
                <c:pt idx="209" formatCode="0.0000">
                  <c:v>0</c:v>
                </c:pt>
                <c:pt idx="210" formatCode="0.0000">
                  <c:v>0</c:v>
                </c:pt>
                <c:pt idx="211" formatCode="0.0000">
                  <c:v>0</c:v>
                </c:pt>
                <c:pt idx="212" formatCode="0.0000">
                  <c:v>0</c:v>
                </c:pt>
                <c:pt idx="213" formatCode="0.0000">
                  <c:v>0</c:v>
                </c:pt>
                <c:pt idx="214" formatCode="0.0000">
                  <c:v>-1.16E-4</c:v>
                </c:pt>
                <c:pt idx="215" formatCode="0.0000">
                  <c:v>-7.3159999999999996E-3</c:v>
                </c:pt>
                <c:pt idx="216" formatCode="0.0000">
                  <c:v>-1.2500000000000001E-2</c:v>
                </c:pt>
                <c:pt idx="217" formatCode="0.0000">
                  <c:v>-1.2500000000000001E-2</c:v>
                </c:pt>
                <c:pt idx="218" formatCode="0.0000">
                  <c:v>1.2500000000000001E-2</c:v>
                </c:pt>
                <c:pt idx="219" formatCode="0.0000">
                  <c:v>1.2500000000000001E-2</c:v>
                </c:pt>
                <c:pt idx="220" formatCode="0.0000">
                  <c:v>-1.2500000000000001E-2</c:v>
                </c:pt>
                <c:pt idx="221" formatCode="0.0000">
                  <c:v>-1.2500000000000001E-2</c:v>
                </c:pt>
                <c:pt idx="222" formatCode="0.0000">
                  <c:v>-1.2500000000000001E-2</c:v>
                </c:pt>
                <c:pt idx="223" formatCode="0.0000">
                  <c:v>-3.7499999999999999E-2</c:v>
                </c:pt>
                <c:pt idx="224" formatCode="0.0000">
                  <c:v>-3.7499999999999999E-2</c:v>
                </c:pt>
                <c:pt idx="225" formatCode="0.0000">
                  <c:v>-6.25E-2</c:v>
                </c:pt>
                <c:pt idx="226" formatCode="0.0000">
                  <c:v>-6.25E-2</c:v>
                </c:pt>
                <c:pt idx="227" formatCode="0.0000">
                  <c:v>-6.25E-2</c:v>
                </c:pt>
                <c:pt idx="228" formatCode="0.0000">
                  <c:v>-6.25E-2</c:v>
                </c:pt>
                <c:pt idx="229" formatCode="0.0000">
                  <c:v>-6.25E-2</c:v>
                </c:pt>
                <c:pt idx="230" formatCode="0.0000">
                  <c:v>-8.7499999999999994E-2</c:v>
                </c:pt>
                <c:pt idx="231" formatCode="0.0000">
                  <c:v>-0.1125</c:v>
                </c:pt>
                <c:pt idx="232" formatCode="0.0000">
                  <c:v>-0.13750000000000001</c:v>
                </c:pt>
                <c:pt idx="233" formatCode="0.0000">
                  <c:v>-8.7499999999999994E-2</c:v>
                </c:pt>
                <c:pt idx="234" formatCode="0.0000">
                  <c:v>-0.1125</c:v>
                </c:pt>
                <c:pt idx="235" formatCode="0.0000">
                  <c:v>-8.7499999999999994E-2</c:v>
                </c:pt>
                <c:pt idx="236" formatCode="0.0000">
                  <c:v>-6.25E-2</c:v>
                </c:pt>
                <c:pt idx="237" formatCode="0.0000">
                  <c:v>-6.25E-2</c:v>
                </c:pt>
                <c:pt idx="238" formatCode="0.0000">
                  <c:v>-1.2500000000000001E-2</c:v>
                </c:pt>
                <c:pt idx="239" formatCode="0.0000">
                  <c:v>-1.2500000000000001E-2</c:v>
                </c:pt>
                <c:pt idx="240" formatCode="0.0000">
                  <c:v>-3.7499999999999999E-2</c:v>
                </c:pt>
                <c:pt idx="241" formatCode="0.0000">
                  <c:v>-3.7499999999999999E-2</c:v>
                </c:pt>
                <c:pt idx="242" formatCode="0.0000">
                  <c:v>-1.2500000000000001E-2</c:v>
                </c:pt>
                <c:pt idx="243" formatCode="0.0000">
                  <c:v>-1.2500000000000001E-2</c:v>
                </c:pt>
                <c:pt idx="244" formatCode="0.0000">
                  <c:v>-1.2500000000000001E-2</c:v>
                </c:pt>
                <c:pt idx="245" formatCode="0.0000">
                  <c:v>-3.7499999999999999E-2</c:v>
                </c:pt>
                <c:pt idx="246" formatCode="0.0000">
                  <c:v>-3.7499999999999999E-2</c:v>
                </c:pt>
                <c:pt idx="247" formatCode="0.0000">
                  <c:v>-1.2500000000000001E-2</c:v>
                </c:pt>
                <c:pt idx="248" formatCode="0.0000">
                  <c:v>-1.2500000000000001E-2</c:v>
                </c:pt>
                <c:pt idx="249" formatCode="0.0000">
                  <c:v>-1.2500000000000001E-2</c:v>
                </c:pt>
                <c:pt idx="250" formatCode="0.0000">
                  <c:v>1.2500000000000001E-2</c:v>
                </c:pt>
                <c:pt idx="251" formatCode="0.0000">
                  <c:v>1.2500000000000001E-2</c:v>
                </c:pt>
                <c:pt idx="252" formatCode="0.0000">
                  <c:v>3.7499999999999999E-2</c:v>
                </c:pt>
                <c:pt idx="253" formatCode="0.0000">
                  <c:v>3.7499999999999999E-2</c:v>
                </c:pt>
                <c:pt idx="254" formatCode="0.0000">
                  <c:v>3.7499999999999999E-2</c:v>
                </c:pt>
                <c:pt idx="255" formatCode="0.0000">
                  <c:v>3.7499999999999999E-2</c:v>
                </c:pt>
                <c:pt idx="256" formatCode="0.0000">
                  <c:v>3.7499999999999999E-2</c:v>
                </c:pt>
                <c:pt idx="257" formatCode="0.0000">
                  <c:v>1.2500000000000001E-2</c:v>
                </c:pt>
                <c:pt idx="258" formatCode="0.0000">
                  <c:v>3.7499999999999999E-2</c:v>
                </c:pt>
                <c:pt idx="259" formatCode="0.0000">
                  <c:v>3.7499999999999999E-2</c:v>
                </c:pt>
                <c:pt idx="260" formatCode="0.0000">
                  <c:v>6.25E-2</c:v>
                </c:pt>
                <c:pt idx="261" formatCode="0.0000">
                  <c:v>1.2500000000000001E-2</c:v>
                </c:pt>
                <c:pt idx="262" formatCode="0.0000">
                  <c:v>3.7499999999999999E-2</c:v>
                </c:pt>
                <c:pt idx="263" formatCode="0.0000">
                  <c:v>3.7499999999999999E-2</c:v>
                </c:pt>
                <c:pt idx="264" formatCode="0.0000">
                  <c:v>1.2500000000000001E-2</c:v>
                </c:pt>
                <c:pt idx="265" formatCode="0.0000">
                  <c:v>3.7499999999999999E-2</c:v>
                </c:pt>
                <c:pt idx="266" formatCode="0.0000">
                  <c:v>1.2500000000000001E-2</c:v>
                </c:pt>
                <c:pt idx="267" formatCode="0.0000">
                  <c:v>1.2500000000000001E-2</c:v>
                </c:pt>
                <c:pt idx="268" formatCode="0.0000">
                  <c:v>1.2500000000000001E-2</c:v>
                </c:pt>
                <c:pt idx="269" formatCode="0.0000">
                  <c:v>1.2500000000000001E-2</c:v>
                </c:pt>
                <c:pt idx="270" formatCode="0.0000">
                  <c:v>1.2500000000000001E-2</c:v>
                </c:pt>
                <c:pt idx="271" formatCode="0.0000">
                  <c:v>1.2500000000000001E-2</c:v>
                </c:pt>
                <c:pt idx="272" formatCode="0.0000">
                  <c:v>1.2500000000000001E-2</c:v>
                </c:pt>
                <c:pt idx="273" formatCode="0.0000">
                  <c:v>1.2500000000000001E-2</c:v>
                </c:pt>
                <c:pt idx="274" formatCode="0.0000">
                  <c:v>1.2500000000000001E-2</c:v>
                </c:pt>
                <c:pt idx="275" formatCode="0.0000">
                  <c:v>1.2500000000000001E-2</c:v>
                </c:pt>
                <c:pt idx="276" formatCode="0.0000">
                  <c:v>1.2500000000000001E-2</c:v>
                </c:pt>
                <c:pt idx="277" formatCode="0.0000">
                  <c:v>-1.2500000000000001E-2</c:v>
                </c:pt>
                <c:pt idx="278" formatCode="0.0000">
                  <c:v>-6.3720000000000001E-3</c:v>
                </c:pt>
                <c:pt idx="279" formatCode="0.0000">
                  <c:v>-1.16E-4</c:v>
                </c:pt>
                <c:pt idx="280" formatCode="0.0000">
                  <c:v>0</c:v>
                </c:pt>
                <c:pt idx="281" formatCode="0.0000">
                  <c:v>0</c:v>
                </c:pt>
                <c:pt idx="282" formatCode="0.0000">
                  <c:v>0</c:v>
                </c:pt>
                <c:pt idx="283" formatCode="0.0000">
                  <c:v>0</c:v>
                </c:pt>
                <c:pt idx="284" formatCode="0.0000">
                  <c:v>0</c:v>
                </c:pt>
                <c:pt idx="285" formatCode="0.0000">
                  <c:v>0</c:v>
                </c:pt>
                <c:pt idx="286" formatCode="0.0000">
                  <c:v>0</c:v>
                </c:pt>
                <c:pt idx="287" formatCode="0.0000">
                  <c:v>0</c:v>
                </c:pt>
                <c:pt idx="288" formatCode="0.0000">
                  <c:v>0</c:v>
                </c:pt>
                <c:pt idx="289" formatCode="0.0000">
                  <c:v>0</c:v>
                </c:pt>
                <c:pt idx="290" formatCode="0.0000">
                  <c:v>0</c:v>
                </c:pt>
                <c:pt idx="291" formatCode="0.0000">
                  <c:v>0</c:v>
                </c:pt>
                <c:pt idx="292" formatCode="0.0000">
                  <c:v>0</c:v>
                </c:pt>
                <c:pt idx="293" formatCode="0.0000">
                  <c:v>0</c:v>
                </c:pt>
                <c:pt idx="294" formatCode="0.0000">
                  <c:v>0</c:v>
                </c:pt>
                <c:pt idx="295" formatCode="0.0000">
                  <c:v>0</c:v>
                </c:pt>
                <c:pt idx="296" formatCode="0.0000">
                  <c:v>0</c:v>
                </c:pt>
                <c:pt idx="297" formatCode="0.0000">
                  <c:v>0</c:v>
                </c:pt>
                <c:pt idx="298" formatCode="0.0000">
                  <c:v>0</c:v>
                </c:pt>
                <c:pt idx="299" formatCode="0.0000">
                  <c:v>0</c:v>
                </c:pt>
                <c:pt idx="300" formatCode="0.0000">
                  <c:v>0</c:v>
                </c:pt>
                <c:pt idx="301" formatCode="0.0000">
                  <c:v>0</c:v>
                </c:pt>
                <c:pt idx="302" formatCode="0.0000">
                  <c:v>0</c:v>
                </c:pt>
                <c:pt idx="303" formatCode="0.0000">
                  <c:v>0</c:v>
                </c:pt>
                <c:pt idx="304" formatCode="0.0000">
                  <c:v>0</c:v>
                </c:pt>
                <c:pt idx="305" formatCode="0.0000">
                  <c:v>0</c:v>
                </c:pt>
                <c:pt idx="306" formatCode="0.0000">
                  <c:v>0</c:v>
                </c:pt>
                <c:pt idx="307" formatCode="0.0000">
                  <c:v>0</c:v>
                </c:pt>
                <c:pt idx="308" formatCode="0.0000">
                  <c:v>0</c:v>
                </c:pt>
                <c:pt idx="309" formatCode="0.0000">
                  <c:v>0</c:v>
                </c:pt>
                <c:pt idx="310" formatCode="0.0000">
                  <c:v>-1.6000000000000001E-4</c:v>
                </c:pt>
                <c:pt idx="311" formatCode="0.0000">
                  <c:v>-7.1240000000000001E-3</c:v>
                </c:pt>
                <c:pt idx="312" formatCode="0.0000">
                  <c:v>-1.2500000000000001E-2</c:v>
                </c:pt>
                <c:pt idx="313" formatCode="0.0000">
                  <c:v>-1.2500000000000001E-2</c:v>
                </c:pt>
                <c:pt idx="314" formatCode="0.0000">
                  <c:v>1.2500000000000001E-2</c:v>
                </c:pt>
                <c:pt idx="315" formatCode="0.0000">
                  <c:v>1.2500000000000001E-2</c:v>
                </c:pt>
                <c:pt idx="316" formatCode="0.0000">
                  <c:v>1.2500000000000001E-2</c:v>
                </c:pt>
                <c:pt idx="317" formatCode="0.0000">
                  <c:v>-1.2500000000000001E-2</c:v>
                </c:pt>
                <c:pt idx="318" formatCode="0.0000">
                  <c:v>1.2500000000000001E-2</c:v>
                </c:pt>
                <c:pt idx="319" formatCode="0.0000">
                  <c:v>1.2500000000000001E-2</c:v>
                </c:pt>
                <c:pt idx="320" formatCode="0.0000">
                  <c:v>-1.2500000000000001E-2</c:v>
                </c:pt>
                <c:pt idx="321" formatCode="0.0000">
                  <c:v>-3.7499999999999999E-2</c:v>
                </c:pt>
                <c:pt idx="322" formatCode="0.0000">
                  <c:v>-3.7499999999999999E-2</c:v>
                </c:pt>
                <c:pt idx="323" formatCode="0.0000">
                  <c:v>-3.7499999999999999E-2</c:v>
                </c:pt>
                <c:pt idx="324" formatCode="0.0000">
                  <c:v>-6.25E-2</c:v>
                </c:pt>
                <c:pt idx="325" formatCode="0.0000">
                  <c:v>-6.25E-2</c:v>
                </c:pt>
                <c:pt idx="326" formatCode="0.0000">
                  <c:v>-3.7499999999999999E-2</c:v>
                </c:pt>
                <c:pt idx="327" formatCode="0.0000">
                  <c:v>-6.25E-2</c:v>
                </c:pt>
                <c:pt idx="328" formatCode="0.0000">
                  <c:v>-6.25E-2</c:v>
                </c:pt>
                <c:pt idx="329" formatCode="0.0000">
                  <c:v>-8.7499999999999994E-2</c:v>
                </c:pt>
                <c:pt idx="330" formatCode="0.0000">
                  <c:v>-6.25E-2</c:v>
                </c:pt>
                <c:pt idx="331" formatCode="0.0000">
                  <c:v>-3.7499999999999999E-2</c:v>
                </c:pt>
                <c:pt idx="332" formatCode="0.0000">
                  <c:v>-6.25E-2</c:v>
                </c:pt>
                <c:pt idx="333" formatCode="0.0000">
                  <c:v>-3.7499999999999999E-2</c:v>
                </c:pt>
                <c:pt idx="334" formatCode="0.0000">
                  <c:v>-3.7499999999999999E-2</c:v>
                </c:pt>
                <c:pt idx="335" formatCode="0.0000">
                  <c:v>-3.7499999999999999E-2</c:v>
                </c:pt>
                <c:pt idx="336" formatCode="0.0000">
                  <c:v>-3.7499999999999999E-2</c:v>
                </c:pt>
                <c:pt idx="337" formatCode="0.0000">
                  <c:v>-3.7499999999999999E-2</c:v>
                </c:pt>
                <c:pt idx="338" formatCode="0.0000">
                  <c:v>-3.7499999999999999E-2</c:v>
                </c:pt>
                <c:pt idx="339" formatCode="0.0000">
                  <c:v>-6.25E-2</c:v>
                </c:pt>
                <c:pt idx="340" formatCode="0.0000">
                  <c:v>-8.7499999999999994E-2</c:v>
                </c:pt>
                <c:pt idx="341" formatCode="0.0000">
                  <c:v>-6.25E-2</c:v>
                </c:pt>
                <c:pt idx="342" formatCode="0.0000">
                  <c:v>-6.25E-2</c:v>
                </c:pt>
                <c:pt idx="343" formatCode="0.0000">
                  <c:v>-6.25E-2</c:v>
                </c:pt>
                <c:pt idx="344" formatCode="0.0000">
                  <c:v>-6.25E-2</c:v>
                </c:pt>
                <c:pt idx="345" formatCode="0.0000">
                  <c:v>-8.7499999999999994E-2</c:v>
                </c:pt>
                <c:pt idx="346" formatCode="0.0000">
                  <c:v>-6.25E-2</c:v>
                </c:pt>
                <c:pt idx="347" formatCode="0.0000">
                  <c:v>-8.7499999999999994E-2</c:v>
                </c:pt>
                <c:pt idx="348" formatCode="0.0000">
                  <c:v>-0.1125</c:v>
                </c:pt>
                <c:pt idx="349" formatCode="0.0000">
                  <c:v>-0.1125</c:v>
                </c:pt>
                <c:pt idx="350" formatCode="0.0000">
                  <c:v>-8.7499999999999994E-2</c:v>
                </c:pt>
                <c:pt idx="351" formatCode="0.0000">
                  <c:v>-0.1125</c:v>
                </c:pt>
                <c:pt idx="352" formatCode="0.0000">
                  <c:v>-0.1125</c:v>
                </c:pt>
                <c:pt idx="353" formatCode="0.0000">
                  <c:v>-0.13750000000000001</c:v>
                </c:pt>
                <c:pt idx="354" formatCode="0.0000">
                  <c:v>-0.13750000000000001</c:v>
                </c:pt>
                <c:pt idx="355" formatCode="0.0000">
                  <c:v>-0.16250000000000001</c:v>
                </c:pt>
                <c:pt idx="356" formatCode="0.0000">
                  <c:v>-0.1125</c:v>
                </c:pt>
                <c:pt idx="357" formatCode="0.0000">
                  <c:v>-0.1125</c:v>
                </c:pt>
                <c:pt idx="358" formatCode="0.0000">
                  <c:v>-8.7499999999999994E-2</c:v>
                </c:pt>
                <c:pt idx="359" formatCode="0.0000">
                  <c:v>-8.7499999999999994E-2</c:v>
                </c:pt>
                <c:pt idx="360" formatCode="0.0000">
                  <c:v>-6.25E-2</c:v>
                </c:pt>
                <c:pt idx="361" formatCode="0.0000">
                  <c:v>-3.7499999999999999E-2</c:v>
                </c:pt>
                <c:pt idx="362" formatCode="0.0000">
                  <c:v>-3.7499999999999999E-2</c:v>
                </c:pt>
                <c:pt idx="363" formatCode="0.0000">
                  <c:v>-6.25E-2</c:v>
                </c:pt>
                <c:pt idx="364" formatCode="0.0000">
                  <c:v>-3.7499999999999999E-2</c:v>
                </c:pt>
                <c:pt idx="365" formatCode="0.0000">
                  <c:v>-1.2500000000000001E-2</c:v>
                </c:pt>
                <c:pt idx="366" formatCode="0.0000">
                  <c:v>-1.2500000000000001E-2</c:v>
                </c:pt>
                <c:pt idx="367" formatCode="0.0000">
                  <c:v>-1.2500000000000001E-2</c:v>
                </c:pt>
                <c:pt idx="368" formatCode="0.0000">
                  <c:v>1.2500000000000001E-2</c:v>
                </c:pt>
                <c:pt idx="369" formatCode="0.0000">
                  <c:v>1.2500000000000001E-2</c:v>
                </c:pt>
                <c:pt idx="370" formatCode="0.0000">
                  <c:v>1.2500000000000001E-2</c:v>
                </c:pt>
                <c:pt idx="371" formatCode="0.0000">
                  <c:v>1.2500000000000001E-2</c:v>
                </c:pt>
                <c:pt idx="372" formatCode="0.0000">
                  <c:v>-1.2500000000000001E-2</c:v>
                </c:pt>
                <c:pt idx="373" formatCode="0.0000">
                  <c:v>-1.2500000000000001E-2</c:v>
                </c:pt>
                <c:pt idx="374" formatCode="0.0000">
                  <c:v>-6.5599999999999999E-3</c:v>
                </c:pt>
                <c:pt idx="375" formatCode="0.0000">
                  <c:v>-2.32E-4</c:v>
                </c:pt>
                <c:pt idx="376" formatCode="0.0000">
                  <c:v>0</c:v>
                </c:pt>
                <c:pt idx="377" formatCode="0.0000">
                  <c:v>0</c:v>
                </c:pt>
                <c:pt idx="378" formatCode="0.0000">
                  <c:v>0</c:v>
                </c:pt>
                <c:pt idx="379" formatCode="0.0000">
                  <c:v>0</c:v>
                </c:pt>
                <c:pt idx="380" formatCode="0.0000">
                  <c:v>0</c:v>
                </c:pt>
                <c:pt idx="381" formatCode="0.0000">
                  <c:v>0</c:v>
                </c:pt>
                <c:pt idx="382" formatCode="0.0000">
                  <c:v>0</c:v>
                </c:pt>
                <c:pt idx="383" formatCode="0.0000">
                  <c:v>0</c:v>
                </c:pt>
                <c:pt idx="384" formatCode="0.0000">
                  <c:v>0</c:v>
                </c:pt>
                <c:pt idx="385" formatCode="0.0000">
                  <c:v>0</c:v>
                </c:pt>
                <c:pt idx="386" formatCode="0.0000">
                  <c:v>0</c:v>
                </c:pt>
                <c:pt idx="387" formatCode="0.0000">
                  <c:v>0</c:v>
                </c:pt>
                <c:pt idx="388" formatCode="0.0000">
                  <c:v>0</c:v>
                </c:pt>
                <c:pt idx="389" formatCode="0.0000">
                  <c:v>0</c:v>
                </c:pt>
                <c:pt idx="390" formatCode="0.0000">
                  <c:v>0</c:v>
                </c:pt>
                <c:pt idx="391" formatCode="0.0000">
                  <c:v>0</c:v>
                </c:pt>
                <c:pt idx="392" formatCode="0.0000">
                  <c:v>0</c:v>
                </c:pt>
                <c:pt idx="393" formatCode="0.0000">
                  <c:v>0</c:v>
                </c:pt>
                <c:pt idx="394" formatCode="0.0000">
                  <c:v>0</c:v>
                </c:pt>
                <c:pt idx="395" formatCode="0.0000">
                  <c:v>0</c:v>
                </c:pt>
                <c:pt idx="396" formatCode="0.0000">
                  <c:v>0</c:v>
                </c:pt>
                <c:pt idx="397" formatCode="0.0000">
                  <c:v>0</c:v>
                </c:pt>
                <c:pt idx="398" formatCode="0.0000">
                  <c:v>0</c:v>
                </c:pt>
                <c:pt idx="399" formatCode="0.0000">
                  <c:v>0</c:v>
                </c:pt>
                <c:pt idx="400" formatCode="0.0000">
                  <c:v>0</c:v>
                </c:pt>
                <c:pt idx="401" formatCode="0.0000">
                  <c:v>0</c:v>
                </c:pt>
                <c:pt idx="402" formatCode="0.0000">
                  <c:v>0</c:v>
                </c:pt>
                <c:pt idx="403" formatCode="0.0000">
                  <c:v>0</c:v>
                </c:pt>
                <c:pt idx="404" formatCode="0.0000">
                  <c:v>0</c:v>
                </c:pt>
                <c:pt idx="405" formatCode="0.0000">
                  <c:v>0</c:v>
                </c:pt>
                <c:pt idx="406" formatCode="0.0000">
                  <c:v>1.2500000000000001E-2</c:v>
                </c:pt>
                <c:pt idx="407" formatCode="0.0000">
                  <c:v>1.2500000000000001E-2</c:v>
                </c:pt>
                <c:pt idx="408" formatCode="0.0000">
                  <c:v>1.2500000000000001E-2</c:v>
                </c:pt>
                <c:pt idx="409" formatCode="0.0000">
                  <c:v>1.2500000000000001E-2</c:v>
                </c:pt>
                <c:pt idx="410" formatCode="0.0000">
                  <c:v>1.2500000000000001E-2</c:v>
                </c:pt>
                <c:pt idx="411" formatCode="0.0000">
                  <c:v>1.2500000000000001E-2</c:v>
                </c:pt>
                <c:pt idx="412" formatCode="0.0000">
                  <c:v>6.25E-2</c:v>
                </c:pt>
                <c:pt idx="413" formatCode="0.0000">
                  <c:v>6.25E-2</c:v>
                </c:pt>
                <c:pt idx="414" formatCode="0.0000">
                  <c:v>6.25E-2</c:v>
                </c:pt>
                <c:pt idx="415" formatCode="0.0000">
                  <c:v>8.7499999999999994E-2</c:v>
                </c:pt>
                <c:pt idx="416" formatCode="0.0000">
                  <c:v>8.7499999999999994E-2</c:v>
                </c:pt>
                <c:pt idx="417" formatCode="0.0000">
                  <c:v>6.25E-2</c:v>
                </c:pt>
                <c:pt idx="418" formatCode="0.0000">
                  <c:v>6.25E-2</c:v>
                </c:pt>
                <c:pt idx="419" formatCode="0.0000">
                  <c:v>6.25E-2</c:v>
                </c:pt>
                <c:pt idx="420" formatCode="0.0000">
                  <c:v>6.25E-2</c:v>
                </c:pt>
                <c:pt idx="421" formatCode="0.0000">
                  <c:v>6.25E-2</c:v>
                </c:pt>
                <c:pt idx="422" formatCode="0.0000">
                  <c:v>3.7499999999999999E-2</c:v>
                </c:pt>
                <c:pt idx="423" formatCode="0.0000">
                  <c:v>3.7499999999999999E-2</c:v>
                </c:pt>
                <c:pt idx="424" formatCode="0.0000">
                  <c:v>6.25E-2</c:v>
                </c:pt>
                <c:pt idx="425" formatCode="0.0000">
                  <c:v>6.25E-2</c:v>
                </c:pt>
                <c:pt idx="426" formatCode="0.0000">
                  <c:v>6.25E-2</c:v>
                </c:pt>
                <c:pt idx="427" formatCode="0.0000">
                  <c:v>6.25E-2</c:v>
                </c:pt>
                <c:pt idx="428" formatCode="0.0000">
                  <c:v>3.7499999999999999E-2</c:v>
                </c:pt>
                <c:pt idx="429" formatCode="0.0000">
                  <c:v>3.7499999999999999E-2</c:v>
                </c:pt>
                <c:pt idx="430" formatCode="0.0000">
                  <c:v>3.7499999999999999E-2</c:v>
                </c:pt>
                <c:pt idx="431" formatCode="0.0000">
                  <c:v>3.7499999999999999E-2</c:v>
                </c:pt>
                <c:pt idx="432" formatCode="0.0000">
                  <c:v>1.2500000000000001E-2</c:v>
                </c:pt>
                <c:pt idx="433" formatCode="0.0000">
                  <c:v>1.2500000000000001E-2</c:v>
                </c:pt>
                <c:pt idx="434" formatCode="0.0000">
                  <c:v>1.2500000000000001E-2</c:v>
                </c:pt>
                <c:pt idx="435" formatCode="0.0000">
                  <c:v>1.2500000000000001E-2</c:v>
                </c:pt>
                <c:pt idx="436" formatCode="0.0000">
                  <c:v>-1.2500000000000001E-2</c:v>
                </c:pt>
                <c:pt idx="437" formatCode="0.0000">
                  <c:v>1.2500000000000001E-2</c:v>
                </c:pt>
                <c:pt idx="438" formatCode="0.0000">
                  <c:v>1.2500000000000001E-2</c:v>
                </c:pt>
                <c:pt idx="439" formatCode="0.0000">
                  <c:v>1.2500000000000001E-2</c:v>
                </c:pt>
                <c:pt idx="440" formatCode="0.0000">
                  <c:v>1.2500000000000001E-2</c:v>
                </c:pt>
                <c:pt idx="441" formatCode="0.0000">
                  <c:v>1.2500000000000001E-2</c:v>
                </c:pt>
                <c:pt idx="442" formatCode="0.0000">
                  <c:v>3.7499999999999999E-2</c:v>
                </c:pt>
                <c:pt idx="443" formatCode="0.0000">
                  <c:v>3.7499999999999999E-2</c:v>
                </c:pt>
                <c:pt idx="444" formatCode="0.0000">
                  <c:v>3.7499999999999999E-2</c:v>
                </c:pt>
                <c:pt idx="445" formatCode="0.0000">
                  <c:v>3.7499999999999999E-2</c:v>
                </c:pt>
                <c:pt idx="446" formatCode="0.0000">
                  <c:v>6.25E-2</c:v>
                </c:pt>
                <c:pt idx="447" formatCode="0.0000">
                  <c:v>6.25E-2</c:v>
                </c:pt>
                <c:pt idx="448" formatCode="0.0000">
                  <c:v>6.25E-2</c:v>
                </c:pt>
                <c:pt idx="449" formatCode="0.0000">
                  <c:v>1.2500000000000001E-2</c:v>
                </c:pt>
                <c:pt idx="450" formatCode="0.0000">
                  <c:v>1.2500000000000001E-2</c:v>
                </c:pt>
                <c:pt idx="451" formatCode="0.0000">
                  <c:v>3.7499999999999999E-2</c:v>
                </c:pt>
                <c:pt idx="452" formatCode="0.0000">
                  <c:v>3.7499999999999999E-2</c:v>
                </c:pt>
                <c:pt idx="453" formatCode="0.0000">
                  <c:v>3.7499999999999999E-2</c:v>
                </c:pt>
                <c:pt idx="454" formatCode="0.0000">
                  <c:v>6.25E-2</c:v>
                </c:pt>
                <c:pt idx="455" formatCode="0.0000">
                  <c:v>6.25E-2</c:v>
                </c:pt>
                <c:pt idx="456" formatCode="0.0000">
                  <c:v>6.25E-2</c:v>
                </c:pt>
                <c:pt idx="457" formatCode="0.0000">
                  <c:v>3.7499999999999999E-2</c:v>
                </c:pt>
                <c:pt idx="458" formatCode="0.0000">
                  <c:v>6.25E-2</c:v>
                </c:pt>
                <c:pt idx="459" formatCode="0.0000">
                  <c:v>6.25E-2</c:v>
                </c:pt>
                <c:pt idx="460" formatCode="0.0000">
                  <c:v>3.7499999999999999E-2</c:v>
                </c:pt>
                <c:pt idx="461" formatCode="0.0000">
                  <c:v>3.7499999999999999E-2</c:v>
                </c:pt>
                <c:pt idx="462" formatCode="0.0000">
                  <c:v>6.25E-2</c:v>
                </c:pt>
                <c:pt idx="463" formatCode="0.0000">
                  <c:v>6.25E-2</c:v>
                </c:pt>
                <c:pt idx="464" formatCode="0.0000">
                  <c:v>3.7499999999999999E-2</c:v>
                </c:pt>
                <c:pt idx="465" formatCode="0.0000">
                  <c:v>3.7499999999999999E-2</c:v>
                </c:pt>
                <c:pt idx="466" formatCode="0.0000">
                  <c:v>1.2500000000000001E-2</c:v>
                </c:pt>
                <c:pt idx="467" formatCode="0.0000">
                  <c:v>1.2500000000000001E-2</c:v>
                </c:pt>
                <c:pt idx="468" formatCode="0.0000">
                  <c:v>1.2500000000000001E-2</c:v>
                </c:pt>
                <c:pt idx="469" formatCode="0.0000">
                  <c:v>1.2500000000000001E-2</c:v>
                </c:pt>
                <c:pt idx="470" formatCode="0.0000">
                  <c:v>1.2500000000000001E-2</c:v>
                </c:pt>
                <c:pt idx="471" formatCode="0.0000">
                  <c:v>1.2500000000000001E-2</c:v>
                </c:pt>
                <c:pt idx="472" formatCode="0.0000">
                  <c:v>0</c:v>
                </c:pt>
                <c:pt idx="473" formatCode="0.0000">
                  <c:v>0</c:v>
                </c:pt>
                <c:pt idx="474" formatCode="0.0000">
                  <c:v>0</c:v>
                </c:pt>
                <c:pt idx="475" formatCode="0.0000">
                  <c:v>0</c:v>
                </c:pt>
                <c:pt idx="476" formatCode="0.0000">
                  <c:v>0</c:v>
                </c:pt>
                <c:pt idx="477" formatCode="0.0000">
                  <c:v>0</c:v>
                </c:pt>
                <c:pt idx="478" formatCode="0.0000">
                  <c:v>0</c:v>
                </c:pt>
                <c:pt idx="479" formatCode="0.0000">
                  <c:v>0</c:v>
                </c:pt>
                <c:pt idx="480" formatCode="0.0000">
                  <c:v>0</c:v>
                </c:pt>
                <c:pt idx="481" formatCode="0.0000">
                  <c:v>0</c:v>
                </c:pt>
                <c:pt idx="482" formatCode="0.0000">
                  <c:v>0</c:v>
                </c:pt>
                <c:pt idx="483" formatCode="0.0000">
                  <c:v>0</c:v>
                </c:pt>
                <c:pt idx="484" formatCode="0.0000">
                  <c:v>0</c:v>
                </c:pt>
                <c:pt idx="485" formatCode="0.0000">
                  <c:v>0</c:v>
                </c:pt>
                <c:pt idx="486" formatCode="0.0000">
                  <c:v>0</c:v>
                </c:pt>
                <c:pt idx="487" formatCode="0.0000">
                  <c:v>0</c:v>
                </c:pt>
                <c:pt idx="488" formatCode="0.0000">
                  <c:v>0</c:v>
                </c:pt>
                <c:pt idx="489" formatCode="0.0000">
                  <c:v>0</c:v>
                </c:pt>
                <c:pt idx="490" formatCode="0.0000">
                  <c:v>0</c:v>
                </c:pt>
                <c:pt idx="491" formatCode="0.0000">
                  <c:v>0</c:v>
                </c:pt>
                <c:pt idx="492" formatCode="0.0000">
                  <c:v>0</c:v>
                </c:pt>
                <c:pt idx="493" formatCode="0.0000">
                  <c:v>0</c:v>
                </c:pt>
                <c:pt idx="494" formatCode="0.0000">
                  <c:v>0</c:v>
                </c:pt>
                <c:pt idx="495" formatCode="0.0000">
                  <c:v>0</c:v>
                </c:pt>
                <c:pt idx="496" formatCode="0.0000">
                  <c:v>0</c:v>
                </c:pt>
                <c:pt idx="497" formatCode="0.0000">
                  <c:v>0</c:v>
                </c:pt>
                <c:pt idx="498" formatCode="0.0000">
                  <c:v>0</c:v>
                </c:pt>
                <c:pt idx="499" formatCode="0.0000">
                  <c:v>0</c:v>
                </c:pt>
                <c:pt idx="500" formatCode="0.0000">
                  <c:v>0</c:v>
                </c:pt>
                <c:pt idx="501" formatCode="0.0000">
                  <c:v>0</c:v>
                </c:pt>
                <c:pt idx="502" formatCode="0.0000">
                  <c:v>3.7499999999999999E-2</c:v>
                </c:pt>
                <c:pt idx="503" formatCode="0.0000">
                  <c:v>3.7499999999999999E-2</c:v>
                </c:pt>
                <c:pt idx="504" formatCode="0.0000">
                  <c:v>1.2500000000000001E-2</c:v>
                </c:pt>
                <c:pt idx="505" formatCode="0.0000">
                  <c:v>3.7499999999999999E-2</c:v>
                </c:pt>
                <c:pt idx="506" formatCode="0.0000">
                  <c:v>1.2500000000000001E-2</c:v>
                </c:pt>
                <c:pt idx="507" formatCode="0.0000">
                  <c:v>1.2500000000000001E-2</c:v>
                </c:pt>
                <c:pt idx="508" formatCode="0.0000">
                  <c:v>6.25E-2</c:v>
                </c:pt>
                <c:pt idx="509" formatCode="0.0000">
                  <c:v>6.25E-2</c:v>
                </c:pt>
                <c:pt idx="510" formatCode="0.0000">
                  <c:v>6.25E-2</c:v>
                </c:pt>
                <c:pt idx="511" formatCode="0.0000">
                  <c:v>8.7499999999999994E-2</c:v>
                </c:pt>
                <c:pt idx="512" formatCode="0.0000">
                  <c:v>8.7499999999999994E-2</c:v>
                </c:pt>
                <c:pt idx="513" formatCode="0.0000">
                  <c:v>0.1125</c:v>
                </c:pt>
                <c:pt idx="514" formatCode="0.0000">
                  <c:v>0.1125</c:v>
                </c:pt>
                <c:pt idx="515" formatCode="0.0000">
                  <c:v>0.13750000000000001</c:v>
                </c:pt>
                <c:pt idx="516" formatCode="0.0000">
                  <c:v>0.1875</c:v>
                </c:pt>
                <c:pt idx="517" formatCode="0.0000">
                  <c:v>0.1875</c:v>
                </c:pt>
                <c:pt idx="518" formatCode="0.0000">
                  <c:v>0.13750000000000001</c:v>
                </c:pt>
                <c:pt idx="519" formatCode="0.0000">
                  <c:v>0.1125</c:v>
                </c:pt>
                <c:pt idx="520" formatCode="0.0000">
                  <c:v>0.16250000000000001</c:v>
                </c:pt>
                <c:pt idx="521" formatCode="0.0000">
                  <c:v>0.1125</c:v>
                </c:pt>
                <c:pt idx="522" formatCode="0.0000">
                  <c:v>0.1125</c:v>
                </c:pt>
                <c:pt idx="523" formatCode="0.0000">
                  <c:v>0.1125</c:v>
                </c:pt>
                <c:pt idx="524" formatCode="0.0000">
                  <c:v>0.13750000000000001</c:v>
                </c:pt>
                <c:pt idx="525" formatCode="0.0000">
                  <c:v>0.1875</c:v>
                </c:pt>
                <c:pt idx="526" formatCode="0.0000">
                  <c:v>0.23749999999999999</c:v>
                </c:pt>
                <c:pt idx="527" formatCode="0.0000">
                  <c:v>0.21249999999999999</c:v>
                </c:pt>
                <c:pt idx="528" formatCode="0.0000">
                  <c:v>0.1875</c:v>
                </c:pt>
                <c:pt idx="529" formatCode="0.0000">
                  <c:v>0.13750000000000001</c:v>
                </c:pt>
                <c:pt idx="530" formatCode="0.0000">
                  <c:v>0.13750000000000001</c:v>
                </c:pt>
                <c:pt idx="531" formatCode="0.0000">
                  <c:v>0.1125</c:v>
                </c:pt>
                <c:pt idx="532" formatCode="0.0000">
                  <c:v>0.1125</c:v>
                </c:pt>
                <c:pt idx="533" formatCode="0.0000">
                  <c:v>0.1125</c:v>
                </c:pt>
                <c:pt idx="534" formatCode="0.0000">
                  <c:v>8.7499999999999994E-2</c:v>
                </c:pt>
                <c:pt idx="535" formatCode="0.0000">
                  <c:v>8.7499999999999994E-2</c:v>
                </c:pt>
                <c:pt idx="536" formatCode="0.0000">
                  <c:v>8.7499999999999994E-2</c:v>
                </c:pt>
                <c:pt idx="537" formatCode="0.0000">
                  <c:v>8.7499999999999994E-2</c:v>
                </c:pt>
                <c:pt idx="538" formatCode="0.0000">
                  <c:v>0.1125</c:v>
                </c:pt>
                <c:pt idx="539" formatCode="0.0000">
                  <c:v>0.1125</c:v>
                </c:pt>
                <c:pt idx="540" formatCode="0.0000">
                  <c:v>8.7499999999999994E-2</c:v>
                </c:pt>
                <c:pt idx="541" formatCode="0.0000">
                  <c:v>8.7499999999999994E-2</c:v>
                </c:pt>
                <c:pt idx="542" formatCode="0.0000">
                  <c:v>8.7499999999999994E-2</c:v>
                </c:pt>
                <c:pt idx="543" formatCode="0.0000">
                  <c:v>8.7499999999999994E-2</c:v>
                </c:pt>
                <c:pt idx="544" formatCode="0.0000">
                  <c:v>8.7499999999999994E-2</c:v>
                </c:pt>
                <c:pt idx="545" formatCode="0.0000">
                  <c:v>0.1125</c:v>
                </c:pt>
                <c:pt idx="546" formatCode="0.0000">
                  <c:v>0.13750000000000001</c:v>
                </c:pt>
                <c:pt idx="547" formatCode="0.0000">
                  <c:v>0.16250000000000001</c:v>
                </c:pt>
                <c:pt idx="548" formatCode="0.0000">
                  <c:v>8.7499999999999994E-2</c:v>
                </c:pt>
                <c:pt idx="549" formatCode="0.0000">
                  <c:v>8.7499999999999994E-2</c:v>
                </c:pt>
                <c:pt idx="550" formatCode="0.0000">
                  <c:v>8.7499999999999994E-2</c:v>
                </c:pt>
                <c:pt idx="551" formatCode="0.0000">
                  <c:v>8.7499999999999994E-2</c:v>
                </c:pt>
                <c:pt idx="552" formatCode="0.0000">
                  <c:v>0.1125</c:v>
                </c:pt>
                <c:pt idx="553" formatCode="0.0000">
                  <c:v>8.7499999999999994E-2</c:v>
                </c:pt>
                <c:pt idx="554" formatCode="0.0000">
                  <c:v>8.7499999999999994E-2</c:v>
                </c:pt>
                <c:pt idx="555" formatCode="0.0000">
                  <c:v>6.25E-2</c:v>
                </c:pt>
                <c:pt idx="556" formatCode="0.0000">
                  <c:v>6.25E-2</c:v>
                </c:pt>
                <c:pt idx="557" formatCode="0.0000">
                  <c:v>6.25E-2</c:v>
                </c:pt>
                <c:pt idx="558" formatCode="0.0000">
                  <c:v>6.25E-2</c:v>
                </c:pt>
                <c:pt idx="559" formatCode="0.0000">
                  <c:v>6.25E-2</c:v>
                </c:pt>
                <c:pt idx="560" formatCode="0.0000">
                  <c:v>6.25E-2</c:v>
                </c:pt>
                <c:pt idx="561" formatCode="0.0000">
                  <c:v>3.7499999999999999E-2</c:v>
                </c:pt>
                <c:pt idx="562" formatCode="0.0000">
                  <c:v>3.7499999999999999E-2</c:v>
                </c:pt>
                <c:pt idx="563" formatCode="0.0000">
                  <c:v>1.2500000000000001E-2</c:v>
                </c:pt>
                <c:pt idx="564" formatCode="0.0000">
                  <c:v>1.2500000000000001E-2</c:v>
                </c:pt>
                <c:pt idx="565" formatCode="0.0000">
                  <c:v>1.2500000000000001E-2</c:v>
                </c:pt>
                <c:pt idx="566" formatCode="0.0000">
                  <c:v>1.2500000000000001E-2</c:v>
                </c:pt>
                <c:pt idx="567" formatCode="0.0000">
                  <c:v>1.2500000000000001E-2</c:v>
                </c:pt>
                <c:pt idx="568" formatCode="0.0000">
                  <c:v>0</c:v>
                </c:pt>
                <c:pt idx="569" formatCode="0.0000">
                  <c:v>0</c:v>
                </c:pt>
                <c:pt idx="570" formatCode="0.0000">
                  <c:v>0</c:v>
                </c:pt>
                <c:pt idx="571" formatCode="0.0000">
                  <c:v>0</c:v>
                </c:pt>
                <c:pt idx="572" formatCode="0.0000">
                  <c:v>0</c:v>
                </c:pt>
                <c:pt idx="573" formatCode="0.0000">
                  <c:v>0</c:v>
                </c:pt>
                <c:pt idx="574" formatCode="0.0000">
                  <c:v>0</c:v>
                </c:pt>
                <c:pt idx="575" formatCode="0.0000">
                  <c:v>0</c:v>
                </c:pt>
                <c:pt idx="576" formatCode="0.0000">
                  <c:v>0</c:v>
                </c:pt>
                <c:pt idx="577" formatCode="0.0000">
                  <c:v>0</c:v>
                </c:pt>
                <c:pt idx="578" formatCode="0.0000">
                  <c:v>0</c:v>
                </c:pt>
                <c:pt idx="579" formatCode="0.0000">
                  <c:v>0</c:v>
                </c:pt>
                <c:pt idx="580" formatCode="0.0000">
                  <c:v>0</c:v>
                </c:pt>
                <c:pt idx="581" formatCode="0.0000">
                  <c:v>0</c:v>
                </c:pt>
                <c:pt idx="582" formatCode="0.0000">
                  <c:v>0</c:v>
                </c:pt>
                <c:pt idx="583" formatCode="0.0000">
                  <c:v>0</c:v>
                </c:pt>
                <c:pt idx="584" formatCode="0.0000">
                  <c:v>0</c:v>
                </c:pt>
                <c:pt idx="585" formatCode="0.0000">
                  <c:v>0</c:v>
                </c:pt>
                <c:pt idx="586" formatCode="0.0000">
                  <c:v>0</c:v>
                </c:pt>
                <c:pt idx="587" formatCode="0.0000">
                  <c:v>0</c:v>
                </c:pt>
                <c:pt idx="588" formatCode="0.0000">
                  <c:v>0</c:v>
                </c:pt>
                <c:pt idx="589" formatCode="0.0000">
                  <c:v>0</c:v>
                </c:pt>
                <c:pt idx="590" formatCode="0.0000">
                  <c:v>0</c:v>
                </c:pt>
                <c:pt idx="591" formatCode="0.0000">
                  <c:v>0</c:v>
                </c:pt>
                <c:pt idx="592" formatCode="0.0000">
                  <c:v>0</c:v>
                </c:pt>
                <c:pt idx="593" formatCode="0.0000">
                  <c:v>0</c:v>
                </c:pt>
                <c:pt idx="594" formatCode="0.0000">
                  <c:v>0</c:v>
                </c:pt>
                <c:pt idx="595" formatCode="0.0000">
                  <c:v>0</c:v>
                </c:pt>
                <c:pt idx="596" formatCode="0.0000">
                  <c:v>0</c:v>
                </c:pt>
                <c:pt idx="597" formatCode="0.0000">
                  <c:v>0</c:v>
                </c:pt>
                <c:pt idx="598" formatCode="0.0000">
                  <c:v>1.2500000000000001E-2</c:v>
                </c:pt>
                <c:pt idx="599" formatCode="0.0000">
                  <c:v>1.2500000000000001E-2</c:v>
                </c:pt>
                <c:pt idx="600" formatCode="0.0000">
                  <c:v>1.2500000000000001E-2</c:v>
                </c:pt>
                <c:pt idx="601" formatCode="0.0000">
                  <c:v>1.2500000000000001E-2</c:v>
                </c:pt>
                <c:pt idx="602" formatCode="0.0000">
                  <c:v>1.2500000000000001E-2</c:v>
                </c:pt>
                <c:pt idx="603" formatCode="0.0000">
                  <c:v>3.7499999999999999E-2</c:v>
                </c:pt>
                <c:pt idx="604" formatCode="0.0000">
                  <c:v>3.7499999999999999E-2</c:v>
                </c:pt>
                <c:pt idx="605" formatCode="0.0000">
                  <c:v>3.7499999999999999E-2</c:v>
                </c:pt>
                <c:pt idx="606" formatCode="0.0000">
                  <c:v>1.2500000000000001E-2</c:v>
                </c:pt>
                <c:pt idx="607" formatCode="0.0000">
                  <c:v>1.2500000000000001E-2</c:v>
                </c:pt>
                <c:pt idx="608" formatCode="0.0000">
                  <c:v>-1.2500000000000001E-2</c:v>
                </c:pt>
                <c:pt idx="609" formatCode="0.0000">
                  <c:v>-6.25E-2</c:v>
                </c:pt>
                <c:pt idx="610" formatCode="0.0000">
                  <c:v>-3.7499999999999999E-2</c:v>
                </c:pt>
                <c:pt idx="611" formatCode="0.0000">
                  <c:v>-6.25E-2</c:v>
                </c:pt>
                <c:pt idx="612" formatCode="0.0000">
                  <c:v>-6.25E-2</c:v>
                </c:pt>
                <c:pt idx="613" formatCode="0.0000">
                  <c:v>-6.25E-2</c:v>
                </c:pt>
                <c:pt idx="614" formatCode="0.0000">
                  <c:v>-6.25E-2</c:v>
                </c:pt>
                <c:pt idx="615" formatCode="0.0000">
                  <c:v>-0.1125</c:v>
                </c:pt>
                <c:pt idx="616" formatCode="0.0000">
                  <c:v>-8.7499999999999994E-2</c:v>
                </c:pt>
                <c:pt idx="617" formatCode="0.0000">
                  <c:v>-8.7499999999999994E-2</c:v>
                </c:pt>
                <c:pt idx="618" formatCode="0.0000">
                  <c:v>-6.25E-2</c:v>
                </c:pt>
                <c:pt idx="619" formatCode="0.0000">
                  <c:v>-6.25E-2</c:v>
                </c:pt>
                <c:pt idx="620" formatCode="0.0000">
                  <c:v>-6.25E-2</c:v>
                </c:pt>
                <c:pt idx="621" formatCode="0.0000">
                  <c:v>-6.25E-2</c:v>
                </c:pt>
                <c:pt idx="622" formatCode="0.0000">
                  <c:v>-6.25E-2</c:v>
                </c:pt>
                <c:pt idx="623" formatCode="0.0000">
                  <c:v>-3.7499999999999999E-2</c:v>
                </c:pt>
                <c:pt idx="624" formatCode="0.0000">
                  <c:v>-3.7499999999999999E-2</c:v>
                </c:pt>
                <c:pt idx="625" formatCode="0.0000">
                  <c:v>0</c:v>
                </c:pt>
                <c:pt idx="626" formatCode="0.0000">
                  <c:v>-1.2500000000000001E-2</c:v>
                </c:pt>
                <c:pt idx="627" formatCode="0.0000">
                  <c:v>-1.2500000000000001E-2</c:v>
                </c:pt>
                <c:pt idx="628" formatCode="0.0000">
                  <c:v>-1.2500000000000001E-2</c:v>
                </c:pt>
                <c:pt idx="629" formatCode="0.0000">
                  <c:v>-1.2500000000000001E-2</c:v>
                </c:pt>
                <c:pt idx="630" formatCode="0.0000">
                  <c:v>-1.2500000000000001E-2</c:v>
                </c:pt>
                <c:pt idx="631" formatCode="0.0000">
                  <c:v>-1.2500000000000001E-2</c:v>
                </c:pt>
                <c:pt idx="632" formatCode="0.0000">
                  <c:v>-1.2500000000000001E-2</c:v>
                </c:pt>
                <c:pt idx="633" formatCode="0.0000">
                  <c:v>-1.2500000000000001E-2</c:v>
                </c:pt>
                <c:pt idx="634" formatCode="0.0000">
                  <c:v>-1.2500000000000001E-2</c:v>
                </c:pt>
                <c:pt idx="635" formatCode="0.0000">
                  <c:v>-1.2500000000000001E-2</c:v>
                </c:pt>
                <c:pt idx="636" formatCode="0.0000">
                  <c:v>-1.2500000000000001E-2</c:v>
                </c:pt>
                <c:pt idx="637" formatCode="0.0000">
                  <c:v>-1.2500000000000001E-2</c:v>
                </c:pt>
                <c:pt idx="638" formatCode="0.0000">
                  <c:v>-1.2500000000000001E-2</c:v>
                </c:pt>
                <c:pt idx="639" formatCode="0.0000">
                  <c:v>-3.7499999999999999E-2</c:v>
                </c:pt>
                <c:pt idx="640" formatCode="0.0000">
                  <c:v>-6.25E-2</c:v>
                </c:pt>
                <c:pt idx="641" formatCode="0.0000">
                  <c:v>-6.25E-2</c:v>
                </c:pt>
                <c:pt idx="642" formatCode="0.0000">
                  <c:v>-6.25E-2</c:v>
                </c:pt>
                <c:pt idx="643" formatCode="0.0000">
                  <c:v>-6.25E-2</c:v>
                </c:pt>
                <c:pt idx="644" formatCode="0.0000">
                  <c:v>-8.7499999999999994E-2</c:v>
                </c:pt>
                <c:pt idx="645" formatCode="0.0000">
                  <c:v>-3.7499999999999999E-2</c:v>
                </c:pt>
                <c:pt idx="646" formatCode="0.0000">
                  <c:v>-6.25E-2</c:v>
                </c:pt>
                <c:pt idx="647" formatCode="0.0000">
                  <c:v>-8.7499999999999994E-2</c:v>
                </c:pt>
                <c:pt idx="648" formatCode="0.0000">
                  <c:v>-8.7499999999999994E-2</c:v>
                </c:pt>
                <c:pt idx="649" formatCode="0.0000">
                  <c:v>-8.7499999999999994E-2</c:v>
                </c:pt>
                <c:pt idx="650" formatCode="0.0000">
                  <c:v>-8.7499999999999994E-2</c:v>
                </c:pt>
                <c:pt idx="651" formatCode="0.0000">
                  <c:v>-6.25E-2</c:v>
                </c:pt>
                <c:pt idx="652" formatCode="0.0000">
                  <c:v>-6.25E-2</c:v>
                </c:pt>
                <c:pt idx="653" formatCode="0.0000">
                  <c:v>-6.25E-2</c:v>
                </c:pt>
                <c:pt idx="654" formatCode="0.0000">
                  <c:v>-3.7499999999999999E-2</c:v>
                </c:pt>
                <c:pt idx="655" formatCode="0.0000">
                  <c:v>-1.2500000000000001E-2</c:v>
                </c:pt>
                <c:pt idx="656" formatCode="0.0000">
                  <c:v>-1.2500000000000001E-2</c:v>
                </c:pt>
                <c:pt idx="657" formatCode="0.0000">
                  <c:v>-1.2500000000000001E-2</c:v>
                </c:pt>
                <c:pt idx="658" formatCode="0.0000">
                  <c:v>1.2500000000000001E-2</c:v>
                </c:pt>
                <c:pt idx="659" formatCode="0.0000">
                  <c:v>1.2500000000000001E-2</c:v>
                </c:pt>
                <c:pt idx="660" formatCode="0.0000">
                  <c:v>1.2500000000000001E-2</c:v>
                </c:pt>
                <c:pt idx="661" formatCode="0.0000">
                  <c:v>-1.2500000000000001E-2</c:v>
                </c:pt>
                <c:pt idx="662" formatCode="0.0000">
                  <c:v>-6.3559999999999997E-3</c:v>
                </c:pt>
                <c:pt idx="663" formatCode="0.0000">
                  <c:v>-7.7999999999999999E-4</c:v>
                </c:pt>
                <c:pt idx="664" formatCode="0.0000">
                  <c:v>0</c:v>
                </c:pt>
                <c:pt idx="665" formatCode="0.0000">
                  <c:v>0</c:v>
                </c:pt>
                <c:pt idx="666" formatCode="0.0000">
                  <c:v>0</c:v>
                </c:pt>
                <c:pt idx="667" formatCode="0.0000">
                  <c:v>0</c:v>
                </c:pt>
                <c:pt idx="668" formatCode="0.0000">
                  <c:v>0</c:v>
                </c:pt>
                <c:pt idx="669" formatCode="0.0000">
                  <c:v>0</c:v>
                </c:pt>
                <c:pt idx="670" formatCode="0.0000">
                  <c:v>0</c:v>
                </c:pt>
                <c:pt idx="671" formatCode="0.0000">
                  <c:v>0</c:v>
                </c:pt>
              </c:numCache>
            </c:numRef>
          </c:val>
          <c:smooth val="0"/>
          <c:extLst>
            <c:ext xmlns:c16="http://schemas.microsoft.com/office/drawing/2014/chart" uri="{C3380CC4-5D6E-409C-BE32-E72D297353CC}">
              <c16:uniqueId val="{00000000-9A70-4753-9AF1-ABBCFF1EB579}"/>
            </c:ext>
          </c:extLst>
        </c:ser>
        <c:ser>
          <c:idx val="1"/>
          <c:order val="1"/>
          <c:tx>
            <c:v>Scenario 2</c:v>
          </c:tx>
          <c:marker>
            <c:symbol val="none"/>
          </c:marker>
          <c:val>
            <c:numRef>
              <c:f>Input_RES!$K$15:$K$686</c:f>
              <c:numCache>
                <c:formatCode>General</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3.7499999999999999E-2</c:v>
                </c:pt>
                <c:pt idx="24">
                  <c:v>1.2500000000000001E-2</c:v>
                </c:pt>
                <c:pt idx="25">
                  <c:v>1.2500000000000001E-2</c:v>
                </c:pt>
                <c:pt idx="26">
                  <c:v>1.2500000000000001E-2</c:v>
                </c:pt>
                <c:pt idx="27">
                  <c:v>1.2500000000000001E-2</c:v>
                </c:pt>
                <c:pt idx="28">
                  <c:v>1.2500000000000001E-2</c:v>
                </c:pt>
                <c:pt idx="29">
                  <c:v>1.2500000000000001E-2</c:v>
                </c:pt>
                <c:pt idx="30">
                  <c:v>6.25E-2</c:v>
                </c:pt>
                <c:pt idx="31">
                  <c:v>3.7499999999999999E-2</c:v>
                </c:pt>
                <c:pt idx="32">
                  <c:v>3.7499999999999999E-2</c:v>
                </c:pt>
                <c:pt idx="33">
                  <c:v>3.7499999999999999E-2</c:v>
                </c:pt>
                <c:pt idx="34">
                  <c:v>6.25E-2</c:v>
                </c:pt>
                <c:pt idx="35">
                  <c:v>6.25E-2</c:v>
                </c:pt>
                <c:pt idx="36">
                  <c:v>6.25E-2</c:v>
                </c:pt>
                <c:pt idx="37">
                  <c:v>6.25E-2</c:v>
                </c:pt>
                <c:pt idx="38">
                  <c:v>6.25E-2</c:v>
                </c:pt>
                <c:pt idx="39">
                  <c:v>6.25E-2</c:v>
                </c:pt>
                <c:pt idx="40">
                  <c:v>8.7499999999999994E-2</c:v>
                </c:pt>
                <c:pt idx="41">
                  <c:v>6.25E-2</c:v>
                </c:pt>
                <c:pt idx="42">
                  <c:v>6.25E-2</c:v>
                </c:pt>
                <c:pt idx="43">
                  <c:v>6.25E-2</c:v>
                </c:pt>
                <c:pt idx="44">
                  <c:v>6.25E-2</c:v>
                </c:pt>
                <c:pt idx="45">
                  <c:v>6.25E-2</c:v>
                </c:pt>
                <c:pt idx="46">
                  <c:v>8.7499999999999994E-2</c:v>
                </c:pt>
                <c:pt idx="47">
                  <c:v>0.1125</c:v>
                </c:pt>
                <c:pt idx="48">
                  <c:v>8.7499999999999994E-2</c:v>
                </c:pt>
                <c:pt idx="49">
                  <c:v>8.7499999999999994E-2</c:v>
                </c:pt>
                <c:pt idx="50">
                  <c:v>6.25E-2</c:v>
                </c:pt>
                <c:pt idx="51">
                  <c:v>6.25E-2</c:v>
                </c:pt>
                <c:pt idx="52">
                  <c:v>8.7499999999999994E-2</c:v>
                </c:pt>
                <c:pt idx="53">
                  <c:v>6.25E-2</c:v>
                </c:pt>
                <c:pt idx="54">
                  <c:v>6.25E-2</c:v>
                </c:pt>
                <c:pt idx="55">
                  <c:v>6.25E-2</c:v>
                </c:pt>
                <c:pt idx="56">
                  <c:v>8.7499999999999994E-2</c:v>
                </c:pt>
                <c:pt idx="57">
                  <c:v>8.7499999999999994E-2</c:v>
                </c:pt>
                <c:pt idx="58">
                  <c:v>8.7499999999999994E-2</c:v>
                </c:pt>
                <c:pt idx="59">
                  <c:v>0.1125</c:v>
                </c:pt>
                <c:pt idx="60">
                  <c:v>8.7499999999999994E-2</c:v>
                </c:pt>
                <c:pt idx="61">
                  <c:v>6.25E-2</c:v>
                </c:pt>
                <c:pt idx="62">
                  <c:v>8.7499999999999994E-2</c:v>
                </c:pt>
                <c:pt idx="63">
                  <c:v>8.7499999999999994E-2</c:v>
                </c:pt>
                <c:pt idx="64">
                  <c:v>6.25E-2</c:v>
                </c:pt>
                <c:pt idx="65">
                  <c:v>3.7499999999999999E-2</c:v>
                </c:pt>
                <c:pt idx="66">
                  <c:v>1.2500000000000001E-2</c:v>
                </c:pt>
                <c:pt idx="67">
                  <c:v>1.2500000000000001E-2</c:v>
                </c:pt>
                <c:pt idx="68">
                  <c:v>-1.2500000000000001E-2</c:v>
                </c:pt>
                <c:pt idx="69">
                  <c:v>1.2500000000000001E-2</c:v>
                </c:pt>
                <c:pt idx="70">
                  <c:v>1.2500000000000001E-2</c:v>
                </c:pt>
                <c:pt idx="71">
                  <c:v>1.2500000000000001E-2</c:v>
                </c:pt>
                <c:pt idx="72">
                  <c:v>1.2500000000000001E-2</c:v>
                </c:pt>
                <c:pt idx="73">
                  <c:v>1.2500000000000001E-2</c:v>
                </c:pt>
                <c:pt idx="74">
                  <c:v>3.7499999999999999E-2</c:v>
                </c:pt>
                <c:pt idx="75">
                  <c:v>1.2500000000000001E-2</c:v>
                </c:pt>
                <c:pt idx="76">
                  <c:v>1.2500000000000001E-2</c:v>
                </c:pt>
                <c:pt idx="77">
                  <c:v>-1.2500000000000001E-2</c:v>
                </c:pt>
                <c:pt idx="78">
                  <c:v>1.2500000000000001E-2</c:v>
                </c:pt>
                <c:pt idx="79">
                  <c:v>1.2500000000000001E-2</c:v>
                </c:pt>
                <c:pt idx="80">
                  <c:v>1.2500000000000001E-2</c:v>
                </c:pt>
                <c:pt idx="81">
                  <c:v>1.2500000000000001E-2</c:v>
                </c:pt>
                <c:pt idx="82">
                  <c:v>1.2500000000000001E-2</c:v>
                </c:pt>
                <c:pt idx="83">
                  <c:v>1.2500000000000001E-2</c:v>
                </c:pt>
                <c:pt idx="84">
                  <c:v>-1.2500000000000001E-2</c:v>
                </c:pt>
                <c:pt idx="85">
                  <c:v>-1.2500000000000001E-2</c:v>
                </c:pt>
                <c:pt idx="86">
                  <c:v>-5.2249999999999996E-3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-6.8199999999999997E-3</c:v>
                </c:pt>
                <c:pt idx="120">
                  <c:v>-1.2500000000000001E-2</c:v>
                </c:pt>
                <c:pt idx="121">
                  <c:v>-1.2500000000000001E-2</c:v>
                </c:pt>
                <c:pt idx="122">
                  <c:v>1.2500000000000001E-2</c:v>
                </c:pt>
                <c:pt idx="123">
                  <c:v>1.2500000000000001E-2</c:v>
                </c:pt>
                <c:pt idx="124">
                  <c:v>-1.2500000000000001E-2</c:v>
                </c:pt>
                <c:pt idx="125">
                  <c:v>-1.2500000000000001E-2</c:v>
                </c:pt>
                <c:pt idx="126">
                  <c:v>-1.2500000000000001E-2</c:v>
                </c:pt>
                <c:pt idx="127">
                  <c:v>-1.2500000000000001E-2</c:v>
                </c:pt>
                <c:pt idx="128">
                  <c:v>-3.7499999999999999E-2</c:v>
                </c:pt>
                <c:pt idx="129">
                  <c:v>-3.7499999999999999E-2</c:v>
                </c:pt>
                <c:pt idx="130">
                  <c:v>-6.25E-2</c:v>
                </c:pt>
                <c:pt idx="131">
                  <c:v>-8.7499999999999994E-2</c:v>
                </c:pt>
                <c:pt idx="132">
                  <c:v>-8.7499999999999994E-2</c:v>
                </c:pt>
                <c:pt idx="133">
                  <c:v>-0.1125</c:v>
                </c:pt>
                <c:pt idx="134">
                  <c:v>-0.1125</c:v>
                </c:pt>
                <c:pt idx="135">
                  <c:v>-0.13750000000000001</c:v>
                </c:pt>
                <c:pt idx="136">
                  <c:v>-0.1125</c:v>
                </c:pt>
                <c:pt idx="137">
                  <c:v>-0.13750000000000001</c:v>
                </c:pt>
                <c:pt idx="138">
                  <c:v>-0.16250000000000001</c:v>
                </c:pt>
                <c:pt idx="139">
                  <c:v>-0.13750000000000001</c:v>
                </c:pt>
                <c:pt idx="140">
                  <c:v>-0.1125</c:v>
                </c:pt>
                <c:pt idx="141">
                  <c:v>-0.1125</c:v>
                </c:pt>
                <c:pt idx="142">
                  <c:v>-0.1125</c:v>
                </c:pt>
                <c:pt idx="143">
                  <c:v>-0.1125</c:v>
                </c:pt>
                <c:pt idx="144">
                  <c:v>-8.7499999999999994E-2</c:v>
                </c:pt>
                <c:pt idx="145">
                  <c:v>-6.25E-2</c:v>
                </c:pt>
                <c:pt idx="146">
                  <c:v>-3.7499999999999999E-2</c:v>
                </c:pt>
                <c:pt idx="147">
                  <c:v>-6.25E-2</c:v>
                </c:pt>
                <c:pt idx="148">
                  <c:v>-6.25E-2</c:v>
                </c:pt>
                <c:pt idx="149">
                  <c:v>-6.25E-2</c:v>
                </c:pt>
                <c:pt idx="150">
                  <c:v>-6.25E-2</c:v>
                </c:pt>
                <c:pt idx="151">
                  <c:v>-3.7499999999999999E-2</c:v>
                </c:pt>
                <c:pt idx="152">
                  <c:v>-6.25E-2</c:v>
                </c:pt>
                <c:pt idx="153">
                  <c:v>-8.7499999999999994E-2</c:v>
                </c:pt>
                <c:pt idx="154">
                  <c:v>-6.25E-2</c:v>
                </c:pt>
                <c:pt idx="155">
                  <c:v>-8.7499999999999994E-2</c:v>
                </c:pt>
                <c:pt idx="156">
                  <c:v>-8.7499999999999994E-2</c:v>
                </c:pt>
                <c:pt idx="157">
                  <c:v>-6.25E-2</c:v>
                </c:pt>
                <c:pt idx="158">
                  <c:v>-6.25E-2</c:v>
                </c:pt>
                <c:pt idx="159">
                  <c:v>-3.7499999999999999E-2</c:v>
                </c:pt>
                <c:pt idx="160">
                  <c:v>-8.7499999999999994E-2</c:v>
                </c:pt>
                <c:pt idx="161">
                  <c:v>-8.7499999999999994E-2</c:v>
                </c:pt>
                <c:pt idx="162">
                  <c:v>-0.1125</c:v>
                </c:pt>
                <c:pt idx="163">
                  <c:v>-0.13750000000000001</c:v>
                </c:pt>
                <c:pt idx="164">
                  <c:v>-0.13750000000000001</c:v>
                </c:pt>
                <c:pt idx="165">
                  <c:v>-8.7499999999999994E-2</c:v>
                </c:pt>
                <c:pt idx="166">
                  <c:v>-8.7499999999999994E-2</c:v>
                </c:pt>
                <c:pt idx="167">
                  <c:v>-8.7499999999999994E-2</c:v>
                </c:pt>
                <c:pt idx="168">
                  <c:v>-8.7499999999999994E-2</c:v>
                </c:pt>
                <c:pt idx="169">
                  <c:v>-6.25E-2</c:v>
                </c:pt>
                <c:pt idx="170">
                  <c:v>-6.25E-2</c:v>
                </c:pt>
                <c:pt idx="171">
                  <c:v>-8.7499999999999994E-2</c:v>
                </c:pt>
                <c:pt idx="172">
                  <c:v>-6.25E-2</c:v>
                </c:pt>
                <c:pt idx="173">
                  <c:v>-3.7499999999999999E-2</c:v>
                </c:pt>
                <c:pt idx="174">
                  <c:v>-1.2500000000000001E-2</c:v>
                </c:pt>
                <c:pt idx="175">
                  <c:v>-1.2500000000000001E-2</c:v>
                </c:pt>
                <c:pt idx="176">
                  <c:v>1.2500000000000001E-2</c:v>
                </c:pt>
                <c:pt idx="177">
                  <c:v>1.2500000000000001E-2</c:v>
                </c:pt>
                <c:pt idx="178">
                  <c:v>1.2500000000000001E-2</c:v>
                </c:pt>
                <c:pt idx="179">
                  <c:v>1.2500000000000001E-2</c:v>
                </c:pt>
                <c:pt idx="180">
                  <c:v>-1.2500000000000001E-2</c:v>
                </c:pt>
                <c:pt idx="181">
                  <c:v>-1.2181000000000001E-2</c:v>
                </c:pt>
                <c:pt idx="182">
                  <c:v>-5.385E-3</c:v>
                </c:pt>
                <c:pt idx="183">
                  <c:v>0</c:v>
                </c:pt>
                <c:pt idx="184">
                  <c:v>0</c:v>
                </c:pt>
                <c:pt idx="185">
                  <c:v>0</c:v>
                </c:pt>
                <c:pt idx="186">
                  <c:v>0</c:v>
                </c:pt>
                <c:pt idx="187">
                  <c:v>0</c:v>
                </c:pt>
                <c:pt idx="188">
                  <c:v>0</c:v>
                </c:pt>
                <c:pt idx="189">
                  <c:v>0</c:v>
                </c:pt>
                <c:pt idx="190">
                  <c:v>0</c:v>
                </c:pt>
                <c:pt idx="191">
                  <c:v>0</c:v>
                </c:pt>
                <c:pt idx="192">
                  <c:v>0</c:v>
                </c:pt>
                <c:pt idx="193" formatCode="0.0000">
                  <c:v>0</c:v>
                </c:pt>
                <c:pt idx="194" formatCode="0.0000">
                  <c:v>0</c:v>
                </c:pt>
                <c:pt idx="195" formatCode="0.0000">
                  <c:v>0</c:v>
                </c:pt>
                <c:pt idx="196" formatCode="0.0000">
                  <c:v>0</c:v>
                </c:pt>
                <c:pt idx="197" formatCode="0.0000">
                  <c:v>0</c:v>
                </c:pt>
                <c:pt idx="198" formatCode="0.0000">
                  <c:v>0</c:v>
                </c:pt>
                <c:pt idx="199" formatCode="0.0000">
                  <c:v>0</c:v>
                </c:pt>
                <c:pt idx="200" formatCode="0.0000">
                  <c:v>0</c:v>
                </c:pt>
                <c:pt idx="201" formatCode="0.0000">
                  <c:v>0</c:v>
                </c:pt>
                <c:pt idx="202" formatCode="0.0000">
                  <c:v>0</c:v>
                </c:pt>
                <c:pt idx="203" formatCode="0.0000">
                  <c:v>0</c:v>
                </c:pt>
                <c:pt idx="204" formatCode="0.0000">
                  <c:v>0</c:v>
                </c:pt>
                <c:pt idx="205" formatCode="0.0000">
                  <c:v>0</c:v>
                </c:pt>
                <c:pt idx="206" formatCode="0.0000">
                  <c:v>0</c:v>
                </c:pt>
                <c:pt idx="207" formatCode="0.0000">
                  <c:v>0</c:v>
                </c:pt>
                <c:pt idx="208" formatCode="0.0000">
                  <c:v>0</c:v>
                </c:pt>
                <c:pt idx="209" formatCode="0.0000">
                  <c:v>0</c:v>
                </c:pt>
                <c:pt idx="210" formatCode="0.0000">
                  <c:v>0</c:v>
                </c:pt>
                <c:pt idx="211" formatCode="0.0000">
                  <c:v>0</c:v>
                </c:pt>
                <c:pt idx="212" formatCode="0.0000">
                  <c:v>0</c:v>
                </c:pt>
                <c:pt idx="213" formatCode="0.0000">
                  <c:v>0</c:v>
                </c:pt>
                <c:pt idx="214" formatCode="0.0000">
                  <c:v>1.2500000000000001E-2</c:v>
                </c:pt>
                <c:pt idx="215" formatCode="0.0000">
                  <c:v>1.2500000000000001E-2</c:v>
                </c:pt>
                <c:pt idx="216" formatCode="0.0000">
                  <c:v>1.2500000000000001E-2</c:v>
                </c:pt>
                <c:pt idx="217" formatCode="0.0000">
                  <c:v>1.2500000000000001E-2</c:v>
                </c:pt>
                <c:pt idx="218" formatCode="0.0000">
                  <c:v>1.2500000000000001E-2</c:v>
                </c:pt>
                <c:pt idx="219" formatCode="0.0000">
                  <c:v>1.2500000000000001E-2</c:v>
                </c:pt>
                <c:pt idx="220" formatCode="0.0000">
                  <c:v>3.7499999999999999E-2</c:v>
                </c:pt>
                <c:pt idx="221" formatCode="0.0000">
                  <c:v>3.7499999999999999E-2</c:v>
                </c:pt>
                <c:pt idx="222" formatCode="0.0000">
                  <c:v>3.7499999999999999E-2</c:v>
                </c:pt>
                <c:pt idx="223" formatCode="0.0000">
                  <c:v>6.25E-2</c:v>
                </c:pt>
                <c:pt idx="224" formatCode="0.0000">
                  <c:v>3.7499999999999999E-2</c:v>
                </c:pt>
                <c:pt idx="225" formatCode="0.0000">
                  <c:v>3.7499999999999999E-2</c:v>
                </c:pt>
                <c:pt idx="226" formatCode="0.0000">
                  <c:v>6.25E-2</c:v>
                </c:pt>
                <c:pt idx="227" formatCode="0.0000">
                  <c:v>6.25E-2</c:v>
                </c:pt>
                <c:pt idx="228" formatCode="0.0000">
                  <c:v>6.25E-2</c:v>
                </c:pt>
                <c:pt idx="229" formatCode="0.0000">
                  <c:v>6.25E-2</c:v>
                </c:pt>
                <c:pt idx="230" formatCode="0.0000">
                  <c:v>6.25E-2</c:v>
                </c:pt>
                <c:pt idx="231" formatCode="0.0000">
                  <c:v>6.25E-2</c:v>
                </c:pt>
                <c:pt idx="232" formatCode="0.0000">
                  <c:v>6.25E-2</c:v>
                </c:pt>
                <c:pt idx="233" formatCode="0.0000">
                  <c:v>6.25E-2</c:v>
                </c:pt>
                <c:pt idx="234" formatCode="0.0000">
                  <c:v>6.25E-2</c:v>
                </c:pt>
                <c:pt idx="235" formatCode="0.0000">
                  <c:v>8.7499999999999994E-2</c:v>
                </c:pt>
                <c:pt idx="236" formatCode="0.0000">
                  <c:v>8.7499999999999994E-2</c:v>
                </c:pt>
                <c:pt idx="237" formatCode="0.0000">
                  <c:v>6.25E-2</c:v>
                </c:pt>
                <c:pt idx="238" formatCode="0.0000">
                  <c:v>0.1125</c:v>
                </c:pt>
                <c:pt idx="239" formatCode="0.0000">
                  <c:v>8.7499999999999994E-2</c:v>
                </c:pt>
                <c:pt idx="240" formatCode="0.0000">
                  <c:v>6.25E-2</c:v>
                </c:pt>
                <c:pt idx="241" formatCode="0.0000">
                  <c:v>8.7499999999999994E-2</c:v>
                </c:pt>
                <c:pt idx="242" formatCode="0.0000">
                  <c:v>6.25E-2</c:v>
                </c:pt>
                <c:pt idx="243" formatCode="0.0000">
                  <c:v>8.7499999999999994E-2</c:v>
                </c:pt>
                <c:pt idx="244" formatCode="0.0000">
                  <c:v>8.7499999999999994E-2</c:v>
                </c:pt>
                <c:pt idx="245" formatCode="0.0000">
                  <c:v>8.7499999999999994E-2</c:v>
                </c:pt>
                <c:pt idx="246" formatCode="0.0000">
                  <c:v>6.25E-2</c:v>
                </c:pt>
                <c:pt idx="247" formatCode="0.0000">
                  <c:v>6.25E-2</c:v>
                </c:pt>
                <c:pt idx="248" formatCode="0.0000">
                  <c:v>6.25E-2</c:v>
                </c:pt>
                <c:pt idx="249" formatCode="0.0000">
                  <c:v>6.25E-2</c:v>
                </c:pt>
                <c:pt idx="250" formatCode="0.0000">
                  <c:v>8.7499999999999994E-2</c:v>
                </c:pt>
                <c:pt idx="251" formatCode="0.0000">
                  <c:v>0.1125</c:v>
                </c:pt>
                <c:pt idx="252" formatCode="0.0000">
                  <c:v>8.7499999999999994E-2</c:v>
                </c:pt>
                <c:pt idx="253" formatCode="0.0000">
                  <c:v>8.7499999999999994E-2</c:v>
                </c:pt>
                <c:pt idx="254" formatCode="0.0000">
                  <c:v>0.1125</c:v>
                </c:pt>
                <c:pt idx="255" formatCode="0.0000">
                  <c:v>0.1125</c:v>
                </c:pt>
                <c:pt idx="256" formatCode="0.0000">
                  <c:v>8.7499999999999994E-2</c:v>
                </c:pt>
                <c:pt idx="257" formatCode="0.0000">
                  <c:v>0.1125</c:v>
                </c:pt>
                <c:pt idx="258" formatCode="0.0000">
                  <c:v>0.1125</c:v>
                </c:pt>
                <c:pt idx="259" formatCode="0.0000">
                  <c:v>8.7499999999999994E-2</c:v>
                </c:pt>
                <c:pt idx="260" formatCode="0.0000">
                  <c:v>0.1125</c:v>
                </c:pt>
                <c:pt idx="261" formatCode="0.0000">
                  <c:v>8.7499999999999994E-2</c:v>
                </c:pt>
                <c:pt idx="262" formatCode="0.0000">
                  <c:v>0.1125</c:v>
                </c:pt>
                <c:pt idx="263" formatCode="0.0000">
                  <c:v>8.7499999999999994E-2</c:v>
                </c:pt>
                <c:pt idx="264" formatCode="0.0000">
                  <c:v>6.25E-2</c:v>
                </c:pt>
                <c:pt idx="265" formatCode="0.0000">
                  <c:v>6.25E-2</c:v>
                </c:pt>
                <c:pt idx="266" formatCode="0.0000">
                  <c:v>6.25E-2</c:v>
                </c:pt>
                <c:pt idx="267" formatCode="0.0000">
                  <c:v>3.7499999999999999E-2</c:v>
                </c:pt>
                <c:pt idx="268" formatCode="0.0000">
                  <c:v>3.7499999999999999E-2</c:v>
                </c:pt>
                <c:pt idx="269" formatCode="0.0000">
                  <c:v>3.7499999999999999E-2</c:v>
                </c:pt>
                <c:pt idx="270" formatCode="0.0000">
                  <c:v>6.25E-2</c:v>
                </c:pt>
                <c:pt idx="271" formatCode="0.0000">
                  <c:v>3.7499999999999999E-2</c:v>
                </c:pt>
                <c:pt idx="272" formatCode="0.0000">
                  <c:v>3.7499999999999999E-2</c:v>
                </c:pt>
                <c:pt idx="273" formatCode="0.0000">
                  <c:v>3.7499999999999999E-2</c:v>
                </c:pt>
                <c:pt idx="274" formatCode="0.0000">
                  <c:v>3.7499999999999999E-2</c:v>
                </c:pt>
                <c:pt idx="275" formatCode="0.0000">
                  <c:v>1.2500000000000001E-2</c:v>
                </c:pt>
                <c:pt idx="276" formatCode="0.0000">
                  <c:v>1.2500000000000001E-2</c:v>
                </c:pt>
                <c:pt idx="277" formatCode="0.0000">
                  <c:v>1.2500000000000001E-2</c:v>
                </c:pt>
                <c:pt idx="278" formatCode="0.0000">
                  <c:v>1.2500000000000001E-2</c:v>
                </c:pt>
                <c:pt idx="279" formatCode="0.0000">
                  <c:v>1.2500000000000001E-2</c:v>
                </c:pt>
                <c:pt idx="280" formatCode="0.0000">
                  <c:v>0</c:v>
                </c:pt>
                <c:pt idx="281" formatCode="0.0000">
                  <c:v>0</c:v>
                </c:pt>
                <c:pt idx="282" formatCode="0.0000">
                  <c:v>0</c:v>
                </c:pt>
                <c:pt idx="283" formatCode="0.0000">
                  <c:v>0</c:v>
                </c:pt>
                <c:pt idx="284" formatCode="0.0000">
                  <c:v>0</c:v>
                </c:pt>
                <c:pt idx="285" formatCode="0.0000">
                  <c:v>0</c:v>
                </c:pt>
                <c:pt idx="286" formatCode="0.0000">
                  <c:v>0</c:v>
                </c:pt>
                <c:pt idx="287" formatCode="0.0000">
                  <c:v>0</c:v>
                </c:pt>
                <c:pt idx="288" formatCode="0.0000">
                  <c:v>0</c:v>
                </c:pt>
                <c:pt idx="289" formatCode="0.0000">
                  <c:v>0</c:v>
                </c:pt>
                <c:pt idx="290" formatCode="0.0000">
                  <c:v>0</c:v>
                </c:pt>
                <c:pt idx="291" formatCode="0.0000">
                  <c:v>0</c:v>
                </c:pt>
                <c:pt idx="292" formatCode="0.0000">
                  <c:v>0</c:v>
                </c:pt>
                <c:pt idx="293" formatCode="0.0000">
                  <c:v>0</c:v>
                </c:pt>
                <c:pt idx="294" formatCode="0.0000">
                  <c:v>0</c:v>
                </c:pt>
                <c:pt idx="295" formatCode="0.0000">
                  <c:v>0</c:v>
                </c:pt>
                <c:pt idx="296" formatCode="0.0000">
                  <c:v>0</c:v>
                </c:pt>
                <c:pt idx="297" formatCode="0.0000">
                  <c:v>0</c:v>
                </c:pt>
                <c:pt idx="298" formatCode="0.0000">
                  <c:v>0</c:v>
                </c:pt>
                <c:pt idx="299" formatCode="0.0000">
                  <c:v>0</c:v>
                </c:pt>
                <c:pt idx="300" formatCode="0.0000">
                  <c:v>0</c:v>
                </c:pt>
                <c:pt idx="301" formatCode="0.0000">
                  <c:v>0</c:v>
                </c:pt>
                <c:pt idx="302" formatCode="0.0000">
                  <c:v>0</c:v>
                </c:pt>
                <c:pt idx="303" formatCode="0.0000">
                  <c:v>0</c:v>
                </c:pt>
                <c:pt idx="304" formatCode="0.0000">
                  <c:v>0</c:v>
                </c:pt>
                <c:pt idx="305" formatCode="0.0000">
                  <c:v>0</c:v>
                </c:pt>
                <c:pt idx="306" formatCode="0.0000">
                  <c:v>0</c:v>
                </c:pt>
                <c:pt idx="307" formatCode="0.0000">
                  <c:v>0</c:v>
                </c:pt>
                <c:pt idx="308" formatCode="0.0000">
                  <c:v>0</c:v>
                </c:pt>
                <c:pt idx="309" formatCode="0.0000">
                  <c:v>0</c:v>
                </c:pt>
                <c:pt idx="310" formatCode="0.0000">
                  <c:v>1.2500000000000001E-2</c:v>
                </c:pt>
                <c:pt idx="311" formatCode="0.0000">
                  <c:v>1.2500000000000001E-2</c:v>
                </c:pt>
                <c:pt idx="312" formatCode="0.0000">
                  <c:v>1.2500000000000001E-2</c:v>
                </c:pt>
                <c:pt idx="313" formatCode="0.0000">
                  <c:v>1.2500000000000001E-2</c:v>
                </c:pt>
                <c:pt idx="314" formatCode="0.0000">
                  <c:v>1.2500000000000001E-2</c:v>
                </c:pt>
                <c:pt idx="315" formatCode="0.0000">
                  <c:v>1.2500000000000001E-2</c:v>
                </c:pt>
                <c:pt idx="316" formatCode="0.0000">
                  <c:v>1.2500000000000001E-2</c:v>
                </c:pt>
                <c:pt idx="317" formatCode="0.0000">
                  <c:v>1.2500000000000001E-2</c:v>
                </c:pt>
                <c:pt idx="318" formatCode="0.0000">
                  <c:v>1.2500000000000001E-2</c:v>
                </c:pt>
                <c:pt idx="319" formatCode="0.0000">
                  <c:v>1.2500000000000001E-2</c:v>
                </c:pt>
                <c:pt idx="320" formatCode="0.0000">
                  <c:v>1.2500000000000001E-2</c:v>
                </c:pt>
                <c:pt idx="321" formatCode="0.0000">
                  <c:v>-1.2500000000000001E-2</c:v>
                </c:pt>
                <c:pt idx="322" formatCode="0.0000">
                  <c:v>-1.2500000000000001E-2</c:v>
                </c:pt>
                <c:pt idx="323" formatCode="0.0000">
                  <c:v>-1.2500000000000001E-2</c:v>
                </c:pt>
                <c:pt idx="324" formatCode="0.0000">
                  <c:v>-3.7499999999999999E-2</c:v>
                </c:pt>
                <c:pt idx="325" formatCode="0.0000">
                  <c:v>-3.7499999999999999E-2</c:v>
                </c:pt>
                <c:pt idx="326" formatCode="0.0000">
                  <c:v>-3.7499999999999999E-2</c:v>
                </c:pt>
                <c:pt idx="327" formatCode="0.0000">
                  <c:v>-3.7499999999999999E-2</c:v>
                </c:pt>
                <c:pt idx="328" formatCode="0.0000">
                  <c:v>-6.25E-2</c:v>
                </c:pt>
                <c:pt idx="329" formatCode="0.0000">
                  <c:v>-3.7499999999999999E-2</c:v>
                </c:pt>
                <c:pt idx="330" formatCode="0.0000">
                  <c:v>-8.7499999999999994E-2</c:v>
                </c:pt>
                <c:pt idx="331" formatCode="0.0000">
                  <c:v>-3.7499999999999999E-2</c:v>
                </c:pt>
                <c:pt idx="332" formatCode="0.0000">
                  <c:v>-6.25E-2</c:v>
                </c:pt>
                <c:pt idx="333" formatCode="0.0000">
                  <c:v>-1.2500000000000001E-2</c:v>
                </c:pt>
                <c:pt idx="334" formatCode="0.0000">
                  <c:v>-3.7499999999999999E-2</c:v>
                </c:pt>
                <c:pt idx="335" formatCode="0.0000">
                  <c:v>-3.7499999999999999E-2</c:v>
                </c:pt>
                <c:pt idx="336" formatCode="0.0000">
                  <c:v>-3.7499999999999999E-2</c:v>
                </c:pt>
                <c:pt idx="337" formatCode="0.0000">
                  <c:v>-6.25E-2</c:v>
                </c:pt>
                <c:pt idx="338" formatCode="0.0000">
                  <c:v>-8.7499999999999994E-2</c:v>
                </c:pt>
                <c:pt idx="339" formatCode="0.0000">
                  <c:v>-8.7499999999999994E-2</c:v>
                </c:pt>
                <c:pt idx="340" formatCode="0.0000">
                  <c:v>-8.7499999999999994E-2</c:v>
                </c:pt>
                <c:pt idx="341" formatCode="0.0000">
                  <c:v>-6.25E-2</c:v>
                </c:pt>
                <c:pt idx="342" formatCode="0.0000">
                  <c:v>-6.25E-2</c:v>
                </c:pt>
                <c:pt idx="343" formatCode="0.0000">
                  <c:v>-6.25E-2</c:v>
                </c:pt>
                <c:pt idx="344" formatCode="0.0000">
                  <c:v>-6.25E-2</c:v>
                </c:pt>
                <c:pt idx="345" formatCode="0.0000">
                  <c:v>-6.25E-2</c:v>
                </c:pt>
                <c:pt idx="346" formatCode="0.0000">
                  <c:v>-6.25E-2</c:v>
                </c:pt>
                <c:pt idx="347" formatCode="0.0000">
                  <c:v>-8.7499999999999994E-2</c:v>
                </c:pt>
                <c:pt idx="348" formatCode="0.0000">
                  <c:v>-6.25E-2</c:v>
                </c:pt>
                <c:pt idx="349" formatCode="0.0000">
                  <c:v>-0.1125</c:v>
                </c:pt>
                <c:pt idx="350" formatCode="0.0000">
                  <c:v>-0.1125</c:v>
                </c:pt>
                <c:pt idx="351" formatCode="0.0000">
                  <c:v>-0.1125</c:v>
                </c:pt>
                <c:pt idx="352" formatCode="0.0000">
                  <c:v>-0.1125</c:v>
                </c:pt>
                <c:pt idx="353" formatCode="0.0000">
                  <c:v>-0.13750000000000001</c:v>
                </c:pt>
                <c:pt idx="354" formatCode="0.0000">
                  <c:v>-0.13750000000000001</c:v>
                </c:pt>
                <c:pt idx="355" formatCode="0.0000">
                  <c:v>-0.1125</c:v>
                </c:pt>
                <c:pt idx="356" formatCode="0.0000">
                  <c:v>-0.16250000000000001</c:v>
                </c:pt>
                <c:pt idx="357" formatCode="0.0000">
                  <c:v>-0.13750000000000001</c:v>
                </c:pt>
                <c:pt idx="358" formatCode="0.0000">
                  <c:v>-0.1125</c:v>
                </c:pt>
                <c:pt idx="359" formatCode="0.0000">
                  <c:v>-0.13750000000000001</c:v>
                </c:pt>
                <c:pt idx="360" formatCode="0.0000">
                  <c:v>-0.1125</c:v>
                </c:pt>
                <c:pt idx="361" formatCode="0.0000">
                  <c:v>-0.1125</c:v>
                </c:pt>
                <c:pt idx="362" formatCode="0.0000">
                  <c:v>-6.25E-2</c:v>
                </c:pt>
                <c:pt idx="363" formatCode="0.0000">
                  <c:v>-6.25E-2</c:v>
                </c:pt>
                <c:pt idx="364" formatCode="0.0000">
                  <c:v>-3.7499999999999999E-2</c:v>
                </c:pt>
                <c:pt idx="365" formatCode="0.0000">
                  <c:v>-1.2500000000000001E-2</c:v>
                </c:pt>
                <c:pt idx="366" formatCode="0.0000">
                  <c:v>1.2500000000000001E-2</c:v>
                </c:pt>
                <c:pt idx="367" formatCode="0.0000">
                  <c:v>1.2500000000000001E-2</c:v>
                </c:pt>
                <c:pt idx="368" formatCode="0.0000">
                  <c:v>1.2500000000000001E-2</c:v>
                </c:pt>
                <c:pt idx="369" formatCode="0.0000">
                  <c:v>1.2500000000000001E-2</c:v>
                </c:pt>
                <c:pt idx="370" formatCode="0.0000">
                  <c:v>1.2500000000000001E-2</c:v>
                </c:pt>
                <c:pt idx="371" formatCode="0.0000">
                  <c:v>1.2500000000000001E-2</c:v>
                </c:pt>
                <c:pt idx="372" formatCode="0.0000">
                  <c:v>-1.2500000000000001E-2</c:v>
                </c:pt>
                <c:pt idx="373" formatCode="0.0000">
                  <c:v>-1.2500000000000001E-2</c:v>
                </c:pt>
                <c:pt idx="374" formatCode="0.0000">
                  <c:v>-6.5599999999999999E-3</c:v>
                </c:pt>
                <c:pt idx="375" formatCode="0.0000">
                  <c:v>-2.32E-4</c:v>
                </c:pt>
                <c:pt idx="376" formatCode="0.0000">
                  <c:v>0</c:v>
                </c:pt>
                <c:pt idx="377" formatCode="0.0000">
                  <c:v>0</c:v>
                </c:pt>
                <c:pt idx="378" formatCode="0.0000">
                  <c:v>0</c:v>
                </c:pt>
                <c:pt idx="379" formatCode="0.0000">
                  <c:v>0</c:v>
                </c:pt>
                <c:pt idx="380" formatCode="0.0000">
                  <c:v>0</c:v>
                </c:pt>
                <c:pt idx="381" formatCode="0.0000">
                  <c:v>0</c:v>
                </c:pt>
                <c:pt idx="382" formatCode="0.0000">
                  <c:v>0</c:v>
                </c:pt>
                <c:pt idx="383" formatCode="0.0000">
                  <c:v>0</c:v>
                </c:pt>
                <c:pt idx="384" formatCode="0.0000">
                  <c:v>0</c:v>
                </c:pt>
                <c:pt idx="385" formatCode="0.0000">
                  <c:v>0</c:v>
                </c:pt>
                <c:pt idx="386" formatCode="0.0000">
                  <c:v>0</c:v>
                </c:pt>
                <c:pt idx="387" formatCode="0.0000">
                  <c:v>0</c:v>
                </c:pt>
                <c:pt idx="388" formatCode="0.0000">
                  <c:v>0</c:v>
                </c:pt>
                <c:pt idx="389" formatCode="0.0000">
                  <c:v>0</c:v>
                </c:pt>
                <c:pt idx="390" formatCode="0.0000">
                  <c:v>0</c:v>
                </c:pt>
                <c:pt idx="391" formatCode="0.0000">
                  <c:v>0</c:v>
                </c:pt>
                <c:pt idx="392" formatCode="0.0000">
                  <c:v>0</c:v>
                </c:pt>
                <c:pt idx="393" formatCode="0.0000">
                  <c:v>0</c:v>
                </c:pt>
                <c:pt idx="394" formatCode="0.0000">
                  <c:v>0</c:v>
                </c:pt>
                <c:pt idx="395" formatCode="0.0000">
                  <c:v>0</c:v>
                </c:pt>
                <c:pt idx="396" formatCode="0.0000">
                  <c:v>0</c:v>
                </c:pt>
                <c:pt idx="397" formatCode="0.0000">
                  <c:v>0</c:v>
                </c:pt>
                <c:pt idx="398" formatCode="0.0000">
                  <c:v>0</c:v>
                </c:pt>
                <c:pt idx="399" formatCode="0.0000">
                  <c:v>0</c:v>
                </c:pt>
                <c:pt idx="400" formatCode="0.0000">
                  <c:v>0</c:v>
                </c:pt>
                <c:pt idx="401" formatCode="0.0000">
                  <c:v>0</c:v>
                </c:pt>
                <c:pt idx="402" formatCode="0.0000">
                  <c:v>0</c:v>
                </c:pt>
                <c:pt idx="403" formatCode="0.0000">
                  <c:v>0</c:v>
                </c:pt>
                <c:pt idx="404" formatCode="0.0000">
                  <c:v>0</c:v>
                </c:pt>
                <c:pt idx="405" formatCode="0.0000">
                  <c:v>0</c:v>
                </c:pt>
                <c:pt idx="406" formatCode="0.0000">
                  <c:v>-3.0400000000000002E-4</c:v>
                </c:pt>
                <c:pt idx="407" formatCode="0.0000">
                  <c:v>-7.012E-3</c:v>
                </c:pt>
                <c:pt idx="408" formatCode="0.0000">
                  <c:v>-1.2500000000000001E-2</c:v>
                </c:pt>
                <c:pt idx="409" formatCode="0.0000">
                  <c:v>1.2500000000000001E-2</c:v>
                </c:pt>
                <c:pt idx="410" formatCode="0.0000">
                  <c:v>1.2500000000000001E-2</c:v>
                </c:pt>
                <c:pt idx="411" formatCode="0.0000">
                  <c:v>1.2500000000000001E-2</c:v>
                </c:pt>
                <c:pt idx="412" formatCode="0.0000">
                  <c:v>3.7499999999999999E-2</c:v>
                </c:pt>
                <c:pt idx="413" formatCode="0.0000">
                  <c:v>3.7499999999999999E-2</c:v>
                </c:pt>
                <c:pt idx="414" formatCode="0.0000">
                  <c:v>3.7499999999999999E-2</c:v>
                </c:pt>
                <c:pt idx="415" formatCode="0.0000">
                  <c:v>6.25E-2</c:v>
                </c:pt>
                <c:pt idx="416" formatCode="0.0000">
                  <c:v>8.7499999999999994E-2</c:v>
                </c:pt>
                <c:pt idx="417" formatCode="0.0000">
                  <c:v>6.25E-2</c:v>
                </c:pt>
                <c:pt idx="418" formatCode="0.0000">
                  <c:v>6.25E-2</c:v>
                </c:pt>
                <c:pt idx="419" formatCode="0.0000">
                  <c:v>6.25E-2</c:v>
                </c:pt>
                <c:pt idx="420" formatCode="0.0000">
                  <c:v>8.7499999999999994E-2</c:v>
                </c:pt>
                <c:pt idx="421" formatCode="0.0000">
                  <c:v>6.25E-2</c:v>
                </c:pt>
                <c:pt idx="422" formatCode="0.0000">
                  <c:v>6.25E-2</c:v>
                </c:pt>
                <c:pt idx="423" formatCode="0.0000">
                  <c:v>6.25E-2</c:v>
                </c:pt>
                <c:pt idx="424" formatCode="0.0000">
                  <c:v>8.7499999999999994E-2</c:v>
                </c:pt>
                <c:pt idx="425" formatCode="0.0000">
                  <c:v>6.25E-2</c:v>
                </c:pt>
                <c:pt idx="426" formatCode="0.0000">
                  <c:v>6.25E-2</c:v>
                </c:pt>
                <c:pt idx="427" formatCode="0.0000">
                  <c:v>6.25E-2</c:v>
                </c:pt>
                <c:pt idx="428" formatCode="0.0000">
                  <c:v>6.25E-2</c:v>
                </c:pt>
                <c:pt idx="429" formatCode="0.0000">
                  <c:v>6.25E-2</c:v>
                </c:pt>
                <c:pt idx="430" formatCode="0.0000">
                  <c:v>6.25E-2</c:v>
                </c:pt>
                <c:pt idx="431" formatCode="0.0000">
                  <c:v>3.7499999999999999E-2</c:v>
                </c:pt>
                <c:pt idx="432" formatCode="0.0000">
                  <c:v>3.7499999999999999E-2</c:v>
                </c:pt>
                <c:pt idx="433" formatCode="0.0000">
                  <c:v>6.25E-2</c:v>
                </c:pt>
                <c:pt idx="434" formatCode="0.0000">
                  <c:v>6.25E-2</c:v>
                </c:pt>
                <c:pt idx="435" formatCode="0.0000">
                  <c:v>6.25E-2</c:v>
                </c:pt>
                <c:pt idx="436" formatCode="0.0000">
                  <c:v>3.7499999999999999E-2</c:v>
                </c:pt>
                <c:pt idx="437" formatCode="0.0000">
                  <c:v>3.7499999999999999E-2</c:v>
                </c:pt>
                <c:pt idx="438" formatCode="0.0000">
                  <c:v>3.7499999999999999E-2</c:v>
                </c:pt>
                <c:pt idx="439" formatCode="0.0000">
                  <c:v>3.7499999999999999E-2</c:v>
                </c:pt>
                <c:pt idx="440" formatCode="0.0000">
                  <c:v>3.7499999999999999E-2</c:v>
                </c:pt>
                <c:pt idx="441" formatCode="0.0000">
                  <c:v>6.25E-2</c:v>
                </c:pt>
                <c:pt idx="442" formatCode="0.0000">
                  <c:v>6.25E-2</c:v>
                </c:pt>
                <c:pt idx="443" formatCode="0.0000">
                  <c:v>6.25E-2</c:v>
                </c:pt>
                <c:pt idx="444" formatCode="0.0000">
                  <c:v>6.25E-2</c:v>
                </c:pt>
                <c:pt idx="445" formatCode="0.0000">
                  <c:v>8.7499999999999994E-2</c:v>
                </c:pt>
                <c:pt idx="446" formatCode="0.0000">
                  <c:v>6.25E-2</c:v>
                </c:pt>
                <c:pt idx="447" formatCode="0.0000">
                  <c:v>6.25E-2</c:v>
                </c:pt>
                <c:pt idx="448" formatCode="0.0000">
                  <c:v>8.7499999999999994E-2</c:v>
                </c:pt>
                <c:pt idx="449" formatCode="0.0000">
                  <c:v>6.25E-2</c:v>
                </c:pt>
                <c:pt idx="450" formatCode="0.0000">
                  <c:v>6.25E-2</c:v>
                </c:pt>
                <c:pt idx="451" formatCode="0.0000">
                  <c:v>8.7499999999999994E-2</c:v>
                </c:pt>
                <c:pt idx="452" formatCode="0.0000">
                  <c:v>8.7499999999999994E-2</c:v>
                </c:pt>
                <c:pt idx="453" formatCode="0.0000">
                  <c:v>8.7499999999999994E-2</c:v>
                </c:pt>
                <c:pt idx="454" formatCode="0.0000">
                  <c:v>6.25E-2</c:v>
                </c:pt>
                <c:pt idx="455" formatCode="0.0000">
                  <c:v>3.7499999999999999E-2</c:v>
                </c:pt>
                <c:pt idx="456" formatCode="0.0000">
                  <c:v>3.7499999999999999E-2</c:v>
                </c:pt>
                <c:pt idx="457" formatCode="0.0000">
                  <c:v>1.2500000000000001E-2</c:v>
                </c:pt>
                <c:pt idx="458" formatCode="0.0000">
                  <c:v>1.2500000000000001E-2</c:v>
                </c:pt>
                <c:pt idx="459" formatCode="0.0000">
                  <c:v>1.2500000000000001E-2</c:v>
                </c:pt>
                <c:pt idx="460" formatCode="0.0000">
                  <c:v>1.2500000000000001E-2</c:v>
                </c:pt>
                <c:pt idx="461" formatCode="0.0000">
                  <c:v>3.7499999999999999E-2</c:v>
                </c:pt>
                <c:pt idx="462" formatCode="0.0000">
                  <c:v>3.7499999999999999E-2</c:v>
                </c:pt>
                <c:pt idx="463" formatCode="0.0000">
                  <c:v>1.2500000000000001E-2</c:v>
                </c:pt>
                <c:pt idx="464" formatCode="0.0000">
                  <c:v>3.7499999999999999E-2</c:v>
                </c:pt>
                <c:pt idx="465" formatCode="0.0000">
                  <c:v>3.7499999999999999E-2</c:v>
                </c:pt>
                <c:pt idx="466" formatCode="0.0000">
                  <c:v>1.2500000000000001E-2</c:v>
                </c:pt>
                <c:pt idx="467" formatCode="0.0000">
                  <c:v>1.2500000000000001E-2</c:v>
                </c:pt>
                <c:pt idx="468" formatCode="0.0000">
                  <c:v>1.2500000000000001E-2</c:v>
                </c:pt>
                <c:pt idx="469" formatCode="0.0000">
                  <c:v>1.2500000000000001E-2</c:v>
                </c:pt>
                <c:pt idx="470" formatCode="0.0000">
                  <c:v>1.2500000000000001E-2</c:v>
                </c:pt>
                <c:pt idx="471" formatCode="0.0000">
                  <c:v>1.2500000000000001E-2</c:v>
                </c:pt>
                <c:pt idx="472" formatCode="0.0000">
                  <c:v>0</c:v>
                </c:pt>
                <c:pt idx="473" formatCode="0.0000">
                  <c:v>0</c:v>
                </c:pt>
                <c:pt idx="474" formatCode="0.0000">
                  <c:v>0</c:v>
                </c:pt>
                <c:pt idx="475" formatCode="0.0000">
                  <c:v>0</c:v>
                </c:pt>
                <c:pt idx="476" formatCode="0.0000">
                  <c:v>0</c:v>
                </c:pt>
                <c:pt idx="477" formatCode="0.0000">
                  <c:v>0</c:v>
                </c:pt>
                <c:pt idx="478" formatCode="0.0000">
                  <c:v>0</c:v>
                </c:pt>
                <c:pt idx="479" formatCode="0.0000">
                  <c:v>0</c:v>
                </c:pt>
                <c:pt idx="480" formatCode="0.0000">
                  <c:v>0</c:v>
                </c:pt>
                <c:pt idx="481" formatCode="0.0000">
                  <c:v>0</c:v>
                </c:pt>
                <c:pt idx="482" formatCode="0.0000">
                  <c:v>0</c:v>
                </c:pt>
                <c:pt idx="483" formatCode="0.0000">
                  <c:v>0</c:v>
                </c:pt>
                <c:pt idx="484" formatCode="0.0000">
                  <c:v>0</c:v>
                </c:pt>
                <c:pt idx="485" formatCode="0.0000">
                  <c:v>0</c:v>
                </c:pt>
                <c:pt idx="486" formatCode="0.0000">
                  <c:v>0</c:v>
                </c:pt>
                <c:pt idx="487" formatCode="0.0000">
                  <c:v>0</c:v>
                </c:pt>
                <c:pt idx="488" formatCode="0.0000">
                  <c:v>0</c:v>
                </c:pt>
                <c:pt idx="489" formatCode="0.0000">
                  <c:v>0</c:v>
                </c:pt>
                <c:pt idx="490" formatCode="0.0000">
                  <c:v>0</c:v>
                </c:pt>
                <c:pt idx="491" formatCode="0.0000">
                  <c:v>0</c:v>
                </c:pt>
                <c:pt idx="492" formatCode="0.0000">
                  <c:v>0</c:v>
                </c:pt>
                <c:pt idx="493" formatCode="0.0000">
                  <c:v>0</c:v>
                </c:pt>
                <c:pt idx="494" formatCode="0.0000">
                  <c:v>0</c:v>
                </c:pt>
                <c:pt idx="495" formatCode="0.0000">
                  <c:v>0</c:v>
                </c:pt>
                <c:pt idx="496" formatCode="0.0000">
                  <c:v>0</c:v>
                </c:pt>
                <c:pt idx="497" formatCode="0.0000">
                  <c:v>0</c:v>
                </c:pt>
                <c:pt idx="498" formatCode="0.0000">
                  <c:v>0</c:v>
                </c:pt>
                <c:pt idx="499" formatCode="0.0000">
                  <c:v>0</c:v>
                </c:pt>
                <c:pt idx="500" formatCode="0.0000">
                  <c:v>0</c:v>
                </c:pt>
                <c:pt idx="501" formatCode="0.0000">
                  <c:v>0</c:v>
                </c:pt>
                <c:pt idx="502" formatCode="0.0000">
                  <c:v>-4.4799999999999999E-4</c:v>
                </c:pt>
                <c:pt idx="503" formatCode="0.0000">
                  <c:v>-6.9480000000000002E-3</c:v>
                </c:pt>
                <c:pt idx="504" formatCode="0.0000">
                  <c:v>-1.2500000000000001E-2</c:v>
                </c:pt>
                <c:pt idx="505" formatCode="0.0000">
                  <c:v>-1.2500000000000001E-2</c:v>
                </c:pt>
                <c:pt idx="506" formatCode="0.0000">
                  <c:v>1.2500000000000001E-2</c:v>
                </c:pt>
                <c:pt idx="507" formatCode="0.0000">
                  <c:v>1.2500000000000001E-2</c:v>
                </c:pt>
                <c:pt idx="508" formatCode="0.0000">
                  <c:v>1.2500000000000001E-2</c:v>
                </c:pt>
                <c:pt idx="509" formatCode="0.0000">
                  <c:v>1.2500000000000001E-2</c:v>
                </c:pt>
                <c:pt idx="510" formatCode="0.0000">
                  <c:v>1.2500000000000001E-2</c:v>
                </c:pt>
                <c:pt idx="511" formatCode="0.0000">
                  <c:v>1.2500000000000001E-2</c:v>
                </c:pt>
                <c:pt idx="512" formatCode="0.0000">
                  <c:v>1.2500000000000001E-2</c:v>
                </c:pt>
                <c:pt idx="513" formatCode="0.0000">
                  <c:v>1.2500000000000001E-2</c:v>
                </c:pt>
                <c:pt idx="514" formatCode="0.0000">
                  <c:v>1.2500000000000001E-2</c:v>
                </c:pt>
                <c:pt idx="515" formatCode="0.0000">
                  <c:v>1.2500000000000001E-2</c:v>
                </c:pt>
                <c:pt idx="516" formatCode="0.0000">
                  <c:v>1.2500000000000001E-2</c:v>
                </c:pt>
                <c:pt idx="517" formatCode="0.0000">
                  <c:v>1.2500000000000001E-2</c:v>
                </c:pt>
                <c:pt idx="518" formatCode="0.0000">
                  <c:v>1.2500000000000001E-2</c:v>
                </c:pt>
                <c:pt idx="519" formatCode="0.0000">
                  <c:v>3.7499999999999999E-2</c:v>
                </c:pt>
                <c:pt idx="520" formatCode="0.0000">
                  <c:v>6.25E-2</c:v>
                </c:pt>
                <c:pt idx="521" formatCode="0.0000">
                  <c:v>8.7499999999999994E-2</c:v>
                </c:pt>
                <c:pt idx="522" formatCode="0.0000">
                  <c:v>8.7499999999999994E-2</c:v>
                </c:pt>
                <c:pt idx="523" formatCode="0.0000">
                  <c:v>8.7499999999999994E-2</c:v>
                </c:pt>
                <c:pt idx="524" formatCode="0.0000">
                  <c:v>6.25E-2</c:v>
                </c:pt>
                <c:pt idx="525" formatCode="0.0000">
                  <c:v>8.7499999999999994E-2</c:v>
                </c:pt>
                <c:pt idx="526" formatCode="0.0000">
                  <c:v>8.7499999999999994E-2</c:v>
                </c:pt>
                <c:pt idx="527" formatCode="0.0000">
                  <c:v>6.25E-2</c:v>
                </c:pt>
                <c:pt idx="528" formatCode="0.0000">
                  <c:v>6.25E-2</c:v>
                </c:pt>
                <c:pt idx="529" formatCode="0.0000">
                  <c:v>6.25E-2</c:v>
                </c:pt>
                <c:pt idx="530" formatCode="0.0000">
                  <c:v>6.25E-2</c:v>
                </c:pt>
                <c:pt idx="531" formatCode="0.0000">
                  <c:v>6.25E-2</c:v>
                </c:pt>
                <c:pt idx="532" formatCode="0.0000">
                  <c:v>6.25E-2</c:v>
                </c:pt>
                <c:pt idx="533" formatCode="0.0000">
                  <c:v>6.25E-2</c:v>
                </c:pt>
                <c:pt idx="534" formatCode="0.0000">
                  <c:v>6.25E-2</c:v>
                </c:pt>
                <c:pt idx="535" formatCode="0.0000">
                  <c:v>6.25E-2</c:v>
                </c:pt>
                <c:pt idx="536" formatCode="0.0000">
                  <c:v>3.7499999999999999E-2</c:v>
                </c:pt>
                <c:pt idx="537" formatCode="0.0000">
                  <c:v>3.7499999999999999E-2</c:v>
                </c:pt>
                <c:pt idx="538" formatCode="0.0000">
                  <c:v>3.7499999999999999E-2</c:v>
                </c:pt>
                <c:pt idx="539" formatCode="0.0000">
                  <c:v>6.25E-2</c:v>
                </c:pt>
                <c:pt idx="540" formatCode="0.0000">
                  <c:v>6.25E-2</c:v>
                </c:pt>
                <c:pt idx="541" formatCode="0.0000">
                  <c:v>3.7499999999999999E-2</c:v>
                </c:pt>
                <c:pt idx="542" formatCode="0.0000">
                  <c:v>3.7499999999999999E-2</c:v>
                </c:pt>
                <c:pt idx="543" formatCode="0.0000">
                  <c:v>3.7499999999999999E-2</c:v>
                </c:pt>
                <c:pt idx="544" formatCode="0.0000">
                  <c:v>6.25E-2</c:v>
                </c:pt>
                <c:pt idx="545" formatCode="0.0000">
                  <c:v>6.25E-2</c:v>
                </c:pt>
                <c:pt idx="546" formatCode="0.0000">
                  <c:v>3.7499999999999999E-2</c:v>
                </c:pt>
                <c:pt idx="547" formatCode="0.0000">
                  <c:v>3.7499999999999999E-2</c:v>
                </c:pt>
                <c:pt idx="548" formatCode="0.0000">
                  <c:v>6.25E-2</c:v>
                </c:pt>
                <c:pt idx="549" formatCode="0.0000">
                  <c:v>6.25E-2</c:v>
                </c:pt>
                <c:pt idx="550" formatCode="0.0000">
                  <c:v>3.7499999999999999E-2</c:v>
                </c:pt>
                <c:pt idx="551" formatCode="0.0000">
                  <c:v>6.25E-2</c:v>
                </c:pt>
                <c:pt idx="552" formatCode="0.0000">
                  <c:v>6.25E-2</c:v>
                </c:pt>
                <c:pt idx="553" formatCode="0.0000">
                  <c:v>6.25E-2</c:v>
                </c:pt>
                <c:pt idx="554" formatCode="0.0000">
                  <c:v>8.7499999999999994E-2</c:v>
                </c:pt>
                <c:pt idx="555" formatCode="0.0000">
                  <c:v>8.7499999999999994E-2</c:v>
                </c:pt>
                <c:pt idx="556" formatCode="0.0000">
                  <c:v>6.25E-2</c:v>
                </c:pt>
                <c:pt idx="557" formatCode="0.0000">
                  <c:v>6.25E-2</c:v>
                </c:pt>
                <c:pt idx="558" formatCode="0.0000">
                  <c:v>8.7499999999999994E-2</c:v>
                </c:pt>
                <c:pt idx="559" formatCode="0.0000">
                  <c:v>8.7499999999999994E-2</c:v>
                </c:pt>
                <c:pt idx="560" formatCode="0.0000">
                  <c:v>8.7499999999999994E-2</c:v>
                </c:pt>
                <c:pt idx="561" formatCode="0.0000">
                  <c:v>6.25E-2</c:v>
                </c:pt>
                <c:pt idx="562" formatCode="0.0000">
                  <c:v>3.7499999999999999E-2</c:v>
                </c:pt>
                <c:pt idx="563" formatCode="0.0000">
                  <c:v>1.2500000000000001E-2</c:v>
                </c:pt>
                <c:pt idx="564" formatCode="0.0000">
                  <c:v>1.2500000000000001E-2</c:v>
                </c:pt>
                <c:pt idx="565" formatCode="0.0000">
                  <c:v>1.2500000000000001E-2</c:v>
                </c:pt>
                <c:pt idx="566" formatCode="0.0000">
                  <c:v>1.2500000000000001E-2</c:v>
                </c:pt>
                <c:pt idx="567" formatCode="0.0000">
                  <c:v>1.2500000000000001E-2</c:v>
                </c:pt>
                <c:pt idx="568" formatCode="0.0000">
                  <c:v>0</c:v>
                </c:pt>
                <c:pt idx="569" formatCode="0.0000">
                  <c:v>0</c:v>
                </c:pt>
                <c:pt idx="570" formatCode="0.0000">
                  <c:v>0</c:v>
                </c:pt>
                <c:pt idx="571" formatCode="0.0000">
                  <c:v>0</c:v>
                </c:pt>
                <c:pt idx="572" formatCode="0.0000">
                  <c:v>0</c:v>
                </c:pt>
                <c:pt idx="573" formatCode="0.0000">
                  <c:v>0</c:v>
                </c:pt>
                <c:pt idx="574" formatCode="0.0000">
                  <c:v>0</c:v>
                </c:pt>
                <c:pt idx="575" formatCode="0.0000">
                  <c:v>0</c:v>
                </c:pt>
                <c:pt idx="576" formatCode="0.0000">
                  <c:v>0</c:v>
                </c:pt>
                <c:pt idx="577" formatCode="0.0000">
                  <c:v>0</c:v>
                </c:pt>
                <c:pt idx="578" formatCode="0.0000">
                  <c:v>0</c:v>
                </c:pt>
                <c:pt idx="579" formatCode="0.0000">
                  <c:v>0</c:v>
                </c:pt>
                <c:pt idx="580" formatCode="0.0000">
                  <c:v>0</c:v>
                </c:pt>
                <c:pt idx="581" formatCode="0.0000">
                  <c:v>0</c:v>
                </c:pt>
                <c:pt idx="582" formatCode="0.0000">
                  <c:v>0</c:v>
                </c:pt>
                <c:pt idx="583" formatCode="0.0000">
                  <c:v>0</c:v>
                </c:pt>
                <c:pt idx="584" formatCode="0.0000">
                  <c:v>0</c:v>
                </c:pt>
                <c:pt idx="585" formatCode="0.0000">
                  <c:v>0</c:v>
                </c:pt>
                <c:pt idx="586" formatCode="0.0000">
                  <c:v>0</c:v>
                </c:pt>
                <c:pt idx="587" formatCode="0.0000">
                  <c:v>0</c:v>
                </c:pt>
                <c:pt idx="588" formatCode="0.0000">
                  <c:v>0</c:v>
                </c:pt>
                <c:pt idx="589" formatCode="0.0000">
                  <c:v>0</c:v>
                </c:pt>
                <c:pt idx="590" formatCode="0.0000">
                  <c:v>0</c:v>
                </c:pt>
                <c:pt idx="591" formatCode="0.0000">
                  <c:v>0</c:v>
                </c:pt>
                <c:pt idx="592" formatCode="0.0000">
                  <c:v>0</c:v>
                </c:pt>
                <c:pt idx="593" formatCode="0.0000">
                  <c:v>0</c:v>
                </c:pt>
                <c:pt idx="594" formatCode="0.0000">
                  <c:v>0</c:v>
                </c:pt>
                <c:pt idx="595" formatCode="0.0000">
                  <c:v>0</c:v>
                </c:pt>
                <c:pt idx="596" formatCode="0.0000">
                  <c:v>0</c:v>
                </c:pt>
                <c:pt idx="597" formatCode="0.0000">
                  <c:v>0</c:v>
                </c:pt>
                <c:pt idx="598" formatCode="0.0000">
                  <c:v>1.2500000000000001E-2</c:v>
                </c:pt>
                <c:pt idx="599" formatCode="0.0000">
                  <c:v>1.2500000000000001E-2</c:v>
                </c:pt>
                <c:pt idx="600" formatCode="0.0000">
                  <c:v>1.2500000000000001E-2</c:v>
                </c:pt>
                <c:pt idx="601" formatCode="0.0000">
                  <c:v>1.2500000000000001E-2</c:v>
                </c:pt>
                <c:pt idx="602" formatCode="0.0000">
                  <c:v>1.2500000000000001E-2</c:v>
                </c:pt>
                <c:pt idx="603" formatCode="0.0000">
                  <c:v>6.25E-2</c:v>
                </c:pt>
                <c:pt idx="604" formatCode="0.0000">
                  <c:v>6.25E-2</c:v>
                </c:pt>
                <c:pt idx="605" formatCode="0.0000">
                  <c:v>6.25E-2</c:v>
                </c:pt>
                <c:pt idx="606" formatCode="0.0000">
                  <c:v>6.25E-2</c:v>
                </c:pt>
                <c:pt idx="607" formatCode="0.0000">
                  <c:v>6.25E-2</c:v>
                </c:pt>
                <c:pt idx="608" formatCode="0.0000">
                  <c:v>6.25E-2</c:v>
                </c:pt>
                <c:pt idx="609" formatCode="0.0000">
                  <c:v>3.7499999999999999E-2</c:v>
                </c:pt>
                <c:pt idx="610" formatCode="0.0000">
                  <c:v>3.7499999999999999E-2</c:v>
                </c:pt>
                <c:pt idx="611" formatCode="0.0000">
                  <c:v>3.7499999999999999E-2</c:v>
                </c:pt>
                <c:pt idx="612" formatCode="0.0000">
                  <c:v>6.25E-2</c:v>
                </c:pt>
                <c:pt idx="613" formatCode="0.0000">
                  <c:v>3.7499999999999999E-2</c:v>
                </c:pt>
                <c:pt idx="614" formatCode="0.0000">
                  <c:v>6.25E-2</c:v>
                </c:pt>
                <c:pt idx="615" formatCode="0.0000">
                  <c:v>3.7499999999999999E-2</c:v>
                </c:pt>
                <c:pt idx="616" formatCode="0.0000">
                  <c:v>6.25E-2</c:v>
                </c:pt>
                <c:pt idx="617" formatCode="0.0000">
                  <c:v>3.7499999999999999E-2</c:v>
                </c:pt>
                <c:pt idx="618" formatCode="0.0000">
                  <c:v>3.7499999999999999E-2</c:v>
                </c:pt>
                <c:pt idx="619" formatCode="0.0000">
                  <c:v>3.7499999999999999E-2</c:v>
                </c:pt>
                <c:pt idx="620" formatCode="0.0000">
                  <c:v>1.2500000000000001E-2</c:v>
                </c:pt>
                <c:pt idx="621" formatCode="0.0000">
                  <c:v>1.2500000000000001E-2</c:v>
                </c:pt>
                <c:pt idx="622" formatCode="0.0000">
                  <c:v>1.2500000000000001E-2</c:v>
                </c:pt>
                <c:pt idx="623" formatCode="0.0000">
                  <c:v>3.7499999999999999E-2</c:v>
                </c:pt>
                <c:pt idx="624" formatCode="0.0000">
                  <c:v>3.7499999999999999E-2</c:v>
                </c:pt>
                <c:pt idx="625" formatCode="0.0000">
                  <c:v>-1.2500000000000001E-2</c:v>
                </c:pt>
                <c:pt idx="626" formatCode="0.0000">
                  <c:v>-1.2500000000000001E-2</c:v>
                </c:pt>
                <c:pt idx="627" formatCode="0.0000">
                  <c:v>-1.2500000000000001E-2</c:v>
                </c:pt>
                <c:pt idx="628" formatCode="0.0000">
                  <c:v>-1.2500000000000001E-2</c:v>
                </c:pt>
                <c:pt idx="629" formatCode="0.0000">
                  <c:v>-1.2500000000000001E-2</c:v>
                </c:pt>
                <c:pt idx="630" formatCode="0.0000">
                  <c:v>-1.2500000000000001E-2</c:v>
                </c:pt>
                <c:pt idx="631" formatCode="0.0000">
                  <c:v>-1.2500000000000001E-2</c:v>
                </c:pt>
                <c:pt idx="632" formatCode="0.0000">
                  <c:v>-1.2500000000000001E-2</c:v>
                </c:pt>
                <c:pt idx="633" formatCode="0.0000">
                  <c:v>-1.2500000000000001E-2</c:v>
                </c:pt>
                <c:pt idx="634" formatCode="0.0000">
                  <c:v>-1.2500000000000001E-2</c:v>
                </c:pt>
                <c:pt idx="635" formatCode="0.0000">
                  <c:v>-1.2500000000000001E-2</c:v>
                </c:pt>
                <c:pt idx="636" formatCode="0.0000">
                  <c:v>-1.2500000000000001E-2</c:v>
                </c:pt>
                <c:pt idx="637" formatCode="0.0000">
                  <c:v>-1.2500000000000001E-2</c:v>
                </c:pt>
                <c:pt idx="638" formatCode="0.0000">
                  <c:v>3.7499999999999999E-2</c:v>
                </c:pt>
                <c:pt idx="639" formatCode="0.0000">
                  <c:v>3.7499999999999999E-2</c:v>
                </c:pt>
                <c:pt idx="640" formatCode="0.0000">
                  <c:v>3.7499999999999999E-2</c:v>
                </c:pt>
                <c:pt idx="641" formatCode="0.0000">
                  <c:v>3.7499999999999999E-2</c:v>
                </c:pt>
                <c:pt idx="642" formatCode="0.0000">
                  <c:v>6.25E-2</c:v>
                </c:pt>
                <c:pt idx="643" formatCode="0.0000">
                  <c:v>8.7499999999999994E-2</c:v>
                </c:pt>
                <c:pt idx="644" formatCode="0.0000">
                  <c:v>8.7499999999999994E-2</c:v>
                </c:pt>
                <c:pt idx="645" formatCode="0.0000">
                  <c:v>0.1125</c:v>
                </c:pt>
                <c:pt idx="646" formatCode="0.0000">
                  <c:v>8.7499999999999994E-2</c:v>
                </c:pt>
                <c:pt idx="647" formatCode="0.0000">
                  <c:v>0.1125</c:v>
                </c:pt>
                <c:pt idx="648" formatCode="0.0000">
                  <c:v>8.7499999999999994E-2</c:v>
                </c:pt>
                <c:pt idx="649" formatCode="0.0000">
                  <c:v>8.7499999999999994E-2</c:v>
                </c:pt>
                <c:pt idx="650" formatCode="0.0000">
                  <c:v>8.7499999999999994E-2</c:v>
                </c:pt>
                <c:pt idx="651" formatCode="0.0000">
                  <c:v>6.25E-2</c:v>
                </c:pt>
                <c:pt idx="652" formatCode="0.0000">
                  <c:v>6.25E-2</c:v>
                </c:pt>
                <c:pt idx="653" formatCode="0.0000">
                  <c:v>3.7499999999999999E-2</c:v>
                </c:pt>
                <c:pt idx="654" formatCode="0.0000">
                  <c:v>3.7499999999999999E-2</c:v>
                </c:pt>
                <c:pt idx="655" formatCode="0.0000">
                  <c:v>6.25E-2</c:v>
                </c:pt>
                <c:pt idx="656" formatCode="0.0000">
                  <c:v>6.25E-2</c:v>
                </c:pt>
                <c:pt idx="657" formatCode="0.0000">
                  <c:v>6.25E-2</c:v>
                </c:pt>
                <c:pt idx="658" formatCode="0.0000">
                  <c:v>6.25E-2</c:v>
                </c:pt>
                <c:pt idx="659" formatCode="0.0000">
                  <c:v>1.2500000000000001E-2</c:v>
                </c:pt>
                <c:pt idx="660" formatCode="0.0000">
                  <c:v>1.2500000000000001E-2</c:v>
                </c:pt>
                <c:pt idx="661" formatCode="0.0000">
                  <c:v>1.2500000000000001E-2</c:v>
                </c:pt>
                <c:pt idx="662" formatCode="0.0000">
                  <c:v>1.2500000000000001E-2</c:v>
                </c:pt>
                <c:pt idx="663" formatCode="0.0000">
                  <c:v>1.2500000000000001E-2</c:v>
                </c:pt>
                <c:pt idx="664" formatCode="0.0000">
                  <c:v>0</c:v>
                </c:pt>
                <c:pt idx="665" formatCode="0.0000">
                  <c:v>0</c:v>
                </c:pt>
                <c:pt idx="666" formatCode="0.0000">
                  <c:v>0</c:v>
                </c:pt>
                <c:pt idx="667" formatCode="0.0000">
                  <c:v>0</c:v>
                </c:pt>
                <c:pt idx="668" formatCode="0.0000">
                  <c:v>0</c:v>
                </c:pt>
                <c:pt idx="669" formatCode="0.0000">
                  <c:v>0</c:v>
                </c:pt>
                <c:pt idx="670" formatCode="0.0000">
                  <c:v>0</c:v>
                </c:pt>
                <c:pt idx="671" formatCode="0.0000">
                  <c:v>0</c:v>
                </c:pt>
              </c:numCache>
            </c:numRef>
          </c:val>
          <c:smooth val="0"/>
          <c:extLst>
            <c:ext xmlns:c16="http://schemas.microsoft.com/office/drawing/2014/chart" uri="{C3380CC4-5D6E-409C-BE32-E72D297353CC}">
              <c16:uniqueId val="{00000001-9A70-4753-9AF1-ABBCFF1EB579}"/>
            </c:ext>
          </c:extLst>
        </c:ser>
        <c:ser>
          <c:idx val="2"/>
          <c:order val="2"/>
          <c:tx>
            <c:v>Scenario 3</c:v>
          </c:tx>
          <c:marker>
            <c:symbol val="none"/>
          </c:marker>
          <c:val>
            <c:numRef>
              <c:f>Input_RES!$L$15:$L$686</c:f>
              <c:numCache>
                <c:formatCode>General</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1.2500000000000001E-2</c:v>
                </c:pt>
                <c:pt idx="24">
                  <c:v>1.2500000000000001E-2</c:v>
                </c:pt>
                <c:pt idx="25">
                  <c:v>1.2500000000000001E-2</c:v>
                </c:pt>
                <c:pt idx="26">
                  <c:v>1.2500000000000001E-2</c:v>
                </c:pt>
                <c:pt idx="27">
                  <c:v>1.2500000000000001E-2</c:v>
                </c:pt>
                <c:pt idx="28">
                  <c:v>1.2500000000000001E-2</c:v>
                </c:pt>
                <c:pt idx="29">
                  <c:v>1.2500000000000001E-2</c:v>
                </c:pt>
                <c:pt idx="30">
                  <c:v>3.7499999999999999E-2</c:v>
                </c:pt>
                <c:pt idx="31">
                  <c:v>3.7499999999999999E-2</c:v>
                </c:pt>
                <c:pt idx="32">
                  <c:v>3.7499999999999999E-2</c:v>
                </c:pt>
                <c:pt idx="33">
                  <c:v>3.7499999999999999E-2</c:v>
                </c:pt>
                <c:pt idx="34">
                  <c:v>3.7499999999999999E-2</c:v>
                </c:pt>
                <c:pt idx="35">
                  <c:v>3.7499999999999999E-2</c:v>
                </c:pt>
                <c:pt idx="36">
                  <c:v>3.7499999999999999E-2</c:v>
                </c:pt>
                <c:pt idx="37">
                  <c:v>3.7499999999999999E-2</c:v>
                </c:pt>
                <c:pt idx="38">
                  <c:v>3.7499999999999999E-2</c:v>
                </c:pt>
                <c:pt idx="39">
                  <c:v>3.7499999999999999E-2</c:v>
                </c:pt>
                <c:pt idx="40">
                  <c:v>3.7499999999999999E-2</c:v>
                </c:pt>
                <c:pt idx="41">
                  <c:v>3.7499999999999999E-2</c:v>
                </c:pt>
                <c:pt idx="42">
                  <c:v>3.7499999999999999E-2</c:v>
                </c:pt>
                <c:pt idx="43">
                  <c:v>6.25E-2</c:v>
                </c:pt>
                <c:pt idx="44">
                  <c:v>3.7499999999999999E-2</c:v>
                </c:pt>
                <c:pt idx="45">
                  <c:v>3.7499999999999999E-2</c:v>
                </c:pt>
                <c:pt idx="46">
                  <c:v>3.7499999999999999E-2</c:v>
                </c:pt>
                <c:pt idx="47">
                  <c:v>3.7499999999999999E-2</c:v>
                </c:pt>
                <c:pt idx="48">
                  <c:v>3.7499999999999999E-2</c:v>
                </c:pt>
                <c:pt idx="49">
                  <c:v>3.7499999999999999E-2</c:v>
                </c:pt>
                <c:pt idx="50">
                  <c:v>1.2500000000000001E-2</c:v>
                </c:pt>
                <c:pt idx="51">
                  <c:v>6.25E-2</c:v>
                </c:pt>
                <c:pt idx="52">
                  <c:v>3.7499999999999999E-2</c:v>
                </c:pt>
                <c:pt idx="53">
                  <c:v>3.7499999999999999E-2</c:v>
                </c:pt>
                <c:pt idx="54">
                  <c:v>3.7499999999999999E-2</c:v>
                </c:pt>
                <c:pt idx="55">
                  <c:v>3.7499999999999999E-2</c:v>
                </c:pt>
                <c:pt idx="56">
                  <c:v>6.25E-2</c:v>
                </c:pt>
                <c:pt idx="57">
                  <c:v>8.7499999999999994E-2</c:v>
                </c:pt>
                <c:pt idx="58">
                  <c:v>8.7499999999999994E-2</c:v>
                </c:pt>
                <c:pt idx="59">
                  <c:v>6.25E-2</c:v>
                </c:pt>
                <c:pt idx="60">
                  <c:v>6.25E-2</c:v>
                </c:pt>
                <c:pt idx="61">
                  <c:v>6.25E-2</c:v>
                </c:pt>
                <c:pt idx="62">
                  <c:v>8.7499999999999994E-2</c:v>
                </c:pt>
                <c:pt idx="63">
                  <c:v>8.7499999999999994E-2</c:v>
                </c:pt>
                <c:pt idx="64">
                  <c:v>8.7499999999999994E-2</c:v>
                </c:pt>
                <c:pt idx="65">
                  <c:v>6.25E-2</c:v>
                </c:pt>
                <c:pt idx="66">
                  <c:v>6.25E-2</c:v>
                </c:pt>
                <c:pt idx="67">
                  <c:v>6.25E-2</c:v>
                </c:pt>
                <c:pt idx="68">
                  <c:v>8.7499999999999994E-2</c:v>
                </c:pt>
                <c:pt idx="69">
                  <c:v>6.25E-2</c:v>
                </c:pt>
                <c:pt idx="70">
                  <c:v>8.7499999999999994E-2</c:v>
                </c:pt>
                <c:pt idx="71">
                  <c:v>0.1125</c:v>
                </c:pt>
                <c:pt idx="72">
                  <c:v>0.1125</c:v>
                </c:pt>
                <c:pt idx="73">
                  <c:v>8.7499999999999994E-2</c:v>
                </c:pt>
                <c:pt idx="74">
                  <c:v>8.7499999999999994E-2</c:v>
                </c:pt>
                <c:pt idx="75">
                  <c:v>6.25E-2</c:v>
                </c:pt>
                <c:pt idx="76">
                  <c:v>6.25E-2</c:v>
                </c:pt>
                <c:pt idx="77">
                  <c:v>6.25E-2</c:v>
                </c:pt>
                <c:pt idx="78">
                  <c:v>8.7499999999999994E-2</c:v>
                </c:pt>
                <c:pt idx="79">
                  <c:v>6.25E-2</c:v>
                </c:pt>
                <c:pt idx="80">
                  <c:v>6.25E-2</c:v>
                </c:pt>
                <c:pt idx="81">
                  <c:v>3.7499999999999999E-2</c:v>
                </c:pt>
                <c:pt idx="82">
                  <c:v>3.7499999999999999E-2</c:v>
                </c:pt>
                <c:pt idx="83">
                  <c:v>1.2500000000000001E-2</c:v>
                </c:pt>
                <c:pt idx="84">
                  <c:v>1.2500000000000001E-2</c:v>
                </c:pt>
                <c:pt idx="85">
                  <c:v>1.2500000000000001E-2</c:v>
                </c:pt>
                <c:pt idx="86">
                  <c:v>1.2500000000000001E-2</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1.2500000000000001E-2</c:v>
                </c:pt>
                <c:pt idx="120">
                  <c:v>1.2500000000000001E-2</c:v>
                </c:pt>
                <c:pt idx="121">
                  <c:v>1.2500000000000001E-2</c:v>
                </c:pt>
                <c:pt idx="122">
                  <c:v>1.2500000000000001E-2</c:v>
                </c:pt>
                <c:pt idx="123">
                  <c:v>1.2500000000000001E-2</c:v>
                </c:pt>
                <c:pt idx="124">
                  <c:v>3.7499999999999999E-2</c:v>
                </c:pt>
                <c:pt idx="125">
                  <c:v>3.7499999999999999E-2</c:v>
                </c:pt>
                <c:pt idx="126">
                  <c:v>3.7499999999999999E-2</c:v>
                </c:pt>
                <c:pt idx="127">
                  <c:v>3.7499999999999999E-2</c:v>
                </c:pt>
                <c:pt idx="128">
                  <c:v>6.25E-2</c:v>
                </c:pt>
                <c:pt idx="129">
                  <c:v>3.7499999999999999E-2</c:v>
                </c:pt>
                <c:pt idx="130">
                  <c:v>6.25E-2</c:v>
                </c:pt>
                <c:pt idx="131">
                  <c:v>6.25E-2</c:v>
                </c:pt>
                <c:pt idx="132">
                  <c:v>8.7499999999999994E-2</c:v>
                </c:pt>
                <c:pt idx="133">
                  <c:v>0.1125</c:v>
                </c:pt>
                <c:pt idx="134">
                  <c:v>0.13750000000000001</c:v>
                </c:pt>
                <c:pt idx="135">
                  <c:v>0.1125</c:v>
                </c:pt>
                <c:pt idx="136">
                  <c:v>0.16250000000000001</c:v>
                </c:pt>
                <c:pt idx="137">
                  <c:v>0.1125</c:v>
                </c:pt>
                <c:pt idx="138">
                  <c:v>0.13750000000000001</c:v>
                </c:pt>
                <c:pt idx="139">
                  <c:v>0.1125</c:v>
                </c:pt>
                <c:pt idx="140">
                  <c:v>0.1125</c:v>
                </c:pt>
                <c:pt idx="141">
                  <c:v>8.7499999999999994E-2</c:v>
                </c:pt>
                <c:pt idx="142">
                  <c:v>6.25E-2</c:v>
                </c:pt>
                <c:pt idx="143">
                  <c:v>6.25E-2</c:v>
                </c:pt>
                <c:pt idx="144">
                  <c:v>3.7499999999999999E-2</c:v>
                </c:pt>
                <c:pt idx="145">
                  <c:v>3.7499999999999999E-2</c:v>
                </c:pt>
                <c:pt idx="146">
                  <c:v>3.7499999999999999E-2</c:v>
                </c:pt>
                <c:pt idx="147">
                  <c:v>3.7499999999999999E-2</c:v>
                </c:pt>
                <c:pt idx="148">
                  <c:v>3.7499999999999999E-2</c:v>
                </c:pt>
                <c:pt idx="149">
                  <c:v>3.7499999999999999E-2</c:v>
                </c:pt>
                <c:pt idx="150">
                  <c:v>3.7499999999999999E-2</c:v>
                </c:pt>
                <c:pt idx="151">
                  <c:v>3.7499999999999999E-2</c:v>
                </c:pt>
                <c:pt idx="152">
                  <c:v>3.7499999999999999E-2</c:v>
                </c:pt>
                <c:pt idx="153">
                  <c:v>1.2500000000000001E-2</c:v>
                </c:pt>
                <c:pt idx="154">
                  <c:v>1.2500000000000001E-2</c:v>
                </c:pt>
                <c:pt idx="155">
                  <c:v>1.2500000000000001E-2</c:v>
                </c:pt>
                <c:pt idx="156">
                  <c:v>1.2500000000000001E-2</c:v>
                </c:pt>
                <c:pt idx="157">
                  <c:v>1.2500000000000001E-2</c:v>
                </c:pt>
                <c:pt idx="158">
                  <c:v>1.2500000000000001E-2</c:v>
                </c:pt>
                <c:pt idx="159">
                  <c:v>3.7499999999999999E-2</c:v>
                </c:pt>
                <c:pt idx="160">
                  <c:v>1.2500000000000001E-2</c:v>
                </c:pt>
                <c:pt idx="161">
                  <c:v>1.2500000000000001E-2</c:v>
                </c:pt>
                <c:pt idx="162">
                  <c:v>1.2500000000000001E-2</c:v>
                </c:pt>
                <c:pt idx="163">
                  <c:v>1.2500000000000001E-2</c:v>
                </c:pt>
                <c:pt idx="164">
                  <c:v>1.2500000000000001E-2</c:v>
                </c:pt>
                <c:pt idx="165">
                  <c:v>1.2500000000000001E-2</c:v>
                </c:pt>
                <c:pt idx="166">
                  <c:v>1.2500000000000001E-2</c:v>
                </c:pt>
                <c:pt idx="167">
                  <c:v>1.2500000000000001E-2</c:v>
                </c:pt>
                <c:pt idx="168">
                  <c:v>1.2500000000000001E-2</c:v>
                </c:pt>
                <c:pt idx="169">
                  <c:v>1.2500000000000001E-2</c:v>
                </c:pt>
                <c:pt idx="170">
                  <c:v>3.7499999999999999E-2</c:v>
                </c:pt>
                <c:pt idx="171">
                  <c:v>3.7499999999999999E-2</c:v>
                </c:pt>
                <c:pt idx="172">
                  <c:v>6.25E-2</c:v>
                </c:pt>
                <c:pt idx="173">
                  <c:v>6.25E-2</c:v>
                </c:pt>
                <c:pt idx="174">
                  <c:v>3.7499999999999999E-2</c:v>
                </c:pt>
                <c:pt idx="175">
                  <c:v>3.7499999999999999E-2</c:v>
                </c:pt>
                <c:pt idx="176">
                  <c:v>6.25E-2</c:v>
                </c:pt>
                <c:pt idx="177">
                  <c:v>1.2500000000000001E-2</c:v>
                </c:pt>
                <c:pt idx="178">
                  <c:v>1.2500000000000001E-2</c:v>
                </c:pt>
                <c:pt idx="179">
                  <c:v>1.2500000000000001E-2</c:v>
                </c:pt>
                <c:pt idx="180">
                  <c:v>1.2500000000000001E-2</c:v>
                </c:pt>
                <c:pt idx="181">
                  <c:v>1.2500000000000001E-2</c:v>
                </c:pt>
                <c:pt idx="182">
                  <c:v>1.2500000000000001E-2</c:v>
                </c:pt>
                <c:pt idx="183">
                  <c:v>0</c:v>
                </c:pt>
                <c:pt idx="184">
                  <c:v>0</c:v>
                </c:pt>
                <c:pt idx="185">
                  <c:v>0</c:v>
                </c:pt>
                <c:pt idx="186">
                  <c:v>0</c:v>
                </c:pt>
                <c:pt idx="187">
                  <c:v>0</c:v>
                </c:pt>
                <c:pt idx="188">
                  <c:v>0</c:v>
                </c:pt>
                <c:pt idx="189">
                  <c:v>0</c:v>
                </c:pt>
                <c:pt idx="190">
                  <c:v>0</c:v>
                </c:pt>
                <c:pt idx="191">
                  <c:v>0</c:v>
                </c:pt>
                <c:pt idx="192">
                  <c:v>0</c:v>
                </c:pt>
                <c:pt idx="193" formatCode="0.0000">
                  <c:v>0</c:v>
                </c:pt>
                <c:pt idx="194" formatCode="0.0000">
                  <c:v>0</c:v>
                </c:pt>
                <c:pt idx="195" formatCode="0.0000">
                  <c:v>0</c:v>
                </c:pt>
                <c:pt idx="196" formatCode="0.0000">
                  <c:v>0</c:v>
                </c:pt>
                <c:pt idx="197" formatCode="0.0000">
                  <c:v>0</c:v>
                </c:pt>
                <c:pt idx="198" formatCode="0.0000">
                  <c:v>0</c:v>
                </c:pt>
                <c:pt idx="199" formatCode="0.0000">
                  <c:v>0</c:v>
                </c:pt>
                <c:pt idx="200" formatCode="0.0000">
                  <c:v>0</c:v>
                </c:pt>
                <c:pt idx="201" formatCode="0.0000">
                  <c:v>0</c:v>
                </c:pt>
                <c:pt idx="202" formatCode="0.0000">
                  <c:v>0</c:v>
                </c:pt>
                <c:pt idx="203" formatCode="0.0000">
                  <c:v>0</c:v>
                </c:pt>
                <c:pt idx="204" formatCode="0.0000">
                  <c:v>0</c:v>
                </c:pt>
                <c:pt idx="205" formatCode="0.0000">
                  <c:v>0</c:v>
                </c:pt>
                <c:pt idx="206" formatCode="0.0000">
                  <c:v>0</c:v>
                </c:pt>
                <c:pt idx="207" formatCode="0.0000">
                  <c:v>0</c:v>
                </c:pt>
                <c:pt idx="208" formatCode="0.0000">
                  <c:v>0</c:v>
                </c:pt>
                <c:pt idx="209" formatCode="0.0000">
                  <c:v>0</c:v>
                </c:pt>
                <c:pt idx="210" formatCode="0.0000">
                  <c:v>0</c:v>
                </c:pt>
                <c:pt idx="211" formatCode="0.0000">
                  <c:v>0</c:v>
                </c:pt>
                <c:pt idx="212" formatCode="0.0000">
                  <c:v>0</c:v>
                </c:pt>
                <c:pt idx="213" formatCode="0.0000">
                  <c:v>0</c:v>
                </c:pt>
                <c:pt idx="214" formatCode="0.0000">
                  <c:v>1.2500000000000001E-2</c:v>
                </c:pt>
                <c:pt idx="215" formatCode="0.0000">
                  <c:v>1.2500000000000001E-2</c:v>
                </c:pt>
                <c:pt idx="216" formatCode="0.0000">
                  <c:v>1.2500000000000001E-2</c:v>
                </c:pt>
                <c:pt idx="217" formatCode="0.0000">
                  <c:v>1.2500000000000001E-2</c:v>
                </c:pt>
                <c:pt idx="218" formatCode="0.0000">
                  <c:v>1.2500000000000001E-2</c:v>
                </c:pt>
                <c:pt idx="219" formatCode="0.0000">
                  <c:v>1.2500000000000001E-2</c:v>
                </c:pt>
                <c:pt idx="220" formatCode="0.0000">
                  <c:v>3.7499999999999999E-2</c:v>
                </c:pt>
                <c:pt idx="221" formatCode="0.0000">
                  <c:v>1.2500000000000001E-2</c:v>
                </c:pt>
                <c:pt idx="222" formatCode="0.0000">
                  <c:v>1.2500000000000001E-2</c:v>
                </c:pt>
                <c:pt idx="223" formatCode="0.0000">
                  <c:v>1.2500000000000001E-2</c:v>
                </c:pt>
                <c:pt idx="224" formatCode="0.0000">
                  <c:v>1.2500000000000001E-2</c:v>
                </c:pt>
                <c:pt idx="225" formatCode="0.0000">
                  <c:v>1.2500000000000001E-2</c:v>
                </c:pt>
                <c:pt idx="226" formatCode="0.0000">
                  <c:v>1.2500000000000001E-2</c:v>
                </c:pt>
                <c:pt idx="227" formatCode="0.0000">
                  <c:v>1.2500000000000001E-2</c:v>
                </c:pt>
                <c:pt idx="228" formatCode="0.0000">
                  <c:v>-1.2500000000000001E-2</c:v>
                </c:pt>
                <c:pt idx="229" formatCode="0.0000">
                  <c:v>-1.2500000000000001E-2</c:v>
                </c:pt>
                <c:pt idx="230" formatCode="0.0000">
                  <c:v>-3.7499999999999999E-2</c:v>
                </c:pt>
                <c:pt idx="231" formatCode="0.0000">
                  <c:v>-1.2500000000000001E-2</c:v>
                </c:pt>
                <c:pt idx="232" formatCode="0.0000">
                  <c:v>1.2500000000000001E-2</c:v>
                </c:pt>
                <c:pt idx="233" formatCode="0.0000">
                  <c:v>1.2500000000000001E-2</c:v>
                </c:pt>
                <c:pt idx="234" formatCode="0.0000">
                  <c:v>-1.2500000000000001E-2</c:v>
                </c:pt>
                <c:pt idx="235" formatCode="0.0000">
                  <c:v>1.2500000000000001E-2</c:v>
                </c:pt>
                <c:pt idx="236" formatCode="0.0000">
                  <c:v>1.2500000000000001E-2</c:v>
                </c:pt>
                <c:pt idx="237" formatCode="0.0000">
                  <c:v>-1.2500000000000001E-2</c:v>
                </c:pt>
                <c:pt idx="238" formatCode="0.0000">
                  <c:v>-1.2500000000000001E-2</c:v>
                </c:pt>
                <c:pt idx="239" formatCode="0.0000">
                  <c:v>-1.2500000000000001E-2</c:v>
                </c:pt>
                <c:pt idx="240" formatCode="0.0000">
                  <c:v>-3.7499999999999999E-2</c:v>
                </c:pt>
                <c:pt idx="241" formatCode="0.0000">
                  <c:v>-3.7499999999999999E-2</c:v>
                </c:pt>
                <c:pt idx="242" formatCode="0.0000">
                  <c:v>-3.7499999999999999E-2</c:v>
                </c:pt>
                <c:pt idx="243" formatCode="0.0000">
                  <c:v>-3.7499999999999999E-2</c:v>
                </c:pt>
                <c:pt idx="244" formatCode="0.0000">
                  <c:v>-3.7499999999999999E-2</c:v>
                </c:pt>
                <c:pt idx="245" formatCode="0.0000">
                  <c:v>-3.7499999999999999E-2</c:v>
                </c:pt>
                <c:pt idx="246" formatCode="0.0000">
                  <c:v>-1.2500000000000001E-2</c:v>
                </c:pt>
                <c:pt idx="247" formatCode="0.0000">
                  <c:v>-3.7499999999999999E-2</c:v>
                </c:pt>
                <c:pt idx="248" formatCode="0.0000">
                  <c:v>-3.7499999999999999E-2</c:v>
                </c:pt>
                <c:pt idx="249" formatCode="0.0000">
                  <c:v>-3.7499999999999999E-2</c:v>
                </c:pt>
                <c:pt idx="250" formatCode="0.0000">
                  <c:v>-1.2500000000000001E-2</c:v>
                </c:pt>
                <c:pt idx="251" formatCode="0.0000">
                  <c:v>-1.2500000000000001E-2</c:v>
                </c:pt>
                <c:pt idx="252" formatCode="0.0000">
                  <c:v>-3.7499999999999999E-2</c:v>
                </c:pt>
                <c:pt idx="253" formatCode="0.0000">
                  <c:v>-3.7499999999999999E-2</c:v>
                </c:pt>
                <c:pt idx="254" formatCode="0.0000">
                  <c:v>-6.25E-2</c:v>
                </c:pt>
                <c:pt idx="255" formatCode="0.0000">
                  <c:v>-6.25E-2</c:v>
                </c:pt>
                <c:pt idx="256" formatCode="0.0000">
                  <c:v>-3.7499999999999999E-2</c:v>
                </c:pt>
                <c:pt idx="257" formatCode="0.0000">
                  <c:v>-8.7499999999999994E-2</c:v>
                </c:pt>
                <c:pt idx="258" formatCode="0.0000">
                  <c:v>-8.7499999999999994E-2</c:v>
                </c:pt>
                <c:pt idx="259" formatCode="0.0000">
                  <c:v>-8.7499999999999994E-2</c:v>
                </c:pt>
                <c:pt idx="260" formatCode="0.0000">
                  <c:v>-0.13750000000000001</c:v>
                </c:pt>
                <c:pt idx="261" formatCode="0.0000">
                  <c:v>-0.1125</c:v>
                </c:pt>
                <c:pt idx="262" formatCode="0.0000">
                  <c:v>-0.13750000000000001</c:v>
                </c:pt>
                <c:pt idx="263" formatCode="0.0000">
                  <c:v>-0.13750000000000001</c:v>
                </c:pt>
                <c:pt idx="264" formatCode="0.0000">
                  <c:v>-8.7499999999999994E-2</c:v>
                </c:pt>
                <c:pt idx="265" formatCode="0.0000">
                  <c:v>-8.7499999999999994E-2</c:v>
                </c:pt>
                <c:pt idx="266" formatCode="0.0000">
                  <c:v>-6.25E-2</c:v>
                </c:pt>
                <c:pt idx="267" formatCode="0.0000">
                  <c:v>-6.25E-2</c:v>
                </c:pt>
                <c:pt idx="268" formatCode="0.0000">
                  <c:v>-3.7499999999999999E-2</c:v>
                </c:pt>
                <c:pt idx="269" formatCode="0.0000">
                  <c:v>-3.7499999999999999E-2</c:v>
                </c:pt>
                <c:pt idx="270" formatCode="0.0000">
                  <c:v>-3.7499999999999999E-2</c:v>
                </c:pt>
                <c:pt idx="271" formatCode="0.0000">
                  <c:v>-1.2500000000000001E-2</c:v>
                </c:pt>
                <c:pt idx="272" formatCode="0.0000">
                  <c:v>-1.2500000000000001E-2</c:v>
                </c:pt>
                <c:pt idx="273" formatCode="0.0000">
                  <c:v>-1.2500000000000001E-2</c:v>
                </c:pt>
                <c:pt idx="274" formatCode="0.0000">
                  <c:v>-1.2500000000000001E-2</c:v>
                </c:pt>
                <c:pt idx="275" formatCode="0.0000">
                  <c:v>1.2500000000000001E-2</c:v>
                </c:pt>
                <c:pt idx="276" formatCode="0.0000">
                  <c:v>1.2500000000000001E-2</c:v>
                </c:pt>
                <c:pt idx="277" formatCode="0.0000">
                  <c:v>-1.2500000000000001E-2</c:v>
                </c:pt>
                <c:pt idx="278" formatCode="0.0000">
                  <c:v>-6.3720000000000001E-3</c:v>
                </c:pt>
                <c:pt idx="279" formatCode="0.0000">
                  <c:v>-1.16E-4</c:v>
                </c:pt>
                <c:pt idx="280" formatCode="0.0000">
                  <c:v>0</c:v>
                </c:pt>
                <c:pt idx="281" formatCode="0.0000">
                  <c:v>0</c:v>
                </c:pt>
                <c:pt idx="282" formatCode="0.0000">
                  <c:v>0</c:v>
                </c:pt>
                <c:pt idx="283" formatCode="0.0000">
                  <c:v>0</c:v>
                </c:pt>
                <c:pt idx="284" formatCode="0.0000">
                  <c:v>0</c:v>
                </c:pt>
                <c:pt idx="285" formatCode="0.0000">
                  <c:v>0</c:v>
                </c:pt>
                <c:pt idx="286" formatCode="0.0000">
                  <c:v>0</c:v>
                </c:pt>
                <c:pt idx="287" formatCode="0.0000">
                  <c:v>0</c:v>
                </c:pt>
                <c:pt idx="288" formatCode="0.0000">
                  <c:v>0</c:v>
                </c:pt>
                <c:pt idx="289" formatCode="0.0000">
                  <c:v>0</c:v>
                </c:pt>
                <c:pt idx="290" formatCode="0.0000">
                  <c:v>0</c:v>
                </c:pt>
                <c:pt idx="291" formatCode="0.0000">
                  <c:v>0</c:v>
                </c:pt>
                <c:pt idx="292" formatCode="0.0000">
                  <c:v>0</c:v>
                </c:pt>
                <c:pt idx="293" formatCode="0.0000">
                  <c:v>0</c:v>
                </c:pt>
                <c:pt idx="294" formatCode="0.0000">
                  <c:v>0</c:v>
                </c:pt>
                <c:pt idx="295" formatCode="0.0000">
                  <c:v>0</c:v>
                </c:pt>
                <c:pt idx="296" formatCode="0.0000">
                  <c:v>0</c:v>
                </c:pt>
                <c:pt idx="297" formatCode="0.0000">
                  <c:v>0</c:v>
                </c:pt>
                <c:pt idx="298" formatCode="0.0000">
                  <c:v>0</c:v>
                </c:pt>
                <c:pt idx="299" formatCode="0.0000">
                  <c:v>0</c:v>
                </c:pt>
                <c:pt idx="300" formatCode="0.0000">
                  <c:v>0</c:v>
                </c:pt>
                <c:pt idx="301" formatCode="0.0000">
                  <c:v>0</c:v>
                </c:pt>
                <c:pt idx="302" formatCode="0.0000">
                  <c:v>0</c:v>
                </c:pt>
                <c:pt idx="303" formatCode="0.0000">
                  <c:v>0</c:v>
                </c:pt>
                <c:pt idx="304" formatCode="0.0000">
                  <c:v>0</c:v>
                </c:pt>
                <c:pt idx="305" formatCode="0.0000">
                  <c:v>0</c:v>
                </c:pt>
                <c:pt idx="306" formatCode="0.0000">
                  <c:v>0</c:v>
                </c:pt>
                <c:pt idx="307" formatCode="0.0000">
                  <c:v>0</c:v>
                </c:pt>
                <c:pt idx="308" formatCode="0.0000">
                  <c:v>0</c:v>
                </c:pt>
                <c:pt idx="309" formatCode="0.0000">
                  <c:v>0</c:v>
                </c:pt>
                <c:pt idx="310" formatCode="0.0000">
                  <c:v>3.7499999999999999E-2</c:v>
                </c:pt>
                <c:pt idx="311" formatCode="0.0000">
                  <c:v>3.7499999999999999E-2</c:v>
                </c:pt>
                <c:pt idx="312" formatCode="0.0000">
                  <c:v>3.7499999999999999E-2</c:v>
                </c:pt>
                <c:pt idx="313" formatCode="0.0000">
                  <c:v>3.7499999999999999E-2</c:v>
                </c:pt>
                <c:pt idx="314" formatCode="0.0000">
                  <c:v>3.7499999999999999E-2</c:v>
                </c:pt>
                <c:pt idx="315" formatCode="0.0000">
                  <c:v>1.2500000000000001E-2</c:v>
                </c:pt>
                <c:pt idx="316" formatCode="0.0000">
                  <c:v>6.25E-2</c:v>
                </c:pt>
                <c:pt idx="317" formatCode="0.0000">
                  <c:v>6.25E-2</c:v>
                </c:pt>
                <c:pt idx="318" formatCode="0.0000">
                  <c:v>6.25E-2</c:v>
                </c:pt>
                <c:pt idx="319" formatCode="0.0000">
                  <c:v>8.7499999999999994E-2</c:v>
                </c:pt>
                <c:pt idx="320" formatCode="0.0000">
                  <c:v>0.1125</c:v>
                </c:pt>
                <c:pt idx="321" formatCode="0.0000">
                  <c:v>8.7499999999999994E-2</c:v>
                </c:pt>
                <c:pt idx="322" formatCode="0.0000">
                  <c:v>0.1125</c:v>
                </c:pt>
                <c:pt idx="323" formatCode="0.0000">
                  <c:v>8.7499999999999994E-2</c:v>
                </c:pt>
                <c:pt idx="324" formatCode="0.0000">
                  <c:v>0.1125</c:v>
                </c:pt>
                <c:pt idx="325" formatCode="0.0000">
                  <c:v>0.1125</c:v>
                </c:pt>
                <c:pt idx="326" formatCode="0.0000">
                  <c:v>0.13750000000000001</c:v>
                </c:pt>
                <c:pt idx="327" formatCode="0.0000">
                  <c:v>0.1125</c:v>
                </c:pt>
                <c:pt idx="328" formatCode="0.0000">
                  <c:v>0.1125</c:v>
                </c:pt>
                <c:pt idx="329" formatCode="0.0000">
                  <c:v>0.13750000000000001</c:v>
                </c:pt>
                <c:pt idx="330" formatCode="0.0000">
                  <c:v>8.7499999999999994E-2</c:v>
                </c:pt>
                <c:pt idx="331" formatCode="0.0000">
                  <c:v>0.16250000000000001</c:v>
                </c:pt>
                <c:pt idx="332" formatCode="0.0000">
                  <c:v>0.1125</c:v>
                </c:pt>
                <c:pt idx="333" formatCode="0.0000">
                  <c:v>8.7499999999999994E-2</c:v>
                </c:pt>
                <c:pt idx="334" formatCode="0.0000">
                  <c:v>8.7499999999999994E-2</c:v>
                </c:pt>
                <c:pt idx="335" formatCode="0.0000">
                  <c:v>8.7499999999999994E-2</c:v>
                </c:pt>
                <c:pt idx="336" formatCode="0.0000">
                  <c:v>8.7499999999999994E-2</c:v>
                </c:pt>
                <c:pt idx="337" formatCode="0.0000">
                  <c:v>0.13750000000000001</c:v>
                </c:pt>
                <c:pt idx="338" formatCode="0.0000">
                  <c:v>8.7499999999999994E-2</c:v>
                </c:pt>
                <c:pt idx="339" formatCode="0.0000">
                  <c:v>8.7499999999999994E-2</c:v>
                </c:pt>
                <c:pt idx="340" formatCode="0.0000">
                  <c:v>0.1125</c:v>
                </c:pt>
                <c:pt idx="341" formatCode="0.0000">
                  <c:v>6.25E-2</c:v>
                </c:pt>
                <c:pt idx="342" formatCode="0.0000">
                  <c:v>6.25E-2</c:v>
                </c:pt>
                <c:pt idx="343" formatCode="0.0000">
                  <c:v>6.25E-2</c:v>
                </c:pt>
                <c:pt idx="344" formatCode="0.0000">
                  <c:v>3.7499999999999999E-2</c:v>
                </c:pt>
                <c:pt idx="345" formatCode="0.0000">
                  <c:v>3.7499999999999999E-2</c:v>
                </c:pt>
                <c:pt idx="346" formatCode="0.0000">
                  <c:v>3.7499999999999999E-2</c:v>
                </c:pt>
                <c:pt idx="347" formatCode="0.0000">
                  <c:v>1.2500000000000001E-2</c:v>
                </c:pt>
                <c:pt idx="348" formatCode="0.0000">
                  <c:v>1.2500000000000001E-2</c:v>
                </c:pt>
                <c:pt idx="349" formatCode="0.0000">
                  <c:v>1.2500000000000001E-2</c:v>
                </c:pt>
                <c:pt idx="350" formatCode="0.0000">
                  <c:v>1.2500000000000001E-2</c:v>
                </c:pt>
                <c:pt idx="351" formatCode="0.0000">
                  <c:v>1.2500000000000001E-2</c:v>
                </c:pt>
                <c:pt idx="352" formatCode="0.0000">
                  <c:v>1.2500000000000001E-2</c:v>
                </c:pt>
                <c:pt idx="353" formatCode="0.0000">
                  <c:v>1.2500000000000001E-2</c:v>
                </c:pt>
                <c:pt idx="354" formatCode="0.0000">
                  <c:v>3.7499999999999999E-2</c:v>
                </c:pt>
                <c:pt idx="355" formatCode="0.0000">
                  <c:v>3.7499999999999999E-2</c:v>
                </c:pt>
                <c:pt idx="356" formatCode="0.0000">
                  <c:v>1.2500000000000001E-2</c:v>
                </c:pt>
                <c:pt idx="357" formatCode="0.0000">
                  <c:v>3.7499999999999999E-2</c:v>
                </c:pt>
                <c:pt idx="358" formatCode="0.0000">
                  <c:v>1.2500000000000001E-2</c:v>
                </c:pt>
                <c:pt idx="359" formatCode="0.0000">
                  <c:v>3.7499999999999999E-2</c:v>
                </c:pt>
                <c:pt idx="360" formatCode="0.0000">
                  <c:v>3.7499999999999999E-2</c:v>
                </c:pt>
                <c:pt idx="361" formatCode="0.0000">
                  <c:v>3.7499999999999999E-2</c:v>
                </c:pt>
                <c:pt idx="362" formatCode="0.0000">
                  <c:v>3.7499999999999999E-2</c:v>
                </c:pt>
                <c:pt idx="363" formatCode="0.0000">
                  <c:v>6.25E-2</c:v>
                </c:pt>
                <c:pt idx="364" formatCode="0.0000">
                  <c:v>6.25E-2</c:v>
                </c:pt>
                <c:pt idx="365" formatCode="0.0000">
                  <c:v>6.25E-2</c:v>
                </c:pt>
                <c:pt idx="366" formatCode="0.0000">
                  <c:v>6.25E-2</c:v>
                </c:pt>
                <c:pt idx="367" formatCode="0.0000">
                  <c:v>3.7499999999999999E-2</c:v>
                </c:pt>
                <c:pt idx="368" formatCode="0.0000">
                  <c:v>3.7499999999999999E-2</c:v>
                </c:pt>
                <c:pt idx="369" formatCode="0.0000">
                  <c:v>3.7499999999999999E-2</c:v>
                </c:pt>
                <c:pt idx="370" formatCode="0.0000">
                  <c:v>1.2500000000000001E-2</c:v>
                </c:pt>
                <c:pt idx="371" formatCode="0.0000">
                  <c:v>1.2500000000000001E-2</c:v>
                </c:pt>
                <c:pt idx="372" formatCode="0.0000">
                  <c:v>1.2500000000000001E-2</c:v>
                </c:pt>
                <c:pt idx="373" formatCode="0.0000">
                  <c:v>1.2500000000000001E-2</c:v>
                </c:pt>
                <c:pt idx="374" formatCode="0.0000">
                  <c:v>1.2500000000000001E-2</c:v>
                </c:pt>
                <c:pt idx="375" formatCode="0.0000">
                  <c:v>1.2500000000000001E-2</c:v>
                </c:pt>
                <c:pt idx="376" formatCode="0.0000">
                  <c:v>0</c:v>
                </c:pt>
                <c:pt idx="377" formatCode="0.0000">
                  <c:v>0</c:v>
                </c:pt>
                <c:pt idx="378" formatCode="0.0000">
                  <c:v>0</c:v>
                </c:pt>
                <c:pt idx="379" formatCode="0.0000">
                  <c:v>0</c:v>
                </c:pt>
                <c:pt idx="380" formatCode="0.0000">
                  <c:v>0</c:v>
                </c:pt>
                <c:pt idx="381" formatCode="0.0000">
                  <c:v>0</c:v>
                </c:pt>
                <c:pt idx="382" formatCode="0.0000">
                  <c:v>0</c:v>
                </c:pt>
                <c:pt idx="383" formatCode="0.0000">
                  <c:v>0</c:v>
                </c:pt>
                <c:pt idx="384" formatCode="0.0000">
                  <c:v>0</c:v>
                </c:pt>
                <c:pt idx="385" formatCode="0.0000">
                  <c:v>0</c:v>
                </c:pt>
                <c:pt idx="386" formatCode="0.0000">
                  <c:v>0</c:v>
                </c:pt>
                <c:pt idx="387" formatCode="0.0000">
                  <c:v>0</c:v>
                </c:pt>
                <c:pt idx="388" formatCode="0.0000">
                  <c:v>0</c:v>
                </c:pt>
                <c:pt idx="389" formatCode="0.0000">
                  <c:v>0</c:v>
                </c:pt>
                <c:pt idx="390" formatCode="0.0000">
                  <c:v>0</c:v>
                </c:pt>
                <c:pt idx="391" formatCode="0.0000">
                  <c:v>0</c:v>
                </c:pt>
                <c:pt idx="392" formatCode="0.0000">
                  <c:v>0</c:v>
                </c:pt>
                <c:pt idx="393" formatCode="0.0000">
                  <c:v>0</c:v>
                </c:pt>
                <c:pt idx="394" formatCode="0.0000">
                  <c:v>0</c:v>
                </c:pt>
                <c:pt idx="395" formatCode="0.0000">
                  <c:v>0</c:v>
                </c:pt>
                <c:pt idx="396" formatCode="0.0000">
                  <c:v>0</c:v>
                </c:pt>
                <c:pt idx="397" formatCode="0.0000">
                  <c:v>0</c:v>
                </c:pt>
                <c:pt idx="398" formatCode="0.0000">
                  <c:v>0</c:v>
                </c:pt>
                <c:pt idx="399" formatCode="0.0000">
                  <c:v>0</c:v>
                </c:pt>
                <c:pt idx="400" formatCode="0.0000">
                  <c:v>0</c:v>
                </c:pt>
                <c:pt idx="401" formatCode="0.0000">
                  <c:v>0</c:v>
                </c:pt>
                <c:pt idx="402" formatCode="0.0000">
                  <c:v>0</c:v>
                </c:pt>
                <c:pt idx="403" formatCode="0.0000">
                  <c:v>0</c:v>
                </c:pt>
                <c:pt idx="404" formatCode="0.0000">
                  <c:v>0</c:v>
                </c:pt>
                <c:pt idx="405" formatCode="0.0000">
                  <c:v>0</c:v>
                </c:pt>
                <c:pt idx="406" formatCode="0.0000">
                  <c:v>1.2500000000000001E-2</c:v>
                </c:pt>
                <c:pt idx="407" formatCode="0.0000">
                  <c:v>1.2500000000000001E-2</c:v>
                </c:pt>
                <c:pt idx="408" formatCode="0.0000">
                  <c:v>1.2500000000000001E-2</c:v>
                </c:pt>
                <c:pt idx="409" formatCode="0.0000">
                  <c:v>1.2500000000000001E-2</c:v>
                </c:pt>
                <c:pt idx="410" formatCode="0.0000">
                  <c:v>1.2500000000000001E-2</c:v>
                </c:pt>
                <c:pt idx="411" formatCode="0.0000">
                  <c:v>1.2500000000000001E-2</c:v>
                </c:pt>
                <c:pt idx="412" formatCode="0.0000">
                  <c:v>6.25E-2</c:v>
                </c:pt>
                <c:pt idx="413" formatCode="0.0000">
                  <c:v>3.7499999999999999E-2</c:v>
                </c:pt>
                <c:pt idx="414" formatCode="0.0000">
                  <c:v>3.7499999999999999E-2</c:v>
                </c:pt>
                <c:pt idx="415" formatCode="0.0000">
                  <c:v>6.25E-2</c:v>
                </c:pt>
                <c:pt idx="416" formatCode="0.0000">
                  <c:v>6.25E-2</c:v>
                </c:pt>
                <c:pt idx="417" formatCode="0.0000">
                  <c:v>3.7499999999999999E-2</c:v>
                </c:pt>
                <c:pt idx="418" formatCode="0.0000">
                  <c:v>3.7499999999999999E-2</c:v>
                </c:pt>
                <c:pt idx="419" formatCode="0.0000">
                  <c:v>1.2500000000000001E-2</c:v>
                </c:pt>
                <c:pt idx="420" formatCode="0.0000">
                  <c:v>3.7499999999999999E-2</c:v>
                </c:pt>
                <c:pt idx="421" formatCode="0.0000">
                  <c:v>1.2500000000000001E-2</c:v>
                </c:pt>
                <c:pt idx="422" formatCode="0.0000">
                  <c:v>3.7499999999999999E-2</c:v>
                </c:pt>
                <c:pt idx="423" formatCode="0.0000">
                  <c:v>1.2500000000000001E-2</c:v>
                </c:pt>
                <c:pt idx="424" formatCode="0.0000">
                  <c:v>6.25E-2</c:v>
                </c:pt>
                <c:pt idx="425" formatCode="0.0000">
                  <c:v>6.25E-2</c:v>
                </c:pt>
                <c:pt idx="426" formatCode="0.0000">
                  <c:v>6.25E-2</c:v>
                </c:pt>
                <c:pt idx="427" formatCode="0.0000">
                  <c:v>3.7499999999999999E-2</c:v>
                </c:pt>
                <c:pt idx="428" formatCode="0.0000">
                  <c:v>3.7499999999999999E-2</c:v>
                </c:pt>
                <c:pt idx="429" formatCode="0.0000">
                  <c:v>3.7499999999999999E-2</c:v>
                </c:pt>
                <c:pt idx="430" formatCode="0.0000">
                  <c:v>3.7499999999999999E-2</c:v>
                </c:pt>
                <c:pt idx="431" formatCode="0.0000">
                  <c:v>1.2500000000000001E-2</c:v>
                </c:pt>
                <c:pt idx="432" formatCode="0.0000">
                  <c:v>1.2500000000000001E-2</c:v>
                </c:pt>
                <c:pt idx="433" formatCode="0.0000">
                  <c:v>1.2500000000000001E-2</c:v>
                </c:pt>
                <c:pt idx="434" formatCode="0.0000">
                  <c:v>1.2500000000000001E-2</c:v>
                </c:pt>
                <c:pt idx="435" formatCode="0.0000">
                  <c:v>1.2500000000000001E-2</c:v>
                </c:pt>
                <c:pt idx="436" formatCode="0.0000">
                  <c:v>3.7499999999999999E-2</c:v>
                </c:pt>
                <c:pt idx="437" formatCode="0.0000">
                  <c:v>1.2500000000000001E-2</c:v>
                </c:pt>
                <c:pt idx="438" formatCode="0.0000">
                  <c:v>1.2500000000000001E-2</c:v>
                </c:pt>
                <c:pt idx="439" formatCode="0.0000">
                  <c:v>1.2500000000000001E-2</c:v>
                </c:pt>
                <c:pt idx="440" formatCode="0.0000">
                  <c:v>3.7499999999999999E-2</c:v>
                </c:pt>
                <c:pt idx="441" formatCode="0.0000">
                  <c:v>3.7499999999999999E-2</c:v>
                </c:pt>
                <c:pt idx="442" formatCode="0.0000">
                  <c:v>3.7499999999999999E-2</c:v>
                </c:pt>
                <c:pt idx="443" formatCode="0.0000">
                  <c:v>3.7499999999999999E-2</c:v>
                </c:pt>
                <c:pt idx="444" formatCode="0.0000">
                  <c:v>3.7499999999999999E-2</c:v>
                </c:pt>
                <c:pt idx="445" formatCode="0.0000">
                  <c:v>6.25E-2</c:v>
                </c:pt>
                <c:pt idx="446" formatCode="0.0000">
                  <c:v>6.25E-2</c:v>
                </c:pt>
                <c:pt idx="447" formatCode="0.0000">
                  <c:v>8.7499999999999994E-2</c:v>
                </c:pt>
                <c:pt idx="448" formatCode="0.0000">
                  <c:v>8.7499999999999994E-2</c:v>
                </c:pt>
                <c:pt idx="449" formatCode="0.0000">
                  <c:v>6.25E-2</c:v>
                </c:pt>
                <c:pt idx="450" formatCode="0.0000">
                  <c:v>8.7499999999999994E-2</c:v>
                </c:pt>
                <c:pt idx="451" formatCode="0.0000">
                  <c:v>8.7499999999999994E-2</c:v>
                </c:pt>
                <c:pt idx="452" formatCode="0.0000">
                  <c:v>6.25E-2</c:v>
                </c:pt>
                <c:pt idx="453" formatCode="0.0000">
                  <c:v>6.25E-2</c:v>
                </c:pt>
                <c:pt idx="454" formatCode="0.0000">
                  <c:v>8.7499999999999994E-2</c:v>
                </c:pt>
                <c:pt idx="455" formatCode="0.0000">
                  <c:v>6.25E-2</c:v>
                </c:pt>
                <c:pt idx="456" formatCode="0.0000">
                  <c:v>6.25E-2</c:v>
                </c:pt>
                <c:pt idx="457" formatCode="0.0000">
                  <c:v>6.25E-2</c:v>
                </c:pt>
                <c:pt idx="458" formatCode="0.0000">
                  <c:v>3.7499999999999999E-2</c:v>
                </c:pt>
                <c:pt idx="459" formatCode="0.0000">
                  <c:v>6.25E-2</c:v>
                </c:pt>
                <c:pt idx="460" formatCode="0.0000">
                  <c:v>3.7499999999999999E-2</c:v>
                </c:pt>
                <c:pt idx="461" formatCode="0.0000">
                  <c:v>6.25E-2</c:v>
                </c:pt>
                <c:pt idx="462" formatCode="0.0000">
                  <c:v>6.25E-2</c:v>
                </c:pt>
                <c:pt idx="463" formatCode="0.0000">
                  <c:v>3.7499999999999999E-2</c:v>
                </c:pt>
                <c:pt idx="464" formatCode="0.0000">
                  <c:v>3.7499999999999999E-2</c:v>
                </c:pt>
                <c:pt idx="465" formatCode="0.0000">
                  <c:v>3.7499999999999999E-2</c:v>
                </c:pt>
                <c:pt idx="466" formatCode="0.0000">
                  <c:v>1.2500000000000001E-2</c:v>
                </c:pt>
                <c:pt idx="467" formatCode="0.0000">
                  <c:v>1.2500000000000001E-2</c:v>
                </c:pt>
                <c:pt idx="468" formatCode="0.0000">
                  <c:v>1.2500000000000001E-2</c:v>
                </c:pt>
                <c:pt idx="469" formatCode="0.0000">
                  <c:v>1.2500000000000001E-2</c:v>
                </c:pt>
                <c:pt idx="470" formatCode="0.0000">
                  <c:v>1.2500000000000001E-2</c:v>
                </c:pt>
                <c:pt idx="471" formatCode="0.0000">
                  <c:v>1.2500000000000001E-2</c:v>
                </c:pt>
                <c:pt idx="472" formatCode="0.0000">
                  <c:v>0</c:v>
                </c:pt>
                <c:pt idx="473" formatCode="0.0000">
                  <c:v>0</c:v>
                </c:pt>
                <c:pt idx="474" formatCode="0.0000">
                  <c:v>0</c:v>
                </c:pt>
                <c:pt idx="475" formatCode="0.0000">
                  <c:v>0</c:v>
                </c:pt>
                <c:pt idx="476" formatCode="0.0000">
                  <c:v>0</c:v>
                </c:pt>
                <c:pt idx="477" formatCode="0.0000">
                  <c:v>0</c:v>
                </c:pt>
                <c:pt idx="478" formatCode="0.0000">
                  <c:v>0</c:v>
                </c:pt>
                <c:pt idx="479" formatCode="0.0000">
                  <c:v>0</c:v>
                </c:pt>
                <c:pt idx="480" formatCode="0.0000">
                  <c:v>0</c:v>
                </c:pt>
                <c:pt idx="481" formatCode="0.0000">
                  <c:v>0</c:v>
                </c:pt>
                <c:pt idx="482" formatCode="0.0000">
                  <c:v>0</c:v>
                </c:pt>
                <c:pt idx="483" formatCode="0.0000">
                  <c:v>0</c:v>
                </c:pt>
                <c:pt idx="484" formatCode="0.0000">
                  <c:v>0</c:v>
                </c:pt>
                <c:pt idx="485" formatCode="0.0000">
                  <c:v>0</c:v>
                </c:pt>
                <c:pt idx="486" formatCode="0.0000">
                  <c:v>0</c:v>
                </c:pt>
                <c:pt idx="487" formatCode="0.0000">
                  <c:v>0</c:v>
                </c:pt>
                <c:pt idx="488" formatCode="0.0000">
                  <c:v>0</c:v>
                </c:pt>
                <c:pt idx="489" formatCode="0.0000">
                  <c:v>0</c:v>
                </c:pt>
                <c:pt idx="490" formatCode="0.0000">
                  <c:v>0</c:v>
                </c:pt>
                <c:pt idx="491" formatCode="0.0000">
                  <c:v>0</c:v>
                </c:pt>
                <c:pt idx="492" formatCode="0.0000">
                  <c:v>0</c:v>
                </c:pt>
                <c:pt idx="493" formatCode="0.0000">
                  <c:v>0</c:v>
                </c:pt>
                <c:pt idx="494" formatCode="0.0000">
                  <c:v>0</c:v>
                </c:pt>
                <c:pt idx="495" formatCode="0.0000">
                  <c:v>0</c:v>
                </c:pt>
                <c:pt idx="496" formatCode="0.0000">
                  <c:v>0</c:v>
                </c:pt>
                <c:pt idx="497" formatCode="0.0000">
                  <c:v>0</c:v>
                </c:pt>
                <c:pt idx="498" formatCode="0.0000">
                  <c:v>0</c:v>
                </c:pt>
                <c:pt idx="499" formatCode="0.0000">
                  <c:v>0</c:v>
                </c:pt>
                <c:pt idx="500" formatCode="0.0000">
                  <c:v>0</c:v>
                </c:pt>
                <c:pt idx="501" formatCode="0.0000">
                  <c:v>0</c:v>
                </c:pt>
                <c:pt idx="502" formatCode="0.0000">
                  <c:v>3.7499999999999999E-2</c:v>
                </c:pt>
                <c:pt idx="503" formatCode="0.0000">
                  <c:v>3.7499999999999999E-2</c:v>
                </c:pt>
                <c:pt idx="504" formatCode="0.0000">
                  <c:v>3.7499999999999999E-2</c:v>
                </c:pt>
                <c:pt idx="505" formatCode="0.0000">
                  <c:v>3.7499999999999999E-2</c:v>
                </c:pt>
                <c:pt idx="506" formatCode="0.0000">
                  <c:v>6.25E-2</c:v>
                </c:pt>
                <c:pt idx="507" formatCode="0.0000">
                  <c:v>3.7499999999999999E-2</c:v>
                </c:pt>
                <c:pt idx="508" formatCode="0.0000">
                  <c:v>8.7499999999999994E-2</c:v>
                </c:pt>
                <c:pt idx="509" formatCode="0.0000">
                  <c:v>8.7499999999999994E-2</c:v>
                </c:pt>
                <c:pt idx="510" formatCode="0.0000">
                  <c:v>8.7499999999999994E-2</c:v>
                </c:pt>
                <c:pt idx="511" formatCode="0.0000">
                  <c:v>0.1125</c:v>
                </c:pt>
                <c:pt idx="512" formatCode="0.0000">
                  <c:v>8.7499999999999994E-2</c:v>
                </c:pt>
                <c:pt idx="513" formatCode="0.0000">
                  <c:v>8.7499999999999994E-2</c:v>
                </c:pt>
                <c:pt idx="514" formatCode="0.0000">
                  <c:v>8.7499999999999994E-2</c:v>
                </c:pt>
                <c:pt idx="515" formatCode="0.0000">
                  <c:v>8.7499999999999994E-2</c:v>
                </c:pt>
                <c:pt idx="516" formatCode="0.0000">
                  <c:v>0.1125</c:v>
                </c:pt>
                <c:pt idx="517" formatCode="0.0000">
                  <c:v>0.1125</c:v>
                </c:pt>
                <c:pt idx="518" formatCode="0.0000">
                  <c:v>0.13750000000000001</c:v>
                </c:pt>
                <c:pt idx="519" formatCode="0.0000">
                  <c:v>8.7499999999999994E-2</c:v>
                </c:pt>
                <c:pt idx="520" formatCode="0.0000">
                  <c:v>0.1125</c:v>
                </c:pt>
                <c:pt idx="521" formatCode="0.0000">
                  <c:v>0.1125</c:v>
                </c:pt>
                <c:pt idx="522" formatCode="0.0000">
                  <c:v>0.1125</c:v>
                </c:pt>
                <c:pt idx="523" formatCode="0.0000">
                  <c:v>0.1125</c:v>
                </c:pt>
                <c:pt idx="524" formatCode="0.0000">
                  <c:v>8.7499999999999994E-2</c:v>
                </c:pt>
                <c:pt idx="525" formatCode="0.0000">
                  <c:v>0.1125</c:v>
                </c:pt>
                <c:pt idx="526" formatCode="0.0000">
                  <c:v>0.1125</c:v>
                </c:pt>
                <c:pt idx="527" formatCode="0.0000">
                  <c:v>8.7499999999999994E-2</c:v>
                </c:pt>
                <c:pt idx="528" formatCode="0.0000">
                  <c:v>8.7499999999999994E-2</c:v>
                </c:pt>
                <c:pt idx="529" formatCode="0.0000">
                  <c:v>6.25E-2</c:v>
                </c:pt>
                <c:pt idx="530" formatCode="0.0000">
                  <c:v>6.25E-2</c:v>
                </c:pt>
                <c:pt idx="531" formatCode="0.0000">
                  <c:v>6.25E-2</c:v>
                </c:pt>
                <c:pt idx="532" formatCode="0.0000">
                  <c:v>6.25E-2</c:v>
                </c:pt>
                <c:pt idx="533" formatCode="0.0000">
                  <c:v>6.25E-2</c:v>
                </c:pt>
                <c:pt idx="534" formatCode="0.0000">
                  <c:v>6.25E-2</c:v>
                </c:pt>
                <c:pt idx="535" formatCode="0.0000">
                  <c:v>6.25E-2</c:v>
                </c:pt>
                <c:pt idx="536" formatCode="0.0000">
                  <c:v>6.25E-2</c:v>
                </c:pt>
                <c:pt idx="537" formatCode="0.0000">
                  <c:v>3.7499999999999999E-2</c:v>
                </c:pt>
                <c:pt idx="538" formatCode="0.0000">
                  <c:v>3.7499999999999999E-2</c:v>
                </c:pt>
                <c:pt idx="539" formatCode="0.0000">
                  <c:v>6.25E-2</c:v>
                </c:pt>
                <c:pt idx="540" formatCode="0.0000">
                  <c:v>6.25E-2</c:v>
                </c:pt>
                <c:pt idx="541" formatCode="0.0000">
                  <c:v>6.25E-2</c:v>
                </c:pt>
                <c:pt idx="542" formatCode="0.0000">
                  <c:v>6.25E-2</c:v>
                </c:pt>
                <c:pt idx="543" formatCode="0.0000">
                  <c:v>8.7499999999999994E-2</c:v>
                </c:pt>
                <c:pt idx="544" formatCode="0.0000">
                  <c:v>6.25E-2</c:v>
                </c:pt>
                <c:pt idx="545" formatCode="0.0000">
                  <c:v>6.25E-2</c:v>
                </c:pt>
                <c:pt idx="546" formatCode="0.0000">
                  <c:v>6.25E-2</c:v>
                </c:pt>
                <c:pt idx="547" formatCode="0.0000">
                  <c:v>6.25E-2</c:v>
                </c:pt>
                <c:pt idx="548" formatCode="0.0000">
                  <c:v>6.25E-2</c:v>
                </c:pt>
                <c:pt idx="549" formatCode="0.0000">
                  <c:v>6.25E-2</c:v>
                </c:pt>
                <c:pt idx="550" formatCode="0.0000">
                  <c:v>6.25E-2</c:v>
                </c:pt>
                <c:pt idx="551" formatCode="0.0000">
                  <c:v>8.7499999999999994E-2</c:v>
                </c:pt>
                <c:pt idx="552" formatCode="0.0000">
                  <c:v>8.7499999999999994E-2</c:v>
                </c:pt>
                <c:pt idx="553" formatCode="0.0000">
                  <c:v>8.7499999999999994E-2</c:v>
                </c:pt>
                <c:pt idx="554" formatCode="0.0000">
                  <c:v>8.7499999999999994E-2</c:v>
                </c:pt>
                <c:pt idx="555" formatCode="0.0000">
                  <c:v>6.25E-2</c:v>
                </c:pt>
                <c:pt idx="556" formatCode="0.0000">
                  <c:v>6.25E-2</c:v>
                </c:pt>
                <c:pt idx="557" formatCode="0.0000">
                  <c:v>6.25E-2</c:v>
                </c:pt>
                <c:pt idx="558" formatCode="0.0000">
                  <c:v>8.7499999999999994E-2</c:v>
                </c:pt>
                <c:pt idx="559" formatCode="0.0000">
                  <c:v>8.7499999999999994E-2</c:v>
                </c:pt>
                <c:pt idx="560" formatCode="0.0000">
                  <c:v>6.25E-2</c:v>
                </c:pt>
                <c:pt idx="561" formatCode="0.0000">
                  <c:v>6.25E-2</c:v>
                </c:pt>
                <c:pt idx="562" formatCode="0.0000">
                  <c:v>6.25E-2</c:v>
                </c:pt>
                <c:pt idx="563" formatCode="0.0000">
                  <c:v>1.2500000000000001E-2</c:v>
                </c:pt>
                <c:pt idx="564" formatCode="0.0000">
                  <c:v>1.2500000000000001E-2</c:v>
                </c:pt>
                <c:pt idx="565" formatCode="0.0000">
                  <c:v>1.2500000000000001E-2</c:v>
                </c:pt>
                <c:pt idx="566" formatCode="0.0000">
                  <c:v>1.2500000000000001E-2</c:v>
                </c:pt>
                <c:pt idx="567" formatCode="0.0000">
                  <c:v>1.2500000000000001E-2</c:v>
                </c:pt>
                <c:pt idx="568" formatCode="0.0000">
                  <c:v>0</c:v>
                </c:pt>
                <c:pt idx="569" formatCode="0.0000">
                  <c:v>0</c:v>
                </c:pt>
                <c:pt idx="570" formatCode="0.0000">
                  <c:v>0</c:v>
                </c:pt>
                <c:pt idx="571" formatCode="0.0000">
                  <c:v>0</c:v>
                </c:pt>
                <c:pt idx="572" formatCode="0.0000">
                  <c:v>0</c:v>
                </c:pt>
                <c:pt idx="573" formatCode="0.0000">
                  <c:v>0</c:v>
                </c:pt>
                <c:pt idx="574" formatCode="0.0000">
                  <c:v>0</c:v>
                </c:pt>
                <c:pt idx="575" formatCode="0.0000">
                  <c:v>0</c:v>
                </c:pt>
                <c:pt idx="576" formatCode="0.0000">
                  <c:v>0</c:v>
                </c:pt>
                <c:pt idx="577" formatCode="0.0000">
                  <c:v>0</c:v>
                </c:pt>
                <c:pt idx="578" formatCode="0.0000">
                  <c:v>0</c:v>
                </c:pt>
                <c:pt idx="579" formatCode="0.0000">
                  <c:v>0</c:v>
                </c:pt>
                <c:pt idx="580" formatCode="0.0000">
                  <c:v>0</c:v>
                </c:pt>
                <c:pt idx="581" formatCode="0.0000">
                  <c:v>0</c:v>
                </c:pt>
                <c:pt idx="582" formatCode="0.0000">
                  <c:v>0</c:v>
                </c:pt>
                <c:pt idx="583" formatCode="0.0000">
                  <c:v>0</c:v>
                </c:pt>
                <c:pt idx="584" formatCode="0.0000">
                  <c:v>0</c:v>
                </c:pt>
                <c:pt idx="585" formatCode="0.0000">
                  <c:v>0</c:v>
                </c:pt>
                <c:pt idx="586" formatCode="0.0000">
                  <c:v>0</c:v>
                </c:pt>
                <c:pt idx="587" formatCode="0.0000">
                  <c:v>0</c:v>
                </c:pt>
                <c:pt idx="588" formatCode="0.0000">
                  <c:v>0</c:v>
                </c:pt>
                <c:pt idx="589" formatCode="0.0000">
                  <c:v>0</c:v>
                </c:pt>
                <c:pt idx="590" formatCode="0.0000">
                  <c:v>0</c:v>
                </c:pt>
                <c:pt idx="591" formatCode="0.0000">
                  <c:v>0</c:v>
                </c:pt>
                <c:pt idx="592" formatCode="0.0000">
                  <c:v>0</c:v>
                </c:pt>
                <c:pt idx="593" formatCode="0.0000">
                  <c:v>0</c:v>
                </c:pt>
                <c:pt idx="594" formatCode="0.0000">
                  <c:v>0</c:v>
                </c:pt>
                <c:pt idx="595" formatCode="0.0000">
                  <c:v>0</c:v>
                </c:pt>
                <c:pt idx="596" formatCode="0.0000">
                  <c:v>0</c:v>
                </c:pt>
                <c:pt idx="597" formatCode="0.0000">
                  <c:v>0</c:v>
                </c:pt>
                <c:pt idx="598" formatCode="0.0000">
                  <c:v>-6.1200000000000002E-4</c:v>
                </c:pt>
                <c:pt idx="599" formatCode="0.0000">
                  <c:v>-7.5069999999999998E-3</c:v>
                </c:pt>
                <c:pt idx="600" formatCode="0.0000">
                  <c:v>-1.2500000000000001E-2</c:v>
                </c:pt>
                <c:pt idx="601" formatCode="0.0000">
                  <c:v>-1.2500000000000001E-2</c:v>
                </c:pt>
                <c:pt idx="602" formatCode="0.0000">
                  <c:v>1.2500000000000001E-2</c:v>
                </c:pt>
                <c:pt idx="603" formatCode="0.0000">
                  <c:v>-1.2500000000000001E-2</c:v>
                </c:pt>
                <c:pt idx="604" formatCode="0.0000">
                  <c:v>-3.7499999999999999E-2</c:v>
                </c:pt>
                <c:pt idx="605" formatCode="0.0000">
                  <c:v>-3.7499999999999999E-2</c:v>
                </c:pt>
                <c:pt idx="606" formatCode="0.0000">
                  <c:v>-8.7499999999999994E-2</c:v>
                </c:pt>
                <c:pt idx="607" formatCode="0.0000">
                  <c:v>-0.1125</c:v>
                </c:pt>
                <c:pt idx="608" formatCode="0.0000">
                  <c:v>-0.1125</c:v>
                </c:pt>
                <c:pt idx="609" formatCode="0.0000">
                  <c:v>-0.13750000000000001</c:v>
                </c:pt>
                <c:pt idx="610" formatCode="0.0000">
                  <c:v>-0.1125</c:v>
                </c:pt>
                <c:pt idx="611" formatCode="0.0000">
                  <c:v>-0.1125</c:v>
                </c:pt>
                <c:pt idx="612" formatCode="0.0000">
                  <c:v>-0.13750000000000001</c:v>
                </c:pt>
                <c:pt idx="613" formatCode="0.0000">
                  <c:v>-0.13750000000000001</c:v>
                </c:pt>
                <c:pt idx="614" formatCode="0.0000">
                  <c:v>-0.1125</c:v>
                </c:pt>
                <c:pt idx="615" formatCode="0.0000">
                  <c:v>-0.16250000000000001</c:v>
                </c:pt>
                <c:pt idx="616" formatCode="0.0000">
                  <c:v>-0.1125</c:v>
                </c:pt>
                <c:pt idx="617" formatCode="0.0000">
                  <c:v>-0.1125</c:v>
                </c:pt>
                <c:pt idx="618" formatCode="0.0000">
                  <c:v>-0.1125</c:v>
                </c:pt>
                <c:pt idx="619" formatCode="0.0000">
                  <c:v>-6.25E-2</c:v>
                </c:pt>
                <c:pt idx="620" formatCode="0.0000">
                  <c:v>-6.25E-2</c:v>
                </c:pt>
                <c:pt idx="621" formatCode="0.0000">
                  <c:v>-3.7499999999999999E-2</c:v>
                </c:pt>
                <c:pt idx="622" formatCode="0.0000">
                  <c:v>-3.7499999999999999E-2</c:v>
                </c:pt>
                <c:pt idx="623" formatCode="0.0000">
                  <c:v>-1.2500000000000001E-2</c:v>
                </c:pt>
                <c:pt idx="624" formatCode="0.0000">
                  <c:v>-1.2500000000000001E-2</c:v>
                </c:pt>
                <c:pt idx="625" formatCode="0.0000">
                  <c:v>-1.2500000000000001E-2</c:v>
                </c:pt>
                <c:pt idx="626" formatCode="0.0000">
                  <c:v>-1.2500000000000001E-2</c:v>
                </c:pt>
                <c:pt idx="627" formatCode="0.0000">
                  <c:v>-1.2500000000000001E-2</c:v>
                </c:pt>
                <c:pt idx="628" formatCode="0.0000">
                  <c:v>-1.2500000000000001E-2</c:v>
                </c:pt>
                <c:pt idx="629" formatCode="0.0000">
                  <c:v>-1.2500000000000001E-2</c:v>
                </c:pt>
                <c:pt idx="630" formatCode="0.0000">
                  <c:v>-1.2500000000000001E-2</c:v>
                </c:pt>
                <c:pt idx="631" formatCode="0.0000">
                  <c:v>-1.2500000000000001E-2</c:v>
                </c:pt>
                <c:pt idx="632" formatCode="0.0000">
                  <c:v>-1.2500000000000001E-2</c:v>
                </c:pt>
                <c:pt idx="633" formatCode="0.0000">
                  <c:v>-1.2500000000000001E-2</c:v>
                </c:pt>
                <c:pt idx="634" formatCode="0.0000">
                  <c:v>-1.2500000000000001E-2</c:v>
                </c:pt>
                <c:pt idx="635" formatCode="0.0000">
                  <c:v>-1.2500000000000001E-2</c:v>
                </c:pt>
                <c:pt idx="636" formatCode="0.0000">
                  <c:v>-1.2500000000000001E-2</c:v>
                </c:pt>
                <c:pt idx="637" formatCode="0.0000">
                  <c:v>-1.2500000000000001E-2</c:v>
                </c:pt>
                <c:pt idx="638" formatCode="0.0000">
                  <c:v>-6.25E-2</c:v>
                </c:pt>
                <c:pt idx="639" formatCode="0.0000">
                  <c:v>-8.7499999999999994E-2</c:v>
                </c:pt>
                <c:pt idx="640" formatCode="0.0000">
                  <c:v>-8.7499999999999994E-2</c:v>
                </c:pt>
                <c:pt idx="641" formatCode="0.0000">
                  <c:v>-6.25E-2</c:v>
                </c:pt>
                <c:pt idx="642" formatCode="0.0000">
                  <c:v>-8.7499999999999994E-2</c:v>
                </c:pt>
                <c:pt idx="643" formatCode="0.0000">
                  <c:v>-8.7499999999999994E-2</c:v>
                </c:pt>
                <c:pt idx="644" formatCode="0.0000">
                  <c:v>-0.1125</c:v>
                </c:pt>
                <c:pt idx="645" formatCode="0.0000">
                  <c:v>-0.1125</c:v>
                </c:pt>
                <c:pt idx="646" formatCode="0.0000">
                  <c:v>-0.13750000000000001</c:v>
                </c:pt>
                <c:pt idx="647" formatCode="0.0000">
                  <c:v>-0.1125</c:v>
                </c:pt>
                <c:pt idx="648" formatCode="0.0000">
                  <c:v>-0.1125</c:v>
                </c:pt>
                <c:pt idx="649" formatCode="0.0000">
                  <c:v>-0.1125</c:v>
                </c:pt>
                <c:pt idx="650" formatCode="0.0000">
                  <c:v>-0.1125</c:v>
                </c:pt>
                <c:pt idx="651" formatCode="0.0000">
                  <c:v>-8.7499999999999994E-2</c:v>
                </c:pt>
                <c:pt idx="652" formatCode="0.0000">
                  <c:v>-8.7499999999999994E-2</c:v>
                </c:pt>
                <c:pt idx="653" formatCode="0.0000">
                  <c:v>-6.25E-2</c:v>
                </c:pt>
                <c:pt idx="654" formatCode="0.0000">
                  <c:v>-3.7499999999999999E-2</c:v>
                </c:pt>
                <c:pt idx="655" formatCode="0.0000">
                  <c:v>-3.7499999999999999E-2</c:v>
                </c:pt>
                <c:pt idx="656" formatCode="0.0000">
                  <c:v>-1.2500000000000001E-2</c:v>
                </c:pt>
                <c:pt idx="657" formatCode="0.0000">
                  <c:v>-1.2500000000000001E-2</c:v>
                </c:pt>
                <c:pt idx="658" formatCode="0.0000">
                  <c:v>1.2500000000000001E-2</c:v>
                </c:pt>
                <c:pt idx="659" formatCode="0.0000">
                  <c:v>1.2500000000000001E-2</c:v>
                </c:pt>
                <c:pt idx="660" formatCode="0.0000">
                  <c:v>1.2500000000000001E-2</c:v>
                </c:pt>
                <c:pt idx="661" formatCode="0.0000">
                  <c:v>-1.2500000000000001E-2</c:v>
                </c:pt>
                <c:pt idx="662" formatCode="0.0000">
                  <c:v>-6.3559999999999997E-3</c:v>
                </c:pt>
                <c:pt idx="663" formatCode="0.0000">
                  <c:v>-7.7999999999999999E-4</c:v>
                </c:pt>
                <c:pt idx="664" formatCode="0.0000">
                  <c:v>0</c:v>
                </c:pt>
                <c:pt idx="665" formatCode="0.0000">
                  <c:v>0</c:v>
                </c:pt>
                <c:pt idx="666" formatCode="0.0000">
                  <c:v>0</c:v>
                </c:pt>
                <c:pt idx="667" formatCode="0.0000">
                  <c:v>0</c:v>
                </c:pt>
                <c:pt idx="668" formatCode="0.0000">
                  <c:v>0</c:v>
                </c:pt>
                <c:pt idx="669" formatCode="0.0000">
                  <c:v>0</c:v>
                </c:pt>
                <c:pt idx="670" formatCode="0.0000">
                  <c:v>0</c:v>
                </c:pt>
                <c:pt idx="671" formatCode="0.0000">
                  <c:v>0</c:v>
                </c:pt>
              </c:numCache>
            </c:numRef>
          </c:val>
          <c:smooth val="0"/>
          <c:extLst>
            <c:ext xmlns:c16="http://schemas.microsoft.com/office/drawing/2014/chart" uri="{C3380CC4-5D6E-409C-BE32-E72D297353CC}">
              <c16:uniqueId val="{00000002-9A70-4753-9AF1-ABBCFF1EB579}"/>
            </c:ext>
          </c:extLst>
        </c:ser>
        <c:ser>
          <c:idx val="3"/>
          <c:order val="3"/>
          <c:tx>
            <c:v>Measured forecast error</c:v>
          </c:tx>
          <c:spPr>
            <a:ln w="25400" cap="flat" cmpd="sng" algn="ctr">
              <a:solidFill>
                <a:schemeClr val="dk1"/>
              </a:solidFill>
              <a:prstDash val="solid"/>
            </a:ln>
            <a:effectLst/>
          </c:spPr>
          <c:marker>
            <c:symbol val="none"/>
          </c:marker>
          <c:val>
            <c:numRef>
              <c:f>Input_RES!$O$15:$O$686</c:f>
              <c:numCache>
                <c:formatCode>0.000000</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-2.9222116064968238E-3</c:v>
                </c:pt>
                <c:pt idx="24">
                  <c:v>-6.6679192334291411E-3</c:v>
                </c:pt>
                <c:pt idx="25">
                  <c:v>-1.013379811555328E-2</c:v>
                </c:pt>
                <c:pt idx="26">
                  <c:v>-1.249635223243375E-2</c:v>
                </c:pt>
                <c:pt idx="27">
                  <c:v>-1.6357988910786596E-2</c:v>
                </c:pt>
                <c:pt idx="28">
                  <c:v>-2.1730700811103603E-2</c:v>
                </c:pt>
                <c:pt idx="29">
                  <c:v>-2.3581568080334833E-2</c:v>
                </c:pt>
                <c:pt idx="30">
                  <c:v>-2.3437656154433485E-2</c:v>
                </c:pt>
                <c:pt idx="31">
                  <c:v>-2.6995478766994596E-2</c:v>
                </c:pt>
                <c:pt idx="32">
                  <c:v>-3.0273472634747542E-2</c:v>
                </c:pt>
                <c:pt idx="33">
                  <c:v>-2.9965661015458535E-2</c:v>
                </c:pt>
                <c:pt idx="34">
                  <c:v>-2.4700883059567538E-2</c:v>
                </c:pt>
                <c:pt idx="35">
                  <c:v>-2.3757460434214284E-2</c:v>
                </c:pt>
                <c:pt idx="36">
                  <c:v>-2.0935187665148916E-2</c:v>
                </c:pt>
                <c:pt idx="37">
                  <c:v>-1.8284809696465731E-2</c:v>
                </c:pt>
                <c:pt idx="38">
                  <c:v>-1.0881340619540852E-2</c:v>
                </c:pt>
                <c:pt idx="39">
                  <c:v>-1.1177159578338064E-2</c:v>
                </c:pt>
                <c:pt idx="40">
                  <c:v>-1.4123356505818446E-2</c:v>
                </c:pt>
                <c:pt idx="41">
                  <c:v>-1.6925641507397449E-2</c:v>
                </c:pt>
                <c:pt idx="42">
                  <c:v>-2.1274979712416014E-2</c:v>
                </c:pt>
                <c:pt idx="43">
                  <c:v>-2.1358928335858507E-2</c:v>
                </c:pt>
                <c:pt idx="44">
                  <c:v>-2.1658744848152944E-2</c:v>
                </c:pt>
                <c:pt idx="45">
                  <c:v>-1.9947791951325788E-2</c:v>
                </c:pt>
                <c:pt idx="46">
                  <c:v>-1.5942243347071561E-2</c:v>
                </c:pt>
                <c:pt idx="47">
                  <c:v>-5.0209271925582E-3</c:v>
                </c:pt>
                <c:pt idx="48">
                  <c:v>1.3315850699371967E-2</c:v>
                </c:pt>
                <c:pt idx="49">
                  <c:v>3.0997029817751542E-2</c:v>
                </c:pt>
                <c:pt idx="50">
                  <c:v>4.5927892130016357E-2</c:v>
                </c:pt>
                <c:pt idx="51">
                  <c:v>5.2403928795577037E-2</c:v>
                </c:pt>
                <c:pt idx="52">
                  <c:v>5.3982962426994685E-2</c:v>
                </c:pt>
                <c:pt idx="53">
                  <c:v>5.4222815636830235E-2</c:v>
                </c:pt>
                <c:pt idx="54">
                  <c:v>6.2309866361786481E-2</c:v>
                </c:pt>
                <c:pt idx="55">
                  <c:v>6.7250842484399609E-2</c:v>
                </c:pt>
                <c:pt idx="56">
                  <c:v>7.0496855924174318E-2</c:v>
                </c:pt>
                <c:pt idx="57">
                  <c:v>6.6147517719155946E-2</c:v>
                </c:pt>
                <c:pt idx="58">
                  <c:v>5.5062301871254826E-2</c:v>
                </c:pt>
                <c:pt idx="59">
                  <c:v>4.5376229747394525E-2</c:v>
                </c:pt>
                <c:pt idx="60">
                  <c:v>3.8208616326807943E-2</c:v>
                </c:pt>
                <c:pt idx="61">
                  <c:v>2.499670201836468E-2</c:v>
                </c:pt>
                <c:pt idx="62">
                  <c:v>-3.0381406579171877E-4</c:v>
                </c:pt>
                <c:pt idx="63">
                  <c:v>-2.2090480625856945E-2</c:v>
                </c:pt>
                <c:pt idx="64">
                  <c:v>-4.5248308035482354E-2</c:v>
                </c:pt>
                <c:pt idx="65">
                  <c:v>-7.0640767850075725E-2</c:v>
                </c:pt>
                <c:pt idx="66">
                  <c:v>-0.10259721050716963</c:v>
                </c:pt>
                <c:pt idx="67">
                  <c:v>-0.12471967156100466</c:v>
                </c:pt>
                <c:pt idx="68">
                  <c:v>-0.14458351488888799</c:v>
                </c:pt>
                <c:pt idx="69">
                  <c:v>-0.14756968735134096</c:v>
                </c:pt>
                <c:pt idx="70">
                  <c:v>-0.14922467449920643</c:v>
                </c:pt>
                <c:pt idx="71">
                  <c:v>-0.15046791363685422</c:v>
                </c:pt>
                <c:pt idx="72">
                  <c:v>-0.13974247760370653</c:v>
                </c:pt>
                <c:pt idx="73">
                  <c:v>-0.13049213881104763</c:v>
                </c:pt>
                <c:pt idx="74">
                  <c:v>-0.11732419759107429</c:v>
                </c:pt>
                <c:pt idx="75">
                  <c:v>-0.10089425271733699</c:v>
                </c:pt>
                <c:pt idx="76">
                  <c:v>-7.4986108501596996E-2</c:v>
                </c:pt>
                <c:pt idx="77">
                  <c:v>-6.4140745863531509E-2</c:v>
                </c:pt>
                <c:pt idx="78">
                  <c:v>-5.1512474365688191E-2</c:v>
                </c:pt>
                <c:pt idx="79">
                  <c:v>-4.4560728833953608E-2</c:v>
                </c:pt>
                <c:pt idx="80">
                  <c:v>-3.5506270162660454E-2</c:v>
                </c:pt>
                <c:pt idx="81">
                  <c:v>-2.9525930130759978E-2</c:v>
                </c:pt>
                <c:pt idx="82">
                  <c:v>-2.4744856148037397E-2</c:v>
                </c:pt>
                <c:pt idx="83">
                  <c:v>-1.4806938153849841E-2</c:v>
                </c:pt>
                <c:pt idx="84">
                  <c:v>-8.2029797763768543E-3</c:v>
                </c:pt>
                <c:pt idx="85">
                  <c:v>-6.1322470647963432E-3</c:v>
                </c:pt>
                <c:pt idx="86">
                  <c:v>-2.8782385180269677E-3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-3.1980427978077418E-5</c:v>
                </c:pt>
                <c:pt idx="119">
                  <c:v>-5.4846433982402767E-3</c:v>
                </c:pt>
                <c:pt idx="120">
                  <c:v>-7.1236403321167444E-3</c:v>
                </c:pt>
                <c:pt idx="121">
                  <c:v>-5.3687143468197467E-3</c:v>
                </c:pt>
                <c:pt idx="122">
                  <c:v>2.5584342382461989E-4</c:v>
                </c:pt>
                <c:pt idx="123">
                  <c:v>7.9671241200385337E-3</c:v>
                </c:pt>
                <c:pt idx="124">
                  <c:v>1.6845690437452279E-2</c:v>
                </c:pt>
                <c:pt idx="125">
                  <c:v>3.0809144803380331E-2</c:v>
                </c:pt>
                <c:pt idx="126">
                  <c:v>4.9309822388698119E-2</c:v>
                </c:pt>
                <c:pt idx="127">
                  <c:v>7.1680131759363275E-2</c:v>
                </c:pt>
                <c:pt idx="128">
                  <c:v>7.7356657725471983E-2</c:v>
                </c:pt>
                <c:pt idx="129">
                  <c:v>8.6726923123048694E-2</c:v>
                </c:pt>
                <c:pt idx="130">
                  <c:v>8.5655578785783115E-2</c:v>
                </c:pt>
                <c:pt idx="131">
                  <c:v>9.1300124323913767E-2</c:v>
                </c:pt>
                <c:pt idx="132">
                  <c:v>0.10054246800957811</c:v>
                </c:pt>
                <c:pt idx="133">
                  <c:v>9.4578118191666782E-2</c:v>
                </c:pt>
                <c:pt idx="134">
                  <c:v>8.3920640567972382E-2</c:v>
                </c:pt>
                <c:pt idx="135">
                  <c:v>7.4122636946188813E-2</c:v>
                </c:pt>
                <c:pt idx="136">
                  <c:v>7.2671525026683614E-2</c:v>
                </c:pt>
                <c:pt idx="137">
                  <c:v>6.1126590526597746E-2</c:v>
                </c:pt>
                <c:pt idx="138">
                  <c:v>5.2691752647379908E-2</c:v>
                </c:pt>
                <c:pt idx="139">
                  <c:v>5.2367950814101727E-2</c:v>
                </c:pt>
                <c:pt idx="140">
                  <c:v>4.3657281743572862E-2</c:v>
                </c:pt>
                <c:pt idx="141">
                  <c:v>3.6917406547192999E-2</c:v>
                </c:pt>
                <c:pt idx="142">
                  <c:v>2.9601883647207838E-2</c:v>
                </c:pt>
                <c:pt idx="143">
                  <c:v>2.6675674487213863E-2</c:v>
                </c:pt>
                <c:pt idx="144">
                  <c:v>2.3641531382793679E-2</c:v>
                </c:pt>
                <c:pt idx="145">
                  <c:v>2.243027267312403E-2</c:v>
                </c:pt>
                <c:pt idx="146">
                  <c:v>2.6223950942023566E-2</c:v>
                </c:pt>
                <c:pt idx="147">
                  <c:v>2.801485490879585E-2</c:v>
                </c:pt>
                <c:pt idx="148">
                  <c:v>2.5552361954483738E-2</c:v>
                </c:pt>
                <c:pt idx="149">
                  <c:v>2.3245773586564877E-2</c:v>
                </c:pt>
                <c:pt idx="150">
                  <c:v>1.0613504535224361E-2</c:v>
                </c:pt>
                <c:pt idx="151">
                  <c:v>-2.0987155860613393E-3</c:v>
                </c:pt>
                <c:pt idx="152">
                  <c:v>-1.4503124088058095E-2</c:v>
                </c:pt>
                <c:pt idx="153">
                  <c:v>-3.5562235911622109E-2</c:v>
                </c:pt>
                <c:pt idx="154">
                  <c:v>-5.7776640695894055E-2</c:v>
                </c:pt>
                <c:pt idx="155">
                  <c:v>-8.6251214256874875E-2</c:v>
                </c:pt>
                <c:pt idx="156">
                  <c:v>-9.6604877814777446E-2</c:v>
                </c:pt>
                <c:pt idx="157">
                  <c:v>-0.10481585269814875</c:v>
                </c:pt>
                <c:pt idx="158">
                  <c:v>-0.10644685452503067</c:v>
                </c:pt>
                <c:pt idx="159">
                  <c:v>-0.11750808505194821</c:v>
                </c:pt>
                <c:pt idx="160">
                  <c:v>-8.8949562867524978E-2</c:v>
                </c:pt>
                <c:pt idx="161">
                  <c:v>-8.1713991037485001E-2</c:v>
                </c:pt>
                <c:pt idx="162">
                  <c:v>-8.2837303570215015E-2</c:v>
                </c:pt>
                <c:pt idx="163">
                  <c:v>-5.6673315930650392E-2</c:v>
                </c:pt>
                <c:pt idx="164">
                  <c:v>-4.2482001015378523E-2</c:v>
                </c:pt>
                <c:pt idx="165">
                  <c:v>-3.5378348450748109E-2</c:v>
                </c:pt>
                <c:pt idx="166">
                  <c:v>-2.5376469600604468E-2</c:v>
                </c:pt>
                <c:pt idx="167">
                  <c:v>-1.5742365672208603E-2</c:v>
                </c:pt>
                <c:pt idx="168">
                  <c:v>-6.6799118939208646E-3</c:v>
                </c:pt>
                <c:pt idx="169">
                  <c:v>1.2028638473254416E-2</c:v>
                </c:pt>
                <c:pt idx="170">
                  <c:v>2.6024073267160497E-2</c:v>
                </c:pt>
                <c:pt idx="171">
                  <c:v>3.874428849544076E-2</c:v>
                </c:pt>
                <c:pt idx="172">
                  <c:v>5.9307703685344548E-2</c:v>
                </c:pt>
                <c:pt idx="173">
                  <c:v>7.2919373343513783E-2</c:v>
                </c:pt>
                <c:pt idx="174">
                  <c:v>8.1514113362622057E-2</c:v>
                </c:pt>
                <c:pt idx="175">
                  <c:v>6.930558498199102E-2</c:v>
                </c:pt>
                <c:pt idx="176">
                  <c:v>5.3942986892022086E-2</c:v>
                </c:pt>
                <c:pt idx="177">
                  <c:v>3.7984753330961435E-2</c:v>
                </c:pt>
                <c:pt idx="178">
                  <c:v>2.4269147281863496E-2</c:v>
                </c:pt>
                <c:pt idx="179">
                  <c:v>1.6477915515704388E-2</c:v>
                </c:pt>
                <c:pt idx="180">
                  <c:v>8.9265369593808583E-3</c:v>
                </c:pt>
                <c:pt idx="181">
                  <c:v>3.5578226125611116E-3</c:v>
                </c:pt>
                <c:pt idx="182">
                  <c:v>1.5350605429477159E-3</c:v>
                </c:pt>
                <c:pt idx="183">
                  <c:v>7.9951069945193511E-6</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-8.7946176939712869E-5</c:v>
                </c:pt>
                <c:pt idx="215">
                  <c:v>-6.6519290194401023E-3</c:v>
                </c:pt>
                <c:pt idx="216">
                  <c:v>-1.0161780990034099E-2</c:v>
                </c:pt>
                <c:pt idx="217">
                  <c:v>-9.6740794633684169E-3</c:v>
                </c:pt>
                <c:pt idx="218">
                  <c:v>-5.0848880485143098E-3</c:v>
                </c:pt>
                <c:pt idx="219">
                  <c:v>-1.3671632960628108E-3</c:v>
                </c:pt>
                <c:pt idx="220">
                  <c:v>7.915155924574091E-4</c:v>
                </c:pt>
                <c:pt idx="221">
                  <c:v>8.2669406323330197E-3</c:v>
                </c:pt>
                <c:pt idx="222">
                  <c:v>1.615011612892911E-2</c:v>
                </c:pt>
                <c:pt idx="223">
                  <c:v>2.2014527109409029E-2</c:v>
                </c:pt>
                <c:pt idx="224">
                  <c:v>6.1162568508073001E-3</c:v>
                </c:pt>
                <c:pt idx="225">
                  <c:v>-1.0425619520853219E-2</c:v>
                </c:pt>
                <c:pt idx="226">
                  <c:v>-3.7193237738504026E-2</c:v>
                </c:pt>
                <c:pt idx="227">
                  <c:v>-7.2947356217994613E-2</c:v>
                </c:pt>
                <c:pt idx="228">
                  <c:v>-0.10761813769972778</c:v>
                </c:pt>
                <c:pt idx="229">
                  <c:v>-0.14820130080390798</c:v>
                </c:pt>
                <c:pt idx="230">
                  <c:v>-0.19434905837627367</c:v>
                </c:pt>
                <c:pt idx="231">
                  <c:v>-0.23587164655230997</c:v>
                </c:pt>
                <c:pt idx="232">
                  <c:v>-0.26540956934356164</c:v>
                </c:pt>
                <c:pt idx="233">
                  <c:v>-0.29631465543087632</c:v>
                </c:pt>
                <c:pt idx="234">
                  <c:v>-0.32990209991485209</c:v>
                </c:pt>
                <c:pt idx="235">
                  <c:v>-0.35917218662178751</c:v>
                </c:pt>
                <c:pt idx="236">
                  <c:v>-0.37640164219497668</c:v>
                </c:pt>
                <c:pt idx="237">
                  <c:v>-0.38197822932365394</c:v>
                </c:pt>
                <c:pt idx="238">
                  <c:v>-0.38256187213425391</c:v>
                </c:pt>
                <c:pt idx="239">
                  <c:v>-0.38831435161681049</c:v>
                </c:pt>
                <c:pt idx="240">
                  <c:v>-0.38628759199369983</c:v>
                </c:pt>
                <c:pt idx="241">
                  <c:v>-0.36996957861788582</c:v>
                </c:pt>
                <c:pt idx="242">
                  <c:v>-0.34572041910350859</c:v>
                </c:pt>
                <c:pt idx="243">
                  <c:v>-0.31859302107110449</c:v>
                </c:pt>
                <c:pt idx="244">
                  <c:v>-0.29008646708214569</c:v>
                </c:pt>
                <c:pt idx="245">
                  <c:v>-0.26764819930202716</c:v>
                </c:pt>
                <c:pt idx="246">
                  <c:v>-0.24021698720383122</c:v>
                </c:pt>
                <c:pt idx="247">
                  <c:v>-0.21818247232693588</c:v>
                </c:pt>
                <c:pt idx="248">
                  <c:v>-0.19597606264965839</c:v>
                </c:pt>
                <c:pt idx="249">
                  <c:v>-0.17691173002122695</c:v>
                </c:pt>
                <c:pt idx="250">
                  <c:v>-0.15688798455345321</c:v>
                </c:pt>
                <c:pt idx="251">
                  <c:v>-0.13235899629426795</c:v>
                </c:pt>
                <c:pt idx="252">
                  <c:v>-0.11893920920396717</c:v>
                </c:pt>
                <c:pt idx="253">
                  <c:v>-0.10021067106930548</c:v>
                </c:pt>
                <c:pt idx="254">
                  <c:v>-8.7074710277310285E-2</c:v>
                </c:pt>
                <c:pt idx="255">
                  <c:v>-7.2751476096628798E-2</c:v>
                </c:pt>
                <c:pt idx="256">
                  <c:v>-6.2042030277470017E-2</c:v>
                </c:pt>
                <c:pt idx="257">
                  <c:v>-4.6723405275971186E-2</c:v>
                </c:pt>
                <c:pt idx="258">
                  <c:v>-3.3027786994359376E-2</c:v>
                </c:pt>
                <c:pt idx="259">
                  <c:v>-1.4143344273304659E-2</c:v>
                </c:pt>
                <c:pt idx="260">
                  <c:v>-1.9028354646956624E-3</c:v>
                </c:pt>
                <c:pt idx="261">
                  <c:v>-1.3591681890683383E-3</c:v>
                </c:pt>
                <c:pt idx="262">
                  <c:v>-2.9741798019611854E-3</c:v>
                </c:pt>
                <c:pt idx="263">
                  <c:v>1.716549471723311E-2</c:v>
                </c:pt>
                <c:pt idx="264">
                  <c:v>2.5528376633500327E-2</c:v>
                </c:pt>
                <c:pt idx="265">
                  <c:v>2.9785771108081838E-2</c:v>
                </c:pt>
                <c:pt idx="266">
                  <c:v>3.6049937438287771E-2</c:v>
                </c:pt>
                <c:pt idx="267">
                  <c:v>3.6693543551346602E-2</c:v>
                </c:pt>
                <c:pt idx="268">
                  <c:v>4.3885142292916735E-2</c:v>
                </c:pt>
                <c:pt idx="269">
                  <c:v>3.4542859769820827E-2</c:v>
                </c:pt>
                <c:pt idx="270">
                  <c:v>3.0949059175784416E-2</c:v>
                </c:pt>
                <c:pt idx="271">
                  <c:v>2.474085859454013E-2</c:v>
                </c:pt>
                <c:pt idx="272">
                  <c:v>1.8204858626520576E-2</c:v>
                </c:pt>
                <c:pt idx="273">
                  <c:v>1.4934859865762165E-2</c:v>
                </c:pt>
                <c:pt idx="274">
                  <c:v>1.2852134493689868E-2</c:v>
                </c:pt>
                <c:pt idx="275">
                  <c:v>1.0373651325388866E-2</c:v>
                </c:pt>
                <c:pt idx="276">
                  <c:v>5.392699667803303E-3</c:v>
                </c:pt>
                <c:pt idx="277">
                  <c:v>3.0701210858954317E-3</c:v>
                </c:pt>
                <c:pt idx="278">
                  <c:v>1.0313688022929972E-3</c:v>
                </c:pt>
                <c:pt idx="279">
                  <c:v>3.597798147533709E-5</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-1.4790947939860805E-4</c:v>
                </c:pt>
                <c:pt idx="311">
                  <c:v>-5.7085063940868191E-3</c:v>
                </c:pt>
                <c:pt idx="312">
                  <c:v>-7.615339412279684E-3</c:v>
                </c:pt>
                <c:pt idx="313">
                  <c:v>-8.051072743480988E-3</c:v>
                </c:pt>
                <c:pt idx="314">
                  <c:v>-8.9465247268671576E-3</c:v>
                </c:pt>
                <c:pt idx="315">
                  <c:v>-1.2336450092543368E-2</c:v>
                </c:pt>
                <c:pt idx="316">
                  <c:v>-1.8336777891930139E-2</c:v>
                </c:pt>
                <c:pt idx="317">
                  <c:v>-2.5416445135577025E-2</c:v>
                </c:pt>
                <c:pt idx="318">
                  <c:v>-3.2883875068458093E-2</c:v>
                </c:pt>
                <c:pt idx="319">
                  <c:v>-4.1350693375654099E-2</c:v>
                </c:pt>
                <c:pt idx="320">
                  <c:v>-5.8528180753378928E-2</c:v>
                </c:pt>
                <c:pt idx="321">
                  <c:v>-8.1957841800817888E-2</c:v>
                </c:pt>
                <c:pt idx="322">
                  <c:v>-0.11330665632632828</c:v>
                </c:pt>
                <c:pt idx="323">
                  <c:v>-0.14090976322490636</c:v>
                </c:pt>
                <c:pt idx="324">
                  <c:v>-0.1598381790344309</c:v>
                </c:pt>
                <c:pt idx="325">
                  <c:v>-0.18033763336837855</c:v>
                </c:pt>
                <c:pt idx="326">
                  <c:v>-0.2020083708770232</c:v>
                </c:pt>
                <c:pt idx="327">
                  <c:v>-0.22116864478938891</c:v>
                </c:pt>
                <c:pt idx="328">
                  <c:v>-0.23736673156028512</c:v>
                </c:pt>
                <c:pt idx="329">
                  <c:v>-0.25119426910730625</c:v>
                </c:pt>
                <c:pt idx="330">
                  <c:v>-0.26236343357864983</c:v>
                </c:pt>
                <c:pt idx="331">
                  <c:v>-0.27298493322086881</c:v>
                </c:pt>
                <c:pt idx="332">
                  <c:v>-0.27636686347955047</c:v>
                </c:pt>
                <c:pt idx="333">
                  <c:v>-0.26779610878142579</c:v>
                </c:pt>
                <c:pt idx="334">
                  <c:v>-0.2482520697333232</c:v>
                </c:pt>
                <c:pt idx="335">
                  <c:v>-0.224218778107798</c:v>
                </c:pt>
                <c:pt idx="336">
                  <c:v>-0.19886229627467988</c:v>
                </c:pt>
                <c:pt idx="337">
                  <c:v>-0.16579453374534792</c:v>
                </c:pt>
                <c:pt idx="338">
                  <c:v>-0.13393802992568549</c:v>
                </c:pt>
                <c:pt idx="339">
                  <c:v>-9.8063984841277096E-2</c:v>
                </c:pt>
                <c:pt idx="340">
                  <c:v>-7.1876011880728896E-2</c:v>
                </c:pt>
                <c:pt idx="341">
                  <c:v>-4.8270458479410583E-2</c:v>
                </c:pt>
                <c:pt idx="342">
                  <c:v>-4.1130827933304914E-2</c:v>
                </c:pt>
                <c:pt idx="343">
                  <c:v>-3.0629254896003544E-2</c:v>
                </c:pt>
                <c:pt idx="344">
                  <c:v>-2.352560233137313E-2</c:v>
                </c:pt>
                <c:pt idx="345">
                  <c:v>-3.2476124611737656E-2</c:v>
                </c:pt>
                <c:pt idx="346">
                  <c:v>-3.6965377189160264E-2</c:v>
                </c:pt>
                <c:pt idx="347">
                  <c:v>-3.9607760050848873E-2</c:v>
                </c:pt>
                <c:pt idx="348">
                  <c:v>-4.4408821801057763E-2</c:v>
                </c:pt>
                <c:pt idx="349">
                  <c:v>-3.5214448757360461E-2</c:v>
                </c:pt>
                <c:pt idx="350">
                  <c:v>-3.3067762529332079E-2</c:v>
                </c:pt>
                <c:pt idx="351">
                  <c:v>-1.8084932021602773E-2</c:v>
                </c:pt>
                <c:pt idx="352">
                  <c:v>-7.8471975151206408E-3</c:v>
                </c:pt>
                <c:pt idx="353">
                  <c:v>1.4411180357621234E-2</c:v>
                </c:pt>
                <c:pt idx="354">
                  <c:v>3.3839290354303109E-2</c:v>
                </c:pt>
                <c:pt idx="355">
                  <c:v>4.2881756365104495E-2</c:v>
                </c:pt>
                <c:pt idx="356">
                  <c:v>3.3543471395505842E-2</c:v>
                </c:pt>
                <c:pt idx="357">
                  <c:v>3.9919569223635043E-2</c:v>
                </c:pt>
                <c:pt idx="358">
                  <c:v>4.0807026100026789E-2</c:v>
                </c:pt>
                <c:pt idx="359">
                  <c:v>4.2921731900077142E-2</c:v>
                </c:pt>
                <c:pt idx="360">
                  <c:v>5.3687143468197474E-2</c:v>
                </c:pt>
                <c:pt idx="361">
                  <c:v>5.4626568540053488E-2</c:v>
                </c:pt>
                <c:pt idx="362">
                  <c:v>5.4486654167649418E-2</c:v>
                </c:pt>
                <c:pt idx="363">
                  <c:v>5.264378200541267E-2</c:v>
                </c:pt>
                <c:pt idx="364">
                  <c:v>6.3325244950090537E-2</c:v>
                </c:pt>
                <c:pt idx="365">
                  <c:v>6.9913213113574513E-2</c:v>
                </c:pt>
                <c:pt idx="366">
                  <c:v>7.5625717061158532E-2</c:v>
                </c:pt>
                <c:pt idx="367">
                  <c:v>5.4114881692404249E-2</c:v>
                </c:pt>
                <c:pt idx="368">
                  <c:v>3.873629338844628E-2</c:v>
                </c:pt>
                <c:pt idx="369">
                  <c:v>3.1648631037804853E-2</c:v>
                </c:pt>
                <c:pt idx="370">
                  <c:v>2.2478243315091156E-2</c:v>
                </c:pt>
                <c:pt idx="371">
                  <c:v>1.6365984017781113E-2</c:v>
                </c:pt>
                <c:pt idx="372">
                  <c:v>9.7700207473026476E-3</c:v>
                </c:pt>
                <c:pt idx="373">
                  <c:v>3.449888668135101E-3</c:v>
                </c:pt>
                <c:pt idx="374">
                  <c:v>3.1180917278625549E-4</c:v>
                </c:pt>
                <c:pt idx="375">
                  <c:v>-7.9951069945193172E-6</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-2.9182140529995641E-4</c:v>
                </c:pt>
                <c:pt idx="407">
                  <c:v>-5.532614040207392E-3</c:v>
                </c:pt>
                <c:pt idx="408">
                  <c:v>-6.3840929351237034E-3</c:v>
                </c:pt>
                <c:pt idx="409">
                  <c:v>-3.2660012072611572E-3</c:v>
                </c:pt>
                <c:pt idx="410">
                  <c:v>3.2500109932721184E-3</c:v>
                </c:pt>
                <c:pt idx="411">
                  <c:v>1.0833369977573726E-2</c:v>
                </c:pt>
                <c:pt idx="412">
                  <c:v>2.1498842708262543E-2</c:v>
                </c:pt>
                <c:pt idx="413">
                  <c:v>3.3651405339931953E-2</c:v>
                </c:pt>
                <c:pt idx="414">
                  <c:v>4.9253856639736471E-2</c:v>
                </c:pt>
                <c:pt idx="415">
                  <c:v>6.789844615095561E-2</c:v>
                </c:pt>
                <c:pt idx="416">
                  <c:v>7.5114030213509347E-2</c:v>
                </c:pt>
                <c:pt idx="417">
                  <c:v>7.567768525662294E-2</c:v>
                </c:pt>
                <c:pt idx="418">
                  <c:v>7.0376929319256598E-2</c:v>
                </c:pt>
                <c:pt idx="419">
                  <c:v>7.4054678536735474E-2</c:v>
                </c:pt>
                <c:pt idx="420">
                  <c:v>7.7304689530007575E-2</c:v>
                </c:pt>
                <c:pt idx="421">
                  <c:v>7.630929870919001E-2</c:v>
                </c:pt>
                <c:pt idx="422">
                  <c:v>6.8901832078767822E-2</c:v>
                </c:pt>
                <c:pt idx="423">
                  <c:v>6.4160733631017819E-2</c:v>
                </c:pt>
                <c:pt idx="424">
                  <c:v>5.8947923870591223E-2</c:v>
                </c:pt>
                <c:pt idx="425">
                  <c:v>5.6397484739339476E-2</c:v>
                </c:pt>
                <c:pt idx="426">
                  <c:v>5.4538622363113687E-2</c:v>
                </c:pt>
                <c:pt idx="427">
                  <c:v>5.4718512270490516E-2</c:v>
                </c:pt>
                <c:pt idx="428">
                  <c:v>5.2044148980823768E-2</c:v>
                </c:pt>
                <c:pt idx="429">
                  <c:v>4.6439578977665708E-2</c:v>
                </c:pt>
                <c:pt idx="430">
                  <c:v>4.4612697029417947E-2</c:v>
                </c:pt>
                <c:pt idx="431">
                  <c:v>4.5999848092967088E-2</c:v>
                </c:pt>
                <c:pt idx="432">
                  <c:v>4.3033663398000521E-2</c:v>
                </c:pt>
                <c:pt idx="433">
                  <c:v>3.6609594927904165E-2</c:v>
                </c:pt>
                <c:pt idx="434">
                  <c:v>3.1620648163323994E-2</c:v>
                </c:pt>
                <c:pt idx="435">
                  <c:v>3.5006575975503051E-2</c:v>
                </c:pt>
                <c:pt idx="436">
                  <c:v>3.3367579041626461E-2</c:v>
                </c:pt>
                <c:pt idx="437">
                  <c:v>3.527840961331663E-2</c:v>
                </c:pt>
                <c:pt idx="438">
                  <c:v>3.8920180849320252E-2</c:v>
                </c:pt>
                <c:pt idx="439">
                  <c:v>3.5502272609163166E-2</c:v>
                </c:pt>
                <c:pt idx="440">
                  <c:v>5.1808293324485444E-2</c:v>
                </c:pt>
                <c:pt idx="441">
                  <c:v>5.2164075585741543E-2</c:v>
                </c:pt>
                <c:pt idx="442">
                  <c:v>4.8074578358044961E-2</c:v>
                </c:pt>
                <c:pt idx="443">
                  <c:v>4.5748002222639861E-2</c:v>
                </c:pt>
                <c:pt idx="444">
                  <c:v>5.6609355074694334E-2</c:v>
                </c:pt>
                <c:pt idx="445">
                  <c:v>5.0936826662082768E-2</c:v>
                </c:pt>
                <c:pt idx="446">
                  <c:v>5.524618933212877E-2</c:v>
                </c:pt>
                <c:pt idx="447">
                  <c:v>7.1979948271657768E-2</c:v>
                </c:pt>
                <c:pt idx="448">
                  <c:v>5.0884858466618388E-2</c:v>
                </c:pt>
                <c:pt idx="449">
                  <c:v>7.9671241200385268E-2</c:v>
                </c:pt>
                <c:pt idx="450">
                  <c:v>8.7326556147637568E-2</c:v>
                </c:pt>
                <c:pt idx="451">
                  <c:v>7.7148784943614546E-2</c:v>
                </c:pt>
                <c:pt idx="452">
                  <c:v>8.2409565346008296E-2</c:v>
                </c:pt>
                <c:pt idx="453">
                  <c:v>0.10235735729733403</c:v>
                </c:pt>
                <c:pt idx="454">
                  <c:v>0.10675066859082244</c:v>
                </c:pt>
                <c:pt idx="455">
                  <c:v>9.5269694946692574E-2</c:v>
                </c:pt>
                <c:pt idx="456">
                  <c:v>9.2223559181780712E-2</c:v>
                </c:pt>
                <c:pt idx="457">
                  <c:v>0.10116608635515062</c:v>
                </c:pt>
                <c:pt idx="458">
                  <c:v>9.6572897386799278E-2</c:v>
                </c:pt>
                <c:pt idx="459">
                  <c:v>8.8453866233864892E-2</c:v>
                </c:pt>
                <c:pt idx="460">
                  <c:v>8.5779502944198116E-2</c:v>
                </c:pt>
                <c:pt idx="461">
                  <c:v>8.0278869331968844E-2</c:v>
                </c:pt>
                <c:pt idx="462">
                  <c:v>7.0352943998273063E-2</c:v>
                </c:pt>
                <c:pt idx="463">
                  <c:v>5.3443292704864628E-2</c:v>
                </c:pt>
                <c:pt idx="464">
                  <c:v>3.9064092775221562E-2</c:v>
                </c:pt>
                <c:pt idx="465">
                  <c:v>2.7711040843004082E-2</c:v>
                </c:pt>
                <c:pt idx="466">
                  <c:v>2.0131679412199718E-2</c:v>
                </c:pt>
                <c:pt idx="467">
                  <c:v>1.5038796256690905E-2</c:v>
                </c:pt>
                <c:pt idx="468">
                  <c:v>9.7460354263190913E-3</c:v>
                </c:pt>
                <c:pt idx="469">
                  <c:v>4.2254140466034765E-3</c:v>
                </c:pt>
                <c:pt idx="470">
                  <c:v>1.4031412775381454E-3</c:v>
                </c:pt>
                <c:pt idx="471">
                  <c:v>2.4784831683009992E-4</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-4.3173577770404514E-4</c:v>
                </c:pt>
                <c:pt idx="503">
                  <c:v>-5.6765259661087407E-3</c:v>
                </c:pt>
                <c:pt idx="504">
                  <c:v>-6.7518678568715945E-3</c:v>
                </c:pt>
                <c:pt idx="505">
                  <c:v>-3.3899253656762066E-3</c:v>
                </c:pt>
                <c:pt idx="506">
                  <c:v>4.5811963078595912E-3</c:v>
                </c:pt>
                <c:pt idx="507">
                  <c:v>1.1896719207844797E-2</c:v>
                </c:pt>
                <c:pt idx="508">
                  <c:v>1.8072939361111005E-2</c:v>
                </c:pt>
                <c:pt idx="509">
                  <c:v>2.3141837195636256E-2</c:v>
                </c:pt>
                <c:pt idx="510">
                  <c:v>3.0625257342506373E-2</c:v>
                </c:pt>
                <c:pt idx="511">
                  <c:v>3.5390341111239898E-2</c:v>
                </c:pt>
                <c:pt idx="512">
                  <c:v>2.7075429836939807E-2</c:v>
                </c:pt>
                <c:pt idx="513">
                  <c:v>1.9935799290834E-2</c:v>
                </c:pt>
                <c:pt idx="514">
                  <c:v>1.0445607288339542E-2</c:v>
                </c:pt>
                <c:pt idx="515">
                  <c:v>5.9563547109169335E-3</c:v>
                </c:pt>
                <c:pt idx="516">
                  <c:v>4.8050593037061717E-3</c:v>
                </c:pt>
                <c:pt idx="517">
                  <c:v>-8.035082529491977E-3</c:v>
                </c:pt>
                <c:pt idx="518">
                  <c:v>-2.7958889159834244E-2</c:v>
                </c:pt>
                <c:pt idx="519">
                  <c:v>-3.5918018172878263E-2</c:v>
                </c:pt>
                <c:pt idx="520">
                  <c:v>-3.628179554112887E-2</c:v>
                </c:pt>
                <c:pt idx="521">
                  <c:v>-2.7926908731856104E-2</c:v>
                </c:pt>
                <c:pt idx="522">
                  <c:v>-2.2738084292413085E-2</c:v>
                </c:pt>
                <c:pt idx="523">
                  <c:v>-1.7393355266576815E-2</c:v>
                </c:pt>
                <c:pt idx="524">
                  <c:v>-1.1516951625605176E-2</c:v>
                </c:pt>
                <c:pt idx="525">
                  <c:v>-1.0793394442601079E-2</c:v>
                </c:pt>
                <c:pt idx="526">
                  <c:v>-8.7986152474684998E-3</c:v>
                </c:pt>
                <c:pt idx="527">
                  <c:v>-3.565817719555664E-3</c:v>
                </c:pt>
                <c:pt idx="528">
                  <c:v>-2.5704268987379875E-3</c:v>
                </c:pt>
                <c:pt idx="529">
                  <c:v>-1.2792171191222668E-4</c:v>
                </c:pt>
                <c:pt idx="530">
                  <c:v>2.3905369913612695E-3</c:v>
                </c:pt>
                <c:pt idx="531">
                  <c:v>6.3561100606435161E-4</c:v>
                </c:pt>
                <c:pt idx="532">
                  <c:v>1.2164555292161205E-2</c:v>
                </c:pt>
                <c:pt idx="533">
                  <c:v>6.7558654103688776E-3</c:v>
                </c:pt>
                <c:pt idx="534">
                  <c:v>2.8102801085735374E-3</c:v>
                </c:pt>
                <c:pt idx="535">
                  <c:v>4.6851326987883413E-3</c:v>
                </c:pt>
                <c:pt idx="536">
                  <c:v>1.6469920408709315E-3</c:v>
                </c:pt>
                <c:pt idx="537">
                  <c:v>-5.1168684764923977E-4</c:v>
                </c:pt>
                <c:pt idx="538">
                  <c:v>-1.0493577930306697E-2</c:v>
                </c:pt>
                <c:pt idx="539">
                  <c:v>-1.3535716141721221E-2</c:v>
                </c:pt>
                <c:pt idx="540">
                  <c:v>-1.021774673899567E-2</c:v>
                </c:pt>
                <c:pt idx="541">
                  <c:v>-3.6777492174799864E-4</c:v>
                </c:pt>
                <c:pt idx="542">
                  <c:v>-1.2108589543199599E-2</c:v>
                </c:pt>
                <c:pt idx="543">
                  <c:v>-1.1313076397244659E-3</c:v>
                </c:pt>
                <c:pt idx="544">
                  <c:v>-1.030169536243819E-2</c:v>
                </c:pt>
                <c:pt idx="545">
                  <c:v>1.1313076397244659E-3</c:v>
                </c:pt>
                <c:pt idx="546">
                  <c:v>-8.4548256467040783E-3</c:v>
                </c:pt>
                <c:pt idx="547">
                  <c:v>6.3960855956157747E-4</c:v>
                </c:pt>
                <c:pt idx="548">
                  <c:v>-1.6869675758436342E-3</c:v>
                </c:pt>
                <c:pt idx="549">
                  <c:v>-5.9563547109170445E-4</c:v>
                </c:pt>
                <c:pt idx="550">
                  <c:v>4.4212941679691586E-3</c:v>
                </c:pt>
                <c:pt idx="551">
                  <c:v>1.1437000555659937E-2</c:v>
                </c:pt>
                <c:pt idx="552">
                  <c:v>1.0621499642218923E-2</c:v>
                </c:pt>
                <c:pt idx="553">
                  <c:v>1.8984381558486196E-2</c:v>
                </c:pt>
                <c:pt idx="554">
                  <c:v>1.795301275619321E-2</c:v>
                </c:pt>
                <c:pt idx="555">
                  <c:v>1.1724824407462642E-2</c:v>
                </c:pt>
                <c:pt idx="556">
                  <c:v>2.5052667767326398E-2</c:v>
                </c:pt>
                <c:pt idx="557">
                  <c:v>2.8026847569287583E-2</c:v>
                </c:pt>
                <c:pt idx="558">
                  <c:v>3.0201516671796852E-2</c:v>
                </c:pt>
                <c:pt idx="559">
                  <c:v>1.8872450060562929E-2</c:v>
                </c:pt>
                <c:pt idx="560">
                  <c:v>1.0853357745060008E-2</c:v>
                </c:pt>
                <c:pt idx="561">
                  <c:v>9.802001175280739E-3</c:v>
                </c:pt>
                <c:pt idx="562">
                  <c:v>7.8112195336454207E-3</c:v>
                </c:pt>
                <c:pt idx="563">
                  <c:v>5.2647779558909966E-3</c:v>
                </c:pt>
                <c:pt idx="564">
                  <c:v>1.571038524423047E-3</c:v>
                </c:pt>
                <c:pt idx="565">
                  <c:v>8.3149112743001463E-4</c:v>
                </c:pt>
                <c:pt idx="566">
                  <c:v>6.7158898753962547E-4</c:v>
                </c:pt>
                <c:pt idx="567">
                  <c:v>1.9987767486298396E-4</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-5.6365504311361439E-4</c:v>
                </c:pt>
                <c:pt idx="599">
                  <c:v>-5.8284329990046088E-3</c:v>
                </c:pt>
                <c:pt idx="600">
                  <c:v>-6.4720391120634182E-3</c:v>
                </c:pt>
                <c:pt idx="601">
                  <c:v>-4.7211106802636793E-3</c:v>
                </c:pt>
                <c:pt idx="602">
                  <c:v>-1.1752807281943389E-3</c:v>
                </c:pt>
                <c:pt idx="603">
                  <c:v>-1.1872733886861275E-3</c:v>
                </c:pt>
                <c:pt idx="604">
                  <c:v>-2.766307020103706E-3</c:v>
                </c:pt>
                <c:pt idx="605">
                  <c:v>-3.2020403513050022E-3</c:v>
                </c:pt>
                <c:pt idx="606">
                  <c:v>-3.5977981475336929E-3</c:v>
                </c:pt>
                <c:pt idx="607">
                  <c:v>8.86657365692195E-3</c:v>
                </c:pt>
                <c:pt idx="608">
                  <c:v>-1.225649902259815E-2</c:v>
                </c:pt>
                <c:pt idx="609">
                  <c:v>-2.0527437208428451E-2</c:v>
                </c:pt>
                <c:pt idx="610">
                  <c:v>-1.9188256786846436E-2</c:v>
                </c:pt>
                <c:pt idx="611">
                  <c:v>-2.4752851255031905E-2</c:v>
                </c:pt>
                <c:pt idx="612">
                  <c:v>-2.9346040223383274E-2</c:v>
                </c:pt>
                <c:pt idx="613">
                  <c:v>-3.004960963890102E-2</c:v>
                </c:pt>
                <c:pt idx="614">
                  <c:v>-3.2240268955399332E-2</c:v>
                </c:pt>
                <c:pt idx="615">
                  <c:v>-4.1918345972264959E-2</c:v>
                </c:pt>
                <c:pt idx="616">
                  <c:v>-3.7329154557410815E-2</c:v>
                </c:pt>
                <c:pt idx="617">
                  <c:v>-3.8444471983146267E-2</c:v>
                </c:pt>
                <c:pt idx="618">
                  <c:v>-4.1262747198714367E-2</c:v>
                </c:pt>
                <c:pt idx="619">
                  <c:v>-4.4580716601439918E-2</c:v>
                </c:pt>
                <c:pt idx="620">
                  <c:v>-5.012132574864181E-2</c:v>
                </c:pt>
                <c:pt idx="621">
                  <c:v>-5.7836603998353109E-2</c:v>
                </c:pt>
                <c:pt idx="622">
                  <c:v>-5.5897790552182025E-2</c:v>
                </c:pt>
                <c:pt idx="623">
                  <c:v>-4.834641199585854E-2</c:v>
                </c:pt>
                <c:pt idx="624">
                  <c:v>-4.1438639552593748E-2</c:v>
                </c:pt>
                <c:pt idx="625">
                  <c:v>-3.3595439590970333E-2</c:v>
                </c:pt>
                <c:pt idx="626">
                  <c:v>-2.8158766834697202E-2</c:v>
                </c:pt>
                <c:pt idx="627">
                  <c:v>-2.0187645161161338E-2</c:v>
                </c:pt>
                <c:pt idx="628">
                  <c:v>-1.3075997489536473E-2</c:v>
                </c:pt>
                <c:pt idx="629">
                  <c:v>-1.0577526553749106E-2</c:v>
                </c:pt>
                <c:pt idx="630">
                  <c:v>-8.1869895623878364E-3</c:v>
                </c:pt>
                <c:pt idx="631">
                  <c:v>-8.0870507249563017E-3</c:v>
                </c:pt>
                <c:pt idx="632">
                  <c:v>-1.5846302063137307E-2</c:v>
                </c:pt>
                <c:pt idx="633">
                  <c:v>-2.0343549747554479E-2</c:v>
                </c:pt>
                <c:pt idx="634">
                  <c:v>-2.4812814557490848E-2</c:v>
                </c:pt>
                <c:pt idx="635">
                  <c:v>-3.8712308067462731E-2</c:v>
                </c:pt>
                <c:pt idx="636">
                  <c:v>-4.5951877450999934E-2</c:v>
                </c:pt>
                <c:pt idx="637">
                  <c:v>-6.1702238230203155E-2</c:v>
                </c:pt>
                <c:pt idx="638">
                  <c:v>-7.1620168456904443E-2</c:v>
                </c:pt>
                <c:pt idx="639">
                  <c:v>-6.3229303666156311E-2</c:v>
                </c:pt>
                <c:pt idx="640">
                  <c:v>-5.6009722050105348E-2</c:v>
                </c:pt>
                <c:pt idx="641">
                  <c:v>-4.8626240740666793E-2</c:v>
                </c:pt>
                <c:pt idx="642">
                  <c:v>-3.7485059143803956E-2</c:v>
                </c:pt>
                <c:pt idx="643">
                  <c:v>-3.1400782720974907E-2</c:v>
                </c:pt>
                <c:pt idx="644">
                  <c:v>-2.2798047594871917E-2</c:v>
                </c:pt>
                <c:pt idx="645">
                  <c:v>-2.2997925269734987E-2</c:v>
                </c:pt>
                <c:pt idx="646">
                  <c:v>-2.2506226189571987E-2</c:v>
                </c:pt>
                <c:pt idx="647">
                  <c:v>-1.0753418907628487E-2</c:v>
                </c:pt>
                <c:pt idx="648">
                  <c:v>5.0728953880225247E-3</c:v>
                </c:pt>
                <c:pt idx="649">
                  <c:v>2.2945957074270162E-3</c:v>
                </c:pt>
                <c:pt idx="650">
                  <c:v>1.5870287384121551E-3</c:v>
                </c:pt>
                <c:pt idx="651">
                  <c:v>-1.2876119814673403E-2</c:v>
                </c:pt>
                <c:pt idx="652">
                  <c:v>6.6679192334291315E-3</c:v>
                </c:pt>
                <c:pt idx="653">
                  <c:v>1.0165778543531317E-2</c:v>
                </c:pt>
                <c:pt idx="654">
                  <c:v>2.2638145454981551E-2</c:v>
                </c:pt>
                <c:pt idx="655">
                  <c:v>1.5566473318329166E-2</c:v>
                </c:pt>
                <c:pt idx="656">
                  <c:v>9.5141773234780347E-3</c:v>
                </c:pt>
                <c:pt idx="657">
                  <c:v>5.8564158734854266E-3</c:v>
                </c:pt>
                <c:pt idx="658">
                  <c:v>3.4019180261679743E-3</c:v>
                </c:pt>
                <c:pt idx="659">
                  <c:v>4.3613308655103059E-3</c:v>
                </c:pt>
                <c:pt idx="660">
                  <c:v>2.1147058000503711E-3</c:v>
                </c:pt>
                <c:pt idx="661">
                  <c:v>2.398532098355808E-3</c:v>
                </c:pt>
                <c:pt idx="662">
                  <c:v>2.1107082465531089E-3</c:v>
                </c:pt>
                <c:pt idx="663">
                  <c:v>3.2779938677529358E-4</c:v>
                </c:pt>
                <c:pt idx="664">
                  <c:v>0</c:v>
                </c:pt>
                <c:pt idx="665">
                  <c:v>0</c:v>
                </c:pt>
                <c:pt idx="666">
                  <c:v>0</c:v>
                </c:pt>
                <c:pt idx="667">
                  <c:v>0</c:v>
                </c:pt>
                <c:pt idx="668">
                  <c:v>0</c:v>
                </c:pt>
                <c:pt idx="669">
                  <c:v>0</c:v>
                </c:pt>
                <c:pt idx="670">
                  <c:v>0</c:v>
                </c:pt>
                <c:pt idx="671">
                  <c:v>0</c:v>
                </c:pt>
              </c:numCache>
            </c:numRef>
          </c:val>
          <c:smooth val="0"/>
          <c:extLst>
            <c:ext xmlns:c16="http://schemas.microsoft.com/office/drawing/2014/chart" uri="{C3380CC4-5D6E-409C-BE32-E72D297353CC}">
              <c16:uniqueId val="{00000003-9A70-4753-9AF1-ABBCFF1EB579}"/>
            </c:ext>
          </c:extLst>
        </c:ser>
        <c:dLbls>
          <c:showLegendKey val="0"/>
          <c:showVal val="0"/>
          <c:showCatName val="0"/>
          <c:showSerName val="0"/>
          <c:showPercent val="0"/>
          <c:showBubbleSize val="0"/>
        </c:dLbls>
        <c:smooth val="0"/>
        <c:axId val="142531968"/>
        <c:axId val="70145536"/>
      </c:lineChart>
      <c:catAx>
        <c:axId val="142531968"/>
        <c:scaling>
          <c:orientation val="minMax"/>
        </c:scaling>
        <c:delete val="1"/>
        <c:axPos val="b"/>
        <c:title>
          <c:tx>
            <c:rich>
              <a:bodyPr/>
              <a:lstStyle/>
              <a:p>
                <a:pPr>
                  <a:defRPr/>
                </a:pPr>
                <a:r>
                  <a:rPr lang="en-US"/>
                  <a:t>Time step</a:t>
                </a:r>
              </a:p>
            </c:rich>
          </c:tx>
          <c:overlay val="0"/>
        </c:title>
        <c:majorTickMark val="none"/>
        <c:minorTickMark val="none"/>
        <c:tickLblPos val="nextTo"/>
        <c:crossAx val="70145536"/>
        <c:crosses val="autoZero"/>
        <c:auto val="1"/>
        <c:lblAlgn val="ctr"/>
        <c:lblOffset val="100"/>
        <c:tickLblSkip val="100"/>
        <c:noMultiLvlLbl val="0"/>
      </c:catAx>
      <c:valAx>
        <c:axId val="70145536"/>
        <c:scaling>
          <c:orientation val="minMax"/>
        </c:scaling>
        <c:delete val="0"/>
        <c:axPos val="l"/>
        <c:majorGridlines/>
        <c:title>
          <c:tx>
            <c:rich>
              <a:bodyPr rot="0" vert="horz"/>
              <a:lstStyle/>
              <a:p>
                <a:pPr>
                  <a:defRPr/>
                </a:pPr>
                <a:r>
                  <a:rPr lang="en-US"/>
                  <a:t>Forecast error</a:t>
                </a:r>
              </a:p>
              <a:p>
                <a:pPr>
                  <a:defRPr/>
                </a:pPr>
                <a:r>
                  <a:rPr lang="en-US" baseline="0"/>
                  <a:t>[p.u.]</a:t>
                </a:r>
              </a:p>
            </c:rich>
          </c:tx>
          <c:overlay val="0"/>
        </c:title>
        <c:numFmt formatCode="0.00" sourceLinked="0"/>
        <c:majorTickMark val="out"/>
        <c:minorTickMark val="none"/>
        <c:tickLblPos val="nextTo"/>
        <c:crossAx val="142531968"/>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Wind power</a:t>
            </a:r>
          </a:p>
        </c:rich>
      </c:tx>
      <c:overlay val="0"/>
    </c:title>
    <c:autoTitleDeleted val="0"/>
    <c:plotArea>
      <c:layout/>
      <c:lineChart>
        <c:grouping val="standard"/>
        <c:varyColors val="0"/>
        <c:ser>
          <c:idx val="0"/>
          <c:order val="0"/>
          <c:tx>
            <c:v>Wind power forecast</c:v>
          </c:tx>
          <c:marker>
            <c:symbol val="none"/>
          </c:marker>
          <c:val>
            <c:numRef>
              <c:f>Input_RES!$B$15:$B$686</c:f>
              <c:numCache>
                <c:formatCode>0.000000</c:formatCode>
                <c:ptCount val="672"/>
                <c:pt idx="0">
                  <c:v>0.39210417683041243</c:v>
                </c:pt>
                <c:pt idx="1">
                  <c:v>0.38839644237625254</c:v>
                </c:pt>
                <c:pt idx="2">
                  <c:v>0.38463616917476645</c:v>
                </c:pt>
                <c:pt idx="3">
                  <c:v>0.38088340150861266</c:v>
                </c:pt>
                <c:pt idx="4">
                  <c:v>0.37710811723646193</c:v>
                </c:pt>
                <c:pt idx="5">
                  <c:v>0.37446616879948968</c:v>
                </c:pt>
                <c:pt idx="6">
                  <c:v>0.37192179232183736</c:v>
                </c:pt>
                <c:pt idx="7">
                  <c:v>0.36935489923818821</c:v>
                </c:pt>
                <c:pt idx="8">
                  <c:v>0.3667805006192067</c:v>
                </c:pt>
                <c:pt idx="9">
                  <c:v>0.36798889180770822</c:v>
                </c:pt>
                <c:pt idx="10">
                  <c:v>0.3691672608548805</c:v>
                </c:pt>
                <c:pt idx="11">
                  <c:v>0.37035313543738507</c:v>
                </c:pt>
                <c:pt idx="12">
                  <c:v>0.37156903216121895</c:v>
                </c:pt>
                <c:pt idx="13">
                  <c:v>0.37165159304987433</c:v>
                </c:pt>
                <c:pt idx="14">
                  <c:v>0.37179419822118814</c:v>
                </c:pt>
                <c:pt idx="15">
                  <c:v>0.37191428678650507</c:v>
                </c:pt>
                <c:pt idx="16">
                  <c:v>0.37207190302848353</c:v>
                </c:pt>
                <c:pt idx="17">
                  <c:v>0.37183172589784969</c:v>
                </c:pt>
                <c:pt idx="18">
                  <c:v>0.37165159304987433</c:v>
                </c:pt>
                <c:pt idx="19">
                  <c:v>0.37145644913123432</c:v>
                </c:pt>
                <c:pt idx="20">
                  <c:v>0.37121627200060042</c:v>
                </c:pt>
                <c:pt idx="21">
                  <c:v>0.37050324614403124</c:v>
                </c:pt>
                <c:pt idx="22">
                  <c:v>0.36976019814613276</c:v>
                </c:pt>
                <c:pt idx="23">
                  <c:v>0.36897211693624055</c:v>
                </c:pt>
                <c:pt idx="24">
                  <c:v>0.36822156340300977</c:v>
                </c:pt>
                <c:pt idx="25">
                  <c:v>0.36586482530866515</c:v>
                </c:pt>
                <c:pt idx="26">
                  <c:v>0.3635080872143206</c:v>
                </c:pt>
                <c:pt idx="27">
                  <c:v>0.36119638233196988</c:v>
                </c:pt>
                <c:pt idx="28">
                  <c:v>0.35889218298495146</c:v>
                </c:pt>
                <c:pt idx="29">
                  <c:v>0.35861447817765607</c:v>
                </c:pt>
                <c:pt idx="30">
                  <c:v>0.35832176229969609</c:v>
                </c:pt>
                <c:pt idx="31">
                  <c:v>0.35812661838105603</c:v>
                </c:pt>
                <c:pt idx="32">
                  <c:v>0.35791646339175143</c:v>
                </c:pt>
                <c:pt idx="33">
                  <c:v>0.35970278080084067</c:v>
                </c:pt>
                <c:pt idx="34">
                  <c:v>0.36147408713926527</c:v>
                </c:pt>
                <c:pt idx="35">
                  <c:v>0.36325289901302216</c:v>
                </c:pt>
                <c:pt idx="36">
                  <c:v>0.36506173302810824</c:v>
                </c:pt>
                <c:pt idx="37">
                  <c:v>0.3654745374713852</c:v>
                </c:pt>
                <c:pt idx="38">
                  <c:v>0.3659023529853267</c:v>
                </c:pt>
                <c:pt idx="39">
                  <c:v>0.36639021278192674</c:v>
                </c:pt>
                <c:pt idx="40">
                  <c:v>0.36681802829586824</c:v>
                </c:pt>
                <c:pt idx="41">
                  <c:v>0.36659286223589899</c:v>
                </c:pt>
                <c:pt idx="42">
                  <c:v>0.36645776259991747</c:v>
                </c:pt>
                <c:pt idx="43">
                  <c:v>0.36621758546928362</c:v>
                </c:pt>
                <c:pt idx="44">
                  <c:v>0.36605246369197286</c:v>
                </c:pt>
                <c:pt idx="45">
                  <c:v>0.37598228693661578</c:v>
                </c:pt>
                <c:pt idx="46">
                  <c:v>0.38589709911059406</c:v>
                </c:pt>
                <c:pt idx="47">
                  <c:v>0.39583442789056933</c:v>
                </c:pt>
                <c:pt idx="48">
                  <c:v>0.40577175667054455</c:v>
                </c:pt>
                <c:pt idx="49">
                  <c:v>0.41721769805231362</c:v>
                </c:pt>
                <c:pt idx="50">
                  <c:v>0.42857357301009497</c:v>
                </c:pt>
                <c:pt idx="51">
                  <c:v>0.43995947010920555</c:v>
                </c:pt>
                <c:pt idx="52">
                  <c:v>0.45134536720831619</c:v>
                </c:pt>
                <c:pt idx="53">
                  <c:v>0.46123015724096522</c:v>
                </c:pt>
                <c:pt idx="54">
                  <c:v>0.47106240852628817</c:v>
                </c:pt>
                <c:pt idx="55">
                  <c:v>0.48091717641760801</c:v>
                </c:pt>
                <c:pt idx="56">
                  <c:v>0.49080947198558939</c:v>
                </c:pt>
                <c:pt idx="57">
                  <c:v>0.49833001838856161</c:v>
                </c:pt>
                <c:pt idx="58">
                  <c:v>0.50586557586219838</c:v>
                </c:pt>
                <c:pt idx="59">
                  <c:v>0.5134386610124968</c:v>
                </c:pt>
                <c:pt idx="60">
                  <c:v>0.52095170188013662</c:v>
                </c:pt>
                <c:pt idx="61">
                  <c:v>0.52873494201973958</c:v>
                </c:pt>
                <c:pt idx="62">
                  <c:v>0.53654820430067174</c:v>
                </c:pt>
                <c:pt idx="63">
                  <c:v>0.54433894997560706</c:v>
                </c:pt>
                <c:pt idx="64">
                  <c:v>0.55213720118587462</c:v>
                </c:pt>
                <c:pt idx="65">
                  <c:v>0.55911734904492072</c:v>
                </c:pt>
                <c:pt idx="66">
                  <c:v>0.56604495815664058</c:v>
                </c:pt>
                <c:pt idx="67">
                  <c:v>0.57296506173302819</c:v>
                </c:pt>
                <c:pt idx="68">
                  <c:v>0.57997523173340348</c:v>
                </c:pt>
                <c:pt idx="69">
                  <c:v>0.57479641235411127</c:v>
                </c:pt>
                <c:pt idx="70">
                  <c:v>0.56967013172214509</c:v>
                </c:pt>
                <c:pt idx="71">
                  <c:v>0.56449131234285288</c:v>
                </c:pt>
                <c:pt idx="72">
                  <c:v>0.55938754831688375</c:v>
                </c:pt>
                <c:pt idx="73">
                  <c:v>0.55396104627162535</c:v>
                </c:pt>
                <c:pt idx="74">
                  <c:v>0.54860209404435767</c:v>
                </c:pt>
                <c:pt idx="75">
                  <c:v>0.54316808646376713</c:v>
                </c:pt>
                <c:pt idx="76">
                  <c:v>0.53783915637782875</c:v>
                </c:pt>
                <c:pt idx="77">
                  <c:v>0.53291552519983487</c:v>
                </c:pt>
                <c:pt idx="78">
                  <c:v>0.52796187188051191</c:v>
                </c:pt>
                <c:pt idx="79">
                  <c:v>0.52306075730851509</c:v>
                </c:pt>
                <c:pt idx="80">
                  <c:v>0.51814463166585367</c:v>
                </c:pt>
                <c:pt idx="81">
                  <c:v>0.50397418095845692</c:v>
                </c:pt>
                <c:pt idx="82">
                  <c:v>0.48991631328104479</c:v>
                </c:pt>
                <c:pt idx="83">
                  <c:v>0.47582842346230353</c:v>
                </c:pt>
                <c:pt idx="84">
                  <c:v>0.46169550043156832</c:v>
                </c:pt>
                <c:pt idx="85">
                  <c:v>0.44650429691897775</c:v>
                </c:pt>
                <c:pt idx="86">
                  <c:v>0.43131309340638724</c:v>
                </c:pt>
                <c:pt idx="87">
                  <c:v>0.41612188989379667</c:v>
                </c:pt>
                <c:pt idx="88">
                  <c:v>0.40087814763388002</c:v>
                </c:pt>
                <c:pt idx="89">
                  <c:v>0.38577701054527719</c:v>
                </c:pt>
                <c:pt idx="90">
                  <c:v>0.37075092880999744</c:v>
                </c:pt>
                <c:pt idx="91">
                  <c:v>0.3556648027920592</c:v>
                </c:pt>
                <c:pt idx="92">
                  <c:v>0.3405786767741209</c:v>
                </c:pt>
                <c:pt idx="93">
                  <c:v>0.32983075017825647</c:v>
                </c:pt>
                <c:pt idx="94">
                  <c:v>0.31897774608773971</c:v>
                </c:pt>
                <c:pt idx="95">
                  <c:v>0.30819979735054603</c:v>
                </c:pt>
                <c:pt idx="96">
                  <c:v>0.28474499943708487</c:v>
                </c:pt>
                <c:pt idx="97">
                  <c:v>0.27245843809809733</c:v>
                </c:pt>
                <c:pt idx="98">
                  <c:v>0.2601943933651068</c:v>
                </c:pt>
                <c:pt idx="99">
                  <c:v>0.24787030434945775</c:v>
                </c:pt>
                <c:pt idx="100">
                  <c:v>0.23559124854580255</c:v>
                </c:pt>
                <c:pt idx="101">
                  <c:v>0.225646414230495</c:v>
                </c:pt>
                <c:pt idx="102">
                  <c:v>0.21579164633917514</c:v>
                </c:pt>
                <c:pt idx="103">
                  <c:v>0.205929372912523</c:v>
                </c:pt>
                <c:pt idx="104">
                  <c:v>0.19596202199121851</c:v>
                </c:pt>
                <c:pt idx="105">
                  <c:v>0.19507636882200627</c:v>
                </c:pt>
                <c:pt idx="106">
                  <c:v>0.19416819904679702</c:v>
                </c:pt>
                <c:pt idx="107">
                  <c:v>0.19315495177693551</c:v>
                </c:pt>
                <c:pt idx="108">
                  <c:v>0.19221675986039707</c:v>
                </c:pt>
                <c:pt idx="109">
                  <c:v>0.19230682628438478</c:v>
                </c:pt>
                <c:pt idx="110">
                  <c:v>0.19246444252636322</c:v>
                </c:pt>
                <c:pt idx="111">
                  <c:v>0.19258453109168011</c:v>
                </c:pt>
                <c:pt idx="112">
                  <c:v>0.19268960858633244</c:v>
                </c:pt>
                <c:pt idx="113">
                  <c:v>0.19249446466769246</c:v>
                </c:pt>
                <c:pt idx="114">
                  <c:v>0.19223927646639397</c:v>
                </c:pt>
                <c:pt idx="115">
                  <c:v>0.19203662701242169</c:v>
                </c:pt>
                <c:pt idx="116">
                  <c:v>0.19187901077044323</c:v>
                </c:pt>
                <c:pt idx="117">
                  <c:v>0.18964236124141554</c:v>
                </c:pt>
                <c:pt idx="118">
                  <c:v>0.18738319510639098</c:v>
                </c:pt>
                <c:pt idx="119">
                  <c:v>0.18518407325402486</c:v>
                </c:pt>
                <c:pt idx="120">
                  <c:v>0.18300746800765566</c:v>
                </c:pt>
                <c:pt idx="121">
                  <c:v>0.18070326866063721</c:v>
                </c:pt>
                <c:pt idx="122">
                  <c:v>0.17845160806094496</c:v>
                </c:pt>
                <c:pt idx="123">
                  <c:v>0.17618493639058808</c:v>
                </c:pt>
                <c:pt idx="124">
                  <c:v>0.17396329793222504</c:v>
                </c:pt>
                <c:pt idx="125">
                  <c:v>0.17138889931324353</c:v>
                </c:pt>
                <c:pt idx="126">
                  <c:v>0.16889706158291742</c:v>
                </c:pt>
                <c:pt idx="127">
                  <c:v>0.16641272938792359</c:v>
                </c:pt>
                <c:pt idx="128">
                  <c:v>0.16386084737493903</c:v>
                </c:pt>
                <c:pt idx="129">
                  <c:v>0.16482906143280671</c:v>
                </c:pt>
                <c:pt idx="130">
                  <c:v>0.16588734191466209</c:v>
                </c:pt>
                <c:pt idx="131">
                  <c:v>0.16693061132585282</c:v>
                </c:pt>
                <c:pt idx="132">
                  <c:v>0.16795136413104667</c:v>
                </c:pt>
                <c:pt idx="133">
                  <c:v>0.1709685893346343</c:v>
                </c:pt>
                <c:pt idx="134">
                  <c:v>0.17400833114421888</c:v>
                </c:pt>
                <c:pt idx="135">
                  <c:v>0.17697301760048037</c:v>
                </c:pt>
                <c:pt idx="136">
                  <c:v>0.18002777048072957</c:v>
                </c:pt>
                <c:pt idx="137">
                  <c:v>0.18324013960295718</c:v>
                </c:pt>
                <c:pt idx="138">
                  <c:v>0.1865200585431756</c:v>
                </c:pt>
                <c:pt idx="139">
                  <c:v>0.18976244980673249</c:v>
                </c:pt>
                <c:pt idx="140">
                  <c:v>0.1929598078582955</c:v>
                </c:pt>
                <c:pt idx="141">
                  <c:v>0.19689270837242467</c:v>
                </c:pt>
                <c:pt idx="142">
                  <c:v>0.2007955867452246</c:v>
                </c:pt>
                <c:pt idx="143">
                  <c:v>0.20471347618868918</c:v>
                </c:pt>
                <c:pt idx="144">
                  <c:v>0.20861635456148911</c:v>
                </c:pt>
                <c:pt idx="145">
                  <c:v>0.21248921079295982</c:v>
                </c:pt>
                <c:pt idx="146">
                  <c:v>0.21626449506511053</c:v>
                </c:pt>
                <c:pt idx="147">
                  <c:v>0.22007730701392281</c:v>
                </c:pt>
                <c:pt idx="148">
                  <c:v>0.2238300746800766</c:v>
                </c:pt>
                <c:pt idx="149">
                  <c:v>0.22798063571884267</c:v>
                </c:pt>
                <c:pt idx="150">
                  <c:v>0.23205614140428568</c:v>
                </c:pt>
                <c:pt idx="151">
                  <c:v>0.23613915262506099</c:v>
                </c:pt>
                <c:pt idx="152">
                  <c:v>0.24019214170450709</c:v>
                </c:pt>
                <c:pt idx="153">
                  <c:v>0.2425638908695163</c:v>
                </c:pt>
                <c:pt idx="154">
                  <c:v>0.24490561789319626</c:v>
                </c:pt>
                <c:pt idx="155">
                  <c:v>0.24727736705820544</c:v>
                </c:pt>
                <c:pt idx="156">
                  <c:v>0.2496190940818854</c:v>
                </c:pt>
                <c:pt idx="157">
                  <c:v>0.25174316058092849</c:v>
                </c:pt>
                <c:pt idx="158">
                  <c:v>0.25390475475663304</c:v>
                </c:pt>
                <c:pt idx="159">
                  <c:v>0.2560438323263407</c:v>
                </c:pt>
                <c:pt idx="160">
                  <c:v>0.25819792096671296</c:v>
                </c:pt>
                <c:pt idx="161">
                  <c:v>0.26060719780838371</c:v>
                </c:pt>
                <c:pt idx="162">
                  <c:v>0.26303899125605135</c:v>
                </c:pt>
                <c:pt idx="163">
                  <c:v>0.26541824595639285</c:v>
                </c:pt>
                <c:pt idx="164">
                  <c:v>0.26779750065673436</c:v>
                </c:pt>
                <c:pt idx="165">
                  <c:v>0.2669493751641836</c:v>
                </c:pt>
                <c:pt idx="166">
                  <c:v>0.26600367771231287</c:v>
                </c:pt>
                <c:pt idx="167">
                  <c:v>0.26511051900776827</c:v>
                </c:pt>
                <c:pt idx="168">
                  <c:v>0.26414981048523289</c:v>
                </c:pt>
                <c:pt idx="169">
                  <c:v>0.26263369234810674</c:v>
                </c:pt>
                <c:pt idx="170">
                  <c:v>0.2610800465343191</c:v>
                </c:pt>
                <c:pt idx="171">
                  <c:v>0.25948887304386986</c:v>
                </c:pt>
                <c:pt idx="172">
                  <c:v>0.25798026044207606</c:v>
                </c:pt>
                <c:pt idx="173">
                  <c:v>0.25531579539910687</c:v>
                </c:pt>
                <c:pt idx="174">
                  <c:v>0.25262130821480844</c:v>
                </c:pt>
                <c:pt idx="175">
                  <c:v>0.24992682103051003</c:v>
                </c:pt>
                <c:pt idx="176">
                  <c:v>0.24722482831087927</c:v>
                </c:pt>
                <c:pt idx="177">
                  <c:v>0.24278155139415322</c:v>
                </c:pt>
                <c:pt idx="178">
                  <c:v>0.23835328554809174</c:v>
                </c:pt>
                <c:pt idx="179">
                  <c:v>0.23388749202536874</c:v>
                </c:pt>
                <c:pt idx="180">
                  <c:v>0.22947423724997187</c:v>
                </c:pt>
                <c:pt idx="181">
                  <c:v>0.22515855443389501</c:v>
                </c:pt>
                <c:pt idx="182">
                  <c:v>0.22083536608248586</c:v>
                </c:pt>
                <c:pt idx="183">
                  <c:v>0.21658723308439976</c:v>
                </c:pt>
                <c:pt idx="184">
                  <c:v>0.21230907794498444</c:v>
                </c:pt>
                <c:pt idx="185">
                  <c:v>0.20824858333020602</c:v>
                </c:pt>
                <c:pt idx="186">
                  <c:v>0.20419559425075995</c:v>
                </c:pt>
                <c:pt idx="187">
                  <c:v>0.20012008856531693</c:v>
                </c:pt>
                <c:pt idx="188">
                  <c:v>0.19606709948587087</c:v>
                </c:pt>
                <c:pt idx="189">
                  <c:v>0.18952977821143094</c:v>
                </c:pt>
                <c:pt idx="190">
                  <c:v>0.18301497354298796</c:v>
                </c:pt>
                <c:pt idx="191">
                  <c:v>0.17647014673321576</c:v>
                </c:pt>
                <c:pt idx="192">
                  <c:v>0.19476113633804934</c:v>
                </c:pt>
                <c:pt idx="193">
                  <c:v>0.18800615453897251</c:v>
                </c:pt>
                <c:pt idx="194">
                  <c:v>0.18120613952790185</c:v>
                </c:pt>
                <c:pt idx="195">
                  <c:v>0.17448117987015424</c:v>
                </c:pt>
                <c:pt idx="196">
                  <c:v>0.16773370360640974</c:v>
                </c:pt>
                <c:pt idx="197">
                  <c:v>0.16100123841332983</c:v>
                </c:pt>
                <c:pt idx="198">
                  <c:v>0.15421623447292379</c:v>
                </c:pt>
                <c:pt idx="199">
                  <c:v>0.1474012083911885</c:v>
                </c:pt>
                <c:pt idx="200">
                  <c:v>0.140653732127444</c:v>
                </c:pt>
                <c:pt idx="201">
                  <c:v>0.13754644049986867</c:v>
                </c:pt>
                <c:pt idx="202">
                  <c:v>0.13443914887229333</c:v>
                </c:pt>
                <c:pt idx="203">
                  <c:v>0.13131684617405337</c:v>
                </c:pt>
                <c:pt idx="204">
                  <c:v>0.12823957668780728</c:v>
                </c:pt>
                <c:pt idx="205">
                  <c:v>0.12547753968551809</c:v>
                </c:pt>
                <c:pt idx="206">
                  <c:v>0.12268548054189966</c:v>
                </c:pt>
                <c:pt idx="207">
                  <c:v>0.11990092693361355</c:v>
                </c:pt>
                <c:pt idx="208">
                  <c:v>0.1171914286786505</c:v>
                </c:pt>
                <c:pt idx="209">
                  <c:v>0.11472961308965364</c:v>
                </c:pt>
                <c:pt idx="210">
                  <c:v>0.1122302698239952</c:v>
                </c:pt>
                <c:pt idx="211">
                  <c:v>0.10982099298232446</c:v>
                </c:pt>
                <c:pt idx="212">
                  <c:v>0.1073741884639922</c:v>
                </c:pt>
                <c:pt idx="213">
                  <c:v>0.10976845423499831</c:v>
                </c:pt>
                <c:pt idx="214">
                  <c:v>0.11218523661200136</c:v>
                </c:pt>
                <c:pt idx="215">
                  <c:v>0.11463204113033362</c:v>
                </c:pt>
                <c:pt idx="216">
                  <c:v>0.11701129583067514</c:v>
                </c:pt>
                <c:pt idx="217">
                  <c:v>0.11993094907494277</c:v>
                </c:pt>
                <c:pt idx="218">
                  <c:v>0.12290314106653658</c:v>
                </c:pt>
                <c:pt idx="219">
                  <c:v>0.12573272788681655</c:v>
                </c:pt>
                <c:pt idx="220">
                  <c:v>0.12859233684842572</c:v>
                </c:pt>
                <c:pt idx="221">
                  <c:v>0.13162457312267797</c:v>
                </c:pt>
                <c:pt idx="222">
                  <c:v>0.13465680939693025</c:v>
                </c:pt>
                <c:pt idx="223">
                  <c:v>0.13763650692385634</c:v>
                </c:pt>
                <c:pt idx="224">
                  <c:v>0.14060869891545016</c:v>
                </c:pt>
                <c:pt idx="225">
                  <c:v>0.14622283934401623</c:v>
                </c:pt>
                <c:pt idx="226">
                  <c:v>0.15179194656058845</c:v>
                </c:pt>
                <c:pt idx="227">
                  <c:v>0.15737606484782529</c:v>
                </c:pt>
                <c:pt idx="228">
                  <c:v>0.16296018313506214</c:v>
                </c:pt>
                <c:pt idx="229">
                  <c:v>0.16982024242879123</c:v>
                </c:pt>
                <c:pt idx="230">
                  <c:v>0.17665027958119114</c:v>
                </c:pt>
                <c:pt idx="231">
                  <c:v>0.18349532780425565</c:v>
                </c:pt>
                <c:pt idx="232">
                  <c:v>0.19035538709798477</c:v>
                </c:pt>
                <c:pt idx="233">
                  <c:v>0.1963297932225016</c:v>
                </c:pt>
                <c:pt idx="234">
                  <c:v>0.20229669381168611</c:v>
                </c:pt>
                <c:pt idx="235">
                  <c:v>0.20833864975419372</c:v>
                </c:pt>
                <c:pt idx="236">
                  <c:v>0.2142380005253875</c:v>
                </c:pt>
                <c:pt idx="237">
                  <c:v>0.21824595639283972</c:v>
                </c:pt>
                <c:pt idx="238">
                  <c:v>0.2221788569069689</c:v>
                </c:pt>
                <c:pt idx="239">
                  <c:v>0.22617930723908886</c:v>
                </c:pt>
                <c:pt idx="240">
                  <c:v>0.23003715239989495</c:v>
                </c:pt>
                <c:pt idx="241">
                  <c:v>0.23409014147934101</c:v>
                </c:pt>
                <c:pt idx="242">
                  <c:v>0.23815814162945173</c:v>
                </c:pt>
                <c:pt idx="243">
                  <c:v>0.24223364731489475</c:v>
                </c:pt>
                <c:pt idx="244">
                  <c:v>0.24626411978834392</c:v>
                </c:pt>
                <c:pt idx="245">
                  <c:v>0.25121777310766691</c:v>
                </c:pt>
                <c:pt idx="246">
                  <c:v>0.25617893196232222</c:v>
                </c:pt>
                <c:pt idx="247">
                  <c:v>0.26117011295830678</c:v>
                </c:pt>
                <c:pt idx="248">
                  <c:v>0.26616129395429133</c:v>
                </c:pt>
                <c:pt idx="249">
                  <c:v>0.27123503583893122</c:v>
                </c:pt>
                <c:pt idx="250">
                  <c:v>0.27631628325890345</c:v>
                </c:pt>
                <c:pt idx="251">
                  <c:v>0.28141254174954028</c:v>
                </c:pt>
                <c:pt idx="252">
                  <c:v>0.28647127256351562</c:v>
                </c:pt>
                <c:pt idx="253">
                  <c:v>0.29217547941606936</c:v>
                </c:pt>
                <c:pt idx="254">
                  <c:v>0.2978796862686231</c:v>
                </c:pt>
                <c:pt idx="255">
                  <c:v>0.3035838931211769</c:v>
                </c:pt>
                <c:pt idx="256">
                  <c:v>0.30931812211505988</c:v>
                </c:pt>
                <c:pt idx="257">
                  <c:v>0.31587795999549673</c:v>
                </c:pt>
                <c:pt idx="258">
                  <c:v>0.32246031448193047</c:v>
                </c:pt>
                <c:pt idx="259">
                  <c:v>0.32908770218035804</c:v>
                </c:pt>
                <c:pt idx="260">
                  <c:v>0.33568506773745638</c:v>
                </c:pt>
                <c:pt idx="261">
                  <c:v>0.33795173940781326</c:v>
                </c:pt>
                <c:pt idx="262">
                  <c:v>0.34007580590685632</c:v>
                </c:pt>
                <c:pt idx="263">
                  <c:v>0.34241753293053634</c:v>
                </c:pt>
                <c:pt idx="264">
                  <c:v>0.34465418245956392</c:v>
                </c:pt>
                <c:pt idx="265">
                  <c:v>0.34680076556460393</c:v>
                </c:pt>
                <c:pt idx="266">
                  <c:v>0.34901489848763467</c:v>
                </c:pt>
                <c:pt idx="267">
                  <c:v>0.35122152587533306</c:v>
                </c:pt>
                <c:pt idx="268">
                  <c:v>0.35338312005103767</c:v>
                </c:pt>
                <c:pt idx="269">
                  <c:v>0.35434382857357305</c:v>
                </c:pt>
                <c:pt idx="270">
                  <c:v>0.35529703156077608</c:v>
                </c:pt>
                <c:pt idx="271">
                  <c:v>0.35627275115397611</c:v>
                </c:pt>
                <c:pt idx="272">
                  <c:v>0.3571809209291853</c:v>
                </c:pt>
                <c:pt idx="273">
                  <c:v>0.3541186625136038</c:v>
                </c:pt>
                <c:pt idx="274">
                  <c:v>0.35101137088602846</c:v>
                </c:pt>
                <c:pt idx="275">
                  <c:v>0.3479941456824408</c:v>
                </c:pt>
                <c:pt idx="276">
                  <c:v>0.34490937066086241</c:v>
                </c:pt>
                <c:pt idx="277">
                  <c:v>0.34239501632453939</c:v>
                </c:pt>
                <c:pt idx="278">
                  <c:v>0.33982812324089018</c:v>
                </c:pt>
                <c:pt idx="279">
                  <c:v>0.33729125229857021</c:v>
                </c:pt>
                <c:pt idx="280">
                  <c:v>0.33478440349757949</c:v>
                </c:pt>
                <c:pt idx="281">
                  <c:v>0.33256276503921645</c:v>
                </c:pt>
                <c:pt idx="282">
                  <c:v>0.330356137651518</c:v>
                </c:pt>
                <c:pt idx="283">
                  <c:v>0.32808946598116112</c:v>
                </c:pt>
                <c:pt idx="284">
                  <c:v>0.32590535519945962</c:v>
                </c:pt>
                <c:pt idx="285">
                  <c:v>0.31803955417120128</c:v>
                </c:pt>
                <c:pt idx="286">
                  <c:v>0.31021128081960447</c:v>
                </c:pt>
                <c:pt idx="287">
                  <c:v>0.30236799639734308</c:v>
                </c:pt>
                <c:pt idx="288">
                  <c:v>0.31868503020977973</c:v>
                </c:pt>
                <c:pt idx="289">
                  <c:v>0.3122452808946598</c:v>
                </c:pt>
                <c:pt idx="290">
                  <c:v>0.30589559800352761</c:v>
                </c:pt>
                <c:pt idx="291">
                  <c:v>0.29944834315307545</c:v>
                </c:pt>
                <c:pt idx="292">
                  <c:v>0.29311367133260779</c:v>
                </c:pt>
                <c:pt idx="293">
                  <c:v>0.28592336848425715</c:v>
                </c:pt>
                <c:pt idx="294">
                  <c:v>0.27876308777723574</c:v>
                </c:pt>
                <c:pt idx="295">
                  <c:v>0.27155026832288814</c:v>
                </c:pt>
                <c:pt idx="296">
                  <c:v>0.26432994333320825</c:v>
                </c:pt>
                <c:pt idx="297">
                  <c:v>0.2576049836754607</c:v>
                </c:pt>
                <c:pt idx="298">
                  <c:v>0.25091004615904233</c:v>
                </c:pt>
                <c:pt idx="299">
                  <c:v>0.24408751454197472</c:v>
                </c:pt>
                <c:pt idx="300">
                  <c:v>0.23744511577288252</c:v>
                </c:pt>
                <c:pt idx="301">
                  <c:v>0.23103538859909184</c:v>
                </c:pt>
                <c:pt idx="302">
                  <c:v>0.22464067249596581</c:v>
                </c:pt>
                <c:pt idx="303">
                  <c:v>0.21826847299883667</c:v>
                </c:pt>
                <c:pt idx="304">
                  <c:v>0.21185124028971367</c:v>
                </c:pt>
                <c:pt idx="305">
                  <c:v>0.20669493751641838</c:v>
                </c:pt>
                <c:pt idx="306">
                  <c:v>0.20152362367245846</c:v>
                </c:pt>
                <c:pt idx="307">
                  <c:v>0.19627725447517544</c:v>
                </c:pt>
                <c:pt idx="308">
                  <c:v>0.19106841295455398</c:v>
                </c:pt>
                <c:pt idx="309">
                  <c:v>0.19162382256914476</c:v>
                </c:pt>
                <c:pt idx="310">
                  <c:v>0.19220174878973242</c:v>
                </c:pt>
                <c:pt idx="311">
                  <c:v>0.19282470822231398</c:v>
                </c:pt>
                <c:pt idx="312">
                  <c:v>0.19340263444290165</c:v>
                </c:pt>
                <c:pt idx="313">
                  <c:v>0.19303486321161858</c:v>
                </c:pt>
                <c:pt idx="314">
                  <c:v>0.19261455323300936</c:v>
                </c:pt>
                <c:pt idx="315">
                  <c:v>0.19223177093106167</c:v>
                </c:pt>
                <c:pt idx="316">
                  <c:v>0.19181146095245244</c:v>
                </c:pt>
                <c:pt idx="317">
                  <c:v>0.18976995534206478</c:v>
                </c:pt>
                <c:pt idx="318">
                  <c:v>0.18763087777235712</c:v>
                </c:pt>
                <c:pt idx="319">
                  <c:v>0.18560438323263406</c:v>
                </c:pt>
                <c:pt idx="320">
                  <c:v>0.18348782226892335</c:v>
                </c:pt>
                <c:pt idx="321">
                  <c:v>0.18030547528802493</c:v>
                </c:pt>
                <c:pt idx="322">
                  <c:v>0.17720568919578189</c:v>
                </c:pt>
                <c:pt idx="323">
                  <c:v>0.17409839756820658</c:v>
                </c:pt>
                <c:pt idx="324">
                  <c:v>0.17090854505197586</c:v>
                </c:pt>
                <c:pt idx="325">
                  <c:v>0.16843922392764665</c:v>
                </c:pt>
                <c:pt idx="326">
                  <c:v>0.16599241940931439</c:v>
                </c:pt>
                <c:pt idx="327">
                  <c:v>0.16356062596164672</c:v>
                </c:pt>
                <c:pt idx="328">
                  <c:v>0.16113633804931138</c:v>
                </c:pt>
                <c:pt idx="329">
                  <c:v>0.15802154088640372</c:v>
                </c:pt>
                <c:pt idx="330">
                  <c:v>0.15495177693548992</c:v>
                </c:pt>
                <c:pt idx="331">
                  <c:v>0.15182196870191766</c:v>
                </c:pt>
                <c:pt idx="332">
                  <c:v>0.14868465493301311</c:v>
                </c:pt>
                <c:pt idx="333">
                  <c:v>0.15009569557548694</c:v>
                </c:pt>
                <c:pt idx="334">
                  <c:v>0.15147671407663152</c:v>
                </c:pt>
                <c:pt idx="335">
                  <c:v>0.15284272150711151</c:v>
                </c:pt>
                <c:pt idx="336">
                  <c:v>0.15420122340225917</c:v>
                </c:pt>
                <c:pt idx="337">
                  <c:v>0.15663301684992684</c:v>
                </c:pt>
                <c:pt idx="338">
                  <c:v>0.15905730476226218</c:v>
                </c:pt>
                <c:pt idx="339">
                  <c:v>0.16152662588659139</c:v>
                </c:pt>
                <c:pt idx="340">
                  <c:v>0.16393590272826208</c:v>
                </c:pt>
                <c:pt idx="341">
                  <c:v>0.16714076631515745</c:v>
                </c:pt>
                <c:pt idx="342">
                  <c:v>0.17030810222539122</c:v>
                </c:pt>
                <c:pt idx="343">
                  <c:v>0.17343791045896351</c:v>
                </c:pt>
                <c:pt idx="344">
                  <c:v>0.17665027958119114</c:v>
                </c:pt>
                <c:pt idx="345">
                  <c:v>0.18354786655158181</c:v>
                </c:pt>
                <c:pt idx="346">
                  <c:v>0.19055053101662478</c:v>
                </c:pt>
                <c:pt idx="347">
                  <c:v>0.19750065673434158</c:v>
                </c:pt>
                <c:pt idx="348">
                  <c:v>0.20447329905805534</c:v>
                </c:pt>
                <c:pt idx="349">
                  <c:v>0.21041768304124295</c:v>
                </c:pt>
                <c:pt idx="350">
                  <c:v>0.21643712237775362</c:v>
                </c:pt>
                <c:pt idx="351">
                  <c:v>0.22241152850227042</c:v>
                </c:pt>
                <c:pt idx="352">
                  <c:v>0.22836341802079035</c:v>
                </c:pt>
                <c:pt idx="353">
                  <c:v>0.23359477614740876</c:v>
                </c:pt>
                <c:pt idx="354">
                  <c:v>0.23880361766803021</c:v>
                </c:pt>
                <c:pt idx="355">
                  <c:v>0.2439599204413255</c:v>
                </c:pt>
                <c:pt idx="356">
                  <c:v>0.24911622321462082</c:v>
                </c:pt>
                <c:pt idx="357">
                  <c:v>0.25199834878222693</c:v>
                </c:pt>
                <c:pt idx="358">
                  <c:v>0.25485795774383607</c:v>
                </c:pt>
                <c:pt idx="359">
                  <c:v>0.25778511652343605</c:v>
                </c:pt>
                <c:pt idx="360">
                  <c:v>0.2606297144143806</c:v>
                </c:pt>
                <c:pt idx="361">
                  <c:v>0.26267122002476828</c:v>
                </c:pt>
                <c:pt idx="362">
                  <c:v>0.26469771456449132</c:v>
                </c:pt>
                <c:pt idx="363">
                  <c:v>0.266739220174879</c:v>
                </c:pt>
                <c:pt idx="364">
                  <c:v>0.26868315382594665</c:v>
                </c:pt>
                <c:pt idx="365">
                  <c:v>0.26962885127781744</c:v>
                </c:pt>
                <c:pt idx="366">
                  <c:v>0.27054452658835892</c:v>
                </c:pt>
                <c:pt idx="367">
                  <c:v>0.27140015761624203</c:v>
                </c:pt>
                <c:pt idx="368">
                  <c:v>0.27228581078545427</c:v>
                </c:pt>
                <c:pt idx="369">
                  <c:v>0.27555071865500808</c:v>
                </c:pt>
                <c:pt idx="370">
                  <c:v>0.27877059331256804</c:v>
                </c:pt>
                <c:pt idx="371">
                  <c:v>0.28196044582879876</c:v>
                </c:pt>
                <c:pt idx="372">
                  <c:v>0.28520283709235567</c:v>
                </c:pt>
                <c:pt idx="373">
                  <c:v>0.2870191766427741</c:v>
                </c:pt>
                <c:pt idx="374">
                  <c:v>0.28880549405186329</c:v>
                </c:pt>
                <c:pt idx="375">
                  <c:v>0.29056929485495553</c:v>
                </c:pt>
                <c:pt idx="376">
                  <c:v>0.29240815101137091</c:v>
                </c:pt>
                <c:pt idx="377">
                  <c:v>0.29324126543325701</c:v>
                </c:pt>
                <c:pt idx="378">
                  <c:v>0.2939843134311555</c:v>
                </c:pt>
                <c:pt idx="379">
                  <c:v>0.29476488910571552</c:v>
                </c:pt>
                <c:pt idx="380">
                  <c:v>0.29555297031560779</c:v>
                </c:pt>
                <c:pt idx="381">
                  <c:v>0.290922055015574</c:v>
                </c:pt>
                <c:pt idx="382">
                  <c:v>0.28632116185686945</c:v>
                </c:pt>
                <c:pt idx="383">
                  <c:v>0.28172777423349721</c:v>
                </c:pt>
                <c:pt idx="384">
                  <c:v>0.23775284272150712</c:v>
                </c:pt>
                <c:pt idx="385">
                  <c:v>0.2328592336848426</c:v>
                </c:pt>
                <c:pt idx="386">
                  <c:v>0.22802566893083651</c:v>
                </c:pt>
                <c:pt idx="387">
                  <c:v>0.22312455435883963</c:v>
                </c:pt>
                <c:pt idx="388">
                  <c:v>0.2182234397868428</c:v>
                </c:pt>
                <c:pt idx="389">
                  <c:v>0.21380267947611367</c:v>
                </c:pt>
                <c:pt idx="390">
                  <c:v>0.20932938041805832</c:v>
                </c:pt>
                <c:pt idx="391">
                  <c:v>0.20493113671332611</c:v>
                </c:pt>
                <c:pt idx="392">
                  <c:v>0.2004878597966</c:v>
                </c:pt>
                <c:pt idx="393">
                  <c:v>0.19493376365069243</c:v>
                </c:pt>
                <c:pt idx="394">
                  <c:v>0.18945472285810785</c:v>
                </c:pt>
                <c:pt idx="395">
                  <c:v>0.18390062671220025</c:v>
                </c:pt>
                <c:pt idx="396">
                  <c:v>0.17839906931361879</c:v>
                </c:pt>
                <c:pt idx="397">
                  <c:v>0.1735504934889481</c:v>
                </c:pt>
                <c:pt idx="398">
                  <c:v>0.1686869065936128</c:v>
                </c:pt>
                <c:pt idx="399">
                  <c:v>0.16384583630427443</c:v>
                </c:pt>
                <c:pt idx="400">
                  <c:v>0.15892220512628066</c:v>
                </c:pt>
                <c:pt idx="401">
                  <c:v>0.15346568093969304</c:v>
                </c:pt>
                <c:pt idx="402">
                  <c:v>0.14798664014710849</c:v>
                </c:pt>
                <c:pt idx="403">
                  <c:v>0.14249258828385936</c:v>
                </c:pt>
                <c:pt idx="404">
                  <c:v>0.13699853642061022</c:v>
                </c:pt>
                <c:pt idx="405">
                  <c:v>0.13178969489998876</c:v>
                </c:pt>
                <c:pt idx="406">
                  <c:v>0.12658085337936731</c:v>
                </c:pt>
                <c:pt idx="407">
                  <c:v>0.12138702292941043</c:v>
                </c:pt>
                <c:pt idx="408">
                  <c:v>0.11617067587345668</c:v>
                </c:pt>
                <c:pt idx="409">
                  <c:v>0.11121702255413368</c:v>
                </c:pt>
                <c:pt idx="410">
                  <c:v>0.10620332495215222</c:v>
                </c:pt>
                <c:pt idx="411">
                  <c:v>0.1012196494915</c:v>
                </c:pt>
                <c:pt idx="412">
                  <c:v>9.6205951889518526E-2</c:v>
                </c:pt>
                <c:pt idx="413">
                  <c:v>9.1545014448155521E-2</c:v>
                </c:pt>
                <c:pt idx="414">
                  <c:v>8.6869065936127893E-2</c:v>
                </c:pt>
                <c:pt idx="415">
                  <c:v>8.2155589747438737E-2</c:v>
                </c:pt>
                <c:pt idx="416">
                  <c:v>7.7517168912072665E-2</c:v>
                </c:pt>
                <c:pt idx="417">
                  <c:v>7.576837917964499E-2</c:v>
                </c:pt>
                <c:pt idx="418">
                  <c:v>7.4057117123878871E-2</c:v>
                </c:pt>
                <c:pt idx="419">
                  <c:v>7.233084399744813E-2</c:v>
                </c:pt>
                <c:pt idx="420">
                  <c:v>7.0582054265020455E-2</c:v>
                </c:pt>
                <c:pt idx="421">
                  <c:v>6.9366157541186635E-2</c:v>
                </c:pt>
                <c:pt idx="422">
                  <c:v>6.8075205464029731E-2</c:v>
                </c:pt>
                <c:pt idx="423">
                  <c:v>6.6769242316208205E-2</c:v>
                </c:pt>
                <c:pt idx="424">
                  <c:v>6.5530828986377465E-2</c:v>
                </c:pt>
                <c:pt idx="425">
                  <c:v>6.5906105752992841E-2</c:v>
                </c:pt>
                <c:pt idx="426">
                  <c:v>6.6311404660937448E-2</c:v>
                </c:pt>
                <c:pt idx="427">
                  <c:v>6.6746725710211285E-2</c:v>
                </c:pt>
                <c:pt idx="428">
                  <c:v>6.7167035688820501E-2</c:v>
                </c:pt>
                <c:pt idx="429">
                  <c:v>6.9516268247832788E-2</c:v>
                </c:pt>
                <c:pt idx="430">
                  <c:v>7.1835478665515817E-2</c:v>
                </c:pt>
                <c:pt idx="431">
                  <c:v>7.4184711224528091E-2</c:v>
                </c:pt>
                <c:pt idx="432">
                  <c:v>7.6488910571546512E-2</c:v>
                </c:pt>
                <c:pt idx="433">
                  <c:v>7.8282733515968025E-2</c:v>
                </c:pt>
                <c:pt idx="434">
                  <c:v>8.0151611813712623E-2</c:v>
                </c:pt>
                <c:pt idx="435">
                  <c:v>8.1997973505460287E-2</c:v>
                </c:pt>
                <c:pt idx="436">
                  <c:v>8.3836829661875639E-2</c:v>
                </c:pt>
                <c:pt idx="437">
                  <c:v>8.6043457049574071E-2</c:v>
                </c:pt>
                <c:pt idx="438">
                  <c:v>8.8280106578601733E-2</c:v>
                </c:pt>
                <c:pt idx="439">
                  <c:v>9.0471722895635542E-2</c:v>
                </c:pt>
                <c:pt idx="440">
                  <c:v>9.2745900101324733E-2</c:v>
                </c:pt>
                <c:pt idx="441">
                  <c:v>9.8697789619844642E-2</c:v>
                </c:pt>
                <c:pt idx="442">
                  <c:v>0.10466469020902916</c:v>
                </c:pt>
                <c:pt idx="443">
                  <c:v>0.11060156865688447</c:v>
                </c:pt>
                <c:pt idx="444">
                  <c:v>0.11656846924606898</c:v>
                </c:pt>
                <c:pt idx="445">
                  <c:v>0.12231770931061658</c:v>
                </c:pt>
                <c:pt idx="446">
                  <c:v>0.12803692723383497</c:v>
                </c:pt>
                <c:pt idx="447">
                  <c:v>0.1338011783690472</c:v>
                </c:pt>
                <c:pt idx="448">
                  <c:v>0.13953540736293016</c:v>
                </c:pt>
                <c:pt idx="449">
                  <c:v>0.14557736330543777</c:v>
                </c:pt>
                <c:pt idx="450">
                  <c:v>0.15155927496528693</c:v>
                </c:pt>
                <c:pt idx="451">
                  <c:v>0.15763125304912376</c:v>
                </c:pt>
                <c:pt idx="452">
                  <c:v>0.16365819792096672</c:v>
                </c:pt>
                <c:pt idx="453">
                  <c:v>0.16786880324239128</c:v>
                </c:pt>
                <c:pt idx="454">
                  <c:v>0.17212444177580968</c:v>
                </c:pt>
                <c:pt idx="455">
                  <c:v>0.17637257477389576</c:v>
                </c:pt>
                <c:pt idx="456">
                  <c:v>0.18061320223664953</c:v>
                </c:pt>
                <c:pt idx="457">
                  <c:v>0.18483881862873872</c:v>
                </c:pt>
                <c:pt idx="458">
                  <c:v>0.18903441287949865</c:v>
                </c:pt>
                <c:pt idx="459">
                  <c:v>0.1932675348069201</c:v>
                </c:pt>
                <c:pt idx="460">
                  <c:v>0.19750065673434158</c:v>
                </c:pt>
                <c:pt idx="461">
                  <c:v>0.20178631740908923</c:v>
                </c:pt>
                <c:pt idx="462">
                  <c:v>0.2060494614778399</c:v>
                </c:pt>
                <c:pt idx="463">
                  <c:v>0.21037264982924911</c:v>
                </c:pt>
                <c:pt idx="464">
                  <c:v>0.21465831050399672</c:v>
                </c:pt>
                <c:pt idx="465">
                  <c:v>0.2208803992944797</c:v>
                </c:pt>
                <c:pt idx="466">
                  <c:v>0.22706496040830113</c:v>
                </c:pt>
                <c:pt idx="467">
                  <c:v>0.23322700491612566</c:v>
                </c:pt>
                <c:pt idx="468">
                  <c:v>0.23941156602994712</c:v>
                </c:pt>
                <c:pt idx="469">
                  <c:v>0.24480804593387626</c:v>
                </c:pt>
                <c:pt idx="470">
                  <c:v>0.25016699816114385</c:v>
                </c:pt>
                <c:pt idx="471">
                  <c:v>0.25562352234773145</c:v>
                </c:pt>
                <c:pt idx="472">
                  <c:v>0.26095995796900218</c:v>
                </c:pt>
                <c:pt idx="473">
                  <c:v>0.26549330130971593</c:v>
                </c:pt>
                <c:pt idx="474">
                  <c:v>0.27007167786242353</c:v>
                </c:pt>
                <c:pt idx="475">
                  <c:v>0.27455248245581121</c:v>
                </c:pt>
                <c:pt idx="476">
                  <c:v>0.27917589222051264</c:v>
                </c:pt>
                <c:pt idx="477">
                  <c:v>0.27781739032536495</c:v>
                </c:pt>
                <c:pt idx="478">
                  <c:v>0.27649641610687881</c:v>
                </c:pt>
                <c:pt idx="479">
                  <c:v>0.27522798063571885</c:v>
                </c:pt>
                <c:pt idx="480">
                  <c:v>0.27533305813037112</c:v>
                </c:pt>
                <c:pt idx="481">
                  <c:v>0.27530303598904193</c:v>
                </c:pt>
                <c:pt idx="482">
                  <c:v>0.27522047510038655</c:v>
                </c:pt>
                <c:pt idx="483">
                  <c:v>0.27518294742372501</c:v>
                </c:pt>
                <c:pt idx="484">
                  <c:v>0.27513040867639887</c:v>
                </c:pt>
                <c:pt idx="485">
                  <c:v>0.2756557961496604</c:v>
                </c:pt>
                <c:pt idx="486">
                  <c:v>0.27616617255225728</c:v>
                </c:pt>
                <c:pt idx="487">
                  <c:v>0.27668405449018652</c:v>
                </c:pt>
                <c:pt idx="488">
                  <c:v>0.27723946410477729</c:v>
                </c:pt>
                <c:pt idx="489">
                  <c:v>0.2730213532480204</c:v>
                </c:pt>
                <c:pt idx="490">
                  <c:v>0.2689158254212482</c:v>
                </c:pt>
                <c:pt idx="491">
                  <c:v>0.26469020902915902</c:v>
                </c:pt>
                <c:pt idx="492">
                  <c:v>0.26056967013172216</c:v>
                </c:pt>
                <c:pt idx="493">
                  <c:v>0.25612639321499608</c:v>
                </c:pt>
                <c:pt idx="494">
                  <c:v>0.25172064397493155</c:v>
                </c:pt>
                <c:pt idx="495">
                  <c:v>0.24725485045220852</c:v>
                </c:pt>
                <c:pt idx="496">
                  <c:v>0.24276654032348857</c:v>
                </c:pt>
                <c:pt idx="497">
                  <c:v>0.23702480579427329</c:v>
                </c:pt>
                <c:pt idx="498">
                  <c:v>0.23128307126505798</c:v>
                </c:pt>
                <c:pt idx="499">
                  <c:v>0.22550380905918116</c:v>
                </c:pt>
                <c:pt idx="500">
                  <c:v>0.21981461327729201</c:v>
                </c:pt>
                <c:pt idx="501">
                  <c:v>0.2146508049686644</c:v>
                </c:pt>
                <c:pt idx="502">
                  <c:v>0.209517018801366</c:v>
                </c:pt>
                <c:pt idx="503">
                  <c:v>0.20439073816939995</c:v>
                </c:pt>
                <c:pt idx="504">
                  <c:v>0.19922692986077234</c:v>
                </c:pt>
                <c:pt idx="505">
                  <c:v>0.19455848688407704</c:v>
                </c:pt>
                <c:pt idx="506">
                  <c:v>0.18982999962472324</c:v>
                </c:pt>
                <c:pt idx="507">
                  <c:v>0.18513904004203099</c:v>
                </c:pt>
                <c:pt idx="508">
                  <c:v>0.18046309153000339</c:v>
                </c:pt>
                <c:pt idx="509">
                  <c:v>0.17577963748264344</c:v>
                </c:pt>
                <c:pt idx="510">
                  <c:v>0.17108117236461892</c:v>
                </c:pt>
                <c:pt idx="511">
                  <c:v>0.16639771831725897</c:v>
                </c:pt>
                <c:pt idx="512">
                  <c:v>0.16168424212856983</c:v>
                </c:pt>
                <c:pt idx="513">
                  <c:v>0.15936503171088681</c:v>
                </c:pt>
                <c:pt idx="514">
                  <c:v>0.15694824933388377</c:v>
                </c:pt>
                <c:pt idx="515">
                  <c:v>0.15465906105752994</c:v>
                </c:pt>
                <c:pt idx="516">
                  <c:v>0.15230232296318535</c:v>
                </c:pt>
                <c:pt idx="517">
                  <c:v>0.15068112733140693</c:v>
                </c:pt>
                <c:pt idx="518">
                  <c:v>0.14903741509363155</c:v>
                </c:pt>
                <c:pt idx="519">
                  <c:v>0.14739370285585621</c:v>
                </c:pt>
                <c:pt idx="520">
                  <c:v>0.14574999061808083</c:v>
                </c:pt>
                <c:pt idx="521">
                  <c:v>0.14581003490073932</c:v>
                </c:pt>
                <c:pt idx="522">
                  <c:v>0.14591511239539162</c:v>
                </c:pt>
                <c:pt idx="523">
                  <c:v>0.145997673284047</c:v>
                </c:pt>
                <c:pt idx="524">
                  <c:v>0.14608023417270238</c:v>
                </c:pt>
                <c:pt idx="525">
                  <c:v>0.15052351108942846</c:v>
                </c:pt>
                <c:pt idx="526">
                  <c:v>0.15497429354148684</c:v>
                </c:pt>
                <c:pt idx="527">
                  <c:v>0.15940255938754833</c:v>
                </c:pt>
                <c:pt idx="528">
                  <c:v>0.16382331969827749</c:v>
                </c:pt>
                <c:pt idx="529">
                  <c:v>0.16819154126168051</c:v>
                </c:pt>
                <c:pt idx="530">
                  <c:v>0.17254475175441888</c:v>
                </c:pt>
                <c:pt idx="531">
                  <c:v>0.17696551206514807</c:v>
                </c:pt>
                <c:pt idx="532">
                  <c:v>0.18125867827522799</c:v>
                </c:pt>
                <c:pt idx="533">
                  <c:v>0.18457612489210792</c:v>
                </c:pt>
                <c:pt idx="534">
                  <c:v>0.18773595526700942</c:v>
                </c:pt>
                <c:pt idx="535">
                  <c:v>0.19106090741922169</c:v>
                </c:pt>
                <c:pt idx="536">
                  <c:v>0.194265771006117</c:v>
                </c:pt>
                <c:pt idx="537">
                  <c:v>0.19505385221600932</c:v>
                </c:pt>
                <c:pt idx="538">
                  <c:v>0.19590948324389237</c:v>
                </c:pt>
                <c:pt idx="539">
                  <c:v>0.19669756445378467</c:v>
                </c:pt>
                <c:pt idx="540">
                  <c:v>0.19749315119900929</c:v>
                </c:pt>
                <c:pt idx="541">
                  <c:v>0.19889668630615079</c:v>
                </c:pt>
                <c:pt idx="542">
                  <c:v>0.20029271587796002</c:v>
                </c:pt>
                <c:pt idx="543">
                  <c:v>0.2016662288437723</c:v>
                </c:pt>
                <c:pt idx="544">
                  <c:v>0.20300971966825537</c:v>
                </c:pt>
                <c:pt idx="545">
                  <c:v>0.20457837655270764</c:v>
                </c:pt>
                <c:pt idx="546">
                  <c:v>0.2060494614778399</c:v>
                </c:pt>
                <c:pt idx="547">
                  <c:v>0.20751304086763991</c:v>
                </c:pt>
                <c:pt idx="548">
                  <c:v>0.20902915900476604</c:v>
                </c:pt>
                <c:pt idx="549">
                  <c:v>0.2142304949900552</c:v>
                </c:pt>
                <c:pt idx="550">
                  <c:v>0.21944684204600895</c:v>
                </c:pt>
                <c:pt idx="551">
                  <c:v>0.224670694637295</c:v>
                </c:pt>
                <c:pt idx="552">
                  <c:v>0.22991706383457799</c:v>
                </c:pt>
                <c:pt idx="553">
                  <c:v>0.23520096070852256</c:v>
                </c:pt>
                <c:pt idx="554">
                  <c:v>0.24049986865313169</c:v>
                </c:pt>
                <c:pt idx="555">
                  <c:v>0.24576124892107931</c:v>
                </c:pt>
                <c:pt idx="556">
                  <c:v>0.25108267347168539</c:v>
                </c:pt>
                <c:pt idx="557">
                  <c:v>0.2569369910308853</c:v>
                </c:pt>
                <c:pt idx="558">
                  <c:v>0.26276879198408831</c:v>
                </c:pt>
                <c:pt idx="559">
                  <c:v>0.26858558186662668</c:v>
                </c:pt>
                <c:pt idx="560">
                  <c:v>0.27440237174916504</c:v>
                </c:pt>
                <c:pt idx="561">
                  <c:v>0.28243329455473415</c:v>
                </c:pt>
                <c:pt idx="562">
                  <c:v>0.29039666754231247</c:v>
                </c:pt>
                <c:pt idx="563">
                  <c:v>0.29837505160055544</c:v>
                </c:pt>
                <c:pt idx="564">
                  <c:v>0.30634593012346611</c:v>
                </c:pt>
                <c:pt idx="565">
                  <c:v>0.31321349495252754</c:v>
                </c:pt>
                <c:pt idx="566">
                  <c:v>0.32014110406424739</c:v>
                </c:pt>
                <c:pt idx="567">
                  <c:v>0.3271287574586258</c:v>
                </c:pt>
                <c:pt idx="568">
                  <c:v>0.33401883889368411</c:v>
                </c:pt>
                <c:pt idx="569">
                  <c:v>0.34087139265208094</c:v>
                </c:pt>
                <c:pt idx="570">
                  <c:v>0.34773895748114236</c:v>
                </c:pt>
                <c:pt idx="571">
                  <c:v>0.35450895035088381</c:v>
                </c:pt>
                <c:pt idx="572">
                  <c:v>0.3613314819679514</c:v>
                </c:pt>
                <c:pt idx="573">
                  <c:v>0.35753368108980377</c:v>
                </c:pt>
                <c:pt idx="574">
                  <c:v>0.35365331932300076</c:v>
                </c:pt>
                <c:pt idx="575">
                  <c:v>0.34985551844485308</c:v>
                </c:pt>
                <c:pt idx="576">
                  <c:v>0.30309603332457691</c:v>
                </c:pt>
                <c:pt idx="577">
                  <c:v>0.29852516230720161</c:v>
                </c:pt>
                <c:pt idx="578">
                  <c:v>0.29392426914849706</c:v>
                </c:pt>
                <c:pt idx="579">
                  <c:v>0.28938342027245095</c:v>
                </c:pt>
                <c:pt idx="580">
                  <c:v>0.28485007693173714</c:v>
                </c:pt>
                <c:pt idx="581">
                  <c:v>0.28030172252035879</c:v>
                </c:pt>
                <c:pt idx="582">
                  <c:v>0.27575336810898038</c:v>
                </c:pt>
                <c:pt idx="583">
                  <c:v>0.27120501369760197</c:v>
                </c:pt>
                <c:pt idx="584">
                  <c:v>0.26668668142755281</c:v>
                </c:pt>
                <c:pt idx="585">
                  <c:v>0.26174803917889444</c:v>
                </c:pt>
                <c:pt idx="586">
                  <c:v>0.25679438585957143</c:v>
                </c:pt>
                <c:pt idx="587">
                  <c:v>0.25193830449956844</c:v>
                </c:pt>
                <c:pt idx="588">
                  <c:v>0.24699966225091005</c:v>
                </c:pt>
                <c:pt idx="589">
                  <c:v>0.24165572109430708</c:v>
                </c:pt>
                <c:pt idx="590">
                  <c:v>0.23631177993770408</c:v>
                </c:pt>
                <c:pt idx="591">
                  <c:v>0.2309978609224303</c:v>
                </c:pt>
                <c:pt idx="592">
                  <c:v>0.22563140315983041</c:v>
                </c:pt>
                <c:pt idx="593">
                  <c:v>0.221083048748452</c:v>
                </c:pt>
                <c:pt idx="594">
                  <c:v>0.21648966112507975</c:v>
                </c:pt>
                <c:pt idx="595">
                  <c:v>0.21192629564303678</c:v>
                </c:pt>
                <c:pt idx="596">
                  <c:v>0.20738544676699067</c:v>
                </c:pt>
                <c:pt idx="597">
                  <c:v>0.20303223627425226</c:v>
                </c:pt>
                <c:pt idx="598">
                  <c:v>0.19864149810485235</c:v>
                </c:pt>
                <c:pt idx="599">
                  <c:v>0.19420572672345857</c:v>
                </c:pt>
                <c:pt idx="600">
                  <c:v>0.18987503283671708</c:v>
                </c:pt>
                <c:pt idx="601">
                  <c:v>0.18606972642323716</c:v>
                </c:pt>
                <c:pt idx="602">
                  <c:v>0.18226442000975721</c:v>
                </c:pt>
                <c:pt idx="603">
                  <c:v>0.17852666341426804</c:v>
                </c:pt>
                <c:pt idx="604">
                  <c:v>0.17470634593012349</c:v>
                </c:pt>
                <c:pt idx="605">
                  <c:v>0.1716365819792097</c:v>
                </c:pt>
                <c:pt idx="606">
                  <c:v>0.1685818290989605</c:v>
                </c:pt>
                <c:pt idx="607">
                  <c:v>0.16549705407738208</c:v>
                </c:pt>
                <c:pt idx="608">
                  <c:v>0.16241978459113598</c:v>
                </c:pt>
                <c:pt idx="609">
                  <c:v>0.16237475137914212</c:v>
                </c:pt>
                <c:pt idx="610">
                  <c:v>0.16225466281382522</c:v>
                </c:pt>
                <c:pt idx="611">
                  <c:v>0.16211205764251138</c:v>
                </c:pt>
                <c:pt idx="612">
                  <c:v>0.16205201335985289</c:v>
                </c:pt>
                <c:pt idx="613">
                  <c:v>0.16204450782452059</c:v>
                </c:pt>
                <c:pt idx="614">
                  <c:v>0.16205201335985289</c:v>
                </c:pt>
                <c:pt idx="615">
                  <c:v>0.16206702443051751</c:v>
                </c:pt>
                <c:pt idx="616">
                  <c:v>0.16205201335985289</c:v>
                </c:pt>
                <c:pt idx="617">
                  <c:v>0.16297519420572673</c:v>
                </c:pt>
                <c:pt idx="618">
                  <c:v>0.16390588058693287</c:v>
                </c:pt>
                <c:pt idx="619">
                  <c:v>0.16493413892745901</c:v>
                </c:pt>
                <c:pt idx="620">
                  <c:v>0.16587983637932976</c:v>
                </c:pt>
                <c:pt idx="621">
                  <c:v>0.16915975531954819</c:v>
                </c:pt>
                <c:pt idx="622">
                  <c:v>0.17241715765376966</c:v>
                </c:pt>
                <c:pt idx="623">
                  <c:v>0.1756295267759973</c:v>
                </c:pt>
                <c:pt idx="624">
                  <c:v>0.17886441250422189</c:v>
                </c:pt>
                <c:pt idx="625">
                  <c:v>0.18250459714039105</c:v>
                </c:pt>
                <c:pt idx="626">
                  <c:v>0.18613727624122792</c:v>
                </c:pt>
                <c:pt idx="627">
                  <c:v>0.18976995534206478</c:v>
                </c:pt>
                <c:pt idx="628">
                  <c:v>0.19338762337223706</c:v>
                </c:pt>
                <c:pt idx="629">
                  <c:v>0.1963372987578339</c:v>
                </c:pt>
                <c:pt idx="630">
                  <c:v>0.19928697414343077</c:v>
                </c:pt>
                <c:pt idx="631">
                  <c:v>0.20228168274102151</c:v>
                </c:pt>
                <c:pt idx="632">
                  <c:v>0.20520133598528914</c:v>
                </c:pt>
                <c:pt idx="633">
                  <c:v>0.210492738394566</c:v>
                </c:pt>
                <c:pt idx="634">
                  <c:v>0.21577663526851054</c:v>
                </c:pt>
                <c:pt idx="635">
                  <c:v>0.2210755432131197</c:v>
                </c:pt>
                <c:pt idx="636">
                  <c:v>0.22638195669306116</c:v>
                </c:pt>
                <c:pt idx="637">
                  <c:v>0.23174841445566105</c:v>
                </c:pt>
                <c:pt idx="638">
                  <c:v>0.2371073666829287</c:v>
                </c:pt>
                <c:pt idx="639">
                  <c:v>0.24248883551619319</c:v>
                </c:pt>
                <c:pt idx="640">
                  <c:v>0.24787780988479005</c:v>
                </c:pt>
                <c:pt idx="641">
                  <c:v>0.25320673997072846</c:v>
                </c:pt>
                <c:pt idx="642">
                  <c:v>0.25854317559199913</c:v>
                </c:pt>
                <c:pt idx="643">
                  <c:v>0.26389462228393445</c:v>
                </c:pt>
                <c:pt idx="644">
                  <c:v>0.26924606897586972</c:v>
                </c:pt>
                <c:pt idx="645">
                  <c:v>0.27552820204901118</c:v>
                </c:pt>
                <c:pt idx="646">
                  <c:v>0.28189289601080797</c:v>
                </c:pt>
                <c:pt idx="647">
                  <c:v>0.28821255676061097</c:v>
                </c:pt>
                <c:pt idx="648">
                  <c:v>0.29462228393440165</c:v>
                </c:pt>
                <c:pt idx="649">
                  <c:v>0.30104702217885693</c:v>
                </c:pt>
                <c:pt idx="650">
                  <c:v>0.30763688220062296</c:v>
                </c:pt>
                <c:pt idx="651">
                  <c:v>0.31413667579840138</c:v>
                </c:pt>
                <c:pt idx="652">
                  <c:v>0.32068150260817352</c:v>
                </c:pt>
                <c:pt idx="653">
                  <c:v>0.32718880174128423</c:v>
                </c:pt>
                <c:pt idx="654">
                  <c:v>0.33367358426839794</c:v>
                </c:pt>
                <c:pt idx="655">
                  <c:v>0.34023342214883479</c:v>
                </c:pt>
                <c:pt idx="656">
                  <c:v>0.34676323788794239</c:v>
                </c:pt>
                <c:pt idx="657">
                  <c:v>0.35422374000825613</c:v>
                </c:pt>
                <c:pt idx="658">
                  <c:v>0.36159417570458213</c:v>
                </c:pt>
                <c:pt idx="659">
                  <c:v>0.36905467782489587</c:v>
                </c:pt>
                <c:pt idx="660">
                  <c:v>0.37647014673321577</c:v>
                </c:pt>
                <c:pt idx="661">
                  <c:v>0.38314256764363724</c:v>
                </c:pt>
                <c:pt idx="662">
                  <c:v>0.38983750516005555</c:v>
                </c:pt>
                <c:pt idx="663">
                  <c:v>0.39653244267647397</c:v>
                </c:pt>
                <c:pt idx="664">
                  <c:v>0.4031898525162308</c:v>
                </c:pt>
                <c:pt idx="665">
                  <c:v>0.40908920328742449</c:v>
                </c:pt>
                <c:pt idx="666">
                  <c:v>0.41494352084662445</c:v>
                </c:pt>
                <c:pt idx="667">
                  <c:v>0.42084287161781819</c:v>
                </c:pt>
                <c:pt idx="668">
                  <c:v>0.4266971891770181</c:v>
                </c:pt>
                <c:pt idx="669">
                  <c:v>0.42360490862010736</c:v>
                </c:pt>
                <c:pt idx="670">
                  <c:v>0.42052763913386121</c:v>
                </c:pt>
                <c:pt idx="671">
                  <c:v>0.41744286411228282</c:v>
                </c:pt>
              </c:numCache>
            </c:numRef>
          </c:val>
          <c:smooth val="0"/>
          <c:extLst>
            <c:ext xmlns:c16="http://schemas.microsoft.com/office/drawing/2014/chart" uri="{C3380CC4-5D6E-409C-BE32-E72D297353CC}">
              <c16:uniqueId val="{00000000-D7AE-45AC-929F-7353488174D8}"/>
            </c:ext>
          </c:extLst>
        </c:ser>
        <c:ser>
          <c:idx val="1"/>
          <c:order val="1"/>
          <c:tx>
            <c:v>Wind power production</c:v>
          </c:tx>
          <c:marker>
            <c:symbol val="none"/>
          </c:marker>
          <c:val>
            <c:numRef>
              <c:f>Input_RES!$C$15:$C$686</c:f>
              <c:numCache>
                <c:formatCode>0.000000</c:formatCode>
                <c:ptCount val="672"/>
                <c:pt idx="0">
                  <c:v>0.25860321987465756</c:v>
                </c:pt>
                <c:pt idx="1">
                  <c:v>0.23177843659699029</c:v>
                </c:pt>
                <c:pt idx="2">
                  <c:v>0.21607685668180282</c:v>
                </c:pt>
                <c:pt idx="3">
                  <c:v>0.20776822906893835</c:v>
                </c:pt>
                <c:pt idx="4">
                  <c:v>0.20643974931511994</c:v>
                </c:pt>
                <c:pt idx="5">
                  <c:v>0.20075055353323079</c:v>
                </c:pt>
                <c:pt idx="6">
                  <c:v>0.20578676774120916</c:v>
                </c:pt>
                <c:pt idx="7">
                  <c:v>0.21974706345930123</c:v>
                </c:pt>
                <c:pt idx="8">
                  <c:v>0.20296468645626151</c:v>
                </c:pt>
                <c:pt idx="9">
                  <c:v>0.19675010320111083</c:v>
                </c:pt>
                <c:pt idx="10">
                  <c:v>0.20856381581416295</c:v>
                </c:pt>
                <c:pt idx="11">
                  <c:v>0.22810822981949191</c:v>
                </c:pt>
                <c:pt idx="12">
                  <c:v>0.24966412729387924</c:v>
                </c:pt>
                <c:pt idx="13">
                  <c:v>0.29520771569032161</c:v>
                </c:pt>
                <c:pt idx="14">
                  <c:v>0.3279618718805119</c:v>
                </c:pt>
                <c:pt idx="15">
                  <c:v>0.34453409389424705</c:v>
                </c:pt>
                <c:pt idx="16">
                  <c:v>0.31735655045596128</c:v>
                </c:pt>
                <c:pt idx="17">
                  <c:v>0.29649866776747857</c:v>
                </c:pt>
                <c:pt idx="18">
                  <c:v>0.28974368596840172</c:v>
                </c:pt>
                <c:pt idx="19">
                  <c:v>0.3085675685818291</c:v>
                </c:pt>
                <c:pt idx="20">
                  <c:v>0.32032123691222275</c:v>
                </c:pt>
                <c:pt idx="21">
                  <c:v>0.30621833602281684</c:v>
                </c:pt>
                <c:pt idx="22">
                  <c:v>0.31309340638721056</c:v>
                </c:pt>
                <c:pt idx="23">
                  <c:v>0.30544526588358917</c:v>
                </c:pt>
                <c:pt idx="24">
                  <c:v>0.31431680864637668</c:v>
                </c:pt>
                <c:pt idx="25">
                  <c:v>0.28924832063646944</c:v>
                </c:pt>
                <c:pt idx="26">
                  <c:v>0.25547341164108534</c:v>
                </c:pt>
                <c:pt idx="27">
                  <c:v>0.22157841408038431</c:v>
                </c:pt>
                <c:pt idx="28">
                  <c:v>0.19681014748376932</c:v>
                </c:pt>
                <c:pt idx="29">
                  <c:v>0.18343528352159719</c:v>
                </c:pt>
                <c:pt idx="30">
                  <c:v>0.18017037565204341</c:v>
                </c:pt>
                <c:pt idx="31">
                  <c:v>0.18290239051300336</c:v>
                </c:pt>
                <c:pt idx="32">
                  <c:v>0.20041280444327692</c:v>
                </c:pt>
                <c:pt idx="33">
                  <c:v>0.22018238450857511</c:v>
                </c:pt>
                <c:pt idx="34">
                  <c:v>0.22301947686418735</c:v>
                </c:pt>
                <c:pt idx="35">
                  <c:v>0.23241640710023645</c:v>
                </c:pt>
                <c:pt idx="36">
                  <c:v>0.23427777986264872</c:v>
                </c:pt>
                <c:pt idx="37">
                  <c:v>0.21068037677787368</c:v>
                </c:pt>
                <c:pt idx="38">
                  <c:v>0.18184411003114798</c:v>
                </c:pt>
                <c:pt idx="39">
                  <c:v>0.17506661162607423</c:v>
                </c:pt>
                <c:pt idx="40">
                  <c:v>0.16631515742860362</c:v>
                </c:pt>
                <c:pt idx="41">
                  <c:v>0.14880474349833003</c:v>
                </c:pt>
                <c:pt idx="42">
                  <c:v>0.14358839644237625</c:v>
                </c:pt>
                <c:pt idx="43">
                  <c:v>0.13930273576762864</c:v>
                </c:pt>
                <c:pt idx="44">
                  <c:v>0.14541974706345931</c:v>
                </c:pt>
                <c:pt idx="45">
                  <c:v>0.15856193943032987</c:v>
                </c:pt>
                <c:pt idx="46">
                  <c:v>0.17154651555522199</c:v>
                </c:pt>
                <c:pt idx="47">
                  <c:v>0.18242203625173567</c:v>
                </c:pt>
                <c:pt idx="48">
                  <c:v>0.185334183960671</c:v>
                </c:pt>
                <c:pt idx="49">
                  <c:v>0.19300484107028934</c:v>
                </c:pt>
                <c:pt idx="50">
                  <c:v>0.21113821443314446</c:v>
                </c:pt>
                <c:pt idx="51">
                  <c:v>0.21642961684242132</c:v>
                </c:pt>
                <c:pt idx="52">
                  <c:v>0.216617255225729</c:v>
                </c:pt>
                <c:pt idx="53">
                  <c:v>0.21664727736705822</c:v>
                </c:pt>
                <c:pt idx="54">
                  <c:v>0.21096558712050137</c:v>
                </c:pt>
                <c:pt idx="55">
                  <c:v>0.23593650317108872</c:v>
                </c:pt>
                <c:pt idx="56">
                  <c:v>0.24273651818215938</c:v>
                </c:pt>
                <c:pt idx="57">
                  <c:v>0.27639884414755883</c:v>
                </c:pt>
                <c:pt idx="58">
                  <c:v>0.29665628400945698</c:v>
                </c:pt>
                <c:pt idx="59">
                  <c:v>0.32376627762975196</c:v>
                </c:pt>
                <c:pt idx="60">
                  <c:v>0.33876984275903482</c:v>
                </c:pt>
                <c:pt idx="61">
                  <c:v>0.37987015423875109</c:v>
                </c:pt>
                <c:pt idx="62">
                  <c:v>0.39136112883251395</c:v>
                </c:pt>
                <c:pt idx="63">
                  <c:v>0.39114346830787705</c:v>
                </c:pt>
                <c:pt idx="64">
                  <c:v>0.38764588884302176</c:v>
                </c:pt>
                <c:pt idx="65">
                  <c:v>0.38364543851090183</c:v>
                </c:pt>
                <c:pt idx="66">
                  <c:v>0.37614740871392655</c:v>
                </c:pt>
                <c:pt idx="67">
                  <c:v>0.40574173452921536</c:v>
                </c:pt>
                <c:pt idx="68">
                  <c:v>0.43204863586895337</c:v>
                </c:pt>
                <c:pt idx="69">
                  <c:v>0.44814050362142088</c:v>
                </c:pt>
                <c:pt idx="70">
                  <c:v>0.43312943295680573</c:v>
                </c:pt>
                <c:pt idx="71">
                  <c:v>0.42205126280631972</c:v>
                </c:pt>
                <c:pt idx="72">
                  <c:v>0.40681502608173531</c:v>
                </c:pt>
                <c:pt idx="73">
                  <c:v>0.38779599954966787</c:v>
                </c:pt>
                <c:pt idx="74">
                  <c:v>0.37858670769692654</c:v>
                </c:pt>
                <c:pt idx="75">
                  <c:v>0.39196157165909862</c:v>
                </c:pt>
                <c:pt idx="76">
                  <c:v>0.37941982211881264</c:v>
                </c:pt>
                <c:pt idx="77">
                  <c:v>0.37666529065185578</c:v>
                </c:pt>
                <c:pt idx="78">
                  <c:v>0.36052088415206213</c:v>
                </c:pt>
                <c:pt idx="79">
                  <c:v>0.33925770255563481</c:v>
                </c:pt>
                <c:pt idx="80">
                  <c:v>0.342800315232484</c:v>
                </c:pt>
                <c:pt idx="81">
                  <c:v>0.31763425526325667</c:v>
                </c:pt>
                <c:pt idx="82">
                  <c:v>0.31153976057342292</c:v>
                </c:pt>
                <c:pt idx="83">
                  <c:v>0.30795962021991219</c:v>
                </c:pt>
                <c:pt idx="84">
                  <c:v>0.30400420309978615</c:v>
                </c:pt>
                <c:pt idx="85">
                  <c:v>0.28993882988704173</c:v>
                </c:pt>
                <c:pt idx="86">
                  <c:v>0.29097459376290019</c:v>
                </c:pt>
                <c:pt idx="87">
                  <c:v>0.27576087364431273</c:v>
                </c:pt>
                <c:pt idx="88">
                  <c:v>0.27486771493976814</c:v>
                </c:pt>
                <c:pt idx="89">
                  <c:v>0.25003189852516233</c:v>
                </c:pt>
                <c:pt idx="90">
                  <c:v>0.23550118212181484</c:v>
                </c:pt>
                <c:pt idx="91">
                  <c:v>0.23905880586932865</c:v>
                </c:pt>
                <c:pt idx="92">
                  <c:v>0.22649453972304576</c:v>
                </c:pt>
                <c:pt idx="93">
                  <c:v>0.20876646526813525</c:v>
                </c:pt>
                <c:pt idx="94">
                  <c:v>0.19596952752655086</c:v>
                </c:pt>
                <c:pt idx="95">
                  <c:v>0.17617743085525575</c:v>
                </c:pt>
                <c:pt idx="96">
                  <c:v>0.13597027808008408</c:v>
                </c:pt>
                <c:pt idx="97">
                  <c:v>0.12971066161293954</c:v>
                </c:pt>
                <c:pt idx="98">
                  <c:v>0.12825458775847187</c:v>
                </c:pt>
                <c:pt idx="99">
                  <c:v>0.13960295718092094</c:v>
                </c:pt>
                <c:pt idx="100">
                  <c:v>0.15132660336998538</c:v>
                </c:pt>
                <c:pt idx="101">
                  <c:v>0.14779900176380081</c:v>
                </c:pt>
                <c:pt idx="102">
                  <c:v>0.13419897174165948</c:v>
                </c:pt>
                <c:pt idx="103">
                  <c:v>0.12408151011370887</c:v>
                </c:pt>
                <c:pt idx="104">
                  <c:v>0.11975832176229971</c:v>
                </c:pt>
                <c:pt idx="105">
                  <c:v>0.11016624760761062</c:v>
                </c:pt>
                <c:pt idx="106">
                  <c:v>0.10197770856006305</c:v>
                </c:pt>
                <c:pt idx="107">
                  <c:v>9.5635531204263158E-2</c:v>
                </c:pt>
                <c:pt idx="108">
                  <c:v>9.6048335647540062E-2</c:v>
                </c:pt>
                <c:pt idx="109">
                  <c:v>9.1034638045558613E-2</c:v>
                </c:pt>
                <c:pt idx="110">
                  <c:v>9.4884977671032392E-2</c:v>
                </c:pt>
                <c:pt idx="111">
                  <c:v>9.1980335497429358E-2</c:v>
                </c:pt>
                <c:pt idx="112">
                  <c:v>9.4014335572484717E-2</c:v>
                </c:pt>
                <c:pt idx="113">
                  <c:v>9.2325590122715517E-2</c:v>
                </c:pt>
                <c:pt idx="114">
                  <c:v>9.1394903741509367E-2</c:v>
                </c:pt>
                <c:pt idx="115">
                  <c:v>8.9661125079746315E-2</c:v>
                </c:pt>
                <c:pt idx="116">
                  <c:v>8.2403272413404893E-2</c:v>
                </c:pt>
                <c:pt idx="117">
                  <c:v>7.7577213194731112E-2</c:v>
                </c:pt>
                <c:pt idx="118">
                  <c:v>7.8215183697977253E-2</c:v>
                </c:pt>
                <c:pt idx="119">
                  <c:v>9.2475700829361657E-2</c:v>
                </c:pt>
                <c:pt idx="120">
                  <c:v>9.6933988816752359E-2</c:v>
                </c:pt>
                <c:pt idx="121">
                  <c:v>0.10105452771418921</c:v>
                </c:pt>
                <c:pt idx="122">
                  <c:v>0.11723646189064435</c:v>
                </c:pt>
                <c:pt idx="123">
                  <c:v>0.13509213044620408</c:v>
                </c:pt>
                <c:pt idx="124">
                  <c:v>0.13701354749127484</c:v>
                </c:pt>
                <c:pt idx="125">
                  <c:v>0.11567531054152438</c:v>
                </c:pt>
                <c:pt idx="126">
                  <c:v>0.11184748752204753</c:v>
                </c:pt>
                <c:pt idx="127">
                  <c:v>0.10183510338874921</c:v>
                </c:pt>
                <c:pt idx="128">
                  <c:v>9.5800652981573919E-2</c:v>
                </c:pt>
                <c:pt idx="129">
                  <c:v>9.8375051600555416E-2</c:v>
                </c:pt>
                <c:pt idx="130">
                  <c:v>0.10078432844222615</c:v>
                </c:pt>
                <c:pt idx="131">
                  <c:v>9.4622283934401627E-2</c:v>
                </c:pt>
                <c:pt idx="132">
                  <c:v>0.10748677149397683</c:v>
                </c:pt>
                <c:pt idx="133">
                  <c:v>0.11739407813262281</c:v>
                </c:pt>
                <c:pt idx="134">
                  <c:v>0.13024355462153339</c:v>
                </c:pt>
                <c:pt idx="135">
                  <c:v>0.13014598266221339</c:v>
                </c:pt>
                <c:pt idx="136">
                  <c:v>0.1435133410890532</c:v>
                </c:pt>
                <c:pt idx="137">
                  <c:v>0.13991068412954555</c:v>
                </c:pt>
                <c:pt idx="138">
                  <c:v>0.14615528952602544</c:v>
                </c:pt>
                <c:pt idx="139">
                  <c:v>0.15839681765301911</c:v>
                </c:pt>
                <c:pt idx="140">
                  <c:v>0.16471647840282211</c:v>
                </c:pt>
                <c:pt idx="141">
                  <c:v>0.15751116448380684</c:v>
                </c:pt>
                <c:pt idx="142">
                  <c:v>0.15170938567193307</c:v>
                </c:pt>
                <c:pt idx="143">
                  <c:v>0.15475663301684994</c:v>
                </c:pt>
                <c:pt idx="144">
                  <c:v>0.15052351108942846</c:v>
                </c:pt>
                <c:pt idx="145">
                  <c:v>0.15036589484745</c:v>
                </c:pt>
                <c:pt idx="146">
                  <c:v>0.15414868465493303</c:v>
                </c:pt>
                <c:pt idx="147">
                  <c:v>0.16461890644350211</c:v>
                </c:pt>
                <c:pt idx="148">
                  <c:v>0.17818140878898189</c:v>
                </c:pt>
                <c:pt idx="149">
                  <c:v>0.17619994746125267</c:v>
                </c:pt>
                <c:pt idx="150">
                  <c:v>0.18704544601643713</c:v>
                </c:pt>
                <c:pt idx="151">
                  <c:v>0.20300971966825537</c:v>
                </c:pt>
                <c:pt idx="152">
                  <c:v>0.2058393064885353</c:v>
                </c:pt>
                <c:pt idx="153">
                  <c:v>0.21549142492588286</c:v>
                </c:pt>
                <c:pt idx="154">
                  <c:v>0.22573648065448268</c:v>
                </c:pt>
                <c:pt idx="155">
                  <c:v>0.21595676811648593</c:v>
                </c:pt>
                <c:pt idx="156">
                  <c:v>0.20291214770893537</c:v>
                </c:pt>
                <c:pt idx="157">
                  <c:v>0.1932675348069201</c:v>
                </c:pt>
                <c:pt idx="158">
                  <c:v>0.19085075242991709</c:v>
                </c:pt>
                <c:pt idx="159">
                  <c:v>0.18718054565241865</c:v>
                </c:pt>
                <c:pt idx="160">
                  <c:v>0.19293729125229858</c:v>
                </c:pt>
                <c:pt idx="161">
                  <c:v>0.2043156828160769</c:v>
                </c:pt>
                <c:pt idx="162">
                  <c:v>0.21422298945472287</c:v>
                </c:pt>
                <c:pt idx="163">
                  <c:v>0.21303711487221827</c:v>
                </c:pt>
                <c:pt idx="164">
                  <c:v>0.21491349870529516</c:v>
                </c:pt>
                <c:pt idx="165">
                  <c:v>0.22000975719593202</c:v>
                </c:pt>
                <c:pt idx="166">
                  <c:v>0.23215371336360568</c:v>
                </c:pt>
                <c:pt idx="167">
                  <c:v>0.24349457725072243</c:v>
                </c:pt>
                <c:pt idx="168">
                  <c:v>0.23779037039816867</c:v>
                </c:pt>
                <c:pt idx="169">
                  <c:v>0.24410252561263934</c:v>
                </c:pt>
                <c:pt idx="170">
                  <c:v>0.25151799452095924</c:v>
                </c:pt>
                <c:pt idx="171">
                  <c:v>0.24138552182234402</c:v>
                </c:pt>
                <c:pt idx="172">
                  <c:v>0.24238375802154091</c:v>
                </c:pt>
                <c:pt idx="173">
                  <c:v>0.25144293916763616</c:v>
                </c:pt>
                <c:pt idx="174">
                  <c:v>0.27168536795886972</c:v>
                </c:pt>
                <c:pt idx="175">
                  <c:v>0.28422711749915563</c:v>
                </c:pt>
                <c:pt idx="176">
                  <c:v>0.29965849814238005</c:v>
                </c:pt>
                <c:pt idx="177">
                  <c:v>0.31200510376402596</c:v>
                </c:pt>
                <c:pt idx="178">
                  <c:v>0.32576275002814575</c:v>
                </c:pt>
                <c:pt idx="179">
                  <c:v>0.33425901602431796</c:v>
                </c:pt>
                <c:pt idx="180">
                  <c:v>0.34556235223477316</c:v>
                </c:pt>
                <c:pt idx="181">
                  <c:v>0.35659548917326533</c:v>
                </c:pt>
                <c:pt idx="182">
                  <c:v>0.34364844072503475</c:v>
                </c:pt>
                <c:pt idx="183">
                  <c:v>0.33137689045671181</c:v>
                </c:pt>
                <c:pt idx="184">
                  <c:v>0.33766652906518557</c:v>
                </c:pt>
                <c:pt idx="185">
                  <c:v>0.31527001163357982</c:v>
                </c:pt>
                <c:pt idx="186">
                  <c:v>0.2915825421248171</c:v>
                </c:pt>
                <c:pt idx="187">
                  <c:v>0.27311141967200814</c:v>
                </c:pt>
                <c:pt idx="188">
                  <c:v>0.27357676286261118</c:v>
                </c:pt>
                <c:pt idx="189">
                  <c:v>0.24905617893196233</c:v>
                </c:pt>
                <c:pt idx="190">
                  <c:v>0.25044470296843924</c:v>
                </c:pt>
                <c:pt idx="191">
                  <c:v>0.24485307914587012</c:v>
                </c:pt>
                <c:pt idx="192">
                  <c:v>0.22485833302060268</c:v>
                </c:pt>
                <c:pt idx="193">
                  <c:v>0.21937178669268584</c:v>
                </c:pt>
                <c:pt idx="194">
                  <c:v>0.21820092318084591</c:v>
                </c:pt>
                <c:pt idx="195">
                  <c:v>0.2256389086951627</c:v>
                </c:pt>
                <c:pt idx="196">
                  <c:v>0.22977445866326415</c:v>
                </c:pt>
                <c:pt idx="197">
                  <c:v>0.21884639921942434</c:v>
                </c:pt>
                <c:pt idx="198">
                  <c:v>0.20072053139190155</c:v>
                </c:pt>
                <c:pt idx="199">
                  <c:v>0.18782602169099713</c:v>
                </c:pt>
                <c:pt idx="200">
                  <c:v>0.18808120989229557</c:v>
                </c:pt>
                <c:pt idx="201">
                  <c:v>0.1844485307914587</c:v>
                </c:pt>
                <c:pt idx="202">
                  <c:v>0.17369309866026195</c:v>
                </c:pt>
                <c:pt idx="203">
                  <c:v>0.16654032348857281</c:v>
                </c:pt>
                <c:pt idx="204">
                  <c:v>0.16080609449468986</c:v>
                </c:pt>
                <c:pt idx="205">
                  <c:v>0.16594738619732052</c:v>
                </c:pt>
                <c:pt idx="206">
                  <c:v>0.16954253762149585</c:v>
                </c:pt>
                <c:pt idx="207">
                  <c:v>0.17153150448455737</c:v>
                </c:pt>
                <c:pt idx="208">
                  <c:v>0.16894209479491126</c:v>
                </c:pt>
                <c:pt idx="209">
                  <c:v>0.1592824708222314</c:v>
                </c:pt>
                <c:pt idx="210">
                  <c:v>0.1517619244192592</c:v>
                </c:pt>
                <c:pt idx="211">
                  <c:v>0.15388599091830227</c:v>
                </c:pt>
                <c:pt idx="212">
                  <c:v>0.14921754794160694</c:v>
                </c:pt>
                <c:pt idx="213">
                  <c:v>0.13938529665628402</c:v>
                </c:pt>
                <c:pt idx="214">
                  <c:v>0.13894997560701017</c:v>
                </c:pt>
                <c:pt idx="215">
                  <c:v>0.14003077269486247</c:v>
                </c:pt>
                <c:pt idx="216">
                  <c:v>0.14523961421548393</c:v>
                </c:pt>
                <c:pt idx="217">
                  <c:v>0.1478740571171239</c:v>
                </c:pt>
                <c:pt idx="218">
                  <c:v>0.15968026419484371</c:v>
                </c:pt>
                <c:pt idx="219">
                  <c:v>0.1743310691635081</c:v>
                </c:pt>
                <c:pt idx="220">
                  <c:v>0.20462340976470147</c:v>
                </c:pt>
                <c:pt idx="221">
                  <c:v>0.21600930686381209</c:v>
                </c:pt>
                <c:pt idx="222">
                  <c:v>0.22303448793485198</c:v>
                </c:pt>
                <c:pt idx="223">
                  <c:v>0.2123766277629752</c:v>
                </c:pt>
                <c:pt idx="224">
                  <c:v>0.20427064960408303</c:v>
                </c:pt>
                <c:pt idx="225">
                  <c:v>0.20845123278417835</c:v>
                </c:pt>
                <c:pt idx="226">
                  <c:v>0.20186887829774458</c:v>
                </c:pt>
                <c:pt idx="227">
                  <c:v>0.19411566029947086</c:v>
                </c:pt>
                <c:pt idx="228">
                  <c:v>0.21721769805231361</c:v>
                </c:pt>
                <c:pt idx="229">
                  <c:v>0.18841145344691712</c:v>
                </c:pt>
                <c:pt idx="230">
                  <c:v>0.17828648628363419</c:v>
                </c:pt>
                <c:pt idx="231">
                  <c:v>0.16955004315682817</c:v>
                </c:pt>
                <c:pt idx="232">
                  <c:v>0.1681089803730251</c:v>
                </c:pt>
                <c:pt idx="233">
                  <c:v>0.17201185874582506</c:v>
                </c:pt>
                <c:pt idx="234">
                  <c:v>0.18017788118737571</c:v>
                </c:pt>
                <c:pt idx="235">
                  <c:v>0.17650767440987727</c:v>
                </c:pt>
                <c:pt idx="236">
                  <c:v>0.18143130558787107</c:v>
                </c:pt>
                <c:pt idx="237">
                  <c:v>0.19449093706608625</c:v>
                </c:pt>
                <c:pt idx="238">
                  <c:v>0.19659999249446469</c:v>
                </c:pt>
                <c:pt idx="239">
                  <c:v>0.18020039779337263</c:v>
                </c:pt>
                <c:pt idx="240">
                  <c:v>0.15158179157128385</c:v>
                </c:pt>
                <c:pt idx="241">
                  <c:v>0.14758134123916389</c:v>
                </c:pt>
                <c:pt idx="242">
                  <c:v>0.15161181371261306</c:v>
                </c:pt>
                <c:pt idx="243">
                  <c:v>0.15888467744961909</c:v>
                </c:pt>
                <c:pt idx="244">
                  <c:v>0.14785904604645927</c:v>
                </c:pt>
                <c:pt idx="245">
                  <c:v>0.15965774758884679</c:v>
                </c:pt>
                <c:pt idx="246">
                  <c:v>0.16274252261042521</c:v>
                </c:pt>
                <c:pt idx="247">
                  <c:v>0.15566480279205916</c:v>
                </c:pt>
                <c:pt idx="248">
                  <c:v>0.14898487634630542</c:v>
                </c:pt>
                <c:pt idx="249">
                  <c:v>0.15705332682853607</c:v>
                </c:pt>
                <c:pt idx="250">
                  <c:v>0.17316020565166812</c:v>
                </c:pt>
                <c:pt idx="251">
                  <c:v>0.17509663376740348</c:v>
                </c:pt>
                <c:pt idx="252">
                  <c:v>0.19005516568469247</c:v>
                </c:pt>
                <c:pt idx="253">
                  <c:v>0.20689758697039071</c:v>
                </c:pt>
                <c:pt idx="254">
                  <c:v>0.22015236236724586</c:v>
                </c:pt>
                <c:pt idx="255">
                  <c:v>0.24161819341764554</c:v>
                </c:pt>
                <c:pt idx="256">
                  <c:v>0.2562539873156453</c:v>
                </c:pt>
                <c:pt idx="257">
                  <c:v>0.27134761886891584</c:v>
                </c:pt>
                <c:pt idx="258">
                  <c:v>0.30054415131159234</c:v>
                </c:pt>
                <c:pt idx="259">
                  <c:v>0.30994858708297368</c:v>
                </c:pt>
                <c:pt idx="260">
                  <c:v>0.33213494952527489</c:v>
                </c:pt>
                <c:pt idx="261">
                  <c:v>0.34216234472923784</c:v>
                </c:pt>
                <c:pt idx="262">
                  <c:v>0.3671857995271513</c:v>
                </c:pt>
                <c:pt idx="263">
                  <c:v>0.39013022103801553</c:v>
                </c:pt>
                <c:pt idx="264">
                  <c:v>0.39239689270837241</c:v>
                </c:pt>
                <c:pt idx="265">
                  <c:v>0.38835140916425864</c:v>
                </c:pt>
                <c:pt idx="266">
                  <c:v>0.40697264232371377</c:v>
                </c:pt>
                <c:pt idx="267">
                  <c:v>0.44181333733628553</c:v>
                </c:pt>
                <c:pt idx="268">
                  <c:v>0.44033474687582091</c:v>
                </c:pt>
                <c:pt idx="269">
                  <c:v>0.43858595714339332</c:v>
                </c:pt>
                <c:pt idx="270">
                  <c:v>0.43008969114722106</c:v>
                </c:pt>
                <c:pt idx="271">
                  <c:v>0.4175329305362705</c:v>
                </c:pt>
                <c:pt idx="272">
                  <c:v>0.38850151987090481</c:v>
                </c:pt>
                <c:pt idx="273">
                  <c:v>0.366300146357939</c:v>
                </c:pt>
                <c:pt idx="274">
                  <c:v>0.37987015423875109</c:v>
                </c:pt>
                <c:pt idx="275">
                  <c:v>0.34151686869065939</c:v>
                </c:pt>
                <c:pt idx="276">
                  <c:v>0.34617780613202243</c:v>
                </c:pt>
                <c:pt idx="277">
                  <c:v>0.32772920028521035</c:v>
                </c:pt>
                <c:pt idx="278">
                  <c:v>0.31828723683716742</c:v>
                </c:pt>
                <c:pt idx="279">
                  <c:v>0.32923030735167186</c:v>
                </c:pt>
                <c:pt idx="280">
                  <c:v>0.32869741434307803</c:v>
                </c:pt>
                <c:pt idx="281">
                  <c:v>0.31693624047735208</c:v>
                </c:pt>
                <c:pt idx="282">
                  <c:v>0.29905054978046314</c:v>
                </c:pt>
                <c:pt idx="283">
                  <c:v>0.31404660937441364</c:v>
                </c:pt>
                <c:pt idx="284">
                  <c:v>0.3116223214620783</c:v>
                </c:pt>
                <c:pt idx="285">
                  <c:v>0.3101137088602845</c:v>
                </c:pt>
                <c:pt idx="286">
                  <c:v>0.31325102262918908</c:v>
                </c:pt>
                <c:pt idx="287">
                  <c:v>0.31153976057342292</c:v>
                </c:pt>
                <c:pt idx="288">
                  <c:v>0.32331594550981352</c:v>
                </c:pt>
                <c:pt idx="289">
                  <c:v>0.32806694937516423</c:v>
                </c:pt>
                <c:pt idx="290">
                  <c:v>0.33587270612076409</c:v>
                </c:pt>
                <c:pt idx="291">
                  <c:v>0.34764889105715469</c:v>
                </c:pt>
                <c:pt idx="292">
                  <c:v>0.37457124629414196</c:v>
                </c:pt>
                <c:pt idx="293">
                  <c:v>0.38713551244042482</c:v>
                </c:pt>
                <c:pt idx="294">
                  <c:v>0.3473786917851916</c:v>
                </c:pt>
                <c:pt idx="295">
                  <c:v>0.33904004203099791</c:v>
                </c:pt>
                <c:pt idx="296">
                  <c:v>0.32784178331519498</c:v>
                </c:pt>
                <c:pt idx="297">
                  <c:v>0.29878785604383234</c:v>
                </c:pt>
                <c:pt idx="298">
                  <c:v>0.25690696888955605</c:v>
                </c:pt>
                <c:pt idx="299">
                  <c:v>0.21796825158554436</c:v>
                </c:pt>
                <c:pt idx="300">
                  <c:v>0.18318009532029875</c:v>
                </c:pt>
                <c:pt idx="301">
                  <c:v>0.15540210905542839</c:v>
                </c:pt>
                <c:pt idx="302">
                  <c:v>0.14571246294141929</c:v>
                </c:pt>
                <c:pt idx="303">
                  <c:v>0.14161444064997938</c:v>
                </c:pt>
                <c:pt idx="304">
                  <c:v>0.131429429204038</c:v>
                </c:pt>
                <c:pt idx="305">
                  <c:v>0.13253274289788722</c:v>
                </c:pt>
                <c:pt idx="306">
                  <c:v>0.14039854392614554</c:v>
                </c:pt>
                <c:pt idx="307">
                  <c:v>0.15633279543663453</c:v>
                </c:pt>
                <c:pt idx="308">
                  <c:v>0.19134611776184937</c:v>
                </c:pt>
                <c:pt idx="309">
                  <c:v>0.20510376402596917</c:v>
                </c:pt>
                <c:pt idx="310">
                  <c:v>0.22078282733515972</c:v>
                </c:pt>
                <c:pt idx="311">
                  <c:v>0.22532367621120578</c:v>
                </c:pt>
                <c:pt idx="312">
                  <c:v>0.22336473148947353</c:v>
                </c:pt>
                <c:pt idx="313">
                  <c:v>0.23332457687544567</c:v>
                </c:pt>
                <c:pt idx="314">
                  <c:v>0.23752017112620558</c:v>
                </c:pt>
                <c:pt idx="315">
                  <c:v>0.21976207452996588</c:v>
                </c:pt>
                <c:pt idx="316">
                  <c:v>0.19619469358652006</c:v>
                </c:pt>
                <c:pt idx="317">
                  <c:v>0.20204150561038767</c:v>
                </c:pt>
                <c:pt idx="318">
                  <c:v>0.20104326941119077</c:v>
                </c:pt>
                <c:pt idx="319">
                  <c:v>0.17887191803955418</c:v>
                </c:pt>
                <c:pt idx="320">
                  <c:v>0.17540436071602808</c:v>
                </c:pt>
                <c:pt idx="321">
                  <c:v>0.1849213795173941</c:v>
                </c:pt>
                <c:pt idx="322">
                  <c:v>0.16934739370285587</c:v>
                </c:pt>
                <c:pt idx="323">
                  <c:v>0.1836229219049049</c:v>
                </c:pt>
                <c:pt idx="324">
                  <c:v>0.1861072540998987</c:v>
                </c:pt>
                <c:pt idx="325">
                  <c:v>0.16710323863849588</c:v>
                </c:pt>
                <c:pt idx="326">
                  <c:v>0.17388824257890195</c:v>
                </c:pt>
                <c:pt idx="327">
                  <c:v>0.17419596952752656</c:v>
                </c:pt>
                <c:pt idx="328">
                  <c:v>0.16572972567268363</c:v>
                </c:pt>
                <c:pt idx="329">
                  <c:v>0.15979284722482834</c:v>
                </c:pt>
                <c:pt idx="330">
                  <c:v>0.15646789507261608</c:v>
                </c:pt>
                <c:pt idx="331">
                  <c:v>0.16726836041580667</c:v>
                </c:pt>
                <c:pt idx="332">
                  <c:v>0.15070364393740385</c:v>
                </c:pt>
                <c:pt idx="333">
                  <c:v>0.14104401996472399</c:v>
                </c:pt>
                <c:pt idx="334">
                  <c:v>0.1445040717529178</c:v>
                </c:pt>
                <c:pt idx="335">
                  <c:v>0.15437385071490226</c:v>
                </c:pt>
                <c:pt idx="336">
                  <c:v>0.15114647052201</c:v>
                </c:pt>
                <c:pt idx="337">
                  <c:v>0.14360340751304088</c:v>
                </c:pt>
                <c:pt idx="338">
                  <c:v>0.15038841145344692</c:v>
                </c:pt>
                <c:pt idx="339">
                  <c:v>0.14517956993282546</c:v>
                </c:pt>
                <c:pt idx="340">
                  <c:v>0.13321574661312718</c:v>
                </c:pt>
                <c:pt idx="341">
                  <c:v>0.12250534769392428</c:v>
                </c:pt>
                <c:pt idx="342">
                  <c:v>0.10871767928847526</c:v>
                </c:pt>
                <c:pt idx="343">
                  <c:v>0.1172814951026382</c:v>
                </c:pt>
                <c:pt idx="344">
                  <c:v>0.10946823282170601</c:v>
                </c:pt>
                <c:pt idx="345">
                  <c:v>0.10843246894584757</c:v>
                </c:pt>
                <c:pt idx="346">
                  <c:v>0.1138139377791121</c:v>
                </c:pt>
                <c:pt idx="347">
                  <c:v>0.1176642774045859</c:v>
                </c:pt>
                <c:pt idx="348">
                  <c:v>0.13139190152737645</c:v>
                </c:pt>
                <c:pt idx="349">
                  <c:v>0.14788156265245619</c:v>
                </c:pt>
                <c:pt idx="350">
                  <c:v>0.15656546703193605</c:v>
                </c:pt>
                <c:pt idx="351">
                  <c:v>0.1600705520321237</c:v>
                </c:pt>
                <c:pt idx="352">
                  <c:v>0.17279243442038505</c:v>
                </c:pt>
                <c:pt idx="353">
                  <c:v>0.18275227980635722</c:v>
                </c:pt>
                <c:pt idx="354">
                  <c:v>0.20050287086726462</c:v>
                </c:pt>
                <c:pt idx="355">
                  <c:v>0.21278192667091983</c:v>
                </c:pt>
                <c:pt idx="356">
                  <c:v>0.22003977933726127</c:v>
                </c:pt>
                <c:pt idx="357">
                  <c:v>0.22265170563290426</c:v>
                </c:pt>
                <c:pt idx="358">
                  <c:v>0.22800315232483956</c:v>
                </c:pt>
                <c:pt idx="359">
                  <c:v>0.23905130033399632</c:v>
                </c:pt>
                <c:pt idx="360">
                  <c:v>0.26113258528164524</c:v>
                </c:pt>
                <c:pt idx="361">
                  <c:v>0.28501519870904796</c:v>
                </c:pt>
                <c:pt idx="362">
                  <c:v>0.30106953878485387</c:v>
                </c:pt>
                <c:pt idx="363">
                  <c:v>0.28850527263857095</c:v>
                </c:pt>
                <c:pt idx="364">
                  <c:v>0.28233572259541417</c:v>
                </c:pt>
                <c:pt idx="365">
                  <c:v>0.26070476976770374</c:v>
                </c:pt>
                <c:pt idx="366">
                  <c:v>0.24686456261492853</c:v>
                </c:pt>
                <c:pt idx="367">
                  <c:v>0.24479303486321161</c:v>
                </c:pt>
                <c:pt idx="368">
                  <c:v>0.2378354036101625</c:v>
                </c:pt>
                <c:pt idx="369">
                  <c:v>0.24382482080534396</c:v>
                </c:pt>
                <c:pt idx="370">
                  <c:v>0.26458513153450669</c:v>
                </c:pt>
                <c:pt idx="371">
                  <c:v>0.278305250121965</c:v>
                </c:pt>
                <c:pt idx="372">
                  <c:v>0.30287086726460766</c:v>
                </c:pt>
                <c:pt idx="373">
                  <c:v>0.32233272038128119</c:v>
                </c:pt>
                <c:pt idx="374">
                  <c:v>0.32525987916088117</c:v>
                </c:pt>
                <c:pt idx="375">
                  <c:v>0.32653582016737348</c:v>
                </c:pt>
                <c:pt idx="376">
                  <c:v>0.31388148759710288</c:v>
                </c:pt>
                <c:pt idx="377">
                  <c:v>0.31653844710473977</c:v>
                </c:pt>
                <c:pt idx="378">
                  <c:v>0.3085675685818291</c:v>
                </c:pt>
                <c:pt idx="379">
                  <c:v>0.29929823244642922</c:v>
                </c:pt>
                <c:pt idx="380">
                  <c:v>0.27747964123541113</c:v>
                </c:pt>
                <c:pt idx="381">
                  <c:v>0.24476301272188242</c:v>
                </c:pt>
                <c:pt idx="382">
                  <c:v>0.22696738844898112</c:v>
                </c:pt>
                <c:pt idx="383">
                  <c:v>0.21143843584643673</c:v>
                </c:pt>
                <c:pt idx="384">
                  <c:v>0.20673246519307992</c:v>
                </c:pt>
                <c:pt idx="385">
                  <c:v>0.21045521071790446</c:v>
                </c:pt>
                <c:pt idx="386">
                  <c:v>0.20742297444365221</c:v>
                </c:pt>
                <c:pt idx="387">
                  <c:v>0.19495628025668932</c:v>
                </c:pt>
                <c:pt idx="388">
                  <c:v>0.18883176342552635</c:v>
                </c:pt>
                <c:pt idx="389">
                  <c:v>0.19025030960333247</c:v>
                </c:pt>
                <c:pt idx="390">
                  <c:v>0.18063571884264645</c:v>
                </c:pt>
                <c:pt idx="391">
                  <c:v>0.1799827372687357</c:v>
                </c:pt>
                <c:pt idx="392">
                  <c:v>0.17743085525575114</c:v>
                </c:pt>
                <c:pt idx="393">
                  <c:v>0.16427365181821596</c:v>
                </c:pt>
                <c:pt idx="394">
                  <c:v>0.16451382894884978</c:v>
                </c:pt>
                <c:pt idx="395">
                  <c:v>0.17343791045896351</c:v>
                </c:pt>
                <c:pt idx="396">
                  <c:v>0.17319773332832966</c:v>
                </c:pt>
                <c:pt idx="397">
                  <c:v>0.17782114309303113</c:v>
                </c:pt>
                <c:pt idx="398">
                  <c:v>0.17437610237550194</c:v>
                </c:pt>
                <c:pt idx="399">
                  <c:v>0.16141404285660677</c:v>
                </c:pt>
                <c:pt idx="400">
                  <c:v>0.15656546703193605</c:v>
                </c:pt>
                <c:pt idx="401">
                  <c:v>0.15422374000825609</c:v>
                </c:pt>
                <c:pt idx="402">
                  <c:v>0.14309303111044397</c:v>
                </c:pt>
                <c:pt idx="403">
                  <c:v>0.14677074342327467</c:v>
                </c:pt>
                <c:pt idx="404">
                  <c:v>0.14800915675310541</c:v>
                </c:pt>
                <c:pt idx="405">
                  <c:v>0.14325815288775473</c:v>
                </c:pt>
                <c:pt idx="406">
                  <c:v>0.13798926708447481</c:v>
                </c:pt>
                <c:pt idx="407">
                  <c:v>0.13854467669906556</c:v>
                </c:pt>
                <c:pt idx="408">
                  <c:v>0.13658573197733329</c:v>
                </c:pt>
                <c:pt idx="409">
                  <c:v>0.1363980935940256</c:v>
                </c:pt>
                <c:pt idx="410">
                  <c:v>0.13667579840132099</c:v>
                </c:pt>
                <c:pt idx="411">
                  <c:v>0.12849476488910572</c:v>
                </c:pt>
                <c:pt idx="412">
                  <c:v>0.12388636619506888</c:v>
                </c:pt>
                <c:pt idx="413">
                  <c:v>0.12731639584193344</c:v>
                </c:pt>
                <c:pt idx="414">
                  <c:v>0.13507711937553946</c:v>
                </c:pt>
                <c:pt idx="415">
                  <c:v>0.12829962097046574</c:v>
                </c:pt>
                <c:pt idx="416">
                  <c:v>0.12689608586332421</c:v>
                </c:pt>
                <c:pt idx="417">
                  <c:v>0.11843734754381358</c:v>
                </c:pt>
                <c:pt idx="418">
                  <c:v>0.11486471272563516</c:v>
                </c:pt>
                <c:pt idx="419">
                  <c:v>0.11514241753293054</c:v>
                </c:pt>
                <c:pt idx="420">
                  <c:v>0.11576537696551208</c:v>
                </c:pt>
                <c:pt idx="421">
                  <c:v>0.11143468307877059</c:v>
                </c:pt>
                <c:pt idx="422">
                  <c:v>0.11670356888205052</c:v>
                </c:pt>
                <c:pt idx="423">
                  <c:v>0.12696363568131497</c:v>
                </c:pt>
                <c:pt idx="424">
                  <c:v>0.14222238901189629</c:v>
                </c:pt>
                <c:pt idx="425">
                  <c:v>0.14901489848763463</c:v>
                </c:pt>
                <c:pt idx="426">
                  <c:v>0.14325064735242243</c:v>
                </c:pt>
                <c:pt idx="427">
                  <c:v>0.13864975419371786</c:v>
                </c:pt>
                <c:pt idx="428">
                  <c:v>0.12626562089541038</c:v>
                </c:pt>
                <c:pt idx="429">
                  <c:v>0.13699853642061022</c:v>
                </c:pt>
                <c:pt idx="430">
                  <c:v>0.12642323713738884</c:v>
                </c:pt>
                <c:pt idx="431">
                  <c:v>0.11081922918152139</c:v>
                </c:pt>
                <c:pt idx="432">
                  <c:v>9.9463354223740016E-2</c:v>
                </c:pt>
                <c:pt idx="433">
                  <c:v>8.7334409126730975E-2</c:v>
                </c:pt>
                <c:pt idx="434">
                  <c:v>8.65688445228356E-2</c:v>
                </c:pt>
                <c:pt idx="435">
                  <c:v>8.4654933013097164E-2</c:v>
                </c:pt>
                <c:pt idx="436">
                  <c:v>8.3176342552632565E-2</c:v>
                </c:pt>
                <c:pt idx="437">
                  <c:v>7.45825045971404E-2</c:v>
                </c:pt>
                <c:pt idx="438">
                  <c:v>7.0634593012346605E-2</c:v>
                </c:pt>
                <c:pt idx="439">
                  <c:v>7.3088903066011179E-2</c:v>
                </c:pt>
                <c:pt idx="440">
                  <c:v>7.6563965924869595E-2</c:v>
                </c:pt>
                <c:pt idx="441">
                  <c:v>7.45825045971404E-2</c:v>
                </c:pt>
                <c:pt idx="442">
                  <c:v>7.5918489886291143E-2</c:v>
                </c:pt>
                <c:pt idx="443">
                  <c:v>7.9235936503171095E-2</c:v>
                </c:pt>
                <c:pt idx="444">
                  <c:v>8.5202837092355613E-2</c:v>
                </c:pt>
                <c:pt idx="445">
                  <c:v>8.9188276353810936E-2</c:v>
                </c:pt>
                <c:pt idx="446">
                  <c:v>9.355649791721396E-2</c:v>
                </c:pt>
                <c:pt idx="447">
                  <c:v>0.10102450557285998</c:v>
                </c:pt>
                <c:pt idx="448">
                  <c:v>9.9598453859721547E-2</c:v>
                </c:pt>
                <c:pt idx="449">
                  <c:v>0.10879273464179832</c:v>
                </c:pt>
                <c:pt idx="450">
                  <c:v>0.10910046159042296</c:v>
                </c:pt>
                <c:pt idx="451">
                  <c:v>0.11068412954553984</c:v>
                </c:pt>
                <c:pt idx="452">
                  <c:v>0.12467444740496118</c:v>
                </c:pt>
                <c:pt idx="453">
                  <c:v>0.12950801215896726</c:v>
                </c:pt>
                <c:pt idx="454">
                  <c:v>0.13050624835816416</c:v>
                </c:pt>
                <c:pt idx="455">
                  <c:v>0.12298570195519197</c:v>
                </c:pt>
                <c:pt idx="456">
                  <c:v>0.12655833677337036</c:v>
                </c:pt>
                <c:pt idx="457">
                  <c:v>0.12872743648440726</c:v>
                </c:pt>
                <c:pt idx="458">
                  <c:v>0.13924269148497018</c:v>
                </c:pt>
                <c:pt idx="459">
                  <c:v>0.16051337861672985</c:v>
                </c:pt>
                <c:pt idx="460">
                  <c:v>0.16337298757833904</c:v>
                </c:pt>
                <c:pt idx="461">
                  <c:v>0.15574736368071454</c:v>
                </c:pt>
                <c:pt idx="462">
                  <c:v>0.15952264795286525</c:v>
                </c:pt>
                <c:pt idx="463">
                  <c:v>0.15561226404473302</c:v>
                </c:pt>
                <c:pt idx="464">
                  <c:v>0.16563965924869592</c:v>
                </c:pt>
                <c:pt idx="465">
                  <c:v>0.15734604270649605</c:v>
                </c:pt>
                <c:pt idx="466">
                  <c:v>0.16871692873494201</c:v>
                </c:pt>
                <c:pt idx="467">
                  <c:v>0.18026794761136339</c:v>
                </c:pt>
                <c:pt idx="468">
                  <c:v>0.1774984050737419</c:v>
                </c:pt>
                <c:pt idx="469">
                  <c:v>0.19605959395053857</c:v>
                </c:pt>
                <c:pt idx="470">
                  <c:v>0.2124741997222952</c:v>
                </c:pt>
                <c:pt idx="471">
                  <c:v>0.20947198558937216</c:v>
                </c:pt>
                <c:pt idx="472">
                  <c:v>0.20883401508612603</c:v>
                </c:pt>
                <c:pt idx="473">
                  <c:v>0.236236724584381</c:v>
                </c:pt>
                <c:pt idx="474">
                  <c:v>0.23740758809622098</c:v>
                </c:pt>
                <c:pt idx="475">
                  <c:v>0.23890118962735019</c:v>
                </c:pt>
                <c:pt idx="476">
                  <c:v>0.1460126843547116</c:v>
                </c:pt>
                <c:pt idx="477">
                  <c:v>0.26473524224115291</c:v>
                </c:pt>
                <c:pt idx="478">
                  <c:v>0.27630127218823886</c:v>
                </c:pt>
                <c:pt idx="479">
                  <c:v>0.28214057867677417</c:v>
                </c:pt>
                <c:pt idx="480">
                  <c:v>0.29997373062633698</c:v>
                </c:pt>
                <c:pt idx="481">
                  <c:v>0.29077194430892789</c:v>
                </c:pt>
                <c:pt idx="482">
                  <c:v>0.2745674935264758</c:v>
                </c:pt>
                <c:pt idx="483">
                  <c:v>0.24606147033437159</c:v>
                </c:pt>
                <c:pt idx="484">
                  <c:v>0.2235823920141104</c:v>
                </c:pt>
                <c:pt idx="485">
                  <c:v>0.1970052914024093</c:v>
                </c:pt>
                <c:pt idx="486">
                  <c:v>0.17558449356400346</c:v>
                </c:pt>
                <c:pt idx="487">
                  <c:v>0.160175629526776</c:v>
                </c:pt>
                <c:pt idx="488">
                  <c:v>0.14222989454722859</c:v>
                </c:pt>
                <c:pt idx="489">
                  <c:v>0.14845948887304389</c:v>
                </c:pt>
                <c:pt idx="490">
                  <c:v>0.15061357751341614</c:v>
                </c:pt>
                <c:pt idx="491">
                  <c:v>0.15374338574698843</c:v>
                </c:pt>
                <c:pt idx="492">
                  <c:v>0.15640034525462529</c:v>
                </c:pt>
                <c:pt idx="493">
                  <c:v>0.16456636769617594</c:v>
                </c:pt>
                <c:pt idx="494">
                  <c:v>0.16993282545877586</c:v>
                </c:pt>
                <c:pt idx="495">
                  <c:v>0.18178406574848952</c:v>
                </c:pt>
                <c:pt idx="496">
                  <c:v>0.18913198483881866</c:v>
                </c:pt>
                <c:pt idx="497">
                  <c:v>0.19109843509588323</c:v>
                </c:pt>
                <c:pt idx="498">
                  <c:v>0.205051225278643</c:v>
                </c:pt>
                <c:pt idx="499">
                  <c:v>0.21347243592149212</c:v>
                </c:pt>
                <c:pt idx="500">
                  <c:v>0.21221150598566446</c:v>
                </c:pt>
                <c:pt idx="501">
                  <c:v>0.22102300446579354</c:v>
                </c:pt>
                <c:pt idx="502">
                  <c:v>0.23806807520546405</c:v>
                </c:pt>
                <c:pt idx="503">
                  <c:v>0.24682703493826699</c:v>
                </c:pt>
                <c:pt idx="504">
                  <c:v>0.2387210567793748</c:v>
                </c:pt>
                <c:pt idx="505">
                  <c:v>0.22594663564378734</c:v>
                </c:pt>
                <c:pt idx="506">
                  <c:v>0.23375239238938719</c:v>
                </c:pt>
                <c:pt idx="507">
                  <c:v>0.22843096783878114</c:v>
                </c:pt>
                <c:pt idx="508">
                  <c:v>0.22801065786017191</c:v>
                </c:pt>
                <c:pt idx="509">
                  <c:v>0.22399519645738733</c:v>
                </c:pt>
                <c:pt idx="510">
                  <c:v>0.21535632528990131</c:v>
                </c:pt>
                <c:pt idx="511">
                  <c:v>0.2122565391976583</c:v>
                </c:pt>
                <c:pt idx="512">
                  <c:v>0.21396780125342441</c:v>
                </c:pt>
                <c:pt idx="513">
                  <c:v>0.20812849476488912</c:v>
                </c:pt>
                <c:pt idx="514">
                  <c:v>0.21099560926183061</c:v>
                </c:pt>
                <c:pt idx="515">
                  <c:v>0.2147483769279844</c:v>
                </c:pt>
                <c:pt idx="516">
                  <c:v>0.21083799301985218</c:v>
                </c:pt>
                <c:pt idx="517">
                  <c:v>0.21155852441175368</c:v>
                </c:pt>
                <c:pt idx="518">
                  <c:v>0.21730776447630126</c:v>
                </c:pt>
                <c:pt idx="519">
                  <c:v>8.990130221038016E-2</c:v>
                </c:pt>
                <c:pt idx="520">
                  <c:v>0.21809584568619356</c:v>
                </c:pt>
                <c:pt idx="521">
                  <c:v>0.21381769054677827</c:v>
                </c:pt>
                <c:pt idx="522">
                  <c:v>0.20944196344804294</c:v>
                </c:pt>
                <c:pt idx="523">
                  <c:v>0.21191879010770445</c:v>
                </c:pt>
                <c:pt idx="524">
                  <c:v>0.20818103351221529</c:v>
                </c:pt>
                <c:pt idx="525">
                  <c:v>0.2228468495515443</c:v>
                </c:pt>
                <c:pt idx="526">
                  <c:v>0.2256389086951627</c:v>
                </c:pt>
                <c:pt idx="527">
                  <c:v>0.22423537358802118</c:v>
                </c:pt>
                <c:pt idx="528">
                  <c:v>0.23203362479828873</c:v>
                </c:pt>
                <c:pt idx="529">
                  <c:v>0.22382256914474424</c:v>
                </c:pt>
                <c:pt idx="530">
                  <c:v>0.21862873869478744</c:v>
                </c:pt>
                <c:pt idx="531">
                  <c:v>0.21512365369459979</c:v>
                </c:pt>
                <c:pt idx="532">
                  <c:v>0.2137651517994521</c:v>
                </c:pt>
                <c:pt idx="533">
                  <c:v>0.19788343903628927</c:v>
                </c:pt>
                <c:pt idx="534">
                  <c:v>0.19061057529928324</c:v>
                </c:pt>
                <c:pt idx="535">
                  <c:v>0.17969752692610802</c:v>
                </c:pt>
                <c:pt idx="536">
                  <c:v>0.18134874469921569</c:v>
                </c:pt>
                <c:pt idx="537">
                  <c:v>0.17919465605884341</c:v>
                </c:pt>
                <c:pt idx="538">
                  <c:v>0.18336773370360643</c:v>
                </c:pt>
                <c:pt idx="539">
                  <c:v>0.19763575637032313</c:v>
                </c:pt>
                <c:pt idx="540">
                  <c:v>0.2138777348294367</c:v>
                </c:pt>
                <c:pt idx="541">
                  <c:v>0.20999737306263372</c:v>
                </c:pt>
                <c:pt idx="542">
                  <c:v>0.21462078282733515</c:v>
                </c:pt>
                <c:pt idx="543">
                  <c:v>0.22103801553645816</c:v>
                </c:pt>
                <c:pt idx="544">
                  <c:v>0.22954929260329493</c:v>
                </c:pt>
                <c:pt idx="545">
                  <c:v>0.24154313806432245</c:v>
                </c:pt>
                <c:pt idx="546">
                  <c:v>0.28383682966187568</c:v>
                </c:pt>
                <c:pt idx="547">
                  <c:v>0.30038653506961388</c:v>
                </c:pt>
                <c:pt idx="548">
                  <c:v>0.31990092693361361</c:v>
                </c:pt>
                <c:pt idx="549">
                  <c:v>0.33531729650617331</c:v>
                </c:pt>
                <c:pt idx="550">
                  <c:v>0.34328066949375169</c:v>
                </c:pt>
                <c:pt idx="551">
                  <c:v>0.35438135625023459</c:v>
                </c:pt>
                <c:pt idx="552">
                  <c:v>0.37526175554471425</c:v>
                </c:pt>
                <c:pt idx="553">
                  <c:v>0.38182909896048339</c:v>
                </c:pt>
                <c:pt idx="554">
                  <c:v>0.38879423574886479</c:v>
                </c:pt>
                <c:pt idx="555">
                  <c:v>0.41371261305212598</c:v>
                </c:pt>
                <c:pt idx="556">
                  <c:v>0.424475550718655</c:v>
                </c:pt>
                <c:pt idx="557">
                  <c:v>0.43633429654370104</c:v>
                </c:pt>
                <c:pt idx="558">
                  <c:v>0.43485570608323643</c:v>
                </c:pt>
                <c:pt idx="559">
                  <c:v>0.44097271737906707</c:v>
                </c:pt>
                <c:pt idx="560">
                  <c:v>0.45056479153375611</c:v>
                </c:pt>
                <c:pt idx="561">
                  <c:v>0.4595639283971929</c:v>
                </c:pt>
                <c:pt idx="562">
                  <c:v>0.46183060006754989</c:v>
                </c:pt>
                <c:pt idx="563">
                  <c:v>0.46845798776597741</c:v>
                </c:pt>
                <c:pt idx="564">
                  <c:v>0.46775997298007288</c:v>
                </c:pt>
                <c:pt idx="565">
                  <c:v>0.4637520171126206</c:v>
                </c:pt>
                <c:pt idx="566">
                  <c:v>0.4563140315983038</c:v>
                </c:pt>
                <c:pt idx="567">
                  <c:v>0.44858333020602692</c:v>
                </c:pt>
                <c:pt idx="568">
                  <c:v>0.44302923406011935</c:v>
                </c:pt>
                <c:pt idx="569">
                  <c:v>0.43804555859946714</c:v>
                </c:pt>
                <c:pt idx="570">
                  <c:v>0.43027732953052877</c:v>
                </c:pt>
                <c:pt idx="571">
                  <c:v>0.41644462791308595</c:v>
                </c:pt>
                <c:pt idx="572">
                  <c:v>0.40406049461477844</c:v>
                </c:pt>
                <c:pt idx="573">
                  <c:v>0.40186887829774459</c:v>
                </c:pt>
                <c:pt idx="574">
                  <c:v>0.39714039103839083</c:v>
                </c:pt>
                <c:pt idx="575">
                  <c:v>0.38168649378916958</c:v>
                </c:pt>
                <c:pt idx="576">
                  <c:v>0.37305512815701586</c:v>
                </c:pt>
                <c:pt idx="577">
                  <c:v>0.35196457387323155</c:v>
                </c:pt>
                <c:pt idx="578">
                  <c:v>0.32850227042443803</c:v>
                </c:pt>
                <c:pt idx="579">
                  <c:v>0.32700116335797652</c:v>
                </c:pt>
                <c:pt idx="580">
                  <c:v>0.32083911885015204</c:v>
                </c:pt>
                <c:pt idx="581">
                  <c:v>0.32481705257627502</c:v>
                </c:pt>
                <c:pt idx="582">
                  <c:v>0.32647577588471499</c:v>
                </c:pt>
                <c:pt idx="583">
                  <c:v>0.31546515555221977</c:v>
                </c:pt>
                <c:pt idx="584">
                  <c:v>0.29192779675010322</c:v>
                </c:pt>
                <c:pt idx="585">
                  <c:v>0.26185311667354677</c:v>
                </c:pt>
                <c:pt idx="586">
                  <c:v>0.24955904979922694</c:v>
                </c:pt>
                <c:pt idx="587">
                  <c:v>0.25650166998161145</c:v>
                </c:pt>
                <c:pt idx="588">
                  <c:v>0.25328930085938384</c:v>
                </c:pt>
                <c:pt idx="589">
                  <c:v>0.22542124817052575</c:v>
                </c:pt>
                <c:pt idx="590">
                  <c:v>0.21868878297744587</c:v>
                </c:pt>
                <c:pt idx="591">
                  <c:v>0.22470071677862424</c:v>
                </c:pt>
                <c:pt idx="592">
                  <c:v>0.21271437685292907</c:v>
                </c:pt>
                <c:pt idx="593">
                  <c:v>0.19596952752655086</c:v>
                </c:pt>
                <c:pt idx="594">
                  <c:v>0.20119338011783691</c:v>
                </c:pt>
                <c:pt idx="595">
                  <c:v>0.21056779374788909</c:v>
                </c:pt>
                <c:pt idx="596">
                  <c:v>0.19546665665928625</c:v>
                </c:pt>
                <c:pt idx="597">
                  <c:v>0.19034788156265248</c:v>
                </c:pt>
                <c:pt idx="598">
                  <c:v>0.17726573347844038</c:v>
                </c:pt>
                <c:pt idx="599">
                  <c:v>0.17786617630502496</c:v>
                </c:pt>
                <c:pt idx="600">
                  <c:v>0.1883964423762525</c:v>
                </c:pt>
                <c:pt idx="601">
                  <c:v>0.19256952002101552</c:v>
                </c:pt>
                <c:pt idx="602">
                  <c:v>0.18324764513828951</c:v>
                </c:pt>
                <c:pt idx="603">
                  <c:v>0.19581191128457237</c:v>
                </c:pt>
                <c:pt idx="604">
                  <c:v>0.19506886328667392</c:v>
                </c:pt>
                <c:pt idx="605">
                  <c:v>0.1973130183510339</c:v>
                </c:pt>
                <c:pt idx="606">
                  <c:v>0.1980935940255939</c:v>
                </c:pt>
                <c:pt idx="607">
                  <c:v>0.19738056816902469</c:v>
                </c:pt>
                <c:pt idx="608">
                  <c:v>0.19784591135962776</c:v>
                </c:pt>
                <c:pt idx="609">
                  <c:v>0.19034037602732015</c:v>
                </c:pt>
                <c:pt idx="610">
                  <c:v>0.19270461965699706</c:v>
                </c:pt>
                <c:pt idx="611">
                  <c:v>0.2025443764776523</c:v>
                </c:pt>
                <c:pt idx="612">
                  <c:v>0.19972980072803695</c:v>
                </c:pt>
                <c:pt idx="613">
                  <c:v>0.19593199984988932</c:v>
                </c:pt>
                <c:pt idx="614">
                  <c:v>0.20423312192742149</c:v>
                </c:pt>
                <c:pt idx="615">
                  <c:v>0.20150861260179384</c:v>
                </c:pt>
                <c:pt idx="616">
                  <c:v>0.20469095958269226</c:v>
                </c:pt>
                <c:pt idx="617">
                  <c:v>0.22665215596502422</c:v>
                </c:pt>
                <c:pt idx="618">
                  <c:v>0.22605921867377193</c:v>
                </c:pt>
                <c:pt idx="619">
                  <c:v>0.21991969077194432</c:v>
                </c:pt>
                <c:pt idx="620">
                  <c:v>0.22145832551506739</c:v>
                </c:pt>
                <c:pt idx="621">
                  <c:v>0.22437797875933502</c:v>
                </c:pt>
                <c:pt idx="622">
                  <c:v>0.22488084962659963</c:v>
                </c:pt>
                <c:pt idx="623">
                  <c:v>0.2244530341126581</c:v>
                </c:pt>
                <c:pt idx="624">
                  <c:v>0.22998461365256881</c:v>
                </c:pt>
                <c:pt idx="625">
                  <c:v>0.22646451758171654</c:v>
                </c:pt>
                <c:pt idx="626">
                  <c:v>0.2525762750028146</c:v>
                </c:pt>
                <c:pt idx="627">
                  <c:v>0.27903328704919877</c:v>
                </c:pt>
                <c:pt idx="628">
                  <c:v>0.27692423162082036</c:v>
                </c:pt>
                <c:pt idx="629">
                  <c:v>0.26380455585994672</c:v>
                </c:pt>
                <c:pt idx="630">
                  <c:v>0.25125530078432845</c:v>
                </c:pt>
                <c:pt idx="631">
                  <c:v>0.25197583217622999</c:v>
                </c:pt>
                <c:pt idx="632">
                  <c:v>0.24643674710098698</c:v>
                </c:pt>
                <c:pt idx="633">
                  <c:v>0.24591886516305775</c:v>
                </c:pt>
                <c:pt idx="634">
                  <c:v>0.24180583180095322</c:v>
                </c:pt>
                <c:pt idx="635">
                  <c:v>0.24004953653319325</c:v>
                </c:pt>
                <c:pt idx="636">
                  <c:v>0.24721732277554698</c:v>
                </c:pt>
                <c:pt idx="637">
                  <c:v>0.2431943558374301</c:v>
                </c:pt>
                <c:pt idx="638">
                  <c:v>0.23154576500168877</c:v>
                </c:pt>
                <c:pt idx="639">
                  <c:v>0.22416031823469812</c:v>
                </c:pt>
                <c:pt idx="640">
                  <c:v>0.2379404811048148</c:v>
                </c:pt>
                <c:pt idx="641">
                  <c:v>0.27295380343002967</c:v>
                </c:pt>
                <c:pt idx="642">
                  <c:v>0.28433219499380796</c:v>
                </c:pt>
                <c:pt idx="643">
                  <c:v>0.311419672008106</c:v>
                </c:pt>
                <c:pt idx="644">
                  <c:v>0.28620857882688483</c:v>
                </c:pt>
                <c:pt idx="645">
                  <c:v>0.29417195181446321</c:v>
                </c:pt>
                <c:pt idx="646">
                  <c:v>0.29655871205013701</c:v>
                </c:pt>
                <c:pt idx="647">
                  <c:v>0.28679401058280485</c:v>
                </c:pt>
                <c:pt idx="648">
                  <c:v>0.2955004315682816</c:v>
                </c:pt>
                <c:pt idx="649">
                  <c:v>0.30975344316433373</c:v>
                </c:pt>
                <c:pt idx="650">
                  <c:v>0.31872255788644127</c:v>
                </c:pt>
                <c:pt idx="651">
                  <c:v>0.32920028521034267</c:v>
                </c:pt>
                <c:pt idx="652">
                  <c:v>0.34340826359440091</c:v>
                </c:pt>
                <c:pt idx="653">
                  <c:v>0.36988779224678203</c:v>
                </c:pt>
                <c:pt idx="654">
                  <c:v>0.383112545502308</c:v>
                </c:pt>
                <c:pt idx="655">
                  <c:v>0.37740083311442191</c:v>
                </c:pt>
                <c:pt idx="656">
                  <c:v>0.37055578489135738</c:v>
                </c:pt>
                <c:pt idx="657">
                  <c:v>0.38324013960295722</c:v>
                </c:pt>
                <c:pt idx="658">
                  <c:v>0.3939655495928247</c:v>
                </c:pt>
                <c:pt idx="659">
                  <c:v>0.4257815138664765</c:v>
                </c:pt>
                <c:pt idx="660">
                  <c:v>0.44206852553758402</c:v>
                </c:pt>
                <c:pt idx="661">
                  <c:v>0.46259616467144526</c:v>
                </c:pt>
                <c:pt idx="662">
                  <c:v>0.48679401058280486</c:v>
                </c:pt>
                <c:pt idx="663">
                  <c:v>0.50329868277854928</c:v>
                </c:pt>
                <c:pt idx="664">
                  <c:v>0.50925057229706916</c:v>
                </c:pt>
                <c:pt idx="665">
                  <c:v>0.51187000412804451</c:v>
                </c:pt>
                <c:pt idx="666">
                  <c:v>0.51135962772544752</c:v>
                </c:pt>
                <c:pt idx="667">
                  <c:v>0.51397905955642287</c:v>
                </c:pt>
                <c:pt idx="668">
                  <c:v>0.50865763500581684</c:v>
                </c:pt>
                <c:pt idx="669">
                  <c:v>0.51200510376402597</c:v>
                </c:pt>
                <c:pt idx="670">
                  <c:v>0.51212519232934295</c:v>
                </c:pt>
                <c:pt idx="671">
                  <c:v>0.50258565692197998</c:v>
                </c:pt>
              </c:numCache>
            </c:numRef>
          </c:val>
          <c:smooth val="0"/>
          <c:extLst>
            <c:ext xmlns:c16="http://schemas.microsoft.com/office/drawing/2014/chart" uri="{C3380CC4-5D6E-409C-BE32-E72D297353CC}">
              <c16:uniqueId val="{00000001-D7AE-45AC-929F-7353488174D8}"/>
            </c:ext>
          </c:extLst>
        </c:ser>
        <c:dLbls>
          <c:showLegendKey val="0"/>
          <c:showVal val="0"/>
          <c:showCatName val="0"/>
          <c:showSerName val="0"/>
          <c:showPercent val="0"/>
          <c:showBubbleSize val="0"/>
        </c:dLbls>
        <c:smooth val="0"/>
        <c:axId val="70154880"/>
        <c:axId val="70161152"/>
      </c:lineChart>
      <c:catAx>
        <c:axId val="70154880"/>
        <c:scaling>
          <c:orientation val="minMax"/>
        </c:scaling>
        <c:delete val="1"/>
        <c:axPos val="b"/>
        <c:title>
          <c:tx>
            <c:rich>
              <a:bodyPr/>
              <a:lstStyle/>
              <a:p>
                <a:pPr>
                  <a:defRPr/>
                </a:pPr>
                <a:r>
                  <a:rPr lang="en-US"/>
                  <a:t>Time step</a:t>
                </a:r>
              </a:p>
            </c:rich>
          </c:tx>
          <c:overlay val="0"/>
        </c:title>
        <c:majorTickMark val="none"/>
        <c:minorTickMark val="none"/>
        <c:tickLblPos val="nextTo"/>
        <c:crossAx val="70161152"/>
        <c:crosses val="autoZero"/>
        <c:auto val="1"/>
        <c:lblAlgn val="ctr"/>
        <c:lblOffset val="100"/>
        <c:tickLblSkip val="100"/>
        <c:noMultiLvlLbl val="0"/>
      </c:catAx>
      <c:valAx>
        <c:axId val="70161152"/>
        <c:scaling>
          <c:orientation val="minMax"/>
        </c:scaling>
        <c:delete val="0"/>
        <c:axPos val="l"/>
        <c:majorGridlines/>
        <c:title>
          <c:tx>
            <c:rich>
              <a:bodyPr rot="0" vert="horz"/>
              <a:lstStyle/>
              <a:p>
                <a:pPr>
                  <a:defRPr/>
                </a:pPr>
                <a:r>
                  <a:rPr lang="en-US"/>
                  <a:t>Wind power </a:t>
                </a:r>
              </a:p>
              <a:p>
                <a:pPr>
                  <a:defRPr/>
                </a:pPr>
                <a:r>
                  <a:rPr lang="en-US" baseline="0"/>
                  <a:t>[p.u.]</a:t>
                </a:r>
              </a:p>
            </c:rich>
          </c:tx>
          <c:overlay val="0"/>
        </c:title>
        <c:numFmt formatCode="0.00" sourceLinked="0"/>
        <c:majorTickMark val="out"/>
        <c:minorTickMark val="none"/>
        <c:tickLblPos val="nextTo"/>
        <c:crossAx val="70154880"/>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Solar power</a:t>
            </a:r>
          </a:p>
        </c:rich>
      </c:tx>
      <c:overlay val="0"/>
    </c:title>
    <c:autoTitleDeleted val="0"/>
    <c:plotArea>
      <c:layout/>
      <c:lineChart>
        <c:grouping val="standard"/>
        <c:varyColors val="0"/>
        <c:ser>
          <c:idx val="0"/>
          <c:order val="0"/>
          <c:tx>
            <c:v>Solar power forecast</c:v>
          </c:tx>
          <c:marker>
            <c:symbol val="none"/>
          </c:marker>
          <c:val>
            <c:numRef>
              <c:f>Input_RES!$D$15:$D$686</c:f>
              <c:numCache>
                <c:formatCode>0.000000</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2.9222116064968238E-3</c:v>
                </c:pt>
                <c:pt idx="24">
                  <c:v>6.7238849823907767E-3</c:v>
                </c:pt>
                <c:pt idx="25">
                  <c:v>1.0789396889103867E-2</c:v>
                </c:pt>
                <c:pt idx="26">
                  <c:v>1.5086766898658021E-2</c:v>
                </c:pt>
                <c:pt idx="27">
                  <c:v>2.2362314263670632E-2</c:v>
                </c:pt>
                <c:pt idx="28">
                  <c:v>3.2891870175452621E-2</c:v>
                </c:pt>
                <c:pt idx="29">
                  <c:v>4.1910350865270452E-2</c:v>
                </c:pt>
                <c:pt idx="30">
                  <c:v>5.0081350213669232E-2</c:v>
                </c:pt>
                <c:pt idx="31">
                  <c:v>6.3185330577686452E-2</c:v>
                </c:pt>
                <c:pt idx="32">
                  <c:v>7.8535936007163618E-2</c:v>
                </c:pt>
                <c:pt idx="33">
                  <c:v>9.1016298025608317E-2</c:v>
                </c:pt>
                <c:pt idx="34">
                  <c:v>0.1043921120274392</c:v>
                </c:pt>
                <c:pt idx="35">
                  <c:v>0.12061418411931898</c:v>
                </c:pt>
                <c:pt idx="36">
                  <c:v>0.1371960360259521</c:v>
                </c:pt>
                <c:pt idx="37">
                  <c:v>0.15416565062181942</c:v>
                </c:pt>
                <c:pt idx="38">
                  <c:v>0.17044368846266084</c:v>
                </c:pt>
                <c:pt idx="39">
                  <c:v>0.19137088102081526</c:v>
                </c:pt>
                <c:pt idx="40">
                  <c:v>0.2139010925313708</c:v>
                </c:pt>
                <c:pt idx="41">
                  <c:v>0.23691900556859199</c:v>
                </c:pt>
                <c:pt idx="42">
                  <c:v>0.26118015774346098</c:v>
                </c:pt>
                <c:pt idx="43">
                  <c:v>0.28481369401926021</c:v>
                </c:pt>
                <c:pt idx="44">
                  <c:v>0.30865910063041418</c:v>
                </c:pt>
                <c:pt idx="45">
                  <c:v>0.33153709929523129</c:v>
                </c:pt>
                <c:pt idx="46">
                  <c:v>0.35290402273808424</c:v>
                </c:pt>
                <c:pt idx="47">
                  <c:v>0.37371928379831543</c:v>
                </c:pt>
                <c:pt idx="48">
                  <c:v>0.39340723477231931</c:v>
                </c:pt>
                <c:pt idx="49">
                  <c:v>0.41421450072555593</c:v>
                </c:pt>
                <c:pt idx="50">
                  <c:v>0.43311493366059972</c:v>
                </c:pt>
                <c:pt idx="51">
                  <c:v>0.45060822776460802</c:v>
                </c:pt>
                <c:pt idx="52">
                  <c:v>0.46707415061982066</c:v>
                </c:pt>
                <c:pt idx="53">
                  <c:v>0.48325624717672783</c:v>
                </c:pt>
                <c:pt idx="54">
                  <c:v>0.49718772111467779</c:v>
                </c:pt>
                <c:pt idx="55">
                  <c:v>0.51270622379103981</c:v>
                </c:pt>
                <c:pt idx="56">
                  <c:v>0.52656973931953643</c:v>
                </c:pt>
                <c:pt idx="57">
                  <c:v>0.53056329526329882</c:v>
                </c:pt>
                <c:pt idx="58">
                  <c:v>0.53266600840285738</c:v>
                </c:pt>
                <c:pt idx="59">
                  <c:v>0.53779087198634434</c:v>
                </c:pt>
                <c:pt idx="60">
                  <c:v>0.54017741142420839</c:v>
                </c:pt>
                <c:pt idx="61">
                  <c:v>0.54499846094190352</c:v>
                </c:pt>
                <c:pt idx="62">
                  <c:v>0.5465415165918458</c:v>
                </c:pt>
                <c:pt idx="63">
                  <c:v>0.5405771667739343</c:v>
                </c:pt>
                <c:pt idx="64">
                  <c:v>0.53096305061302485</c:v>
                </c:pt>
                <c:pt idx="65">
                  <c:v>0.51633600236655164</c:v>
                </c:pt>
                <c:pt idx="66">
                  <c:v>0.49847093578729817</c:v>
                </c:pt>
                <c:pt idx="67">
                  <c:v>0.47501728941887561</c:v>
                </c:pt>
                <c:pt idx="68">
                  <c:v>0.45065619840657511</c:v>
                </c:pt>
                <c:pt idx="69">
                  <c:v>0.42182984013783564</c:v>
                </c:pt>
                <c:pt idx="70">
                  <c:v>0.39190815221084691</c:v>
                </c:pt>
                <c:pt idx="71">
                  <c:v>0.35787697928867529</c:v>
                </c:pt>
                <c:pt idx="72">
                  <c:v>0.32296634459710655</c:v>
                </c:pt>
                <c:pt idx="73">
                  <c:v>0.29089397288859214</c:v>
                </c:pt>
                <c:pt idx="74">
                  <c:v>0.25996889903379133</c:v>
                </c:pt>
                <c:pt idx="75">
                  <c:v>0.22591374079063611</c:v>
                </c:pt>
                <c:pt idx="76">
                  <c:v>0.18482288839230387</c:v>
                </c:pt>
                <c:pt idx="77">
                  <c:v>0.15865890075273931</c:v>
                </c:pt>
                <c:pt idx="78">
                  <c:v>0.12970462077208747</c:v>
                </c:pt>
                <c:pt idx="79">
                  <c:v>0.10763412791371679</c:v>
                </c:pt>
                <c:pt idx="80">
                  <c:v>8.5959392851574834E-2</c:v>
                </c:pt>
                <c:pt idx="81">
                  <c:v>6.9193653484067752E-2</c:v>
                </c:pt>
                <c:pt idx="82">
                  <c:v>5.3974967320000157E-2</c:v>
                </c:pt>
                <c:pt idx="83">
                  <c:v>3.4730744784192073E-2</c:v>
                </c:pt>
                <c:pt idx="84">
                  <c:v>2.1418891638317346E-2</c:v>
                </c:pt>
                <c:pt idx="85">
                  <c:v>1.2924090456640534E-2</c:v>
                </c:pt>
                <c:pt idx="86">
                  <c:v>5.224802420918398E-3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3.1980427978077418E-5</c:v>
                </c:pt>
                <c:pt idx="119">
                  <c:v>6.8198262663250082E-3</c:v>
                </c:pt>
                <c:pt idx="120">
                  <c:v>1.4159334487293776E-2</c:v>
                </c:pt>
                <c:pt idx="121">
                  <c:v>2.2386299584654192E-2</c:v>
                </c:pt>
                <c:pt idx="122">
                  <c:v>3.1196907492614522E-2</c:v>
                </c:pt>
                <c:pt idx="123">
                  <c:v>4.1990301935215649E-2</c:v>
                </c:pt>
                <c:pt idx="124">
                  <c:v>5.5286164867101334E-2</c:v>
                </c:pt>
                <c:pt idx="125">
                  <c:v>6.9565425959312893E-2</c:v>
                </c:pt>
                <c:pt idx="126">
                  <c:v>8.4084540261360044E-2</c:v>
                </c:pt>
                <c:pt idx="127">
                  <c:v>9.7308447230295053E-2</c:v>
                </c:pt>
                <c:pt idx="128">
                  <c:v>0.13248292045268295</c:v>
                </c:pt>
                <c:pt idx="129">
                  <c:v>0.16886065727774602</c:v>
                </c:pt>
                <c:pt idx="130">
                  <c:v>0.2126698460542148</c:v>
                </c:pt>
                <c:pt idx="131">
                  <c:v>0.25129021039124055</c:v>
                </c:pt>
                <c:pt idx="132">
                  <c:v>0.2906621147857511</c:v>
                </c:pt>
                <c:pt idx="133">
                  <c:v>0.34211062829548311</c:v>
                </c:pt>
                <c:pt idx="134">
                  <c:v>0.39590970326160385</c:v>
                </c:pt>
                <c:pt idx="135">
                  <c:v>0.44270906205402294</c:v>
                </c:pt>
                <c:pt idx="136">
                  <c:v>0.48010217746738992</c:v>
                </c:pt>
                <c:pt idx="137">
                  <c:v>0.5205054506641934</c:v>
                </c:pt>
                <c:pt idx="138">
                  <c:v>0.56339520213629246</c:v>
                </c:pt>
                <c:pt idx="139">
                  <c:v>0.60053647167933222</c:v>
                </c:pt>
                <c:pt idx="140">
                  <c:v>0.63653444092215561</c:v>
                </c:pt>
                <c:pt idx="141">
                  <c:v>0.67197675022885994</c:v>
                </c:pt>
                <c:pt idx="142">
                  <c:v>0.70144271705716099</c:v>
                </c:pt>
                <c:pt idx="143">
                  <c:v>0.72460054446678623</c:v>
                </c:pt>
                <c:pt idx="144">
                  <c:v>0.74468825079051615</c:v>
                </c:pt>
                <c:pt idx="145">
                  <c:v>0.75257542384060949</c:v>
                </c:pt>
                <c:pt idx="146">
                  <c:v>0.75854776876551544</c:v>
                </c:pt>
                <c:pt idx="147">
                  <c:v>0.76115017609223146</c:v>
                </c:pt>
                <c:pt idx="148">
                  <c:v>0.7619896623266561</c:v>
                </c:pt>
                <c:pt idx="149">
                  <c:v>0.76138603174856989</c:v>
                </c:pt>
                <c:pt idx="150">
                  <c:v>0.75945121585589614</c:v>
                </c:pt>
                <c:pt idx="151">
                  <c:v>0.7556135644985269</c:v>
                </c:pt>
                <c:pt idx="152">
                  <c:v>0.75040874984509476</c:v>
                </c:pt>
                <c:pt idx="153">
                  <c:v>0.74355694315079168</c:v>
                </c:pt>
                <c:pt idx="154">
                  <c:v>0.73491423248971621</c:v>
                </c:pt>
                <c:pt idx="155">
                  <c:v>0.7248683805511027</c:v>
                </c:pt>
                <c:pt idx="156">
                  <c:v>0.71287572005932365</c:v>
                </c:pt>
                <c:pt idx="157">
                  <c:v>0.69910814581476133</c:v>
                </c:pt>
                <c:pt idx="158">
                  <c:v>0.6831778951281815</c:v>
                </c:pt>
                <c:pt idx="159">
                  <c:v>0.66756744872138252</c:v>
                </c:pt>
                <c:pt idx="160">
                  <c:v>0.64773958337497439</c:v>
                </c:pt>
                <c:pt idx="161">
                  <c:v>0.62066415353803461</c:v>
                </c:pt>
                <c:pt idx="162">
                  <c:v>0.58911945889115858</c:v>
                </c:pt>
                <c:pt idx="163">
                  <c:v>0.55580784559849361</c:v>
                </c:pt>
                <c:pt idx="164">
                  <c:v>0.52301191670697522</c:v>
                </c:pt>
                <c:pt idx="165">
                  <c:v>0.48978824959125011</c:v>
                </c:pt>
                <c:pt idx="166">
                  <c:v>0.45304273784443916</c:v>
                </c:pt>
                <c:pt idx="167">
                  <c:v>0.40995710625097437</c:v>
                </c:pt>
                <c:pt idx="168">
                  <c:v>0.36503659760226737</c:v>
                </c:pt>
                <c:pt idx="169">
                  <c:v>0.32194297090180807</c:v>
                </c:pt>
                <c:pt idx="170">
                  <c:v>0.28107997905281967</c:v>
                </c:pt>
                <c:pt idx="171">
                  <c:v>0.23484827285701149</c:v>
                </c:pt>
                <c:pt idx="172">
                  <c:v>0.17971801257630329</c:v>
                </c:pt>
                <c:pt idx="173">
                  <c:v>0.13330241891962116</c:v>
                </c:pt>
                <c:pt idx="174">
                  <c:v>9.0764452155280964E-2</c:v>
                </c:pt>
                <c:pt idx="175">
                  <c:v>7.4322514621051911E-2</c:v>
                </c:pt>
                <c:pt idx="176">
                  <c:v>6.0439011325069049E-2</c:v>
                </c:pt>
                <c:pt idx="177">
                  <c:v>4.8230482944438005E-2</c:v>
                </c:pt>
                <c:pt idx="178">
                  <c:v>3.7712919693147794E-2</c:v>
                </c:pt>
                <c:pt idx="179">
                  <c:v>2.7155380906884987E-2</c:v>
                </c:pt>
                <c:pt idx="180">
                  <c:v>1.8952401130508126E-2</c:v>
                </c:pt>
                <c:pt idx="181">
                  <c:v>1.2180545506150234E-2</c:v>
                </c:pt>
                <c:pt idx="182">
                  <c:v>5.3847045608087845E-3</c:v>
                </c:pt>
                <c:pt idx="183">
                  <c:v>2.7982874480817739E-5</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1.1592905142053062E-4</c:v>
                </c:pt>
                <c:pt idx="215">
                  <c:v>7.3155228999852084E-3</c:v>
                </c:pt>
                <c:pt idx="216">
                  <c:v>1.4667023781445753E-2</c:v>
                </c:pt>
                <c:pt idx="217">
                  <c:v>2.3061886125691076E-2</c:v>
                </c:pt>
                <c:pt idx="218">
                  <c:v>3.2104352136492466E-2</c:v>
                </c:pt>
                <c:pt idx="219">
                  <c:v>4.5835948399579454E-2</c:v>
                </c:pt>
                <c:pt idx="220">
                  <c:v>6.3820941583750748E-2</c:v>
                </c:pt>
                <c:pt idx="221">
                  <c:v>7.9951069945193534E-2</c:v>
                </c:pt>
                <c:pt idx="222">
                  <c:v>9.7068594020459462E-2</c:v>
                </c:pt>
                <c:pt idx="223">
                  <c:v>0.11709633704173046</c:v>
                </c:pt>
                <c:pt idx="224">
                  <c:v>0.16001007383481308</c:v>
                </c:pt>
                <c:pt idx="225">
                  <c:v>0.19925805407090857</c:v>
                </c:pt>
                <c:pt idx="226">
                  <c:v>0.24399867281223889</c:v>
                </c:pt>
                <c:pt idx="227">
                  <c:v>0.28725220165258863</c:v>
                </c:pt>
                <c:pt idx="228">
                  <c:v>0.32964625649102747</c:v>
                </c:pt>
                <c:pt idx="229">
                  <c:v>0.37630170335754515</c:v>
                </c:pt>
                <c:pt idx="230">
                  <c:v>0.42364073187209422</c:v>
                </c:pt>
                <c:pt idx="231">
                  <c:v>0.46623866193889335</c:v>
                </c:pt>
                <c:pt idx="232">
                  <c:v>0.50491499202488066</c:v>
                </c:pt>
                <c:pt idx="233">
                  <c:v>0.54345940284545857</c:v>
                </c:pt>
                <c:pt idx="234">
                  <c:v>0.58256347115565266</c:v>
                </c:pt>
                <c:pt idx="235">
                  <c:v>0.61348454745695635</c:v>
                </c:pt>
                <c:pt idx="236">
                  <c:v>0.64255875404252594</c:v>
                </c:pt>
                <c:pt idx="237">
                  <c:v>0.66684788909187576</c:v>
                </c:pt>
                <c:pt idx="238">
                  <c:v>0.68323386087714322</c:v>
                </c:pt>
                <c:pt idx="239">
                  <c:v>0.69903219229831337</c:v>
                </c:pt>
                <c:pt idx="240">
                  <c:v>0.71118075737648556</c:v>
                </c:pt>
                <c:pt idx="241">
                  <c:v>0.71548612249303423</c:v>
                </c:pt>
                <c:pt idx="242">
                  <c:v>0.71773274755849414</c:v>
                </c:pt>
                <c:pt idx="243">
                  <c:v>0.72087882216083754</c:v>
                </c:pt>
                <c:pt idx="244">
                  <c:v>0.72211406619149077</c:v>
                </c:pt>
                <c:pt idx="245">
                  <c:v>0.72159038668334974</c:v>
                </c:pt>
                <c:pt idx="246">
                  <c:v>0.71927980076193365</c:v>
                </c:pt>
                <c:pt idx="247">
                  <c:v>0.71467861668658772</c:v>
                </c:pt>
                <c:pt idx="248">
                  <c:v>0.7087782277246325</c:v>
                </c:pt>
                <c:pt idx="249">
                  <c:v>0.70147869503863625</c:v>
                </c:pt>
                <c:pt idx="250">
                  <c:v>0.69267208468417318</c:v>
                </c:pt>
                <c:pt idx="251">
                  <c:v>0.68263822540605146</c:v>
                </c:pt>
                <c:pt idx="252">
                  <c:v>0.67088142057061073</c:v>
                </c:pt>
                <c:pt idx="253">
                  <c:v>0.65724176803796064</c:v>
                </c:pt>
                <c:pt idx="254">
                  <c:v>0.64151139502624388</c:v>
                </c:pt>
                <c:pt idx="255">
                  <c:v>0.62039631745371826</c:v>
                </c:pt>
                <c:pt idx="256">
                  <c:v>0.59457611941491795</c:v>
                </c:pt>
                <c:pt idx="257">
                  <c:v>0.5620440290542188</c:v>
                </c:pt>
                <c:pt idx="258">
                  <c:v>0.52660571730101169</c:v>
                </c:pt>
                <c:pt idx="259">
                  <c:v>0.49123136640376081</c:v>
                </c:pt>
                <c:pt idx="260">
                  <c:v>0.45757196595683441</c:v>
                </c:pt>
                <c:pt idx="261">
                  <c:v>0.42573944745815556</c:v>
                </c:pt>
                <c:pt idx="262">
                  <c:v>0.39350717360975079</c:v>
                </c:pt>
                <c:pt idx="263">
                  <c:v>0.35575427838163037</c:v>
                </c:pt>
                <c:pt idx="264">
                  <c:v>0.31775753239017718</c:v>
                </c:pt>
                <c:pt idx="265">
                  <c:v>0.28636474477619694</c:v>
                </c:pt>
                <c:pt idx="266">
                  <c:v>0.25543967092139608</c:v>
                </c:pt>
                <c:pt idx="267">
                  <c:v>0.22532610042653892</c:v>
                </c:pt>
                <c:pt idx="268">
                  <c:v>0.18731736177459393</c:v>
                </c:pt>
                <c:pt idx="269">
                  <c:v>0.16397164935059744</c:v>
                </c:pt>
                <c:pt idx="270">
                  <c:v>0.1378116592645301</c:v>
                </c:pt>
                <c:pt idx="271">
                  <c:v>0.11498163124168008</c:v>
                </c:pt>
                <c:pt idx="272">
                  <c:v>9.4094414218498276E-2</c:v>
                </c:pt>
                <c:pt idx="273">
                  <c:v>7.4106646732199882E-2</c:v>
                </c:pt>
                <c:pt idx="274">
                  <c:v>5.5118267620216418E-2</c:v>
                </c:pt>
                <c:pt idx="275">
                  <c:v>3.8220608987299766E-2</c:v>
                </c:pt>
                <c:pt idx="276">
                  <c:v>2.7019464087978156E-2</c:v>
                </c:pt>
                <c:pt idx="277">
                  <c:v>1.5638429281279856E-2</c:v>
                </c:pt>
                <c:pt idx="278">
                  <c:v>6.3721002746319243E-3</c:v>
                </c:pt>
                <c:pt idx="279">
                  <c:v>1.1592905142053062E-4</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1.5990213989038708E-4</c:v>
                </c:pt>
                <c:pt idx="311">
                  <c:v>7.1236403321167444E-3</c:v>
                </c:pt>
                <c:pt idx="312">
                  <c:v>1.4275263538714306E-2</c:v>
                </c:pt>
                <c:pt idx="313">
                  <c:v>2.2186421909791205E-2</c:v>
                </c:pt>
                <c:pt idx="314">
                  <c:v>3.1080978441193986E-2</c:v>
                </c:pt>
                <c:pt idx="315">
                  <c:v>4.395310070237015E-2</c:v>
                </c:pt>
                <c:pt idx="316">
                  <c:v>6.0678864534904633E-2</c:v>
                </c:pt>
                <c:pt idx="317">
                  <c:v>7.8799774537982745E-2</c:v>
                </c:pt>
                <c:pt idx="318">
                  <c:v>9.7220501053355335E-2</c:v>
                </c:pt>
                <c:pt idx="319">
                  <c:v>0.11590106854604981</c:v>
                </c:pt>
                <c:pt idx="320">
                  <c:v>0.14455952956790444</c:v>
                </c:pt>
                <c:pt idx="321">
                  <c:v>0.17834685172674322</c:v>
                </c:pt>
                <c:pt idx="322">
                  <c:v>0.21881808333300018</c:v>
                </c:pt>
                <c:pt idx="323">
                  <c:v>0.25419643178374834</c:v>
                </c:pt>
                <c:pt idx="324">
                  <c:v>0.28735613804351734</c:v>
                </c:pt>
                <c:pt idx="325">
                  <c:v>0.32270250606628742</c:v>
                </c:pt>
                <c:pt idx="326">
                  <c:v>0.36110300496096381</c:v>
                </c:pt>
                <c:pt idx="327">
                  <c:v>0.39923167021782668</c:v>
                </c:pt>
                <c:pt idx="328">
                  <c:v>0.43550547065196099</c:v>
                </c:pt>
                <c:pt idx="329">
                  <c:v>0.46895300076353263</c:v>
                </c:pt>
                <c:pt idx="330">
                  <c:v>0.50242851374958519</c:v>
                </c:pt>
                <c:pt idx="331">
                  <c:v>0.53804671541016891</c:v>
                </c:pt>
                <c:pt idx="332">
                  <c:v>0.57147026020075709</c:v>
                </c:pt>
                <c:pt idx="333">
                  <c:v>0.60216347595271691</c:v>
                </c:pt>
                <c:pt idx="334">
                  <c:v>0.62767985992572539</c:v>
                </c:pt>
                <c:pt idx="335">
                  <c:v>0.65002618397540701</c:v>
                </c:pt>
                <c:pt idx="336">
                  <c:v>0.67098935451503672</c:v>
                </c:pt>
                <c:pt idx="337">
                  <c:v>0.68864255075893555</c:v>
                </c:pt>
                <c:pt idx="338">
                  <c:v>0.70216627424016498</c:v>
                </c:pt>
                <c:pt idx="339">
                  <c:v>0.71206421669937991</c:v>
                </c:pt>
                <c:pt idx="340">
                  <c:v>0.71978749005608555</c:v>
                </c:pt>
                <c:pt idx="341">
                  <c:v>0.72581580072995322</c:v>
                </c:pt>
                <c:pt idx="342">
                  <c:v>0.73005320743704849</c:v>
                </c:pt>
                <c:pt idx="343">
                  <c:v>0.73140038296562493</c:v>
                </c:pt>
                <c:pt idx="344">
                  <c:v>0.73109656889983321</c:v>
                </c:pt>
                <c:pt idx="345">
                  <c:v>0.72917774322114859</c:v>
                </c:pt>
                <c:pt idx="346">
                  <c:v>0.7255399695386423</c:v>
                </c:pt>
                <c:pt idx="347">
                  <c:v>0.71987143867952808</c:v>
                </c:pt>
                <c:pt idx="348">
                  <c:v>0.71191630721998134</c:v>
                </c:pt>
                <c:pt idx="349">
                  <c:v>0.70198238677929103</c:v>
                </c:pt>
                <c:pt idx="350">
                  <c:v>0.69034151099527086</c:v>
                </c:pt>
                <c:pt idx="351">
                  <c:v>0.66987403708930127</c:v>
                </c:pt>
                <c:pt idx="352">
                  <c:v>0.64460949898662012</c:v>
                </c:pt>
                <c:pt idx="353">
                  <c:v>0.61345656458247544</c:v>
                </c:pt>
                <c:pt idx="354">
                  <c:v>0.57848996414194509</c:v>
                </c:pt>
                <c:pt idx="355">
                  <c:v>0.54342742241748054</c:v>
                </c:pt>
                <c:pt idx="356">
                  <c:v>0.50947220301175677</c:v>
                </c:pt>
                <c:pt idx="357">
                  <c:v>0.4746934875855976</c:v>
                </c:pt>
                <c:pt idx="358">
                  <c:v>0.43802392935523454</c:v>
                </c:pt>
                <c:pt idx="359">
                  <c:v>0.39472642742641501</c:v>
                </c:pt>
                <c:pt idx="360">
                  <c:v>0.35190863191726657</c:v>
                </c:pt>
                <c:pt idx="361">
                  <c:v>0.31093370857035491</c:v>
                </c:pt>
                <c:pt idx="362">
                  <c:v>0.27200153506054292</c:v>
                </c:pt>
                <c:pt idx="363">
                  <c:v>0.23190607348302836</c:v>
                </c:pt>
                <c:pt idx="364">
                  <c:v>0.18323186210039455</c:v>
                </c:pt>
                <c:pt idx="365">
                  <c:v>0.14274863783364578</c:v>
                </c:pt>
                <c:pt idx="366">
                  <c:v>0.10522360315486923</c:v>
                </c:pt>
                <c:pt idx="367">
                  <c:v>8.7186641775233553E-2</c:v>
                </c:pt>
                <c:pt idx="368">
                  <c:v>7.1060510967288007E-2</c:v>
                </c:pt>
                <c:pt idx="369">
                  <c:v>5.5861812570706729E-2</c:v>
                </c:pt>
                <c:pt idx="370">
                  <c:v>4.2394054838438874E-2</c:v>
                </c:pt>
                <c:pt idx="371">
                  <c:v>3.0149548476332482E-2</c:v>
                </c:pt>
                <c:pt idx="372">
                  <c:v>2.0899209683673592E-2</c:v>
                </c:pt>
                <c:pt idx="373">
                  <c:v>1.3599676997677421E-2</c:v>
                </c:pt>
                <c:pt idx="374">
                  <c:v>6.5599852890031295E-3</c:v>
                </c:pt>
                <c:pt idx="375">
                  <c:v>2.3185810284106123E-4</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3.0381406579173541E-4</c:v>
                </c:pt>
                <c:pt idx="407">
                  <c:v>7.0117088341934723E-3</c:v>
                </c:pt>
                <c:pt idx="408">
                  <c:v>1.3923478830955453E-2</c:v>
                </c:pt>
                <c:pt idx="409">
                  <c:v>2.1426886745311867E-2</c:v>
                </c:pt>
                <c:pt idx="410">
                  <c:v>2.9893705052507862E-2</c:v>
                </c:pt>
                <c:pt idx="411">
                  <c:v>4.1578553924997902E-2</c:v>
                </c:pt>
                <c:pt idx="412">
                  <c:v>5.4990345908304115E-2</c:v>
                </c:pt>
                <c:pt idx="413">
                  <c:v>6.9329570302974583E-2</c:v>
                </c:pt>
                <c:pt idx="414">
                  <c:v>8.4620212429992847E-2</c:v>
                </c:pt>
                <c:pt idx="415">
                  <c:v>0.10174173405875603</c:v>
                </c:pt>
                <c:pt idx="416">
                  <c:v>0.13239897182924049</c:v>
                </c:pt>
                <c:pt idx="417">
                  <c:v>0.17141909151599219</c:v>
                </c:pt>
                <c:pt idx="418">
                  <c:v>0.21896199525890153</c:v>
                </c:pt>
                <c:pt idx="419">
                  <c:v>0.25934927824171605</c:v>
                </c:pt>
                <c:pt idx="420">
                  <c:v>0.29900500893453208</c:v>
                </c:pt>
                <c:pt idx="421">
                  <c:v>0.34269427110608303</c:v>
                </c:pt>
                <c:pt idx="422">
                  <c:v>0.38972948555484038</c:v>
                </c:pt>
                <c:pt idx="423">
                  <c:v>0.43393443212753791</c:v>
                </c:pt>
                <c:pt idx="424">
                  <c:v>0.47292656893980878</c:v>
                </c:pt>
                <c:pt idx="425">
                  <c:v>0.50874864582875279</c:v>
                </c:pt>
                <c:pt idx="426">
                  <c:v>0.54182840101857666</c:v>
                </c:pt>
                <c:pt idx="427">
                  <c:v>0.57075869567824489</c:v>
                </c:pt>
                <c:pt idx="428">
                  <c:v>0.59975295119386929</c:v>
                </c:pt>
                <c:pt idx="429">
                  <c:v>0.6274080262879117</c:v>
                </c:pt>
                <c:pt idx="430">
                  <c:v>0.65128541332704382</c:v>
                </c:pt>
                <c:pt idx="431">
                  <c:v>0.66831099367187274</c:v>
                </c:pt>
                <c:pt idx="432">
                  <c:v>0.68131103764496115</c:v>
                </c:pt>
                <c:pt idx="433">
                  <c:v>0.69120098499718163</c:v>
                </c:pt>
                <c:pt idx="434">
                  <c:v>0.69757308527181361</c:v>
                </c:pt>
                <c:pt idx="435">
                  <c:v>0.69791687487257792</c:v>
                </c:pt>
                <c:pt idx="436">
                  <c:v>0.69571022534209059</c:v>
                </c:pt>
                <c:pt idx="437">
                  <c:v>0.69103708530379404</c:v>
                </c:pt>
                <c:pt idx="438">
                  <c:v>0.68378552325976494</c:v>
                </c:pt>
                <c:pt idx="439">
                  <c:v>0.67595831351213054</c:v>
                </c:pt>
                <c:pt idx="440">
                  <c:v>0.66561664261471976</c:v>
                </c:pt>
                <c:pt idx="441">
                  <c:v>0.65363997233692972</c:v>
                </c:pt>
                <c:pt idx="442">
                  <c:v>0.64006827821373313</c:v>
                </c:pt>
                <c:pt idx="443">
                  <c:v>0.62820753698736365</c:v>
                </c:pt>
                <c:pt idx="444">
                  <c:v>0.61413215112351238</c:v>
                </c:pt>
                <c:pt idx="445">
                  <c:v>0.59762225517982992</c:v>
                </c:pt>
                <c:pt idx="446">
                  <c:v>0.57846997637445874</c:v>
                </c:pt>
                <c:pt idx="447">
                  <c:v>0.55693915323821819</c:v>
                </c:pt>
                <c:pt idx="448">
                  <c:v>0.53304177843159983</c:v>
                </c:pt>
                <c:pt idx="449">
                  <c:v>0.50631013819542436</c:v>
                </c:pt>
                <c:pt idx="450">
                  <c:v>0.47897486738116274</c:v>
                </c:pt>
                <c:pt idx="451">
                  <c:v>0.45011652868444507</c:v>
                </c:pt>
                <c:pt idx="452">
                  <c:v>0.42113426582931246</c:v>
                </c:pt>
                <c:pt idx="453">
                  <c:v>0.39179222315942641</c:v>
                </c:pt>
                <c:pt idx="454">
                  <c:v>0.3623182612241308</c:v>
                </c:pt>
                <c:pt idx="455">
                  <c:v>0.3289187017545262</c:v>
                </c:pt>
                <c:pt idx="456">
                  <c:v>0.29497147745579705</c:v>
                </c:pt>
                <c:pt idx="457">
                  <c:v>0.26287911797979635</c:v>
                </c:pt>
                <c:pt idx="458">
                  <c:v>0.23202600008794613</c:v>
                </c:pt>
                <c:pt idx="459">
                  <c:v>0.2028558522184423</c:v>
                </c:pt>
                <c:pt idx="460">
                  <c:v>0.16762141569359551</c:v>
                </c:pt>
                <c:pt idx="461">
                  <c:v>0.13662438587584397</c:v>
                </c:pt>
                <c:pt idx="462">
                  <c:v>0.11066027591114237</c:v>
                </c:pt>
                <c:pt idx="463">
                  <c:v>9.3622702905821628E-2</c:v>
                </c:pt>
                <c:pt idx="464">
                  <c:v>7.7240728674051476E-2</c:v>
                </c:pt>
                <c:pt idx="465">
                  <c:v>6.1830159942115416E-2</c:v>
                </c:pt>
                <c:pt idx="466">
                  <c:v>4.7307048086571019E-2</c:v>
                </c:pt>
                <c:pt idx="467">
                  <c:v>3.2727970482064973E-2</c:v>
                </c:pt>
                <c:pt idx="468">
                  <c:v>2.237830447765967E-2</c:v>
                </c:pt>
                <c:pt idx="469">
                  <c:v>1.4507121641555367E-2</c:v>
                </c:pt>
                <c:pt idx="470">
                  <c:v>7.2995326859961705E-3</c:v>
                </c:pt>
                <c:pt idx="471">
                  <c:v>4.3573333120130482E-4</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4.4772599169308383E-4</c:v>
                </c:pt>
                <c:pt idx="503">
                  <c:v>6.9477479782373182E-3</c:v>
                </c:pt>
                <c:pt idx="504">
                  <c:v>1.3699615835108913E-2</c:v>
                </c:pt>
                <c:pt idx="505">
                  <c:v>2.0939185218646187E-2</c:v>
                </c:pt>
                <c:pt idx="506">
                  <c:v>2.8782385180269671E-2</c:v>
                </c:pt>
                <c:pt idx="507">
                  <c:v>4.1462624873577367E-2</c:v>
                </c:pt>
                <c:pt idx="508">
                  <c:v>5.7392875560157174E-2</c:v>
                </c:pt>
                <c:pt idx="509">
                  <c:v>7.6585129900500898E-2</c:v>
                </c:pt>
                <c:pt idx="510">
                  <c:v>9.890347107570166E-2</c:v>
                </c:pt>
                <c:pt idx="511">
                  <c:v>0.12371228807969523</c:v>
                </c:pt>
                <c:pt idx="512">
                  <c:v>0.17100334595227717</c:v>
                </c:pt>
                <c:pt idx="513">
                  <c:v>0.2160397836524047</c:v>
                </c:pt>
                <c:pt idx="514">
                  <c:v>0.26754826046459562</c:v>
                </c:pt>
                <c:pt idx="515">
                  <c:v>0.31433562659652292</c:v>
                </c:pt>
                <c:pt idx="516">
                  <c:v>0.35690557378884119</c:v>
                </c:pt>
                <c:pt idx="517">
                  <c:v>0.41325508788621362</c:v>
                </c:pt>
                <c:pt idx="518">
                  <c:v>0.47369409921128269</c:v>
                </c:pt>
                <c:pt idx="519">
                  <c:v>0.51756724884370764</c:v>
                </c:pt>
                <c:pt idx="520">
                  <c:v>0.55292161197347223</c:v>
                </c:pt>
                <c:pt idx="521">
                  <c:v>0.58225166198286649</c:v>
                </c:pt>
                <c:pt idx="522">
                  <c:v>0.60826774014303242</c:v>
                </c:pt>
                <c:pt idx="523">
                  <c:v>0.63380411188352725</c:v>
                </c:pt>
                <c:pt idx="524">
                  <c:v>0.65700591238162243</c:v>
                </c:pt>
                <c:pt idx="525">
                  <c:v>0.67916035386343554</c:v>
                </c:pt>
                <c:pt idx="526">
                  <c:v>0.69656570179050414</c:v>
                </c:pt>
                <c:pt idx="527">
                  <c:v>0.71153254208424443</c:v>
                </c:pt>
                <c:pt idx="528">
                  <c:v>0.72252181664821125</c:v>
                </c:pt>
                <c:pt idx="529">
                  <c:v>0.73388286368742317</c:v>
                </c:pt>
                <c:pt idx="530">
                  <c:v>0.74069069729325643</c:v>
                </c:pt>
                <c:pt idx="531">
                  <c:v>0.74476420430696411</c:v>
                </c:pt>
                <c:pt idx="532">
                  <c:v>0.74582755353723518</c:v>
                </c:pt>
                <c:pt idx="533">
                  <c:v>0.74907356697701</c:v>
                </c:pt>
                <c:pt idx="534">
                  <c:v>0.74980511926700855</c:v>
                </c:pt>
                <c:pt idx="535">
                  <c:v>0.74760646484351578</c:v>
                </c:pt>
                <c:pt idx="536">
                  <c:v>0.74313320248008219</c:v>
                </c:pt>
                <c:pt idx="537">
                  <c:v>0.73573772851015173</c:v>
                </c:pt>
                <c:pt idx="538">
                  <c:v>0.72589974935339563</c:v>
                </c:pt>
                <c:pt idx="539">
                  <c:v>0.71317553657161814</c:v>
                </c:pt>
                <c:pt idx="540">
                  <c:v>0.6979688430680423</c:v>
                </c:pt>
                <c:pt idx="541">
                  <c:v>0.68107118443512571</c:v>
                </c:pt>
                <c:pt idx="542">
                  <c:v>0.66290230379008042</c:v>
                </c:pt>
                <c:pt idx="543">
                  <c:v>0.64351816688186825</c:v>
                </c:pt>
                <c:pt idx="544">
                  <c:v>0.61867337189639937</c:v>
                </c:pt>
                <c:pt idx="545">
                  <c:v>0.59312900504890997</c:v>
                </c:pt>
                <c:pt idx="546">
                  <c:v>0.56658125227360845</c:v>
                </c:pt>
                <c:pt idx="547">
                  <c:v>0.53976566341399057</c:v>
                </c:pt>
                <c:pt idx="548">
                  <c:v>0.51055953756301142</c:v>
                </c:pt>
                <c:pt idx="549">
                  <c:v>0.47779159154597384</c:v>
                </c:pt>
                <c:pt idx="550">
                  <c:v>0.44209743636894222</c:v>
                </c:pt>
                <c:pt idx="551">
                  <c:v>0.40729073806830218</c:v>
                </c:pt>
                <c:pt idx="552">
                  <c:v>0.37076908931733776</c:v>
                </c:pt>
                <c:pt idx="553">
                  <c:v>0.33214472742681478</c:v>
                </c:pt>
                <c:pt idx="554">
                  <c:v>0.29572301751328184</c:v>
                </c:pt>
                <c:pt idx="555">
                  <c:v>0.26568140298137538</c:v>
                </c:pt>
                <c:pt idx="556">
                  <c:v>0.21732299832502505</c:v>
                </c:pt>
                <c:pt idx="557">
                  <c:v>0.17678780586281195</c:v>
                </c:pt>
                <c:pt idx="558">
                  <c:v>0.14039407882375984</c:v>
                </c:pt>
                <c:pt idx="559">
                  <c:v>0.11961479574500405</c:v>
                </c:pt>
                <c:pt idx="560">
                  <c:v>0.10009074446438779</c:v>
                </c:pt>
                <c:pt idx="561">
                  <c:v>7.6357269351157081E-2</c:v>
                </c:pt>
                <c:pt idx="562">
                  <c:v>5.6457448041798412E-2</c:v>
                </c:pt>
                <c:pt idx="563">
                  <c:v>4.0367295215328218E-2</c:v>
                </c:pt>
                <c:pt idx="564">
                  <c:v>2.874240964529708E-2</c:v>
                </c:pt>
                <c:pt idx="565">
                  <c:v>1.6066167505486641E-2</c:v>
                </c:pt>
                <c:pt idx="566">
                  <c:v>6.7638605173633735E-3</c:v>
                </c:pt>
                <c:pt idx="567">
                  <c:v>6.6359388054510631E-4</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6.1162568508073051E-4</c:v>
                </c:pt>
                <c:pt idx="599">
                  <c:v>7.5074054678536733E-3</c:v>
                </c:pt>
                <c:pt idx="600">
                  <c:v>1.4415177911118396E-2</c:v>
                </c:pt>
                <c:pt idx="601">
                  <c:v>2.373747266672796E-2</c:v>
                </c:pt>
                <c:pt idx="602">
                  <c:v>3.534636802277006E-2</c:v>
                </c:pt>
                <c:pt idx="603">
                  <c:v>5.4642558754042524E-2</c:v>
                </c:pt>
                <c:pt idx="604">
                  <c:v>7.7972280964049998E-2</c:v>
                </c:pt>
                <c:pt idx="605">
                  <c:v>0.10315287044328871</c:v>
                </c:pt>
                <c:pt idx="606">
                  <c:v>0.13213513329842136</c:v>
                </c:pt>
                <c:pt idx="607">
                  <c:v>0.15160321883007599</c:v>
                </c:pt>
                <c:pt idx="608">
                  <c:v>0.2088321946968455</c:v>
                </c:pt>
                <c:pt idx="609">
                  <c:v>0.25293720243211154</c:v>
                </c:pt>
                <c:pt idx="610">
                  <c:v>0.29152158878766193</c:v>
                </c:pt>
                <c:pt idx="611">
                  <c:v>0.33846086195248504</c:v>
                </c:pt>
                <c:pt idx="612">
                  <c:v>0.38261783788321546</c:v>
                </c:pt>
                <c:pt idx="613">
                  <c:v>0.42509584134509681</c:v>
                </c:pt>
                <c:pt idx="614">
                  <c:v>0.46677033655402894</c:v>
                </c:pt>
                <c:pt idx="615">
                  <c:v>0.51392547760770402</c:v>
                </c:pt>
                <c:pt idx="616">
                  <c:v>0.54660947500129908</c:v>
                </c:pt>
                <c:pt idx="617">
                  <c:v>0.58287128277494171</c:v>
                </c:pt>
                <c:pt idx="618">
                  <c:v>0.61874532785934999</c:v>
                </c:pt>
                <c:pt idx="619">
                  <c:v>0.65453142676681864</c:v>
                </c:pt>
                <c:pt idx="620">
                  <c:v>0.68908627919713128</c:v>
                </c:pt>
                <c:pt idx="621">
                  <c:v>0.72261775793214555</c:v>
                </c:pt>
                <c:pt idx="622">
                  <c:v>0.74488413091188188</c:v>
                </c:pt>
                <c:pt idx="623">
                  <c:v>0.75852378344453186</c:v>
                </c:pt>
                <c:pt idx="624">
                  <c:v>0.76764620052527843</c:v>
                </c:pt>
                <c:pt idx="625">
                  <c:v>0.77539745675646499</c:v>
                </c:pt>
                <c:pt idx="626">
                  <c:v>0.78177355458459419</c:v>
                </c:pt>
                <c:pt idx="627">
                  <c:v>0.78550327199753744</c:v>
                </c:pt>
                <c:pt idx="628">
                  <c:v>0.78770192642103032</c:v>
                </c:pt>
                <c:pt idx="629">
                  <c:v>0.78859737840441646</c:v>
                </c:pt>
                <c:pt idx="630">
                  <c:v>0.78835352764108357</c:v>
                </c:pt>
                <c:pt idx="631">
                  <c:v>0.79082401570239003</c:v>
                </c:pt>
                <c:pt idx="632">
                  <c:v>0.79225513985440899</c:v>
                </c:pt>
                <c:pt idx="633">
                  <c:v>0.79022038512430381</c:v>
                </c:pt>
                <c:pt idx="634">
                  <c:v>0.78677049645616881</c:v>
                </c:pt>
                <c:pt idx="635">
                  <c:v>0.78449189096273075</c:v>
                </c:pt>
                <c:pt idx="636">
                  <c:v>0.78040239373503406</c:v>
                </c:pt>
                <c:pt idx="637">
                  <c:v>0.7770004757088661</c:v>
                </c:pt>
                <c:pt idx="638">
                  <c:v>0.77041650509887949</c:v>
                </c:pt>
                <c:pt idx="639">
                  <c:v>0.74819810276111021</c:v>
                </c:pt>
                <c:pt idx="640">
                  <c:v>0.71724904358532571</c:v>
                </c:pt>
                <c:pt idx="641">
                  <c:v>0.68273816424348299</c:v>
                </c:pt>
                <c:pt idx="642">
                  <c:v>0.64522512222519812</c:v>
                </c:pt>
                <c:pt idx="643">
                  <c:v>0.60897930466554473</c:v>
                </c:pt>
                <c:pt idx="644">
                  <c:v>0.57418060147189909</c:v>
                </c:pt>
                <c:pt idx="645">
                  <c:v>0.54305165238873809</c:v>
                </c:pt>
                <c:pt idx="646">
                  <c:v>0.50949618833274035</c:v>
                </c:pt>
                <c:pt idx="647">
                  <c:v>0.4597666228268299</c:v>
                </c:pt>
                <c:pt idx="648">
                  <c:v>0.40834609219157875</c:v>
                </c:pt>
                <c:pt idx="649">
                  <c:v>0.37056921164247481</c:v>
                </c:pt>
                <c:pt idx="650">
                  <c:v>0.33360783200681177</c:v>
                </c:pt>
                <c:pt idx="651">
                  <c:v>0.30594476180577485</c:v>
                </c:pt>
                <c:pt idx="652">
                  <c:v>0.24768841469020958</c:v>
                </c:pt>
                <c:pt idx="653">
                  <c:v>0.20600192682078569</c:v>
                </c:pt>
                <c:pt idx="654">
                  <c:v>0.15813522124459828</c:v>
                </c:pt>
                <c:pt idx="655">
                  <c:v>0.13026427826170384</c:v>
                </c:pt>
                <c:pt idx="656">
                  <c:v>0.10664673219989365</c:v>
                </c:pt>
                <c:pt idx="657">
                  <c:v>8.4320395917698368E-2</c:v>
                </c:pt>
                <c:pt idx="658">
                  <c:v>6.386091711872334E-2</c:v>
                </c:pt>
                <c:pt idx="659">
                  <c:v>4.3353467677781199E-2</c:v>
                </c:pt>
                <c:pt idx="660">
                  <c:v>2.9410001079339439E-2</c:v>
                </c:pt>
                <c:pt idx="661">
                  <c:v>1.5882280044612694E-2</c:v>
                </c:pt>
                <c:pt idx="662">
                  <c:v>6.3561100606428864E-3</c:v>
                </c:pt>
                <c:pt idx="663">
                  <c:v>7.7952293196563698E-4</c:v>
                </c:pt>
                <c:pt idx="664">
                  <c:v>0</c:v>
                </c:pt>
                <c:pt idx="665">
                  <c:v>0</c:v>
                </c:pt>
                <c:pt idx="666">
                  <c:v>0</c:v>
                </c:pt>
                <c:pt idx="667">
                  <c:v>0</c:v>
                </c:pt>
                <c:pt idx="668">
                  <c:v>0</c:v>
                </c:pt>
                <c:pt idx="669">
                  <c:v>0</c:v>
                </c:pt>
                <c:pt idx="670">
                  <c:v>0</c:v>
                </c:pt>
                <c:pt idx="671">
                  <c:v>0</c:v>
                </c:pt>
              </c:numCache>
            </c:numRef>
          </c:val>
          <c:smooth val="0"/>
          <c:extLst>
            <c:ext xmlns:c16="http://schemas.microsoft.com/office/drawing/2014/chart" uri="{C3380CC4-5D6E-409C-BE32-E72D297353CC}">
              <c16:uniqueId val="{00000000-2F40-434B-8D7D-AA939B1B8498}"/>
            </c:ext>
          </c:extLst>
        </c:ser>
        <c:ser>
          <c:idx val="1"/>
          <c:order val="1"/>
          <c:tx>
            <c:v>Solar power production</c:v>
          </c:tx>
          <c:marker>
            <c:symbol val="none"/>
          </c:marker>
          <c:val>
            <c:numRef>
              <c:f>Input_RES!$E$15:$E$686</c:f>
              <c:numCache>
                <c:formatCode>0.000000</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5.5965748961635478E-5</c:v>
                </c:pt>
                <c:pt idx="25">
                  <c:v>6.5559877355058694E-4</c:v>
                </c:pt>
                <c:pt idx="26">
                  <c:v>2.5904146662242707E-3</c:v>
                </c:pt>
                <c:pt idx="27">
                  <c:v>6.0043253528840341E-3</c:v>
                </c:pt>
                <c:pt idx="28">
                  <c:v>1.1161169364349018E-2</c:v>
                </c:pt>
                <c:pt idx="29">
                  <c:v>1.8328782784935618E-2</c:v>
                </c:pt>
                <c:pt idx="30">
                  <c:v>2.6643694059235747E-2</c:v>
                </c:pt>
                <c:pt idx="31">
                  <c:v>3.6189851810691856E-2</c:v>
                </c:pt>
                <c:pt idx="32">
                  <c:v>4.8262463372416076E-2</c:v>
                </c:pt>
                <c:pt idx="33">
                  <c:v>6.1050637010149782E-2</c:v>
                </c:pt>
                <c:pt idx="34">
                  <c:v>7.9691228967871661E-2</c:v>
                </c:pt>
                <c:pt idx="35">
                  <c:v>9.6856723685104701E-2</c:v>
                </c:pt>
                <c:pt idx="36">
                  <c:v>0.11626084836080318</c:v>
                </c:pt>
                <c:pt idx="37">
                  <c:v>0.13588084092535369</c:v>
                </c:pt>
                <c:pt idx="38">
                  <c:v>0.15956234784311998</c:v>
                </c:pt>
                <c:pt idx="39">
                  <c:v>0.18019372144247719</c:v>
                </c:pt>
                <c:pt idx="40">
                  <c:v>0.19977773602555235</c:v>
                </c:pt>
                <c:pt idx="41">
                  <c:v>0.21999336406119455</c:v>
                </c:pt>
                <c:pt idx="42">
                  <c:v>0.23990517803104497</c:v>
                </c:pt>
                <c:pt idx="43">
                  <c:v>0.2634547656834017</c:v>
                </c:pt>
                <c:pt idx="44">
                  <c:v>0.28700035578226124</c:v>
                </c:pt>
                <c:pt idx="45">
                  <c:v>0.3115893073439055</c:v>
                </c:pt>
                <c:pt idx="46">
                  <c:v>0.33696177939101268</c:v>
                </c:pt>
                <c:pt idx="47">
                  <c:v>0.36869835660575723</c:v>
                </c:pt>
                <c:pt idx="48">
                  <c:v>0.40672308547169128</c:v>
                </c:pt>
                <c:pt idx="49">
                  <c:v>0.44521153054330748</c:v>
                </c:pt>
                <c:pt idx="50">
                  <c:v>0.47904282579061608</c:v>
                </c:pt>
                <c:pt idx="51">
                  <c:v>0.50301215656018505</c:v>
                </c:pt>
                <c:pt idx="52">
                  <c:v>0.52105711304681535</c:v>
                </c:pt>
                <c:pt idx="53">
                  <c:v>0.53747906281355806</c:v>
                </c:pt>
                <c:pt idx="54">
                  <c:v>0.55949758747646428</c:v>
                </c:pt>
                <c:pt idx="55">
                  <c:v>0.57995706627543941</c:v>
                </c:pt>
                <c:pt idx="56">
                  <c:v>0.59706659524371075</c:v>
                </c:pt>
                <c:pt idx="57">
                  <c:v>0.59671081298245476</c:v>
                </c:pt>
                <c:pt idx="58">
                  <c:v>0.58772831027411221</c:v>
                </c:pt>
                <c:pt idx="59">
                  <c:v>0.58316710173373887</c:v>
                </c:pt>
                <c:pt idx="60">
                  <c:v>0.57838602775101633</c:v>
                </c:pt>
                <c:pt idx="61">
                  <c:v>0.5699951629602682</c:v>
                </c:pt>
                <c:pt idx="62">
                  <c:v>0.54623770252605408</c:v>
                </c:pt>
                <c:pt idx="63">
                  <c:v>0.51848668614807736</c:v>
                </c:pt>
                <c:pt idx="64">
                  <c:v>0.48571474257754249</c:v>
                </c:pt>
                <c:pt idx="65">
                  <c:v>0.44569523451647591</c:v>
                </c:pt>
                <c:pt idx="66">
                  <c:v>0.39587372528012854</c:v>
                </c:pt>
                <c:pt idx="67">
                  <c:v>0.35029761785787095</c:v>
                </c:pt>
                <c:pt idx="68">
                  <c:v>0.30607268351768713</c:v>
                </c:pt>
                <c:pt idx="69">
                  <c:v>0.27426015278649468</c:v>
                </c:pt>
                <c:pt idx="70">
                  <c:v>0.24268347771164048</c:v>
                </c:pt>
                <c:pt idx="71">
                  <c:v>0.20740906565182107</c:v>
                </c:pt>
                <c:pt idx="72">
                  <c:v>0.18322386699340001</c:v>
                </c:pt>
                <c:pt idx="73">
                  <c:v>0.16040183407754452</c:v>
                </c:pt>
                <c:pt idx="74">
                  <c:v>0.14264470144271704</c:v>
                </c:pt>
                <c:pt idx="75">
                  <c:v>0.12501948807329913</c:v>
                </c:pt>
                <c:pt idx="76">
                  <c:v>0.10983677989070688</c:v>
                </c:pt>
                <c:pt idx="77">
                  <c:v>9.4518154889207798E-2</c:v>
                </c:pt>
                <c:pt idx="78">
                  <c:v>7.8192146406399279E-2</c:v>
                </c:pt>
                <c:pt idx="79">
                  <c:v>6.3073399079763184E-2</c:v>
                </c:pt>
                <c:pt idx="80">
                  <c:v>5.045312268891438E-2</c:v>
                </c:pt>
                <c:pt idx="81">
                  <c:v>3.9667723353307774E-2</c:v>
                </c:pt>
                <c:pt idx="82">
                  <c:v>2.923011117196276E-2</c:v>
                </c:pt>
                <c:pt idx="83">
                  <c:v>1.9923806630342232E-2</c:v>
                </c:pt>
                <c:pt idx="84">
                  <c:v>1.3215911861940492E-2</c:v>
                </c:pt>
                <c:pt idx="85">
                  <c:v>6.7918433918441904E-3</c:v>
                </c:pt>
                <c:pt idx="86">
                  <c:v>2.3465639028914303E-3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1.335182868084732E-3</c:v>
                </c:pt>
                <c:pt idx="120">
                  <c:v>7.0356941551770313E-3</c:v>
                </c:pt>
                <c:pt idx="121">
                  <c:v>1.7017585237834445E-2</c:v>
                </c:pt>
                <c:pt idx="122">
                  <c:v>3.1452750916439141E-2</c:v>
                </c:pt>
                <c:pt idx="123">
                  <c:v>4.9957426055254182E-2</c:v>
                </c:pt>
                <c:pt idx="124">
                  <c:v>7.2131855304553613E-2</c:v>
                </c:pt>
                <c:pt idx="125">
                  <c:v>0.10037457076269322</c:v>
                </c:pt>
                <c:pt idx="126">
                  <c:v>0.13339436265005816</c:v>
                </c:pt>
                <c:pt idx="127">
                  <c:v>0.16898857898965833</c:v>
                </c:pt>
                <c:pt idx="128">
                  <c:v>0.20983957817815493</c:v>
                </c:pt>
                <c:pt idx="129">
                  <c:v>0.25558758040079471</c:v>
                </c:pt>
                <c:pt idx="130">
                  <c:v>0.29832542483999791</c:v>
                </c:pt>
                <c:pt idx="131">
                  <c:v>0.34259033471515432</c:v>
                </c:pt>
                <c:pt idx="132">
                  <c:v>0.39120458279532921</c:v>
                </c:pt>
                <c:pt idx="133">
                  <c:v>0.43668874648714989</c:v>
                </c:pt>
                <c:pt idx="134">
                  <c:v>0.47983034382957623</c:v>
                </c:pt>
                <c:pt idx="135">
                  <c:v>0.51683169900021175</c:v>
                </c:pt>
                <c:pt idx="136">
                  <c:v>0.55277370249407354</c:v>
                </c:pt>
                <c:pt idx="137">
                  <c:v>0.58163204119079115</c:v>
                </c:pt>
                <c:pt idx="138">
                  <c:v>0.61608695478367237</c:v>
                </c:pt>
                <c:pt idx="139">
                  <c:v>0.65290442249343394</c:v>
                </c:pt>
                <c:pt idx="140">
                  <c:v>0.68019172266572847</c:v>
                </c:pt>
                <c:pt idx="141">
                  <c:v>0.70889415677605294</c:v>
                </c:pt>
                <c:pt idx="142">
                  <c:v>0.73104460070436883</c:v>
                </c:pt>
                <c:pt idx="143">
                  <c:v>0.7512762189540001</c:v>
                </c:pt>
                <c:pt idx="144">
                  <c:v>0.76832978217330983</c:v>
                </c:pt>
                <c:pt idx="145">
                  <c:v>0.77500569651373352</c:v>
                </c:pt>
                <c:pt idx="146">
                  <c:v>0.78477171970753901</c:v>
                </c:pt>
                <c:pt idx="147">
                  <c:v>0.78916503100102731</c:v>
                </c:pt>
                <c:pt idx="148">
                  <c:v>0.78754202428113984</c:v>
                </c:pt>
                <c:pt idx="149">
                  <c:v>0.78463180533513477</c:v>
                </c:pt>
                <c:pt idx="150">
                  <c:v>0.77006472039112051</c:v>
                </c:pt>
                <c:pt idx="151">
                  <c:v>0.75351484891246556</c:v>
                </c:pt>
                <c:pt idx="152">
                  <c:v>0.73590562575703666</c:v>
                </c:pt>
                <c:pt idx="153">
                  <c:v>0.70799470723916957</c:v>
                </c:pt>
                <c:pt idx="154">
                  <c:v>0.67713759179382216</c:v>
                </c:pt>
                <c:pt idx="155">
                  <c:v>0.63861716629422782</c:v>
                </c:pt>
                <c:pt idx="156">
                  <c:v>0.6162708422445462</c:v>
                </c:pt>
                <c:pt idx="157">
                  <c:v>0.59429229311661258</c:v>
                </c:pt>
                <c:pt idx="158">
                  <c:v>0.57673104060315084</c:v>
                </c:pt>
                <c:pt idx="159">
                  <c:v>0.55005936366943431</c:v>
                </c:pt>
                <c:pt idx="160">
                  <c:v>0.55879002050744941</c:v>
                </c:pt>
                <c:pt idx="161">
                  <c:v>0.53895016250054961</c:v>
                </c:pt>
                <c:pt idx="162">
                  <c:v>0.50628215532094356</c:v>
                </c:pt>
                <c:pt idx="163">
                  <c:v>0.49913452966784322</c:v>
                </c:pt>
                <c:pt idx="164">
                  <c:v>0.4805299156915967</c:v>
                </c:pt>
                <c:pt idx="165">
                  <c:v>0.454409901140502</c:v>
                </c:pt>
                <c:pt idx="166">
                  <c:v>0.42766626824383469</c:v>
                </c:pt>
                <c:pt idx="167">
                  <c:v>0.39421474057876577</c:v>
                </c:pt>
                <c:pt idx="168">
                  <c:v>0.3583566857083465</c:v>
                </c:pt>
                <c:pt idx="169">
                  <c:v>0.33397160937506248</c:v>
                </c:pt>
                <c:pt idx="170">
                  <c:v>0.30710405231998017</c:v>
                </c:pt>
                <c:pt idx="171">
                  <c:v>0.27359256135245225</c:v>
                </c:pt>
                <c:pt idx="172">
                  <c:v>0.23902571626164784</c:v>
                </c:pt>
                <c:pt idx="173">
                  <c:v>0.20622179226313495</c:v>
                </c:pt>
                <c:pt idx="174">
                  <c:v>0.17227856551790302</c:v>
                </c:pt>
                <c:pt idx="175">
                  <c:v>0.14362809960304293</c:v>
                </c:pt>
                <c:pt idx="176">
                  <c:v>0.11438199821709114</c:v>
                </c:pt>
                <c:pt idx="177">
                  <c:v>8.621523627539944E-2</c:v>
                </c:pt>
                <c:pt idx="178">
                  <c:v>6.1982066975011289E-2</c:v>
                </c:pt>
                <c:pt idx="179">
                  <c:v>4.3633296422589375E-2</c:v>
                </c:pt>
                <c:pt idx="180">
                  <c:v>2.7878938089888984E-2</c:v>
                </c:pt>
                <c:pt idx="181">
                  <c:v>1.5738368118711345E-2</c:v>
                </c:pt>
                <c:pt idx="182">
                  <c:v>6.9197651037565004E-3</c:v>
                </c:pt>
                <c:pt idx="183">
                  <c:v>3.597798147533709E-5</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2.7982874480817739E-5</c:v>
                </c:pt>
                <c:pt idx="215">
                  <c:v>6.6359388054510631E-4</c:v>
                </c:pt>
                <c:pt idx="216">
                  <c:v>4.5052427914116554E-3</c:v>
                </c:pt>
                <c:pt idx="217">
                  <c:v>1.3387806662322659E-2</c:v>
                </c:pt>
                <c:pt idx="218">
                  <c:v>2.7019464087978156E-2</c:v>
                </c:pt>
                <c:pt idx="219">
                  <c:v>4.4468785103516643E-2</c:v>
                </c:pt>
                <c:pt idx="220">
                  <c:v>6.4612457176208157E-2</c:v>
                </c:pt>
                <c:pt idx="221">
                  <c:v>8.8218010577526554E-2</c:v>
                </c:pt>
                <c:pt idx="222">
                  <c:v>0.11321871014938857</c:v>
                </c:pt>
                <c:pt idx="223">
                  <c:v>0.13911086415113949</c:v>
                </c:pt>
                <c:pt idx="224">
                  <c:v>0.16612633068562038</c:v>
                </c:pt>
                <c:pt idx="225">
                  <c:v>0.18883243455005536</c:v>
                </c:pt>
                <c:pt idx="226">
                  <c:v>0.20680543507373486</c:v>
                </c:pt>
                <c:pt idx="227">
                  <c:v>0.21430484543459402</c:v>
                </c:pt>
                <c:pt idx="228">
                  <c:v>0.22202811879129969</c:v>
                </c:pt>
                <c:pt idx="229">
                  <c:v>0.22810040255363717</c:v>
                </c:pt>
                <c:pt idx="230">
                  <c:v>0.22929167349582055</c:v>
                </c:pt>
                <c:pt idx="231">
                  <c:v>0.23036701538658338</c:v>
                </c:pt>
                <c:pt idx="232">
                  <c:v>0.23950542268131902</c:v>
                </c:pt>
                <c:pt idx="233">
                  <c:v>0.24714474741458226</c:v>
                </c:pt>
                <c:pt idx="234">
                  <c:v>0.25266137124080057</c:v>
                </c:pt>
                <c:pt idx="235">
                  <c:v>0.25431236083516884</c:v>
                </c:pt>
                <c:pt idx="236">
                  <c:v>0.26615711184754925</c:v>
                </c:pt>
                <c:pt idx="237">
                  <c:v>0.28486965976822182</c:v>
                </c:pt>
                <c:pt idx="238">
                  <c:v>0.30067198874288931</c:v>
                </c:pt>
                <c:pt idx="239">
                  <c:v>0.31071784068150288</c:v>
                </c:pt>
                <c:pt idx="240">
                  <c:v>0.32489316538278573</c:v>
                </c:pt>
                <c:pt idx="241">
                  <c:v>0.34551654387514841</c:v>
                </c:pt>
                <c:pt idx="242">
                  <c:v>0.37201232845498555</c:v>
                </c:pt>
                <c:pt idx="243">
                  <c:v>0.40228580108973305</c:v>
                </c:pt>
                <c:pt idx="244">
                  <c:v>0.43202759910934507</c:v>
                </c:pt>
                <c:pt idx="245">
                  <c:v>0.45394218738132258</c:v>
                </c:pt>
                <c:pt idx="246">
                  <c:v>0.47906281355810243</c:v>
                </c:pt>
                <c:pt idx="247">
                  <c:v>0.49649614435965184</c:v>
                </c:pt>
                <c:pt idx="248">
                  <c:v>0.51280216507497411</c:v>
                </c:pt>
                <c:pt idx="249">
                  <c:v>0.52456696501740929</c:v>
                </c:pt>
                <c:pt idx="250">
                  <c:v>0.53578410013071998</c:v>
                </c:pt>
                <c:pt idx="251">
                  <c:v>0.55027922911178351</c:v>
                </c:pt>
                <c:pt idx="252">
                  <c:v>0.55194221136664356</c:v>
                </c:pt>
                <c:pt idx="253">
                  <c:v>0.55703109696865516</c:v>
                </c:pt>
                <c:pt idx="254">
                  <c:v>0.55443668474893359</c:v>
                </c:pt>
                <c:pt idx="255">
                  <c:v>0.54764484135708946</c:v>
                </c:pt>
                <c:pt idx="256">
                  <c:v>0.53253408913744793</c:v>
                </c:pt>
                <c:pt idx="257">
                  <c:v>0.51532062377824761</c:v>
                </c:pt>
                <c:pt idx="258">
                  <c:v>0.49357793030665231</c:v>
                </c:pt>
                <c:pt idx="259">
                  <c:v>0.47708802213045615</c:v>
                </c:pt>
                <c:pt idx="260">
                  <c:v>0.45566913049213875</c:v>
                </c:pt>
                <c:pt idx="261">
                  <c:v>0.42438027926908722</c:v>
                </c:pt>
                <c:pt idx="262">
                  <c:v>0.39053299380778961</c:v>
                </c:pt>
                <c:pt idx="263">
                  <c:v>0.37291977309886348</c:v>
                </c:pt>
                <c:pt idx="264">
                  <c:v>0.3432859090236775</c:v>
                </c:pt>
                <c:pt idx="265">
                  <c:v>0.31615051588427878</c:v>
                </c:pt>
                <c:pt idx="266">
                  <c:v>0.29148960835968385</c:v>
                </c:pt>
                <c:pt idx="267">
                  <c:v>0.26201964397788552</c:v>
                </c:pt>
                <c:pt idx="268">
                  <c:v>0.23120250406751067</c:v>
                </c:pt>
                <c:pt idx="269">
                  <c:v>0.19851450912041826</c:v>
                </c:pt>
                <c:pt idx="270">
                  <c:v>0.16876071844031451</c:v>
                </c:pt>
                <c:pt idx="271">
                  <c:v>0.13972248983622021</c:v>
                </c:pt>
                <c:pt idx="272">
                  <c:v>0.11229927284501885</c:v>
                </c:pt>
                <c:pt idx="273">
                  <c:v>8.9041506597962047E-2</c:v>
                </c:pt>
                <c:pt idx="274">
                  <c:v>6.7970402113906286E-2</c:v>
                </c:pt>
                <c:pt idx="275">
                  <c:v>4.8594260312688632E-2</c:v>
                </c:pt>
                <c:pt idx="276">
                  <c:v>3.2412163755781459E-2</c:v>
                </c:pt>
                <c:pt idx="277">
                  <c:v>1.8708550367175288E-2</c:v>
                </c:pt>
                <c:pt idx="278">
                  <c:v>7.4034690769249215E-3</c:v>
                </c:pt>
                <c:pt idx="279">
                  <c:v>1.5190703289586771E-4</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1.199266049177903E-5</c:v>
                </c:pt>
                <c:pt idx="311">
                  <c:v>1.4151339380299255E-3</c:v>
                </c:pt>
                <c:pt idx="312">
                  <c:v>6.6599241264346217E-3</c:v>
                </c:pt>
                <c:pt idx="313">
                  <c:v>1.4135349166310218E-2</c:v>
                </c:pt>
                <c:pt idx="314">
                  <c:v>2.2134453714326829E-2</c:v>
                </c:pt>
                <c:pt idx="315">
                  <c:v>3.1616650609826782E-2</c:v>
                </c:pt>
                <c:pt idx="316">
                  <c:v>4.2342086642974494E-2</c:v>
                </c:pt>
                <c:pt idx="317">
                  <c:v>5.338332940240572E-2</c:v>
                </c:pt>
                <c:pt idx="318">
                  <c:v>6.4336625984897242E-2</c:v>
                </c:pt>
                <c:pt idx="319">
                  <c:v>7.4550375170395713E-2</c:v>
                </c:pt>
                <c:pt idx="320">
                  <c:v>8.603134881452551E-2</c:v>
                </c:pt>
                <c:pt idx="321">
                  <c:v>9.6389009925925334E-2</c:v>
                </c:pt>
                <c:pt idx="322">
                  <c:v>0.1055114270066719</c:v>
                </c:pt>
                <c:pt idx="323">
                  <c:v>0.11328666855884198</c:v>
                </c:pt>
                <c:pt idx="324">
                  <c:v>0.12751795900908644</c:v>
                </c:pt>
                <c:pt idx="325">
                  <c:v>0.14236487269790887</c:v>
                </c:pt>
                <c:pt idx="326">
                  <c:v>0.15909463408394062</c:v>
                </c:pt>
                <c:pt idx="327">
                  <c:v>0.17806302542843777</c:v>
                </c:pt>
                <c:pt idx="328">
                  <c:v>0.19813873909167587</c:v>
                </c:pt>
                <c:pt idx="329">
                  <c:v>0.21775873165622639</c:v>
                </c:pt>
                <c:pt idx="330">
                  <c:v>0.24006508017093536</c:v>
                </c:pt>
                <c:pt idx="331">
                  <c:v>0.2650617821893001</c:v>
                </c:pt>
                <c:pt idx="332">
                  <c:v>0.29510339672120661</c:v>
                </c:pt>
                <c:pt idx="333">
                  <c:v>0.33436736717129112</c:v>
                </c:pt>
                <c:pt idx="334">
                  <c:v>0.37942779019240219</c:v>
                </c:pt>
                <c:pt idx="335">
                  <c:v>0.42580740586760901</c:v>
                </c:pt>
                <c:pt idx="336">
                  <c:v>0.47212705824035683</c:v>
                </c:pt>
                <c:pt idx="337">
                  <c:v>0.52284801701358763</c:v>
                </c:pt>
                <c:pt idx="338">
                  <c:v>0.56822824431447949</c:v>
                </c:pt>
                <c:pt idx="339">
                  <c:v>0.61400023185810282</c:v>
                </c:pt>
                <c:pt idx="340">
                  <c:v>0.64791147817535666</c:v>
                </c:pt>
                <c:pt idx="341">
                  <c:v>0.67754534225054264</c:v>
                </c:pt>
                <c:pt idx="342">
                  <c:v>0.68892237950374358</c:v>
                </c:pt>
                <c:pt idx="343">
                  <c:v>0.70077112806962139</c:v>
                </c:pt>
                <c:pt idx="344">
                  <c:v>0.70757096656846008</c:v>
                </c:pt>
                <c:pt idx="345">
                  <c:v>0.69670161860941093</c:v>
                </c:pt>
                <c:pt idx="346">
                  <c:v>0.68857459234948204</c:v>
                </c:pt>
                <c:pt idx="347">
                  <c:v>0.6802636786286792</c:v>
                </c:pt>
                <c:pt idx="348">
                  <c:v>0.66750748541892357</c:v>
                </c:pt>
                <c:pt idx="349">
                  <c:v>0.66676793802193057</c:v>
                </c:pt>
                <c:pt idx="350">
                  <c:v>0.65727374846593878</c:v>
                </c:pt>
                <c:pt idx="351">
                  <c:v>0.65178910506769849</c:v>
                </c:pt>
                <c:pt idx="352">
                  <c:v>0.63676230147149948</c:v>
                </c:pt>
                <c:pt idx="353">
                  <c:v>0.62786774494009667</c:v>
                </c:pt>
                <c:pt idx="354">
                  <c:v>0.6123292544962482</c:v>
                </c:pt>
                <c:pt idx="355">
                  <c:v>0.58630917878258504</c:v>
                </c:pt>
                <c:pt idx="356">
                  <c:v>0.54301567440726262</c:v>
                </c:pt>
                <c:pt idx="357">
                  <c:v>0.51461305680923264</c:v>
                </c:pt>
                <c:pt idx="358">
                  <c:v>0.47883095545526133</c:v>
                </c:pt>
                <c:pt idx="359">
                  <c:v>0.43764815932649215</c:v>
                </c:pt>
                <c:pt idx="360">
                  <c:v>0.40559577538546404</c:v>
                </c:pt>
                <c:pt idx="361">
                  <c:v>0.36556027711040839</c:v>
                </c:pt>
                <c:pt idx="362">
                  <c:v>0.32648818922819234</c:v>
                </c:pt>
                <c:pt idx="363">
                  <c:v>0.28454985548844103</c:v>
                </c:pt>
                <c:pt idx="364">
                  <c:v>0.24655710705048509</c:v>
                </c:pt>
                <c:pt idx="365">
                  <c:v>0.21266185094722029</c:v>
                </c:pt>
                <c:pt idx="366">
                  <c:v>0.18084932021602776</c:v>
                </c:pt>
                <c:pt idx="367">
                  <c:v>0.1413015234676378</c:v>
                </c:pt>
                <c:pt idx="368">
                  <c:v>0.10979680435573429</c:v>
                </c:pt>
                <c:pt idx="369">
                  <c:v>8.7510443608511582E-2</c:v>
                </c:pt>
                <c:pt idx="370">
                  <c:v>6.4872298153530031E-2</c:v>
                </c:pt>
                <c:pt idx="371">
                  <c:v>4.6515532494113596E-2</c:v>
                </c:pt>
                <c:pt idx="372">
                  <c:v>3.066923043097624E-2</c:v>
                </c:pt>
                <c:pt idx="373">
                  <c:v>1.7049565665812522E-2</c:v>
                </c:pt>
                <c:pt idx="374">
                  <c:v>6.871794461789385E-3</c:v>
                </c:pt>
                <c:pt idx="375">
                  <c:v>2.2386299584654191E-4</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1.199266049177903E-5</c:v>
                </c:pt>
                <c:pt idx="407">
                  <c:v>1.4790947939860805E-3</c:v>
                </c:pt>
                <c:pt idx="408">
                  <c:v>7.5393858958317499E-3</c:v>
                </c:pt>
                <c:pt idx="409">
                  <c:v>1.816088553805071E-2</c:v>
                </c:pt>
                <c:pt idx="410">
                  <c:v>3.3143716045779981E-2</c:v>
                </c:pt>
                <c:pt idx="411">
                  <c:v>5.2411923902571628E-2</c:v>
                </c:pt>
                <c:pt idx="412">
                  <c:v>7.6489188616566658E-2</c:v>
                </c:pt>
                <c:pt idx="413">
                  <c:v>0.10298097564290654</c:v>
                </c:pt>
                <c:pt idx="414">
                  <c:v>0.13387406906972932</c:v>
                </c:pt>
                <c:pt idx="415">
                  <c:v>0.16964018020971164</c:v>
                </c:pt>
                <c:pt idx="416">
                  <c:v>0.20751300204274983</c:v>
                </c:pt>
                <c:pt idx="417">
                  <c:v>0.24709677677261513</c:v>
                </c:pt>
                <c:pt idx="418">
                  <c:v>0.28933892457815813</c:v>
                </c:pt>
                <c:pt idx="419">
                  <c:v>0.33340395677845153</c:v>
                </c:pt>
                <c:pt idx="420">
                  <c:v>0.37630969846453965</c:v>
                </c:pt>
                <c:pt idx="421">
                  <c:v>0.41900356981527304</c:v>
                </c:pt>
                <c:pt idx="422">
                  <c:v>0.4586313176336082</c:v>
                </c:pt>
                <c:pt idx="423">
                  <c:v>0.49809516575855572</c:v>
                </c:pt>
                <c:pt idx="424">
                  <c:v>0.5318744928104</c:v>
                </c:pt>
                <c:pt idx="425">
                  <c:v>0.56514613056809226</c:v>
                </c:pt>
                <c:pt idx="426">
                  <c:v>0.59636702338169034</c:v>
                </c:pt>
                <c:pt idx="427">
                  <c:v>0.6254772079487354</c:v>
                </c:pt>
                <c:pt idx="428">
                  <c:v>0.65179710017469306</c:v>
                </c:pt>
                <c:pt idx="429">
                  <c:v>0.67384760526557741</c:v>
                </c:pt>
                <c:pt idx="430">
                  <c:v>0.69589811035646176</c:v>
                </c:pt>
                <c:pt idx="431">
                  <c:v>0.71431084176483983</c:v>
                </c:pt>
                <c:pt idx="432">
                  <c:v>0.72434470104296167</c:v>
                </c:pt>
                <c:pt idx="433">
                  <c:v>0.7278105799250858</c:v>
                </c:pt>
                <c:pt idx="434">
                  <c:v>0.7291937334351376</c:v>
                </c:pt>
                <c:pt idx="435">
                  <c:v>0.73292345084808097</c:v>
                </c:pt>
                <c:pt idx="436">
                  <c:v>0.72907780438371705</c:v>
                </c:pt>
                <c:pt idx="437">
                  <c:v>0.72631549491711067</c:v>
                </c:pt>
                <c:pt idx="438">
                  <c:v>0.72270570410908519</c:v>
                </c:pt>
                <c:pt idx="439">
                  <c:v>0.7114605861212937</c:v>
                </c:pt>
                <c:pt idx="440">
                  <c:v>0.7174249359392052</c:v>
                </c:pt>
                <c:pt idx="441">
                  <c:v>0.70580404792267126</c:v>
                </c:pt>
                <c:pt idx="442">
                  <c:v>0.68814285657177809</c:v>
                </c:pt>
                <c:pt idx="443">
                  <c:v>0.67395553921000351</c:v>
                </c:pt>
                <c:pt idx="444">
                  <c:v>0.67074150619820672</c:v>
                </c:pt>
                <c:pt idx="445">
                  <c:v>0.64855908184191269</c:v>
                </c:pt>
                <c:pt idx="446">
                  <c:v>0.63371616570658751</c:v>
                </c:pt>
                <c:pt idx="447">
                  <c:v>0.62891910150987596</c:v>
                </c:pt>
                <c:pt idx="448">
                  <c:v>0.58392663689821822</c:v>
                </c:pt>
                <c:pt idx="449">
                  <c:v>0.58598137939580963</c:v>
                </c:pt>
                <c:pt idx="450">
                  <c:v>0.56630142352880031</c:v>
                </c:pt>
                <c:pt idx="451">
                  <c:v>0.52726531362805962</c:v>
                </c:pt>
                <c:pt idx="452">
                  <c:v>0.50354383117532076</c:v>
                </c:pt>
                <c:pt idx="453">
                  <c:v>0.49414958045676044</c:v>
                </c:pt>
                <c:pt idx="454">
                  <c:v>0.46906892981495324</c:v>
                </c:pt>
                <c:pt idx="455">
                  <c:v>0.42418839670121877</c:v>
                </c:pt>
                <c:pt idx="456">
                  <c:v>0.38719503663757776</c:v>
                </c:pt>
                <c:pt idx="457">
                  <c:v>0.36404520433494697</c:v>
                </c:pt>
                <c:pt idx="458">
                  <c:v>0.32859889747474541</c:v>
                </c:pt>
                <c:pt idx="459">
                  <c:v>0.29130971845230719</c:v>
                </c:pt>
                <c:pt idx="460">
                  <c:v>0.25340091863779363</c:v>
                </c:pt>
                <c:pt idx="461">
                  <c:v>0.21690325520781281</c:v>
                </c:pt>
                <c:pt idx="462">
                  <c:v>0.18101321990941543</c:v>
                </c:pt>
                <c:pt idx="463">
                  <c:v>0.14706599561068626</c:v>
                </c:pt>
                <c:pt idx="464">
                  <c:v>0.11630482144927304</c:v>
                </c:pt>
                <c:pt idx="465">
                  <c:v>8.9541200785119499E-2</c:v>
                </c:pt>
                <c:pt idx="466">
                  <c:v>6.7438727498770737E-2</c:v>
                </c:pt>
                <c:pt idx="467">
                  <c:v>4.7766766738755878E-2</c:v>
                </c:pt>
                <c:pt idx="468">
                  <c:v>3.2124339903978762E-2</c:v>
                </c:pt>
                <c:pt idx="469">
                  <c:v>1.8732535688158844E-2</c:v>
                </c:pt>
                <c:pt idx="470">
                  <c:v>8.7026739635343159E-3</c:v>
                </c:pt>
                <c:pt idx="471">
                  <c:v>6.8358164803140474E-4</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1.5990213989038709E-5</c:v>
                </c:pt>
                <c:pt idx="503">
                  <c:v>1.2712220121285772E-3</c:v>
                </c:pt>
                <c:pt idx="504">
                  <c:v>6.9477479782373182E-3</c:v>
                </c:pt>
                <c:pt idx="505">
                  <c:v>1.754925985296998E-2</c:v>
                </c:pt>
                <c:pt idx="506">
                  <c:v>3.3363581488129262E-2</c:v>
                </c:pt>
                <c:pt idx="507">
                  <c:v>5.3359344081422164E-2</c:v>
                </c:pt>
                <c:pt idx="508">
                  <c:v>7.5465814921268179E-2</c:v>
                </c:pt>
                <c:pt idx="509">
                  <c:v>9.9726967096137153E-2</c:v>
                </c:pt>
                <c:pt idx="510">
                  <c:v>0.12952872841820803</c:v>
                </c:pt>
                <c:pt idx="511">
                  <c:v>0.15910262919093512</c:v>
                </c:pt>
                <c:pt idx="512">
                  <c:v>0.19807877578921698</c:v>
                </c:pt>
                <c:pt idx="513">
                  <c:v>0.2359755829432387</c:v>
                </c:pt>
                <c:pt idx="514">
                  <c:v>0.27799386775293516</c:v>
                </c:pt>
                <c:pt idx="515">
                  <c:v>0.32029198130743985</c:v>
                </c:pt>
                <c:pt idx="516">
                  <c:v>0.36171063309254736</c:v>
                </c:pt>
                <c:pt idx="517">
                  <c:v>0.40522000535672165</c:v>
                </c:pt>
                <c:pt idx="518">
                  <c:v>0.44573521005144845</c:v>
                </c:pt>
                <c:pt idx="519">
                  <c:v>0.48164923067082938</c:v>
                </c:pt>
                <c:pt idx="520">
                  <c:v>0.51663981643234336</c:v>
                </c:pt>
                <c:pt idx="521">
                  <c:v>0.55432475325101038</c:v>
                </c:pt>
                <c:pt idx="522">
                  <c:v>0.58552965585061933</c:v>
                </c:pt>
                <c:pt idx="523">
                  <c:v>0.61641075661695044</c:v>
                </c:pt>
                <c:pt idx="524">
                  <c:v>0.64548896075601725</c:v>
                </c:pt>
                <c:pt idx="525">
                  <c:v>0.66836695942083446</c:v>
                </c:pt>
                <c:pt idx="526">
                  <c:v>0.68776708654303564</c:v>
                </c:pt>
                <c:pt idx="527">
                  <c:v>0.70796672436468877</c:v>
                </c:pt>
                <c:pt idx="528">
                  <c:v>0.71995138974947326</c:v>
                </c:pt>
                <c:pt idx="529">
                  <c:v>0.73375494197551094</c:v>
                </c:pt>
                <c:pt idx="530">
                  <c:v>0.7430812342846177</c:v>
                </c:pt>
                <c:pt idx="531">
                  <c:v>0.74539981531302846</c:v>
                </c:pt>
                <c:pt idx="532">
                  <c:v>0.75799210882939638</c:v>
                </c:pt>
                <c:pt idx="533">
                  <c:v>0.75582943238737887</c:v>
                </c:pt>
                <c:pt idx="534">
                  <c:v>0.75261539937558208</c:v>
                </c:pt>
                <c:pt idx="535">
                  <c:v>0.75229159754230412</c:v>
                </c:pt>
                <c:pt idx="536">
                  <c:v>0.74478019452095312</c:v>
                </c:pt>
                <c:pt idx="537">
                  <c:v>0.73522604166250249</c:v>
                </c:pt>
                <c:pt idx="538">
                  <c:v>0.71540617142308893</c:v>
                </c:pt>
                <c:pt idx="539">
                  <c:v>0.69963982042989692</c:v>
                </c:pt>
                <c:pt idx="540">
                  <c:v>0.68775109632904663</c:v>
                </c:pt>
                <c:pt idx="541">
                  <c:v>0.68070340951337771</c:v>
                </c:pt>
                <c:pt idx="542">
                  <c:v>0.65079371424688082</c:v>
                </c:pt>
                <c:pt idx="543">
                  <c:v>0.64238685924214378</c:v>
                </c:pt>
                <c:pt idx="544">
                  <c:v>0.60837167653396118</c:v>
                </c:pt>
                <c:pt idx="545">
                  <c:v>0.59426031268863444</c:v>
                </c:pt>
                <c:pt idx="546">
                  <c:v>0.55812642662690437</c:v>
                </c:pt>
                <c:pt idx="547">
                  <c:v>0.54040527197355215</c:v>
                </c:pt>
                <c:pt idx="548">
                  <c:v>0.50887256998716779</c:v>
                </c:pt>
                <c:pt idx="549">
                  <c:v>0.47719595607488213</c:v>
                </c:pt>
                <c:pt idx="550">
                  <c:v>0.44651873053691138</c:v>
                </c:pt>
                <c:pt idx="551">
                  <c:v>0.41872773862396212</c:v>
                </c:pt>
                <c:pt idx="552">
                  <c:v>0.38139058895955669</c:v>
                </c:pt>
                <c:pt idx="553">
                  <c:v>0.35112910898530098</c:v>
                </c:pt>
                <c:pt idx="554">
                  <c:v>0.31367603026947505</c:v>
                </c:pt>
                <c:pt idx="555">
                  <c:v>0.27740622738883802</c:v>
                </c:pt>
                <c:pt idx="556">
                  <c:v>0.24237566609235145</c:v>
                </c:pt>
                <c:pt idx="557">
                  <c:v>0.20481465343209954</c:v>
                </c:pt>
                <c:pt idx="558">
                  <c:v>0.1705955954955567</c:v>
                </c:pt>
                <c:pt idx="559">
                  <c:v>0.13848724580556698</c:v>
                </c:pt>
                <c:pt idx="560">
                  <c:v>0.1109441022094478</c:v>
                </c:pt>
                <c:pt idx="561">
                  <c:v>8.615927052643782E-2</c:v>
                </c:pt>
                <c:pt idx="562">
                  <c:v>6.4268667575443833E-2</c:v>
                </c:pt>
                <c:pt idx="563">
                  <c:v>4.5632073171219215E-2</c:v>
                </c:pt>
                <c:pt idx="564">
                  <c:v>3.0313448169720127E-2</c:v>
                </c:pt>
                <c:pt idx="565">
                  <c:v>1.6897658632916656E-2</c:v>
                </c:pt>
                <c:pt idx="566">
                  <c:v>7.435449504902999E-3</c:v>
                </c:pt>
                <c:pt idx="567">
                  <c:v>8.6347155540809027E-4</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4.797064196711612E-5</c:v>
                </c:pt>
                <c:pt idx="599">
                  <c:v>1.6789724688490643E-3</c:v>
                </c:pt>
                <c:pt idx="600">
                  <c:v>7.9431387990549773E-3</c:v>
                </c:pt>
                <c:pt idx="601">
                  <c:v>1.9016361986464281E-2</c:v>
                </c:pt>
                <c:pt idx="602">
                  <c:v>3.4171087294575721E-2</c:v>
                </c:pt>
                <c:pt idx="603">
                  <c:v>5.3455285365356396E-2</c:v>
                </c:pt>
                <c:pt idx="604">
                  <c:v>7.5205973943946292E-2</c:v>
                </c:pt>
                <c:pt idx="605">
                  <c:v>9.9950830091983703E-2</c:v>
                </c:pt>
                <c:pt idx="606">
                  <c:v>0.12853733515088767</c:v>
                </c:pt>
                <c:pt idx="607">
                  <c:v>0.16046979248699794</c:v>
                </c:pt>
                <c:pt idx="608">
                  <c:v>0.19657569567424735</c:v>
                </c:pt>
                <c:pt idx="609">
                  <c:v>0.23240976522368309</c:v>
                </c:pt>
                <c:pt idx="610">
                  <c:v>0.2723333320008155</c:v>
                </c:pt>
                <c:pt idx="611">
                  <c:v>0.31370801069745313</c:v>
                </c:pt>
                <c:pt idx="612">
                  <c:v>0.35327179765983219</c:v>
                </c:pt>
                <c:pt idx="613">
                  <c:v>0.39504623170619579</c:v>
                </c:pt>
                <c:pt idx="614">
                  <c:v>0.43453006759862961</c:v>
                </c:pt>
                <c:pt idx="615">
                  <c:v>0.47200713163543906</c:v>
                </c:pt>
                <c:pt idx="616">
                  <c:v>0.50928032044388827</c:v>
                </c:pt>
                <c:pt idx="617">
                  <c:v>0.54442681079179545</c:v>
                </c:pt>
                <c:pt idx="618">
                  <c:v>0.57748258066063562</c:v>
                </c:pt>
                <c:pt idx="619">
                  <c:v>0.60995071016537872</c:v>
                </c:pt>
                <c:pt idx="620">
                  <c:v>0.63896495344848947</c:v>
                </c:pt>
                <c:pt idx="621">
                  <c:v>0.66478115393379245</c:v>
                </c:pt>
                <c:pt idx="622">
                  <c:v>0.68898634035969986</c:v>
                </c:pt>
                <c:pt idx="623">
                  <c:v>0.71017737144867332</c:v>
                </c:pt>
                <c:pt idx="624">
                  <c:v>0.72620756097268468</c:v>
                </c:pt>
                <c:pt idx="625">
                  <c:v>0.74180201716549465</c:v>
                </c:pt>
                <c:pt idx="626">
                  <c:v>0.75361478774989699</c:v>
                </c:pt>
                <c:pt idx="627">
                  <c:v>0.76531562683637611</c:v>
                </c:pt>
                <c:pt idx="628">
                  <c:v>0.77462592893149385</c:v>
                </c:pt>
                <c:pt idx="629">
                  <c:v>0.77801985185066735</c:v>
                </c:pt>
                <c:pt idx="630">
                  <c:v>0.78016653807869574</c:v>
                </c:pt>
                <c:pt idx="631">
                  <c:v>0.78273696497743372</c:v>
                </c:pt>
                <c:pt idx="632">
                  <c:v>0.77640883779127168</c:v>
                </c:pt>
                <c:pt idx="633">
                  <c:v>0.76987683537674934</c:v>
                </c:pt>
                <c:pt idx="634">
                  <c:v>0.76195768189867796</c:v>
                </c:pt>
                <c:pt idx="635">
                  <c:v>0.74577958289526802</c:v>
                </c:pt>
                <c:pt idx="636">
                  <c:v>0.73445051628403413</c:v>
                </c:pt>
                <c:pt idx="637">
                  <c:v>0.71529823747866295</c:v>
                </c:pt>
                <c:pt idx="638">
                  <c:v>0.69879633664197505</c:v>
                </c:pt>
                <c:pt idx="639">
                  <c:v>0.6849687990949539</c:v>
                </c:pt>
                <c:pt idx="640">
                  <c:v>0.66123932153522036</c:v>
                </c:pt>
                <c:pt idx="641">
                  <c:v>0.6341119235028162</c:v>
                </c:pt>
                <c:pt idx="642">
                  <c:v>0.60774006308139417</c:v>
                </c:pt>
                <c:pt idx="643">
                  <c:v>0.57757852194456982</c:v>
                </c:pt>
                <c:pt idx="644">
                  <c:v>0.55138255387702717</c:v>
                </c:pt>
                <c:pt idx="645">
                  <c:v>0.52005372711900311</c:v>
                </c:pt>
                <c:pt idx="646">
                  <c:v>0.48698996214316836</c:v>
                </c:pt>
                <c:pt idx="647">
                  <c:v>0.44901320391920141</c:v>
                </c:pt>
                <c:pt idx="648">
                  <c:v>0.41341898757960127</c:v>
                </c:pt>
                <c:pt idx="649">
                  <c:v>0.37286380734990182</c:v>
                </c:pt>
                <c:pt idx="650">
                  <c:v>0.33519486074522392</c:v>
                </c:pt>
                <c:pt idx="651">
                  <c:v>0.29306864199110144</c:v>
                </c:pt>
                <c:pt idx="652">
                  <c:v>0.25435633392363871</c:v>
                </c:pt>
                <c:pt idx="653">
                  <c:v>0.21616770536431701</c:v>
                </c:pt>
                <c:pt idx="654">
                  <c:v>0.18077336669957983</c:v>
                </c:pt>
                <c:pt idx="655">
                  <c:v>0.145830751580033</c:v>
                </c:pt>
                <c:pt idx="656">
                  <c:v>0.11616090952337169</c:v>
                </c:pt>
                <c:pt idx="657">
                  <c:v>9.0176811791183795E-2</c:v>
                </c:pt>
                <c:pt idx="658">
                  <c:v>6.7262835144891314E-2</c:v>
                </c:pt>
                <c:pt idx="659">
                  <c:v>4.7714798543291505E-2</c:v>
                </c:pt>
                <c:pt idx="660">
                  <c:v>3.1524706879389811E-2</c:v>
                </c:pt>
                <c:pt idx="661">
                  <c:v>1.8280812142968502E-2</c:v>
                </c:pt>
                <c:pt idx="662">
                  <c:v>8.4668183071959953E-3</c:v>
                </c:pt>
                <c:pt idx="663">
                  <c:v>1.1073223187409306E-3</c:v>
                </c:pt>
                <c:pt idx="664">
                  <c:v>0</c:v>
                </c:pt>
                <c:pt idx="665">
                  <c:v>0</c:v>
                </c:pt>
                <c:pt idx="666">
                  <c:v>0</c:v>
                </c:pt>
                <c:pt idx="667">
                  <c:v>0</c:v>
                </c:pt>
                <c:pt idx="668">
                  <c:v>0</c:v>
                </c:pt>
                <c:pt idx="669">
                  <c:v>0</c:v>
                </c:pt>
                <c:pt idx="670">
                  <c:v>0</c:v>
                </c:pt>
                <c:pt idx="671">
                  <c:v>0</c:v>
                </c:pt>
              </c:numCache>
            </c:numRef>
          </c:val>
          <c:smooth val="0"/>
          <c:extLst>
            <c:ext xmlns:c16="http://schemas.microsoft.com/office/drawing/2014/chart" uri="{C3380CC4-5D6E-409C-BE32-E72D297353CC}">
              <c16:uniqueId val="{00000001-2F40-434B-8D7D-AA939B1B8498}"/>
            </c:ext>
          </c:extLst>
        </c:ser>
        <c:dLbls>
          <c:showLegendKey val="0"/>
          <c:showVal val="0"/>
          <c:showCatName val="0"/>
          <c:showSerName val="0"/>
          <c:showPercent val="0"/>
          <c:showBubbleSize val="0"/>
        </c:dLbls>
        <c:smooth val="0"/>
        <c:axId val="70182784"/>
        <c:axId val="70184960"/>
      </c:lineChart>
      <c:catAx>
        <c:axId val="70182784"/>
        <c:scaling>
          <c:orientation val="minMax"/>
        </c:scaling>
        <c:delete val="1"/>
        <c:axPos val="b"/>
        <c:title>
          <c:tx>
            <c:rich>
              <a:bodyPr/>
              <a:lstStyle/>
              <a:p>
                <a:pPr>
                  <a:defRPr/>
                </a:pPr>
                <a:r>
                  <a:rPr lang="en-US"/>
                  <a:t>Time step</a:t>
                </a:r>
              </a:p>
            </c:rich>
          </c:tx>
          <c:overlay val="0"/>
        </c:title>
        <c:majorTickMark val="none"/>
        <c:minorTickMark val="none"/>
        <c:tickLblPos val="nextTo"/>
        <c:crossAx val="70184960"/>
        <c:crosses val="autoZero"/>
        <c:auto val="1"/>
        <c:lblAlgn val="ctr"/>
        <c:lblOffset val="100"/>
        <c:tickLblSkip val="100"/>
        <c:noMultiLvlLbl val="0"/>
      </c:catAx>
      <c:valAx>
        <c:axId val="70184960"/>
        <c:scaling>
          <c:orientation val="minMax"/>
        </c:scaling>
        <c:delete val="0"/>
        <c:axPos val="l"/>
        <c:majorGridlines/>
        <c:title>
          <c:tx>
            <c:rich>
              <a:bodyPr rot="0" vert="horz"/>
              <a:lstStyle/>
              <a:p>
                <a:pPr>
                  <a:defRPr/>
                </a:pPr>
                <a:r>
                  <a:rPr lang="en-US"/>
                  <a:t>Solar power</a:t>
                </a:r>
              </a:p>
              <a:p>
                <a:pPr>
                  <a:defRPr/>
                </a:pPr>
                <a:r>
                  <a:rPr lang="en-US" baseline="0"/>
                  <a:t>[p.u.]</a:t>
                </a:r>
              </a:p>
            </c:rich>
          </c:tx>
          <c:overlay val="0"/>
        </c:title>
        <c:numFmt formatCode="0.00" sourceLinked="0"/>
        <c:majorTickMark val="out"/>
        <c:minorTickMark val="none"/>
        <c:tickLblPos val="nextTo"/>
        <c:crossAx val="70182784"/>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50</xdr:colOff>
      <xdr:row>49</xdr:row>
      <xdr:rowOff>181841</xdr:rowOff>
    </xdr:from>
    <xdr:to>
      <xdr:col>25</xdr:col>
      <xdr:colOff>479446</xdr:colOff>
      <xdr:row>68</xdr:row>
      <xdr:rowOff>162341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17368</xdr:colOff>
      <xdr:row>71</xdr:row>
      <xdr:rowOff>164523</xdr:rowOff>
    </xdr:from>
    <xdr:to>
      <xdr:col>25</xdr:col>
      <xdr:colOff>496764</xdr:colOff>
      <xdr:row>90</xdr:row>
      <xdr:rowOff>145023</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590550</xdr:colOff>
      <xdr:row>6</xdr:row>
      <xdr:rowOff>133350</xdr:rowOff>
    </xdr:from>
    <xdr:to>
      <xdr:col>25</xdr:col>
      <xdr:colOff>463809</xdr:colOff>
      <xdr:row>25</xdr:row>
      <xdr:rowOff>113850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600075</xdr:colOff>
      <xdr:row>28</xdr:row>
      <xdr:rowOff>68407</xdr:rowOff>
    </xdr:from>
    <xdr:to>
      <xdr:col>25</xdr:col>
      <xdr:colOff>473334</xdr:colOff>
      <xdr:row>47</xdr:row>
      <xdr:rowOff>48907</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workbookViewId="0">
      <selection activeCell="A13" sqref="A13"/>
    </sheetView>
  </sheetViews>
  <sheetFormatPr defaultRowHeight="14.4" x14ac:dyDescent="0.3"/>
  <cols>
    <col min="1" max="1" width="16.6640625" customWidth="1"/>
    <col min="2" max="2" width="12.33203125" style="4" bestFit="1" customWidth="1"/>
    <col min="3" max="3" width="27.44140625" style="4" bestFit="1" customWidth="1"/>
    <col min="4" max="4" width="147.44140625" bestFit="1" customWidth="1"/>
  </cols>
  <sheetData>
    <row r="1" spans="1:4" s="8" customFormat="1" ht="41.25" customHeight="1" x14ac:dyDescent="0.3">
      <c r="A1" s="49" t="s">
        <v>196</v>
      </c>
      <c r="B1" s="49"/>
      <c r="C1" s="49"/>
      <c r="D1" s="49"/>
    </row>
    <row r="2" spans="1:4" s="8" customFormat="1" x14ac:dyDescent="0.3">
      <c r="A2" s="31" t="s">
        <v>256</v>
      </c>
      <c r="B2" s="31"/>
      <c r="C2" s="31" t="s">
        <v>255</v>
      </c>
      <c r="D2" s="31"/>
    </row>
    <row r="3" spans="1:4" x14ac:dyDescent="0.3">
      <c r="A3" t="s">
        <v>224</v>
      </c>
      <c r="B3" s="23" t="s">
        <v>1</v>
      </c>
      <c r="C3" s="38" t="s">
        <v>236</v>
      </c>
      <c r="D3" t="s">
        <v>229</v>
      </c>
    </row>
    <row r="4" spans="1:4" x14ac:dyDescent="0.3">
      <c r="A4" t="s">
        <v>191</v>
      </c>
      <c r="B4" s="23" t="s">
        <v>1</v>
      </c>
      <c r="C4" s="15">
        <v>1</v>
      </c>
      <c r="D4" s="1" t="s">
        <v>190</v>
      </c>
    </row>
    <row r="5" spans="1:4" x14ac:dyDescent="0.3">
      <c r="A5" t="s">
        <v>4</v>
      </c>
      <c r="B5" s="23" t="s">
        <v>1</v>
      </c>
      <c r="C5" s="15" t="s">
        <v>235</v>
      </c>
      <c r="D5" s="1" t="s">
        <v>226</v>
      </c>
    </row>
    <row r="6" spans="1:4" x14ac:dyDescent="0.3">
      <c r="A6" t="s">
        <v>2</v>
      </c>
      <c r="B6" s="23" t="s">
        <v>1</v>
      </c>
      <c r="C6" s="15" t="s">
        <v>233</v>
      </c>
      <c r="D6" s="1" t="s">
        <v>220</v>
      </c>
    </row>
    <row r="7" spans="1:4" x14ac:dyDescent="0.3">
      <c r="A7" t="s">
        <v>3</v>
      </c>
      <c r="B7" s="23" t="s">
        <v>1</v>
      </c>
      <c r="C7" s="15">
        <v>0</v>
      </c>
      <c r="D7" s="1" t="s">
        <v>221</v>
      </c>
    </row>
    <row r="8" spans="1:4" x14ac:dyDescent="0.3">
      <c r="A8" t="s">
        <v>5</v>
      </c>
      <c r="B8" s="23" t="s">
        <v>1</v>
      </c>
      <c r="C8" s="15">
        <v>0.15</v>
      </c>
      <c r="D8" s="1" t="s">
        <v>6</v>
      </c>
    </row>
    <row r="9" spans="1:4" x14ac:dyDescent="0.3">
      <c r="A9" t="s">
        <v>7</v>
      </c>
      <c r="B9" s="23" t="s">
        <v>1</v>
      </c>
      <c r="C9" s="15">
        <v>0.15</v>
      </c>
      <c r="D9" s="1" t="s">
        <v>8</v>
      </c>
    </row>
    <row r="10" spans="1:4" x14ac:dyDescent="0.3">
      <c r="A10" t="s">
        <v>9</v>
      </c>
      <c r="B10" s="23" t="s">
        <v>10</v>
      </c>
      <c r="C10" s="4">
        <v>0.25</v>
      </c>
      <c r="D10" s="1" t="s">
        <v>11</v>
      </c>
    </row>
    <row r="11" spans="1:4" x14ac:dyDescent="0.3">
      <c r="A11" t="s">
        <v>183</v>
      </c>
      <c r="B11" s="23" t="s">
        <v>184</v>
      </c>
      <c r="C11" s="15">
        <v>10000</v>
      </c>
      <c r="D11" s="1" t="s">
        <v>187</v>
      </c>
    </row>
    <row r="12" spans="1:4" x14ac:dyDescent="0.3">
      <c r="A12" t="s">
        <v>185</v>
      </c>
      <c r="B12" s="23" t="s">
        <v>184</v>
      </c>
      <c r="C12" s="15">
        <v>0</v>
      </c>
      <c r="D12" s="1" t="s">
        <v>188</v>
      </c>
    </row>
    <row r="13" spans="1:4" s="8" customFormat="1" ht="15.6" x14ac:dyDescent="0.35">
      <c r="A13" s="8" t="s">
        <v>186</v>
      </c>
      <c r="B13" s="23" t="s">
        <v>225</v>
      </c>
      <c r="C13" s="15">
        <v>10</v>
      </c>
      <c r="D13" s="1" t="s">
        <v>189</v>
      </c>
    </row>
    <row r="14" spans="1:4" x14ac:dyDescent="0.3">
      <c r="B14" s="23"/>
    </row>
    <row r="15" spans="1:4" x14ac:dyDescent="0.3">
      <c r="A15" s="48" t="s">
        <v>12</v>
      </c>
      <c r="B15" s="48"/>
      <c r="C15" s="48"/>
      <c r="D15" s="48"/>
    </row>
    <row r="16" spans="1:4" x14ac:dyDescent="0.3">
      <c r="A16" t="s">
        <v>13</v>
      </c>
      <c r="B16" s="23" t="s">
        <v>1</v>
      </c>
      <c r="C16" s="15">
        <v>4</v>
      </c>
      <c r="D16" s="1" t="s">
        <v>14</v>
      </c>
    </row>
    <row r="17" spans="1:4" x14ac:dyDescent="0.3">
      <c r="A17" t="s">
        <v>15</v>
      </c>
      <c r="B17" s="23" t="s">
        <v>1</v>
      </c>
      <c r="C17" s="15">
        <v>-1</v>
      </c>
      <c r="D17" s="1" t="s">
        <v>16</v>
      </c>
    </row>
    <row r="18" spans="1:4" x14ac:dyDescent="0.3">
      <c r="A18" t="s">
        <v>17</v>
      </c>
      <c r="B18" s="23" t="s">
        <v>18</v>
      </c>
      <c r="C18" s="15">
        <v>28800</v>
      </c>
      <c r="D18" s="1" t="s">
        <v>19</v>
      </c>
    </row>
    <row r="19" spans="1:4" x14ac:dyDescent="0.3">
      <c r="A19" t="s">
        <v>20</v>
      </c>
      <c r="B19" s="23" t="s">
        <v>1</v>
      </c>
      <c r="C19" s="15">
        <v>0.01</v>
      </c>
      <c r="D19" s="1" t="s">
        <v>21</v>
      </c>
    </row>
    <row r="20" spans="1:4" x14ac:dyDescent="0.3">
      <c r="A20" t="s">
        <v>22</v>
      </c>
      <c r="B20" s="23" t="s">
        <v>1</v>
      </c>
      <c r="C20" s="15">
        <v>10000000</v>
      </c>
      <c r="D20" s="1" t="s">
        <v>23</v>
      </c>
    </row>
    <row r="21" spans="1:4" x14ac:dyDescent="0.3">
      <c r="A21" t="s">
        <v>24</v>
      </c>
      <c r="B21" s="23" t="s">
        <v>1</v>
      </c>
      <c r="C21" s="15">
        <v>0</v>
      </c>
      <c r="D21" s="1" t="s">
        <v>25</v>
      </c>
    </row>
    <row r="22" spans="1:4" x14ac:dyDescent="0.3">
      <c r="A22" t="s">
        <v>26</v>
      </c>
      <c r="B22" s="23" t="s">
        <v>1</v>
      </c>
      <c r="C22" s="15">
        <v>100</v>
      </c>
      <c r="D22" s="1" t="s">
        <v>27</v>
      </c>
    </row>
    <row r="24" spans="1:4" x14ac:dyDescent="0.3">
      <c r="A24" s="2"/>
    </row>
    <row r="28" spans="1:4" s="1" customFormat="1" x14ac:dyDescent="0.3">
      <c r="B28" s="6"/>
      <c r="C28" s="6"/>
    </row>
    <row r="29" spans="1:4" s="1" customFormat="1" x14ac:dyDescent="0.3">
      <c r="B29" s="6"/>
      <c r="C29" s="6"/>
    </row>
    <row r="30" spans="1:4" s="1" customFormat="1" x14ac:dyDescent="0.3">
      <c r="B30" s="6"/>
      <c r="C30" s="6"/>
    </row>
    <row r="34" spans="1:1" x14ac:dyDescent="0.3">
      <c r="A34" s="1"/>
    </row>
    <row r="35" spans="1:1" x14ac:dyDescent="0.3">
      <c r="A35" s="1"/>
    </row>
  </sheetData>
  <mergeCells count="2">
    <mergeCell ref="A15:D15"/>
    <mergeCell ref="A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zoomScale="85" zoomScaleNormal="85" workbookViewId="0">
      <selection activeCell="J32" sqref="J32"/>
    </sheetView>
  </sheetViews>
  <sheetFormatPr defaultRowHeight="14.4" x14ac:dyDescent="0.3"/>
  <cols>
    <col min="1" max="1" width="12.88671875" bestFit="1" customWidth="1"/>
    <col min="2" max="2" width="7.88671875" bestFit="1" customWidth="1"/>
    <col min="3" max="3" width="18.109375" customWidth="1"/>
    <col min="4" max="4" width="13.44140625" style="8" customWidth="1"/>
    <col min="5" max="5" width="11.88671875" customWidth="1"/>
    <col min="6" max="7" width="15.44140625" bestFit="1" customWidth="1"/>
    <col min="8" max="8" width="16.6640625" customWidth="1"/>
    <col min="9" max="9" width="16.6640625" bestFit="1" customWidth="1"/>
    <col min="10" max="10" width="18.33203125" bestFit="1" customWidth="1"/>
    <col min="11" max="11" width="15.33203125" customWidth="1"/>
    <col min="12" max="12" width="15.88671875" bestFit="1" customWidth="1"/>
    <col min="13" max="13" width="11.6640625" bestFit="1" customWidth="1"/>
    <col min="14" max="14" width="15" bestFit="1" customWidth="1"/>
    <col min="15" max="15" width="12.109375" bestFit="1" customWidth="1"/>
    <col min="16" max="16" width="21" bestFit="1" customWidth="1"/>
    <col min="17" max="17" width="14.44140625" bestFit="1" customWidth="1"/>
    <col min="18" max="18" width="15.5546875" bestFit="1" customWidth="1"/>
  </cols>
  <sheetData>
    <row r="1" spans="1:22" ht="30.75" customHeight="1" x14ac:dyDescent="0.3">
      <c r="A1" s="50" t="s">
        <v>212</v>
      </c>
      <c r="B1" s="50"/>
      <c r="C1" s="50"/>
      <c r="D1" s="50"/>
      <c r="E1" s="50"/>
      <c r="F1" s="50"/>
      <c r="G1" s="50"/>
      <c r="H1" s="50"/>
      <c r="I1" s="50"/>
      <c r="J1" s="50"/>
      <c r="K1" s="50"/>
      <c r="L1" s="50"/>
      <c r="M1" s="50"/>
      <c r="N1" s="50"/>
      <c r="O1" s="50"/>
      <c r="P1" s="50"/>
      <c r="Q1" s="50"/>
      <c r="R1" t="s">
        <v>204</v>
      </c>
      <c r="U1" t="s">
        <v>205</v>
      </c>
    </row>
    <row r="2" spans="1:22" x14ac:dyDescent="0.3">
      <c r="C2" s="3" t="s">
        <v>54</v>
      </c>
      <c r="D2" s="3" t="s">
        <v>28</v>
      </c>
      <c r="E2" s="3" t="s">
        <v>29</v>
      </c>
      <c r="F2" s="2" t="s">
        <v>31</v>
      </c>
      <c r="G2" s="3" t="s">
        <v>38</v>
      </c>
      <c r="H2" s="3" t="s">
        <v>59</v>
      </c>
      <c r="I2" s="3" t="s">
        <v>58</v>
      </c>
      <c r="J2" s="3" t="s">
        <v>39</v>
      </c>
      <c r="K2" s="2" t="s">
        <v>32</v>
      </c>
      <c r="L2" s="3" t="s">
        <v>33</v>
      </c>
      <c r="M2" s="2" t="s">
        <v>40</v>
      </c>
      <c r="N2" s="3" t="s">
        <v>41</v>
      </c>
      <c r="O2" s="3" t="s">
        <v>30</v>
      </c>
      <c r="P2" s="3" t="s">
        <v>60</v>
      </c>
      <c r="Q2" s="2" t="s">
        <v>42</v>
      </c>
      <c r="R2" t="s">
        <v>192</v>
      </c>
    </row>
    <row r="3" spans="1:22" x14ac:dyDescent="0.3">
      <c r="B3" s="4"/>
      <c r="C3" t="s">
        <v>247</v>
      </c>
      <c r="D3" s="8" t="s">
        <v>28</v>
      </c>
      <c r="E3" s="47" t="s">
        <v>245</v>
      </c>
      <c r="F3" s="47" t="s">
        <v>248</v>
      </c>
      <c r="G3" s="47" t="s">
        <v>246</v>
      </c>
      <c r="H3" s="47" t="s">
        <v>249</v>
      </c>
      <c r="I3" s="47" t="s">
        <v>250</v>
      </c>
      <c r="J3" s="47" t="s">
        <v>251</v>
      </c>
      <c r="K3" s="47" t="s">
        <v>241</v>
      </c>
      <c r="L3" s="47" t="s">
        <v>254</v>
      </c>
      <c r="M3" s="47" t="s">
        <v>242</v>
      </c>
      <c r="N3" s="47" t="s">
        <v>243</v>
      </c>
      <c r="O3" s="47" t="s">
        <v>252</v>
      </c>
      <c r="P3" s="47" t="s">
        <v>253</v>
      </c>
      <c r="Q3" s="47" t="s">
        <v>240</v>
      </c>
      <c r="R3" s="8" t="s">
        <v>244</v>
      </c>
      <c r="S3" t="s">
        <v>199</v>
      </c>
      <c r="T3" t="s">
        <v>200</v>
      </c>
      <c r="U3" t="s">
        <v>201</v>
      </c>
      <c r="V3" t="s">
        <v>202</v>
      </c>
    </row>
    <row r="4" spans="1:22" x14ac:dyDescent="0.3">
      <c r="A4" s="2" t="s">
        <v>55</v>
      </c>
      <c r="B4" s="3" t="s">
        <v>56</v>
      </c>
      <c r="C4" s="4"/>
      <c r="D4" s="23" t="s">
        <v>170</v>
      </c>
      <c r="E4" s="23" t="s">
        <v>34</v>
      </c>
      <c r="F4" s="23" t="s">
        <v>36</v>
      </c>
      <c r="G4" s="23" t="s">
        <v>34</v>
      </c>
      <c r="H4" s="23" t="s">
        <v>36</v>
      </c>
      <c r="I4" s="23" t="s">
        <v>35</v>
      </c>
      <c r="J4" s="23" t="s">
        <v>43</v>
      </c>
      <c r="K4" s="23" t="s">
        <v>197</v>
      </c>
      <c r="L4" s="23" t="s">
        <v>197</v>
      </c>
      <c r="M4" s="23" t="s">
        <v>198</v>
      </c>
      <c r="N4" s="23" t="s">
        <v>198</v>
      </c>
      <c r="O4" s="23" t="s">
        <v>44</v>
      </c>
      <c r="P4" s="23" t="s">
        <v>44</v>
      </c>
      <c r="Q4" s="23" t="s">
        <v>37</v>
      </c>
      <c r="R4" t="s">
        <v>203</v>
      </c>
      <c r="S4" t="s">
        <v>222</v>
      </c>
      <c r="T4" t="s">
        <v>193</v>
      </c>
      <c r="U4" t="s">
        <v>223</v>
      </c>
      <c r="V4" t="s">
        <v>206</v>
      </c>
    </row>
    <row r="5" spans="1:22" ht="15.6" x14ac:dyDescent="0.35">
      <c r="A5" s="1" t="s">
        <v>45</v>
      </c>
      <c r="B5" s="23" t="s">
        <v>228</v>
      </c>
      <c r="C5" s="15">
        <v>3</v>
      </c>
      <c r="D5" s="15">
        <v>1</v>
      </c>
      <c r="E5" s="15">
        <v>1200</v>
      </c>
      <c r="F5" s="16">
        <v>33</v>
      </c>
      <c r="G5" s="15">
        <f>0.5*E5</f>
        <v>600</v>
      </c>
      <c r="H5" s="15">
        <v>30</v>
      </c>
      <c r="I5" s="15">
        <v>2</v>
      </c>
      <c r="J5" s="17">
        <v>0</v>
      </c>
      <c r="K5" s="16">
        <f>2.5*60*Simulation!$C$10*$E5/100</f>
        <v>450</v>
      </c>
      <c r="L5" s="16">
        <f>2.5*60*Simulation!$C$10*$E5/100</f>
        <v>450</v>
      </c>
      <c r="M5" s="16">
        <v>32</v>
      </c>
      <c r="N5" s="15">
        <v>32</v>
      </c>
      <c r="O5" s="15">
        <v>35</v>
      </c>
      <c r="P5" s="15">
        <v>0</v>
      </c>
      <c r="Q5" s="17">
        <v>0</v>
      </c>
      <c r="R5">
        <v>0</v>
      </c>
      <c r="S5">
        <v>4000</v>
      </c>
      <c r="T5">
        <v>5.454545454545455</v>
      </c>
      <c r="U5">
        <v>0</v>
      </c>
      <c r="V5">
        <v>0</v>
      </c>
    </row>
    <row r="6" spans="1:22" x14ac:dyDescent="0.3">
      <c r="A6" s="1" t="s">
        <v>237</v>
      </c>
      <c r="B6" s="23" t="s">
        <v>47</v>
      </c>
      <c r="C6" s="15">
        <v>4</v>
      </c>
      <c r="D6" s="15">
        <v>1</v>
      </c>
      <c r="E6" s="15">
        <v>800</v>
      </c>
      <c r="F6" s="16">
        <v>40</v>
      </c>
      <c r="G6" s="15">
        <f>0.43*E6</f>
        <v>344</v>
      </c>
      <c r="H6" s="18">
        <f>(0.08*LN(G6/E6)+1)*F6</f>
        <v>37.299295775057509</v>
      </c>
      <c r="I6" s="15">
        <v>12</v>
      </c>
      <c r="J6" s="17">
        <v>0.33839997292800211</v>
      </c>
      <c r="K6" s="16">
        <f>2*60*Simulation!$C$10*$E6/100</f>
        <v>240</v>
      </c>
      <c r="L6" s="16">
        <f>2*60*Simulation!$C$10*$E6/100</f>
        <v>240</v>
      </c>
      <c r="M6" s="16">
        <v>24</v>
      </c>
      <c r="N6" s="15">
        <v>12</v>
      </c>
      <c r="O6" s="15">
        <v>25</v>
      </c>
      <c r="P6" s="15">
        <v>55</v>
      </c>
      <c r="Q6" s="17">
        <v>1.8</v>
      </c>
      <c r="R6">
        <v>0</v>
      </c>
      <c r="S6">
        <v>11067.233078326493</v>
      </c>
      <c r="T6">
        <v>28.361330968582251</v>
      </c>
      <c r="U6">
        <v>312.09594784113119</v>
      </c>
      <c r="V6">
        <v>0.79978946933086192</v>
      </c>
    </row>
    <row r="7" spans="1:22" x14ac:dyDescent="0.3">
      <c r="A7" s="1" t="s">
        <v>238</v>
      </c>
      <c r="B7" s="23" t="s">
        <v>48</v>
      </c>
      <c r="C7" s="15">
        <v>0</v>
      </c>
      <c r="D7" s="15">
        <v>1</v>
      </c>
      <c r="E7" s="15">
        <v>800</v>
      </c>
      <c r="F7" s="16">
        <v>40</v>
      </c>
      <c r="G7" s="15">
        <f>0.43*E7</f>
        <v>344</v>
      </c>
      <c r="H7" s="18">
        <f>(0.08*LN(G7/E7)+1)*F7</f>
        <v>37.299295775057509</v>
      </c>
      <c r="I7" s="15">
        <v>12</v>
      </c>
      <c r="J7" s="17">
        <v>0.3635999709120023</v>
      </c>
      <c r="K7" s="16">
        <f>2*60*Simulation!$C$10*$E7/100</f>
        <v>240</v>
      </c>
      <c r="L7" s="16">
        <f>2*60*Simulation!$C$10*$E7/100</f>
        <v>240</v>
      </c>
      <c r="M7" s="16">
        <v>24</v>
      </c>
      <c r="N7" s="15">
        <v>12</v>
      </c>
      <c r="O7" s="15">
        <v>28</v>
      </c>
      <c r="P7" s="15">
        <v>55</v>
      </c>
      <c r="Q7" s="17">
        <v>1.8</v>
      </c>
      <c r="R7">
        <v>0</v>
      </c>
      <c r="S7">
        <v>11067.233078326493</v>
      </c>
      <c r="T7">
        <v>28.361330968582251</v>
      </c>
      <c r="U7">
        <v>335.33713544632184</v>
      </c>
      <c r="V7">
        <v>0.85934825960018135</v>
      </c>
    </row>
    <row r="8" spans="1:22" x14ac:dyDescent="0.3">
      <c r="A8" s="1" t="s">
        <v>239</v>
      </c>
      <c r="B8" s="23" t="s">
        <v>49</v>
      </c>
      <c r="C8" s="15">
        <v>0</v>
      </c>
      <c r="D8" s="15">
        <v>1</v>
      </c>
      <c r="E8" s="15">
        <v>600</v>
      </c>
      <c r="F8" s="16">
        <v>40</v>
      </c>
      <c r="G8" s="15">
        <f>0.4*E8</f>
        <v>240</v>
      </c>
      <c r="H8" s="18">
        <f>(0.08*LN(G8/E8)+1)*F8</f>
        <v>37.067869658002707</v>
      </c>
      <c r="I8" s="15">
        <v>25</v>
      </c>
      <c r="J8" s="17">
        <v>0.20519998358400129</v>
      </c>
      <c r="K8" s="16">
        <f>2*60*Simulation!$C$10*$E8/100</f>
        <v>180</v>
      </c>
      <c r="L8" s="16">
        <f>2*60*Simulation!$C$10*$E8/100</f>
        <v>180</v>
      </c>
      <c r="M8" s="16">
        <v>16</v>
      </c>
      <c r="N8" s="15">
        <v>8</v>
      </c>
      <c r="O8" s="15">
        <v>33</v>
      </c>
      <c r="P8" s="15">
        <v>40</v>
      </c>
      <c r="Q8" s="17">
        <v>1.4</v>
      </c>
      <c r="R8">
        <v>0</v>
      </c>
      <c r="S8">
        <v>16186.525029243596</v>
      </c>
      <c r="T8">
        <v>59.204097140990015</v>
      </c>
      <c r="U8">
        <v>132.85898681131246</v>
      </c>
      <c r="V8">
        <v>0.48594719045747065</v>
      </c>
    </row>
    <row r="9" spans="1:22" x14ac:dyDescent="0.3">
      <c r="A9" s="1" t="s">
        <v>50</v>
      </c>
      <c r="B9" s="23" t="s">
        <v>49</v>
      </c>
      <c r="C9" s="15">
        <v>11</v>
      </c>
      <c r="D9" s="15">
        <v>1</v>
      </c>
      <c r="E9" s="15">
        <v>450</v>
      </c>
      <c r="F9" s="16">
        <v>55</v>
      </c>
      <c r="G9" s="15">
        <f>0.35*E9</f>
        <v>157.5</v>
      </c>
      <c r="H9" s="18">
        <f>(0.2*LN(G9/E9)+1)*F9</f>
        <v>43.451956630514545</v>
      </c>
      <c r="I9" s="15">
        <v>25</v>
      </c>
      <c r="J9" s="17">
        <v>0.20519998358400129</v>
      </c>
      <c r="K9" s="16">
        <f>6*60*Simulation!$C$10*$E9/100</f>
        <v>405</v>
      </c>
      <c r="L9" s="16">
        <f>6*60*Simulation!$C$10*$E9/100</f>
        <v>405</v>
      </c>
      <c r="M9" s="16">
        <v>8</v>
      </c>
      <c r="N9" s="15">
        <v>4</v>
      </c>
      <c r="O9" s="15">
        <v>5</v>
      </c>
      <c r="P9" s="15">
        <v>40</v>
      </c>
      <c r="Q9" s="17">
        <v>0.5</v>
      </c>
      <c r="R9">
        <v>0</v>
      </c>
      <c r="S9">
        <v>9061.7323253859031</v>
      </c>
      <c r="T9">
        <v>38.949788475759142</v>
      </c>
      <c r="U9">
        <v>74.378692976472053</v>
      </c>
      <c r="V9">
        <v>0.53494457625822012</v>
      </c>
    </row>
    <row r="10" spans="1:22" x14ac:dyDescent="0.3">
      <c r="A10" s="1" t="s">
        <v>51</v>
      </c>
      <c r="B10" s="23" t="s">
        <v>49</v>
      </c>
      <c r="C10" s="15">
        <v>5</v>
      </c>
      <c r="D10" s="15">
        <v>1</v>
      </c>
      <c r="E10" s="15">
        <v>50</v>
      </c>
      <c r="F10" s="16">
        <v>40</v>
      </c>
      <c r="G10" s="15">
        <f>0.3*E10</f>
        <v>15</v>
      </c>
      <c r="H10" s="18">
        <f>(0.3*LN(G10/E10)+1)*F10</f>
        <v>25.552326348088769</v>
      </c>
      <c r="I10" s="15">
        <v>25</v>
      </c>
      <c r="J10" s="17">
        <v>0.20519998358400129</v>
      </c>
      <c r="K10" s="16">
        <f>10*60*Simulation!$C$10*$E10/100</f>
        <v>75</v>
      </c>
      <c r="L10" s="16">
        <f>10*60*Simulation!$C$10*$E10/100</f>
        <v>75</v>
      </c>
      <c r="M10" s="16">
        <v>2</v>
      </c>
      <c r="N10" s="15">
        <v>2</v>
      </c>
      <c r="O10" s="15">
        <v>2.4</v>
      </c>
      <c r="P10" s="15">
        <v>40</v>
      </c>
      <c r="Q10" s="17">
        <v>0.8</v>
      </c>
      <c r="R10">
        <v>0</v>
      </c>
      <c r="S10">
        <v>1467.5767477744691</v>
      </c>
      <c r="T10">
        <v>47.354950063586593</v>
      </c>
      <c r="U10">
        <v>12.045868982063324</v>
      </c>
      <c r="V10">
        <v>0.38868939902676675</v>
      </c>
    </row>
    <row r="11" spans="1:22" x14ac:dyDescent="0.3">
      <c r="A11" s="1" t="s">
        <v>52</v>
      </c>
      <c r="B11" s="23" t="s">
        <v>53</v>
      </c>
      <c r="C11" s="15">
        <v>0</v>
      </c>
      <c r="D11" s="15">
        <v>1</v>
      </c>
      <c r="E11" s="15">
        <v>25</v>
      </c>
      <c r="F11" s="16">
        <v>45</v>
      </c>
      <c r="G11" s="15">
        <f>0.25*E11</f>
        <v>6.25</v>
      </c>
      <c r="H11" s="18">
        <f>(0.3*LN(G11/E11)+1)*F11</f>
        <v>26.285026124881476</v>
      </c>
      <c r="I11" s="15">
        <v>35</v>
      </c>
      <c r="J11" s="17">
        <v>0.28079997753600178</v>
      </c>
      <c r="K11" s="16">
        <f>10*60*Simulation!$C$10*$E11/100</f>
        <v>37.5</v>
      </c>
      <c r="L11" s="16">
        <f>10*60*Simulation!$C$10*$E11/100</f>
        <v>37.5</v>
      </c>
      <c r="M11" s="16">
        <v>1</v>
      </c>
      <c r="N11" s="15">
        <v>1</v>
      </c>
      <c r="O11" s="15">
        <v>2.4</v>
      </c>
      <c r="P11" s="15">
        <v>40</v>
      </c>
      <c r="Q11" s="17">
        <v>0.8</v>
      </c>
      <c r="R11">
        <v>0</v>
      </c>
      <c r="S11">
        <v>832.22287457774553</v>
      </c>
      <c r="T11">
        <v>59.318483726223931</v>
      </c>
      <c r="U11">
        <v>6.676804699610793</v>
      </c>
      <c r="V11">
        <v>0.57990367447409696</v>
      </c>
    </row>
    <row r="12" spans="1:22" x14ac:dyDescent="0.3">
      <c r="B12" s="4"/>
      <c r="C12" s="4"/>
      <c r="D12" s="4"/>
      <c r="E12" s="4"/>
      <c r="Q12" s="4"/>
    </row>
    <row r="13" spans="1:22" x14ac:dyDescent="0.3">
      <c r="B13" s="4"/>
      <c r="C13" s="4"/>
      <c r="D13" s="4"/>
      <c r="E13" s="4"/>
    </row>
    <row r="14" spans="1:22" x14ac:dyDescent="0.3">
      <c r="A14" s="52" t="s">
        <v>57</v>
      </c>
      <c r="B14" s="52"/>
      <c r="C14" s="19">
        <f>C5*E5+C6*E6+C7*E7+C8*E8+C9*E9+C10*E10+C11*E11</f>
        <v>12000</v>
      </c>
      <c r="D14" s="3"/>
      <c r="E14" s="51" t="str">
        <f>IF(C14&lt;12000,"Cumulative capacity &lt; 14 GW!","Cumulative capacity OK! ")</f>
        <v xml:space="preserve">Cumulative capacity OK! </v>
      </c>
      <c r="F14" s="51"/>
      <c r="G14" s="51"/>
      <c r="H14" s="4"/>
      <c r="L14" s="41"/>
      <c r="M14" s="41"/>
      <c r="N14" s="41"/>
      <c r="O14" s="42"/>
      <c r="P14" s="42"/>
      <c r="Q14" s="41"/>
    </row>
    <row r="15" spans="1:22" x14ac:dyDescent="0.3">
      <c r="A15" s="52" t="s">
        <v>54</v>
      </c>
      <c r="B15" s="52"/>
      <c r="C15" s="19">
        <f xml:space="preserve"> SUM(C5:C11)</f>
        <v>23</v>
      </c>
      <c r="D15" s="3"/>
      <c r="E15" s="51" t="str">
        <f>IF(C15&gt;50,"Too many power plants","Number of power plants OK! ")</f>
        <v xml:space="preserve">Number of power plants OK! </v>
      </c>
      <c r="F15" s="51"/>
      <c r="G15" s="51"/>
      <c r="L15" s="41"/>
      <c r="M15" s="41"/>
      <c r="N15" s="41"/>
      <c r="Q15" s="41"/>
    </row>
    <row r="16" spans="1:22" x14ac:dyDescent="0.3">
      <c r="B16" s="4"/>
      <c r="C16" s="4"/>
      <c r="D16" s="4"/>
      <c r="E16" s="4"/>
      <c r="F16" s="4"/>
      <c r="G16" s="2"/>
      <c r="H16" s="2"/>
      <c r="L16" s="41"/>
      <c r="M16" s="41"/>
      <c r="N16" s="41"/>
      <c r="Q16" s="41"/>
    </row>
    <row r="17" spans="1:17" s="8" customFormat="1" x14ac:dyDescent="0.3">
      <c r="B17" s="4"/>
      <c r="C17" s="52" t="s">
        <v>204</v>
      </c>
      <c r="D17" s="52"/>
      <c r="E17" s="52"/>
      <c r="F17" s="52" t="s">
        <v>205</v>
      </c>
      <c r="G17" s="52"/>
      <c r="H17" s="2"/>
      <c r="L17" s="41"/>
      <c r="M17" s="41"/>
      <c r="N17" s="41"/>
      <c r="Q17" s="41"/>
    </row>
    <row r="18" spans="1:17" x14ac:dyDescent="0.3">
      <c r="B18" s="4"/>
      <c r="C18" s="30" t="s">
        <v>192</v>
      </c>
      <c r="D18" s="14" t="s">
        <v>199</v>
      </c>
      <c r="E18" s="14" t="s">
        <v>200</v>
      </c>
      <c r="F18" s="14" t="s">
        <v>201</v>
      </c>
      <c r="G18" s="14" t="s">
        <v>202</v>
      </c>
      <c r="L18" s="41"/>
      <c r="M18" s="41"/>
      <c r="N18" s="41"/>
      <c r="Q18" s="43"/>
    </row>
    <row r="19" spans="1:17" x14ac:dyDescent="0.3">
      <c r="A19" s="2" t="s">
        <v>55</v>
      </c>
      <c r="B19" s="14" t="s">
        <v>56</v>
      </c>
      <c r="C19" s="23" t="s">
        <v>203</v>
      </c>
      <c r="D19" s="23" t="s">
        <v>222</v>
      </c>
      <c r="E19" s="23" t="s">
        <v>193</v>
      </c>
      <c r="F19" s="23" t="s">
        <v>223</v>
      </c>
      <c r="G19" s="23" t="s">
        <v>206</v>
      </c>
      <c r="L19" s="41"/>
      <c r="M19" s="41"/>
      <c r="N19" s="41"/>
      <c r="Q19" s="43"/>
    </row>
    <row r="20" spans="1:17" ht="15.6" x14ac:dyDescent="0.35">
      <c r="A20" s="1" t="s">
        <v>45</v>
      </c>
      <c r="B20" s="23" t="s">
        <v>228</v>
      </c>
      <c r="C20" s="20">
        <v>0</v>
      </c>
      <c r="D20" s="20">
        <v>4000</v>
      </c>
      <c r="E20" s="20">
        <v>5.454545454545455</v>
      </c>
      <c r="F20" s="20">
        <v>0</v>
      </c>
      <c r="G20" s="20">
        <v>0</v>
      </c>
      <c r="L20" s="41"/>
      <c r="M20" s="41"/>
      <c r="N20" s="41"/>
      <c r="Q20" s="43"/>
    </row>
    <row r="21" spans="1:17" x14ac:dyDescent="0.3">
      <c r="A21" s="1" t="s">
        <v>46</v>
      </c>
      <c r="B21" s="23" t="s">
        <v>47</v>
      </c>
      <c r="C21" s="20">
        <v>0</v>
      </c>
      <c r="D21" s="20">
        <v>11067.233078326493</v>
      </c>
      <c r="E21" s="21">
        <v>28.361330968582251</v>
      </c>
      <c r="F21" s="21">
        <v>312.09594784113119</v>
      </c>
      <c r="G21" s="20">
        <v>0.79978946933086192</v>
      </c>
      <c r="H21" s="31"/>
      <c r="I21" s="31"/>
      <c r="J21" s="52"/>
      <c r="K21" s="52"/>
      <c r="L21" s="41"/>
      <c r="M21" s="41"/>
      <c r="N21" s="41"/>
      <c r="Q21" s="43"/>
    </row>
    <row r="22" spans="1:17" x14ac:dyDescent="0.3">
      <c r="A22" s="1" t="s">
        <v>46</v>
      </c>
      <c r="B22" s="23" t="s">
        <v>48</v>
      </c>
      <c r="C22" s="20">
        <v>0</v>
      </c>
      <c r="D22" s="20">
        <v>11067.233078326493</v>
      </c>
      <c r="E22" s="20">
        <v>28.361330968582251</v>
      </c>
      <c r="F22" s="20">
        <v>335.33713544632184</v>
      </c>
      <c r="G22" s="20">
        <v>0.85934825960018135</v>
      </c>
      <c r="H22" s="14"/>
      <c r="I22" s="14"/>
      <c r="J22" s="14"/>
      <c r="K22" s="14"/>
      <c r="L22" s="41"/>
      <c r="M22" s="41"/>
      <c r="N22" s="41"/>
      <c r="O22" s="41"/>
      <c r="P22" s="41"/>
      <c r="Q22" s="43"/>
    </row>
    <row r="23" spans="1:17" x14ac:dyDescent="0.3">
      <c r="A23" s="1" t="s">
        <v>46</v>
      </c>
      <c r="B23" s="23" t="s">
        <v>49</v>
      </c>
      <c r="C23" s="20">
        <v>0</v>
      </c>
      <c r="D23" s="20">
        <v>16186.525029243596</v>
      </c>
      <c r="E23" s="20">
        <v>59.204097140990015</v>
      </c>
      <c r="F23" s="20">
        <v>132.85898681131246</v>
      </c>
      <c r="G23" s="20">
        <v>0.48594719045747065</v>
      </c>
      <c r="H23" s="4"/>
      <c r="I23" s="4"/>
      <c r="J23" s="4"/>
      <c r="K23" s="4"/>
      <c r="L23" s="41"/>
      <c r="M23" s="41"/>
      <c r="N23" s="41"/>
      <c r="O23" s="41"/>
      <c r="P23" s="41"/>
      <c r="Q23" s="43"/>
    </row>
    <row r="24" spans="1:17" x14ac:dyDescent="0.3">
      <c r="A24" s="1" t="s">
        <v>50</v>
      </c>
      <c r="B24" s="23" t="s">
        <v>49</v>
      </c>
      <c r="C24" s="20">
        <v>0</v>
      </c>
      <c r="D24" s="20">
        <v>9061.7323253859031</v>
      </c>
      <c r="E24" s="20">
        <v>38.949788475759142</v>
      </c>
      <c r="F24" s="20">
        <v>74.378692976472053</v>
      </c>
      <c r="G24" s="20">
        <v>0.53494457625822012</v>
      </c>
      <c r="M24" s="8"/>
      <c r="N24" s="8"/>
      <c r="Q24" s="5"/>
    </row>
    <row r="25" spans="1:17" x14ac:dyDescent="0.3">
      <c r="A25" s="1" t="s">
        <v>51</v>
      </c>
      <c r="B25" s="23" t="s">
        <v>49</v>
      </c>
      <c r="C25" s="20">
        <v>0</v>
      </c>
      <c r="D25" s="20">
        <v>1467.5767477744691</v>
      </c>
      <c r="E25" s="20">
        <v>47.354950063586593</v>
      </c>
      <c r="F25" s="20">
        <v>12.045868982063324</v>
      </c>
      <c r="G25" s="20">
        <v>0.38868939902676675</v>
      </c>
      <c r="J25" s="4"/>
      <c r="M25" s="8"/>
      <c r="N25" s="8"/>
    </row>
    <row r="26" spans="1:17" x14ac:dyDescent="0.3">
      <c r="A26" s="1" t="s">
        <v>52</v>
      </c>
      <c r="B26" s="23" t="s">
        <v>53</v>
      </c>
      <c r="C26" s="20">
        <v>0</v>
      </c>
      <c r="D26" s="20">
        <v>832.22287457774553</v>
      </c>
      <c r="E26" s="20">
        <v>59.318483726223931</v>
      </c>
      <c r="F26" s="20">
        <v>6.676804699610793</v>
      </c>
      <c r="G26" s="20">
        <v>0.57990367447409696</v>
      </c>
      <c r="M26" s="8"/>
      <c r="N26" s="8"/>
    </row>
    <row r="27" spans="1:17" x14ac:dyDescent="0.3">
      <c r="B27" s="4"/>
      <c r="C27" s="4"/>
      <c r="D27" s="4"/>
      <c r="E27" s="4"/>
      <c r="M27" s="8"/>
      <c r="N27" s="8"/>
    </row>
    <row r="28" spans="1:17" x14ac:dyDescent="0.3">
      <c r="B28" s="4"/>
      <c r="C28" s="4"/>
      <c r="D28" s="4"/>
      <c r="E28" s="4"/>
      <c r="M28" s="8"/>
      <c r="N28" s="8"/>
    </row>
    <row r="29" spans="1:17" x14ac:dyDescent="0.3">
      <c r="B29" s="4"/>
      <c r="C29" s="4"/>
      <c r="D29" s="4"/>
      <c r="E29" s="4"/>
      <c r="M29" s="8"/>
      <c r="N29" s="8"/>
    </row>
    <row r="30" spans="1:17" x14ac:dyDescent="0.3">
      <c r="B30" s="4"/>
      <c r="C30" s="4"/>
      <c r="D30" s="4"/>
      <c r="E30" s="4"/>
    </row>
    <row r="31" spans="1:17" x14ac:dyDescent="0.3">
      <c r="B31" s="4"/>
      <c r="C31" s="4"/>
      <c r="D31" s="4"/>
      <c r="E31" s="4"/>
    </row>
    <row r="32" spans="1:17" x14ac:dyDescent="0.3">
      <c r="B32" s="4"/>
      <c r="C32" s="4"/>
      <c r="D32" s="4"/>
      <c r="E32" s="4"/>
    </row>
    <row r="33" spans="2:5" x14ac:dyDescent="0.3">
      <c r="B33" s="4"/>
      <c r="C33" s="4"/>
      <c r="D33" s="4"/>
      <c r="E33" s="4"/>
    </row>
    <row r="34" spans="2:5" x14ac:dyDescent="0.3">
      <c r="B34" s="4"/>
      <c r="C34" s="4"/>
      <c r="D34" s="4"/>
      <c r="E34" s="4"/>
    </row>
    <row r="35" spans="2:5" x14ac:dyDescent="0.3">
      <c r="B35" s="4"/>
      <c r="C35" s="4"/>
      <c r="D35" s="4"/>
      <c r="E35" s="4"/>
    </row>
    <row r="36" spans="2:5" x14ac:dyDescent="0.3">
      <c r="B36" s="4"/>
      <c r="C36" s="4"/>
      <c r="D36" s="4"/>
      <c r="E36" s="4"/>
    </row>
    <row r="37" spans="2:5" x14ac:dyDescent="0.3">
      <c r="B37" s="4"/>
      <c r="C37" s="4"/>
      <c r="D37" s="4"/>
      <c r="E37" s="4"/>
    </row>
    <row r="38" spans="2:5" x14ac:dyDescent="0.3">
      <c r="B38" s="4"/>
      <c r="C38" s="4"/>
      <c r="D38" s="4"/>
      <c r="E38" s="4"/>
    </row>
    <row r="39" spans="2:5" x14ac:dyDescent="0.3">
      <c r="B39" s="4"/>
      <c r="C39" s="4"/>
      <c r="D39" s="4"/>
      <c r="E39" s="4"/>
    </row>
    <row r="40" spans="2:5" x14ac:dyDescent="0.3">
      <c r="B40" s="4"/>
      <c r="C40" s="4"/>
      <c r="D40" s="4"/>
      <c r="E40" s="4"/>
    </row>
    <row r="41" spans="2:5" x14ac:dyDescent="0.3">
      <c r="B41" s="4"/>
      <c r="C41" s="4"/>
      <c r="D41" s="4"/>
      <c r="E41" s="4"/>
    </row>
    <row r="42" spans="2:5" x14ac:dyDescent="0.3">
      <c r="B42" s="4"/>
      <c r="C42" s="4"/>
      <c r="D42" s="4"/>
      <c r="E42" s="4"/>
    </row>
    <row r="43" spans="2:5" x14ac:dyDescent="0.3">
      <c r="B43" s="4"/>
      <c r="C43" s="4"/>
      <c r="D43" s="4"/>
      <c r="E43" s="4"/>
    </row>
    <row r="44" spans="2:5" x14ac:dyDescent="0.3">
      <c r="B44" s="4"/>
      <c r="C44" s="4"/>
      <c r="D44" s="4"/>
      <c r="E44" s="4"/>
    </row>
    <row r="45" spans="2:5" x14ac:dyDescent="0.3">
      <c r="B45" s="4"/>
      <c r="C45" s="4"/>
      <c r="D45" s="4"/>
      <c r="E45" s="4"/>
    </row>
    <row r="46" spans="2:5" x14ac:dyDescent="0.3">
      <c r="B46" s="4"/>
      <c r="C46" s="4"/>
      <c r="D46" s="4"/>
      <c r="E46" s="4"/>
    </row>
    <row r="47" spans="2:5" x14ac:dyDescent="0.3">
      <c r="B47" s="4"/>
      <c r="C47" s="4"/>
      <c r="D47" s="4"/>
      <c r="E47" s="4"/>
    </row>
    <row r="48" spans="2:5" x14ac:dyDescent="0.3">
      <c r="B48" s="4"/>
      <c r="C48" s="4"/>
      <c r="D48" s="4"/>
      <c r="E48" s="4"/>
    </row>
    <row r="49" spans="2:5" x14ac:dyDescent="0.3">
      <c r="B49" s="4"/>
      <c r="C49" s="4"/>
      <c r="D49" s="4"/>
      <c r="E49" s="4"/>
    </row>
    <row r="50" spans="2:5" x14ac:dyDescent="0.3">
      <c r="B50" s="4"/>
      <c r="C50" s="4"/>
      <c r="D50" s="4"/>
      <c r="E50" s="4"/>
    </row>
    <row r="51" spans="2:5" x14ac:dyDescent="0.3">
      <c r="B51" s="4"/>
      <c r="C51" s="4"/>
      <c r="D51" s="4"/>
      <c r="E51" s="4"/>
    </row>
    <row r="52" spans="2:5" x14ac:dyDescent="0.3">
      <c r="B52" s="4"/>
      <c r="C52" s="4"/>
      <c r="D52" s="4"/>
      <c r="E52" s="4"/>
    </row>
    <row r="53" spans="2:5" x14ac:dyDescent="0.3">
      <c r="B53" s="4"/>
      <c r="C53" s="4"/>
      <c r="D53" s="4"/>
      <c r="E53" s="4"/>
    </row>
    <row r="54" spans="2:5" x14ac:dyDescent="0.3">
      <c r="B54" s="4"/>
      <c r="C54" s="4"/>
      <c r="D54" s="4"/>
      <c r="E54" s="4"/>
    </row>
    <row r="55" spans="2:5" x14ac:dyDescent="0.3">
      <c r="B55" s="4"/>
      <c r="C55" s="4"/>
      <c r="D55" s="4"/>
      <c r="E55" s="4"/>
    </row>
    <row r="56" spans="2:5" x14ac:dyDescent="0.3">
      <c r="B56" s="4"/>
      <c r="C56" s="4"/>
      <c r="D56" s="4"/>
      <c r="E56" s="4"/>
    </row>
    <row r="57" spans="2:5" x14ac:dyDescent="0.3">
      <c r="B57" s="4"/>
      <c r="C57" s="4"/>
      <c r="D57" s="4"/>
      <c r="E57" s="4"/>
    </row>
    <row r="58" spans="2:5" x14ac:dyDescent="0.3">
      <c r="B58" s="4"/>
      <c r="C58" s="4"/>
      <c r="D58" s="4"/>
      <c r="E58" s="4"/>
    </row>
    <row r="59" spans="2:5" x14ac:dyDescent="0.3">
      <c r="B59" s="4"/>
      <c r="C59" s="4"/>
      <c r="D59" s="4"/>
      <c r="E59" s="4"/>
    </row>
    <row r="60" spans="2:5" x14ac:dyDescent="0.3">
      <c r="B60" s="4"/>
      <c r="C60" s="4"/>
      <c r="D60" s="4"/>
      <c r="E60" s="4"/>
    </row>
    <row r="61" spans="2:5" x14ac:dyDescent="0.3">
      <c r="B61" s="4"/>
      <c r="C61" s="4"/>
      <c r="D61" s="4"/>
      <c r="E61" s="4"/>
    </row>
    <row r="62" spans="2:5" x14ac:dyDescent="0.3">
      <c r="B62" s="4"/>
      <c r="C62" s="4"/>
      <c r="D62" s="4"/>
      <c r="E62" s="4"/>
    </row>
    <row r="63" spans="2:5" x14ac:dyDescent="0.3">
      <c r="B63" s="4"/>
      <c r="C63" s="4"/>
      <c r="D63" s="4"/>
      <c r="E63" s="4"/>
    </row>
    <row r="64" spans="2:5" x14ac:dyDescent="0.3">
      <c r="B64" s="4"/>
      <c r="C64" s="4"/>
      <c r="D64" s="4"/>
      <c r="E64" s="4"/>
    </row>
    <row r="65" spans="2:5" x14ac:dyDescent="0.3">
      <c r="B65" s="4"/>
      <c r="C65" s="4"/>
      <c r="D65" s="4"/>
      <c r="E65" s="4"/>
    </row>
    <row r="66" spans="2:5" x14ac:dyDescent="0.3">
      <c r="B66" s="4"/>
      <c r="C66" s="4"/>
      <c r="D66" s="4"/>
      <c r="E66" s="4"/>
    </row>
    <row r="67" spans="2:5" x14ac:dyDescent="0.3">
      <c r="B67" s="4"/>
      <c r="C67" s="4"/>
      <c r="D67" s="4"/>
      <c r="E67" s="4"/>
    </row>
    <row r="68" spans="2:5" x14ac:dyDescent="0.3">
      <c r="B68" s="4"/>
      <c r="C68" s="4"/>
      <c r="D68" s="4"/>
      <c r="E68" s="4"/>
    </row>
    <row r="69" spans="2:5" x14ac:dyDescent="0.3">
      <c r="B69" s="4"/>
      <c r="C69" s="4"/>
      <c r="D69" s="4"/>
      <c r="E69" s="4"/>
    </row>
    <row r="70" spans="2:5" x14ac:dyDescent="0.3">
      <c r="B70" s="4"/>
      <c r="C70" s="4"/>
      <c r="D70" s="4"/>
      <c r="E70" s="4"/>
    </row>
    <row r="71" spans="2:5" x14ac:dyDescent="0.3">
      <c r="B71" s="4"/>
      <c r="C71" s="4"/>
      <c r="D71" s="4"/>
      <c r="E71" s="4"/>
    </row>
    <row r="72" spans="2:5" x14ac:dyDescent="0.3">
      <c r="B72" s="4"/>
      <c r="C72" s="4"/>
      <c r="D72" s="4"/>
      <c r="E72" s="4"/>
    </row>
    <row r="73" spans="2:5" x14ac:dyDescent="0.3">
      <c r="B73" s="4"/>
      <c r="C73" s="4"/>
      <c r="D73" s="4"/>
      <c r="E73" s="4"/>
    </row>
    <row r="74" spans="2:5" x14ac:dyDescent="0.3">
      <c r="B74" s="4"/>
      <c r="C74" s="4"/>
      <c r="D74" s="4"/>
      <c r="E74" s="4"/>
    </row>
    <row r="75" spans="2:5" x14ac:dyDescent="0.3">
      <c r="B75" s="4"/>
      <c r="C75" s="4"/>
      <c r="D75" s="4"/>
      <c r="E75" s="4"/>
    </row>
    <row r="76" spans="2:5" x14ac:dyDescent="0.3">
      <c r="B76" s="4"/>
      <c r="C76" s="4"/>
      <c r="D76" s="4"/>
      <c r="E76" s="4"/>
    </row>
    <row r="77" spans="2:5" x14ac:dyDescent="0.3">
      <c r="B77" s="4"/>
      <c r="C77" s="4"/>
      <c r="D77" s="4"/>
      <c r="E77" s="4"/>
    </row>
    <row r="78" spans="2:5" x14ac:dyDescent="0.3">
      <c r="B78" s="4"/>
      <c r="C78" s="4"/>
      <c r="D78" s="4"/>
      <c r="E78" s="4"/>
    </row>
  </sheetData>
  <mergeCells count="8">
    <mergeCell ref="A1:Q1"/>
    <mergeCell ref="E15:G15"/>
    <mergeCell ref="J21:K21"/>
    <mergeCell ref="F17:G17"/>
    <mergeCell ref="C17:E17"/>
    <mergeCell ref="A14:B14"/>
    <mergeCell ref="E14:G14"/>
    <mergeCell ref="A15:B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20"/>
  <sheetViews>
    <sheetView workbookViewId="0">
      <selection activeCell="A5" sqref="A5:C5"/>
    </sheetView>
  </sheetViews>
  <sheetFormatPr defaultRowHeight="14.4" x14ac:dyDescent="0.3"/>
  <cols>
    <col min="1" max="1" width="24.33203125" bestFit="1" customWidth="1"/>
  </cols>
  <sheetData>
    <row r="1" spans="1:99" ht="15" customHeight="1" x14ac:dyDescent="0.3">
      <c r="A1" s="53" t="s">
        <v>158</v>
      </c>
      <c r="B1" s="53"/>
      <c r="C1" s="53"/>
      <c r="D1" s="53"/>
      <c r="E1" s="53"/>
      <c r="F1" s="53"/>
      <c r="G1" s="53"/>
      <c r="H1" s="53"/>
      <c r="I1" s="53"/>
      <c r="J1" s="53"/>
      <c r="K1" s="53"/>
      <c r="L1" s="53"/>
      <c r="M1" s="53"/>
      <c r="N1" s="53"/>
      <c r="O1" s="53"/>
      <c r="P1" s="53"/>
      <c r="Q1" s="53"/>
      <c r="R1" s="53"/>
      <c r="S1" s="53"/>
      <c r="T1" s="53"/>
      <c r="U1" s="53"/>
      <c r="V1" s="53"/>
    </row>
    <row r="2" spans="1:99" x14ac:dyDescent="0.3">
      <c r="A2" s="53" t="s">
        <v>61</v>
      </c>
      <c r="B2" s="53"/>
      <c r="C2" s="53"/>
      <c r="D2" s="53"/>
      <c r="E2" s="53"/>
      <c r="F2" s="53"/>
      <c r="G2" s="53"/>
      <c r="H2" s="53"/>
      <c r="I2" s="53"/>
      <c r="J2" s="53"/>
      <c r="K2" s="53"/>
      <c r="L2" s="53"/>
      <c r="M2" s="53"/>
      <c r="N2" s="53"/>
      <c r="O2" s="53"/>
      <c r="P2" s="53"/>
      <c r="Q2" s="53"/>
      <c r="R2" s="53"/>
      <c r="S2" s="53"/>
      <c r="T2" s="53"/>
      <c r="U2" s="53"/>
      <c r="V2" s="53"/>
    </row>
    <row r="4" spans="1:99" s="1" customFormat="1" x14ac:dyDescent="0.3">
      <c r="A4" s="6" t="s">
        <v>0</v>
      </c>
      <c r="B4" s="6" t="s">
        <v>159</v>
      </c>
      <c r="C4" s="6" t="s">
        <v>160</v>
      </c>
      <c r="D4" s="12" t="s">
        <v>62</v>
      </c>
      <c r="E4" s="12" t="s">
        <v>63</v>
      </c>
      <c r="F4" s="12" t="s">
        <v>64</v>
      </c>
      <c r="G4" s="12" t="s">
        <v>65</v>
      </c>
      <c r="H4" s="12" t="s">
        <v>66</v>
      </c>
      <c r="I4" s="12" t="s">
        <v>67</v>
      </c>
      <c r="J4" s="12" t="s">
        <v>68</v>
      </c>
      <c r="K4" s="12" t="s">
        <v>69</v>
      </c>
      <c r="L4" s="12" t="s">
        <v>70</v>
      </c>
      <c r="M4" s="12" t="s">
        <v>71</v>
      </c>
      <c r="N4" s="12" t="s">
        <v>72</v>
      </c>
      <c r="O4" s="12" t="s">
        <v>73</v>
      </c>
      <c r="P4" s="12" t="s">
        <v>74</v>
      </c>
      <c r="Q4" s="12" t="s">
        <v>75</v>
      </c>
      <c r="R4" s="12" t="s">
        <v>76</v>
      </c>
      <c r="S4" s="12" t="s">
        <v>77</v>
      </c>
      <c r="T4" s="12" t="s">
        <v>78</v>
      </c>
      <c r="U4" s="12" t="s">
        <v>79</v>
      </c>
      <c r="V4" s="12" t="s">
        <v>80</v>
      </c>
      <c r="W4" s="12" t="s">
        <v>81</v>
      </c>
      <c r="X4" s="12" t="s">
        <v>82</v>
      </c>
      <c r="Y4" s="12" t="s">
        <v>83</v>
      </c>
      <c r="Z4" s="12" t="s">
        <v>84</v>
      </c>
      <c r="AA4" s="12" t="s">
        <v>85</v>
      </c>
      <c r="AB4" s="12" t="s">
        <v>86</v>
      </c>
      <c r="AC4" s="12" t="s">
        <v>87</v>
      </c>
      <c r="AD4" s="12" t="s">
        <v>88</v>
      </c>
      <c r="AE4" s="12" t="s">
        <v>89</v>
      </c>
      <c r="AF4" s="12" t="s">
        <v>90</v>
      </c>
      <c r="AG4" s="12" t="s">
        <v>91</v>
      </c>
      <c r="AH4" s="12" t="s">
        <v>92</v>
      </c>
      <c r="AI4" s="12" t="s">
        <v>93</v>
      </c>
      <c r="AJ4" s="12" t="s">
        <v>94</v>
      </c>
      <c r="AK4" s="12" t="s">
        <v>95</v>
      </c>
      <c r="AL4" s="12" t="s">
        <v>96</v>
      </c>
      <c r="AM4" s="12" t="s">
        <v>97</v>
      </c>
      <c r="AN4" s="12" t="s">
        <v>98</v>
      </c>
      <c r="AO4" s="12" t="s">
        <v>99</v>
      </c>
      <c r="AP4" s="12" t="s">
        <v>100</v>
      </c>
      <c r="AQ4" s="12" t="s">
        <v>101</v>
      </c>
      <c r="AR4" s="12" t="s">
        <v>102</v>
      </c>
      <c r="AS4" s="12" t="s">
        <v>103</v>
      </c>
      <c r="AT4" s="12" t="s">
        <v>104</v>
      </c>
      <c r="AU4" s="12" t="s">
        <v>105</v>
      </c>
      <c r="AV4" s="12" t="s">
        <v>106</v>
      </c>
      <c r="AW4" s="12" t="s">
        <v>107</v>
      </c>
      <c r="AX4" s="12" t="s">
        <v>108</v>
      </c>
      <c r="AY4" s="12" t="s">
        <v>109</v>
      </c>
      <c r="AZ4" s="12" t="s">
        <v>110</v>
      </c>
      <c r="BA4" s="12" t="s">
        <v>111</v>
      </c>
      <c r="BB4" s="12" t="s">
        <v>112</v>
      </c>
      <c r="BC4" s="12" t="s">
        <v>113</v>
      </c>
      <c r="BD4" s="12" t="s">
        <v>114</v>
      </c>
      <c r="BE4" s="12" t="s">
        <v>115</v>
      </c>
      <c r="BF4" s="12" t="s">
        <v>116</v>
      </c>
      <c r="BG4" s="12" t="s">
        <v>117</v>
      </c>
      <c r="BH4" s="12" t="s">
        <v>118</v>
      </c>
      <c r="BI4" s="12" t="s">
        <v>119</v>
      </c>
      <c r="BJ4" s="12" t="s">
        <v>120</v>
      </c>
      <c r="BK4" s="12" t="s">
        <v>121</v>
      </c>
      <c r="BL4" s="12" t="s">
        <v>122</v>
      </c>
      <c r="BM4" s="12" t="s">
        <v>123</v>
      </c>
      <c r="BN4" s="12" t="s">
        <v>124</v>
      </c>
      <c r="BO4" s="12" t="s">
        <v>125</v>
      </c>
      <c r="BP4" s="12" t="s">
        <v>126</v>
      </c>
      <c r="BQ4" s="12" t="s">
        <v>127</v>
      </c>
      <c r="BR4" s="12" t="s">
        <v>128</v>
      </c>
      <c r="BS4" s="12" t="s">
        <v>129</v>
      </c>
      <c r="BT4" s="12" t="s">
        <v>130</v>
      </c>
      <c r="BU4" s="12" t="s">
        <v>131</v>
      </c>
      <c r="BV4" s="12" t="s">
        <v>132</v>
      </c>
      <c r="BW4" s="12" t="s">
        <v>133</v>
      </c>
      <c r="BX4" s="12" t="s">
        <v>134</v>
      </c>
      <c r="BY4" s="12" t="s">
        <v>135</v>
      </c>
      <c r="BZ4" s="12" t="s">
        <v>136</v>
      </c>
      <c r="CA4" s="12" t="s">
        <v>137</v>
      </c>
      <c r="CB4" s="12" t="s">
        <v>138</v>
      </c>
      <c r="CC4" s="12" t="s">
        <v>139</v>
      </c>
      <c r="CD4" s="12" t="s">
        <v>140</v>
      </c>
      <c r="CE4" s="12" t="s">
        <v>141</v>
      </c>
      <c r="CF4" s="12" t="s">
        <v>142</v>
      </c>
      <c r="CG4" s="12" t="s">
        <v>143</v>
      </c>
      <c r="CH4" s="12" t="s">
        <v>144</v>
      </c>
      <c r="CI4" s="12" t="s">
        <v>145</v>
      </c>
      <c r="CJ4" s="12" t="s">
        <v>146</v>
      </c>
      <c r="CK4" s="12" t="s">
        <v>147</v>
      </c>
      <c r="CL4" s="12" t="s">
        <v>148</v>
      </c>
      <c r="CM4" s="12" t="s">
        <v>149</v>
      </c>
      <c r="CN4" s="12" t="s">
        <v>150</v>
      </c>
      <c r="CO4" s="12" t="s">
        <v>151</v>
      </c>
      <c r="CP4" s="12" t="s">
        <v>152</v>
      </c>
      <c r="CQ4" s="12" t="s">
        <v>153</v>
      </c>
      <c r="CR4" s="12" t="s">
        <v>154</v>
      </c>
      <c r="CS4" s="12" t="s">
        <v>155</v>
      </c>
      <c r="CT4" s="12" t="s">
        <v>156</v>
      </c>
      <c r="CU4" s="12" t="s">
        <v>157</v>
      </c>
    </row>
    <row r="5" spans="1:99" x14ac:dyDescent="0.3">
      <c r="A5" s="13">
        <v>1</v>
      </c>
      <c r="B5" s="13">
        <v>6</v>
      </c>
      <c r="C5" s="13">
        <v>2013</v>
      </c>
      <c r="D5" s="8">
        <v>8673.0419999999995</v>
      </c>
      <c r="E5" s="8">
        <v>8429.3220000000001</v>
      </c>
      <c r="F5" s="8">
        <v>8308.6319999999996</v>
      </c>
      <c r="G5" s="8">
        <v>8140.6710000000003</v>
      </c>
      <c r="H5" s="8">
        <v>8006.7790000000005</v>
      </c>
      <c r="I5" s="8">
        <v>7807.7290000000003</v>
      </c>
      <c r="J5" s="8">
        <v>7763.125</v>
      </c>
      <c r="K5" s="8">
        <v>7634.7259999999997</v>
      </c>
      <c r="L5" s="8">
        <v>7587.03</v>
      </c>
      <c r="M5" s="8">
        <v>7482.31</v>
      </c>
      <c r="N5" s="8">
        <v>7280.4660000000003</v>
      </c>
      <c r="O5" s="8">
        <v>7328.33</v>
      </c>
      <c r="P5" s="8">
        <v>7235.2529999999997</v>
      </c>
      <c r="Q5" s="8">
        <v>7255.8450000000003</v>
      </c>
      <c r="R5" s="8">
        <v>7115.3109999999997</v>
      </c>
      <c r="S5" s="8">
        <v>7117.6989999999996</v>
      </c>
      <c r="T5" s="8">
        <v>7164.9859999999999</v>
      </c>
      <c r="U5" s="8">
        <v>7147.1840000000002</v>
      </c>
      <c r="V5" s="8">
        <v>7076.8540000000003</v>
      </c>
      <c r="W5" s="8">
        <v>7055.5770000000002</v>
      </c>
      <c r="X5" s="8">
        <v>7111.0240000000003</v>
      </c>
      <c r="Y5" s="8">
        <v>7066.2139999999999</v>
      </c>
      <c r="Z5" s="8">
        <v>6989.8710000000001</v>
      </c>
      <c r="AA5" s="8">
        <v>7013.4250000000002</v>
      </c>
      <c r="AB5" s="8">
        <v>7062.8220000000001</v>
      </c>
      <c r="AC5" s="8">
        <v>7065.7669999999998</v>
      </c>
      <c r="AD5" s="8">
        <v>7190.701</v>
      </c>
      <c r="AE5" s="8">
        <v>7280.6490000000003</v>
      </c>
      <c r="AF5" s="8">
        <v>7312.2259999999997</v>
      </c>
      <c r="AG5" s="8">
        <v>7344.3410000000003</v>
      </c>
      <c r="AH5" s="8">
        <v>7422.5050000000001</v>
      </c>
      <c r="AI5" s="8">
        <v>7543.4350000000004</v>
      </c>
      <c r="AJ5" s="8">
        <v>7718.39</v>
      </c>
      <c r="AK5" s="8">
        <v>7922.2539999999999</v>
      </c>
      <c r="AL5" s="8">
        <v>8029.9579999999996</v>
      </c>
      <c r="AM5" s="8">
        <v>8048.54</v>
      </c>
      <c r="AN5" s="8">
        <v>8130.7250000000004</v>
      </c>
      <c r="AO5" s="8">
        <v>8186.9849999999997</v>
      </c>
      <c r="AP5" s="8">
        <v>8282.2420000000002</v>
      </c>
      <c r="AQ5" s="8">
        <v>8282.3189999999995</v>
      </c>
      <c r="AR5" s="8">
        <v>8376.8050000000003</v>
      </c>
      <c r="AS5" s="8">
        <v>8302.2999999999993</v>
      </c>
      <c r="AT5" s="8">
        <v>8280.9869999999992</v>
      </c>
      <c r="AU5" s="8">
        <v>8189.7129999999997</v>
      </c>
      <c r="AV5" s="8">
        <v>8173.4170000000004</v>
      </c>
      <c r="AW5" s="8">
        <v>8197.875</v>
      </c>
      <c r="AX5" s="8">
        <v>8125.143</v>
      </c>
      <c r="AY5" s="8">
        <v>8052.5839999999998</v>
      </c>
      <c r="AZ5" s="8">
        <v>7957.04</v>
      </c>
      <c r="BA5" s="8">
        <v>7801.1909999999998</v>
      </c>
      <c r="BB5" s="8">
        <v>7641.4229999999998</v>
      </c>
      <c r="BC5" s="8">
        <v>7579.518</v>
      </c>
      <c r="BD5" s="8">
        <v>7442.6549999999997</v>
      </c>
      <c r="BE5" s="8">
        <v>7353.5590000000002</v>
      </c>
      <c r="BF5" s="8">
        <v>7209.9480000000003</v>
      </c>
      <c r="BG5" s="8">
        <v>7122.5680000000002</v>
      </c>
      <c r="BH5" s="8">
        <v>7074.7979999999998</v>
      </c>
      <c r="BI5" s="8">
        <v>6981.1030000000001</v>
      </c>
      <c r="BJ5" s="8">
        <v>6959.7510000000002</v>
      </c>
      <c r="BK5" s="8">
        <v>6958.0780000000004</v>
      </c>
      <c r="BL5" s="8">
        <v>6913.5280000000002</v>
      </c>
      <c r="BM5" s="8">
        <v>6896.8680000000004</v>
      </c>
      <c r="BN5" s="8">
        <v>6984.2560000000003</v>
      </c>
      <c r="BO5" s="8">
        <v>7045.5559999999996</v>
      </c>
      <c r="BP5" s="8">
        <v>7118.5259999999998</v>
      </c>
      <c r="BQ5" s="8">
        <v>7212.0529999999999</v>
      </c>
      <c r="BR5" s="8">
        <v>7266.3379999999997</v>
      </c>
      <c r="BS5" s="8">
        <v>7416.4210000000003</v>
      </c>
      <c r="BT5" s="8">
        <v>7480.0780000000004</v>
      </c>
      <c r="BU5" s="8">
        <v>7597.4459999999999</v>
      </c>
      <c r="BV5" s="8">
        <v>7795.9049999999997</v>
      </c>
      <c r="BW5" s="8">
        <v>7927.5439999999999</v>
      </c>
      <c r="BX5" s="8">
        <v>7867.9070000000002</v>
      </c>
      <c r="BY5" s="8">
        <v>8004.53</v>
      </c>
      <c r="BZ5" s="8">
        <v>8101.0219999999999</v>
      </c>
      <c r="CA5" s="8">
        <v>8121.424</v>
      </c>
      <c r="CB5" s="8">
        <v>8158.91</v>
      </c>
      <c r="CC5" s="8">
        <v>8123.518</v>
      </c>
      <c r="CD5" s="8">
        <v>8162.692</v>
      </c>
      <c r="CE5" s="8">
        <v>8165.6239999999998</v>
      </c>
      <c r="CF5" s="8">
        <v>8178.6549999999997</v>
      </c>
      <c r="CG5" s="8">
        <v>8132.0559999999996</v>
      </c>
      <c r="CH5" s="8">
        <v>8048.951</v>
      </c>
      <c r="CI5" s="8">
        <v>7927.7539999999999</v>
      </c>
      <c r="CJ5" s="8">
        <v>7971.4989999999998</v>
      </c>
      <c r="CK5" s="8">
        <v>7980.5959999999995</v>
      </c>
      <c r="CL5" s="8">
        <v>7982.1019999999999</v>
      </c>
      <c r="CM5" s="8">
        <v>7988.9210000000003</v>
      </c>
      <c r="CN5" s="8">
        <v>8209.3160000000007</v>
      </c>
      <c r="CO5" s="8">
        <v>8370.8240000000005</v>
      </c>
      <c r="CP5" s="8">
        <v>8393.2739999999994</v>
      </c>
      <c r="CQ5" s="8">
        <v>8380.8220000000001</v>
      </c>
      <c r="CR5" s="8">
        <v>8503.5499999999993</v>
      </c>
      <c r="CS5" s="8">
        <v>8353.0149999999994</v>
      </c>
      <c r="CT5" s="8">
        <v>8281.0220000000008</v>
      </c>
      <c r="CU5" s="8">
        <v>8177.0309999999999</v>
      </c>
    </row>
    <row r="6" spans="1:99" x14ac:dyDescent="0.3">
      <c r="A6" s="13">
        <v>2</v>
      </c>
      <c r="B6" s="13">
        <v>6</v>
      </c>
      <c r="C6" s="13">
        <v>2013</v>
      </c>
      <c r="D6" s="8">
        <v>8052.6790000000001</v>
      </c>
      <c r="E6" s="8">
        <v>7856.3419999999996</v>
      </c>
      <c r="F6" s="8">
        <v>7743.3029999999999</v>
      </c>
      <c r="G6" s="8">
        <v>7650.3310000000001</v>
      </c>
      <c r="H6" s="8">
        <v>7528.0020000000004</v>
      </c>
      <c r="I6" s="8">
        <v>7468.4520000000002</v>
      </c>
      <c r="J6" s="8">
        <v>7255.9690000000001</v>
      </c>
      <c r="K6" s="8">
        <v>7101.1940000000004</v>
      </c>
      <c r="L6" s="8">
        <v>7034.424</v>
      </c>
      <c r="M6" s="8">
        <v>7089.7139999999999</v>
      </c>
      <c r="N6" s="8">
        <v>6950.348</v>
      </c>
      <c r="O6" s="8">
        <v>7060.0739999999996</v>
      </c>
      <c r="P6" s="8">
        <v>6992.4719999999998</v>
      </c>
      <c r="Q6" s="8">
        <v>6919.88</v>
      </c>
      <c r="R6" s="8">
        <v>6897.9350000000004</v>
      </c>
      <c r="S6" s="8">
        <v>6891.97</v>
      </c>
      <c r="T6" s="8">
        <v>6904.991</v>
      </c>
      <c r="U6" s="8">
        <v>6933.1120000000001</v>
      </c>
      <c r="V6" s="8">
        <v>6897.7380000000003</v>
      </c>
      <c r="W6" s="8">
        <v>6884.8969999999999</v>
      </c>
      <c r="X6" s="8">
        <v>6876.1790000000001</v>
      </c>
      <c r="Y6" s="8">
        <v>6837.1329999999998</v>
      </c>
      <c r="Z6" s="8">
        <v>6669.4160000000002</v>
      </c>
      <c r="AA6" s="8">
        <v>6629.5140000000001</v>
      </c>
      <c r="AB6" s="8">
        <v>6792.5510000000004</v>
      </c>
      <c r="AC6" s="8">
        <v>6719.9589999999998</v>
      </c>
      <c r="AD6" s="8">
        <v>6713.61</v>
      </c>
      <c r="AE6" s="8">
        <v>6699.665</v>
      </c>
      <c r="AF6" s="8">
        <v>6605.52</v>
      </c>
      <c r="AG6" s="8">
        <v>6594.4709999999995</v>
      </c>
      <c r="AH6" s="8">
        <v>6542.8680000000004</v>
      </c>
      <c r="AI6" s="8">
        <v>6652.9780000000001</v>
      </c>
      <c r="AJ6" s="8">
        <v>6617.5249999999996</v>
      </c>
      <c r="AK6" s="8">
        <v>6516.3490000000002</v>
      </c>
      <c r="AL6" s="8">
        <v>6597.6229999999996</v>
      </c>
      <c r="AM6" s="8">
        <v>6613.0420000000004</v>
      </c>
      <c r="AN6" s="8">
        <v>6641.4629999999997</v>
      </c>
      <c r="AO6" s="8">
        <v>6586.7629999999999</v>
      </c>
      <c r="AP6" s="8">
        <v>6533.1130000000003</v>
      </c>
      <c r="AQ6" s="8">
        <v>6568.4030000000002</v>
      </c>
      <c r="AR6" s="8">
        <v>6617.2870000000003</v>
      </c>
      <c r="AS6" s="8">
        <v>6540.8779999999997</v>
      </c>
      <c r="AT6" s="8">
        <v>6596.3270000000002</v>
      </c>
      <c r="AU6" s="8">
        <v>6436.835</v>
      </c>
      <c r="AV6" s="8">
        <v>6370.7820000000002</v>
      </c>
      <c r="AW6" s="8">
        <v>6401.9409999999998</v>
      </c>
      <c r="AX6" s="8">
        <v>6432.0969999999998</v>
      </c>
      <c r="AY6" s="8">
        <v>6502.8590000000004</v>
      </c>
      <c r="AZ6" s="8">
        <v>6507.1509999999998</v>
      </c>
      <c r="BA6" s="8">
        <v>6362.9409999999998</v>
      </c>
      <c r="BB6" s="8">
        <v>6235.1610000000001</v>
      </c>
      <c r="BC6" s="8">
        <v>6224.134</v>
      </c>
      <c r="BD6" s="8">
        <v>6150.4279999999999</v>
      </c>
      <c r="BE6" s="8">
        <v>6006.6319999999996</v>
      </c>
      <c r="BF6" s="8">
        <v>5966.5860000000002</v>
      </c>
      <c r="BG6" s="8">
        <v>5940.9030000000002</v>
      </c>
      <c r="BH6" s="8">
        <v>6011.02</v>
      </c>
      <c r="BI6" s="8">
        <v>5985.9470000000001</v>
      </c>
      <c r="BJ6" s="8">
        <v>6034.1419999999998</v>
      </c>
      <c r="BK6" s="8">
        <v>6059.4009999999998</v>
      </c>
      <c r="BL6" s="8">
        <v>6102.7240000000002</v>
      </c>
      <c r="BM6" s="8">
        <v>6037.8909999999996</v>
      </c>
      <c r="BN6" s="8">
        <v>6018.5959999999995</v>
      </c>
      <c r="BO6" s="8">
        <v>6030.6040000000003</v>
      </c>
      <c r="BP6" s="8">
        <v>6087.9880000000003</v>
      </c>
      <c r="BQ6" s="8">
        <v>6164.5429999999997</v>
      </c>
      <c r="BR6" s="8">
        <v>6184.9579999999996</v>
      </c>
      <c r="BS6" s="8">
        <v>6248.433</v>
      </c>
      <c r="BT6" s="8">
        <v>6213.3320000000003</v>
      </c>
      <c r="BU6" s="8">
        <v>6451.6450000000004</v>
      </c>
      <c r="BV6" s="8">
        <v>6596.3490000000002</v>
      </c>
      <c r="BW6" s="8">
        <v>6778.3149999999996</v>
      </c>
      <c r="BX6" s="8">
        <v>6872.9430000000002</v>
      </c>
      <c r="BY6" s="8">
        <v>6919.5609999999997</v>
      </c>
      <c r="BZ6" s="8">
        <v>7138.23</v>
      </c>
      <c r="CA6" s="8">
        <v>7245.8829999999998</v>
      </c>
      <c r="CB6" s="8">
        <v>7273.6670000000004</v>
      </c>
      <c r="CC6" s="8">
        <v>7387.6120000000001</v>
      </c>
      <c r="CD6" s="8">
        <v>7452.634</v>
      </c>
      <c r="CE6" s="8">
        <v>7552.8209999999999</v>
      </c>
      <c r="CF6" s="8">
        <v>7637.9480000000003</v>
      </c>
      <c r="CG6" s="8">
        <v>7626.7219999999998</v>
      </c>
      <c r="CH6" s="8">
        <v>7676.991</v>
      </c>
      <c r="CI6" s="8">
        <v>7633.5360000000001</v>
      </c>
      <c r="CJ6" s="8">
        <v>7769.8969999999999</v>
      </c>
      <c r="CK6" s="8">
        <v>7764.674</v>
      </c>
      <c r="CL6" s="8">
        <v>7739.6909999999998</v>
      </c>
      <c r="CM6" s="8">
        <v>7767.3559999999998</v>
      </c>
      <c r="CN6" s="8">
        <v>7966.2830000000004</v>
      </c>
      <c r="CO6" s="8">
        <v>8354.3700000000008</v>
      </c>
      <c r="CP6" s="8">
        <v>8369.8909999999996</v>
      </c>
      <c r="CQ6" s="8">
        <v>8299.8140000000003</v>
      </c>
      <c r="CR6" s="8">
        <v>8297.3420000000006</v>
      </c>
      <c r="CS6" s="8">
        <v>8101.2110000000002</v>
      </c>
      <c r="CT6" s="8">
        <v>7764.1139999999996</v>
      </c>
      <c r="CU6" s="8">
        <v>7706.652</v>
      </c>
    </row>
    <row r="7" spans="1:99" x14ac:dyDescent="0.3">
      <c r="A7" s="13">
        <v>3</v>
      </c>
      <c r="B7" s="13">
        <v>6</v>
      </c>
      <c r="C7" s="13">
        <v>2013</v>
      </c>
      <c r="D7" s="8">
        <v>7550.9279999999999</v>
      </c>
      <c r="E7" s="8">
        <v>7438.6980000000003</v>
      </c>
      <c r="F7" s="8">
        <v>7289.9530000000004</v>
      </c>
      <c r="G7" s="8">
        <v>7176.8909999999996</v>
      </c>
      <c r="H7" s="8">
        <v>7165.3379999999997</v>
      </c>
      <c r="I7" s="8">
        <v>7130.7950000000001</v>
      </c>
      <c r="J7" s="8">
        <v>6999.951</v>
      </c>
      <c r="K7" s="8">
        <v>6880.2879999999996</v>
      </c>
      <c r="L7" s="8">
        <v>6834.1419999999998</v>
      </c>
      <c r="M7" s="8">
        <v>6766.567</v>
      </c>
      <c r="N7" s="8">
        <v>6840.9870000000001</v>
      </c>
      <c r="O7" s="8">
        <v>6785.2250000000004</v>
      </c>
      <c r="P7" s="8">
        <v>6844.95</v>
      </c>
      <c r="Q7" s="8">
        <v>6737.4979999999996</v>
      </c>
      <c r="R7" s="8">
        <v>6688.1570000000002</v>
      </c>
      <c r="S7" s="8">
        <v>6694.116</v>
      </c>
      <c r="T7" s="8">
        <v>6804.5959999999995</v>
      </c>
      <c r="U7" s="8">
        <v>6916.6220000000003</v>
      </c>
      <c r="V7" s="8">
        <v>6946.5910000000003</v>
      </c>
      <c r="W7" s="8">
        <v>7033.9110000000001</v>
      </c>
      <c r="X7" s="8">
        <v>7115.8019999999997</v>
      </c>
      <c r="Y7" s="8">
        <v>7279.0540000000001</v>
      </c>
      <c r="Z7" s="8">
        <v>7335.5820000000003</v>
      </c>
      <c r="AA7" s="8">
        <v>7475.23</v>
      </c>
      <c r="AB7" s="8">
        <v>7780.7169999999996</v>
      </c>
      <c r="AC7" s="8">
        <v>8032.2969999999996</v>
      </c>
      <c r="AD7" s="8">
        <v>8259.3639999999996</v>
      </c>
      <c r="AE7" s="8">
        <v>8480.2559999999994</v>
      </c>
      <c r="AF7" s="8">
        <v>8636.3410000000003</v>
      </c>
      <c r="AG7" s="8">
        <v>8773.4920000000002</v>
      </c>
      <c r="AH7" s="8">
        <v>8854.1640000000007</v>
      </c>
      <c r="AI7" s="8">
        <v>9019.31</v>
      </c>
      <c r="AJ7" s="8">
        <v>9080.8529999999992</v>
      </c>
      <c r="AK7" s="8">
        <v>9198.3950000000004</v>
      </c>
      <c r="AL7" s="8">
        <v>9216.6219999999994</v>
      </c>
      <c r="AM7" s="8">
        <v>9326.1299999999992</v>
      </c>
      <c r="AN7" s="8">
        <v>9477.5889999999999</v>
      </c>
      <c r="AO7" s="8">
        <v>9510.2219999999998</v>
      </c>
      <c r="AP7" s="8">
        <v>9459.1409999999996</v>
      </c>
      <c r="AQ7" s="8">
        <v>9463.8109999999997</v>
      </c>
      <c r="AR7" s="8">
        <v>9496.8739999999998</v>
      </c>
      <c r="AS7" s="8">
        <v>9487.8080000000009</v>
      </c>
      <c r="AT7" s="8">
        <v>9571.0360000000001</v>
      </c>
      <c r="AU7" s="8">
        <v>9688.9560000000001</v>
      </c>
      <c r="AV7" s="8">
        <v>9727.7829999999994</v>
      </c>
      <c r="AW7" s="8">
        <v>9643.3880000000008</v>
      </c>
      <c r="AX7" s="8">
        <v>9721.2440000000006</v>
      </c>
      <c r="AY7" s="8">
        <v>9665.8269999999993</v>
      </c>
      <c r="AZ7" s="8">
        <v>9437.2489999999998</v>
      </c>
      <c r="BA7" s="8">
        <v>9318.0750000000007</v>
      </c>
      <c r="BB7" s="8">
        <v>9136.1380000000008</v>
      </c>
      <c r="BC7" s="8">
        <v>9107.4869999999992</v>
      </c>
      <c r="BD7" s="8">
        <v>9114.9529999999995</v>
      </c>
      <c r="BE7" s="8">
        <v>9070.0400000000009</v>
      </c>
      <c r="BF7" s="8">
        <v>8851.8729999999996</v>
      </c>
      <c r="BG7" s="8">
        <v>8782.8700000000008</v>
      </c>
      <c r="BH7" s="8">
        <v>8805.9639999999999</v>
      </c>
      <c r="BI7" s="8">
        <v>8735.1749999999993</v>
      </c>
      <c r="BJ7" s="8">
        <v>8581.5810000000001</v>
      </c>
      <c r="BK7" s="8">
        <v>8484.2279999999992</v>
      </c>
      <c r="BL7" s="8">
        <v>8363.06</v>
      </c>
      <c r="BM7" s="8">
        <v>8347.8250000000007</v>
      </c>
      <c r="BN7" s="8">
        <v>8340.3520000000008</v>
      </c>
      <c r="BO7" s="8">
        <v>8330.0049999999992</v>
      </c>
      <c r="BP7" s="8">
        <v>8285.1319999999996</v>
      </c>
      <c r="BQ7" s="8">
        <v>8450.5169999999998</v>
      </c>
      <c r="BR7" s="8">
        <v>8560.5609999999997</v>
      </c>
      <c r="BS7" s="8">
        <v>8601.8330000000005</v>
      </c>
      <c r="BT7" s="8">
        <v>8725.7270000000008</v>
      </c>
      <c r="BU7" s="8">
        <v>8743.7270000000008</v>
      </c>
      <c r="BV7" s="8">
        <v>8865.6689999999999</v>
      </c>
      <c r="BW7" s="8">
        <v>9049.8369999999995</v>
      </c>
      <c r="BX7" s="8">
        <v>8999.7060000000001</v>
      </c>
      <c r="BY7" s="8">
        <v>8971.0910000000003</v>
      </c>
      <c r="BZ7" s="8">
        <v>8956.1790000000001</v>
      </c>
      <c r="CA7" s="8">
        <v>8948.9599999999991</v>
      </c>
      <c r="CB7" s="8">
        <v>8964.9670000000006</v>
      </c>
      <c r="CC7" s="8">
        <v>9021.9459999999999</v>
      </c>
      <c r="CD7" s="8">
        <v>8942.5720000000001</v>
      </c>
      <c r="CE7" s="8">
        <v>8929.24</v>
      </c>
      <c r="CF7" s="8">
        <v>9023.0149999999994</v>
      </c>
      <c r="CG7" s="8">
        <v>8991.0589999999993</v>
      </c>
      <c r="CH7" s="8">
        <v>8939.0570000000007</v>
      </c>
      <c r="CI7" s="8">
        <v>8923.1550000000007</v>
      </c>
      <c r="CJ7" s="8">
        <v>8889.1280000000006</v>
      </c>
      <c r="CK7" s="8">
        <v>8847.2340000000004</v>
      </c>
      <c r="CL7" s="8">
        <v>8808.2669999999998</v>
      </c>
      <c r="CM7" s="8">
        <v>8773.2630000000008</v>
      </c>
      <c r="CN7" s="8">
        <v>9024.7209999999995</v>
      </c>
      <c r="CO7" s="8">
        <v>9411.3770000000004</v>
      </c>
      <c r="CP7" s="8">
        <v>9328.3469999999998</v>
      </c>
      <c r="CQ7" s="8">
        <v>9108.3169999999991</v>
      </c>
      <c r="CR7" s="8">
        <v>9205.2999999999993</v>
      </c>
      <c r="CS7" s="8">
        <v>9041.5059999999994</v>
      </c>
      <c r="CT7" s="8">
        <v>8697.893</v>
      </c>
      <c r="CU7" s="8">
        <v>8637.0490000000009</v>
      </c>
    </row>
    <row r="8" spans="1:99" x14ac:dyDescent="0.3">
      <c r="A8" s="13">
        <v>4</v>
      </c>
      <c r="B8" s="13">
        <v>6</v>
      </c>
      <c r="C8" s="13">
        <v>2013</v>
      </c>
      <c r="D8" s="8">
        <v>8496.884</v>
      </c>
      <c r="E8" s="8">
        <v>8319.8989999999994</v>
      </c>
      <c r="F8" s="8">
        <v>8196.7009999999991</v>
      </c>
      <c r="G8" s="8">
        <v>7967.6009999999997</v>
      </c>
      <c r="H8" s="8">
        <v>8032.7830000000004</v>
      </c>
      <c r="I8" s="8">
        <v>7950.5010000000002</v>
      </c>
      <c r="J8" s="8">
        <v>7928.2430000000004</v>
      </c>
      <c r="K8" s="8">
        <v>7805.0969999999998</v>
      </c>
      <c r="L8" s="8">
        <v>7665.4610000000002</v>
      </c>
      <c r="M8" s="8">
        <v>7584.4089999999997</v>
      </c>
      <c r="N8" s="8">
        <v>7640.57</v>
      </c>
      <c r="O8" s="8">
        <v>7534.82</v>
      </c>
      <c r="P8" s="8">
        <v>7470.4179999999997</v>
      </c>
      <c r="Q8" s="8">
        <v>7646.4769999999999</v>
      </c>
      <c r="R8" s="8">
        <v>7566.1779999999999</v>
      </c>
      <c r="S8" s="8">
        <v>7604.2129999999997</v>
      </c>
      <c r="T8" s="8">
        <v>7617.902</v>
      </c>
      <c r="U8" s="8">
        <v>7657.5069999999996</v>
      </c>
      <c r="V8" s="8">
        <v>7677.89</v>
      </c>
      <c r="W8" s="8">
        <v>7876.6419999999998</v>
      </c>
      <c r="X8" s="8">
        <v>7876.3410000000003</v>
      </c>
      <c r="Y8" s="8">
        <v>7847.5770000000002</v>
      </c>
      <c r="Z8" s="8">
        <v>7853.3530000000001</v>
      </c>
      <c r="AA8" s="8">
        <v>8083.9440000000004</v>
      </c>
      <c r="AB8" s="8">
        <v>8371.5010000000002</v>
      </c>
      <c r="AC8" s="8">
        <v>8558.2250000000004</v>
      </c>
      <c r="AD8" s="8">
        <v>8855.8250000000007</v>
      </c>
      <c r="AE8" s="8">
        <v>8988.7219999999998</v>
      </c>
      <c r="AF8" s="8">
        <v>9199.0290000000005</v>
      </c>
      <c r="AG8" s="8">
        <v>9348.0560000000005</v>
      </c>
      <c r="AH8" s="8">
        <v>9511.5439999999999</v>
      </c>
      <c r="AI8" s="8">
        <v>9635.4860000000008</v>
      </c>
      <c r="AJ8" s="8">
        <v>9756.027</v>
      </c>
      <c r="AK8" s="8">
        <v>9718.3469999999998</v>
      </c>
      <c r="AL8" s="8">
        <v>9915.393</v>
      </c>
      <c r="AM8" s="8">
        <v>9997.4719999999998</v>
      </c>
      <c r="AN8" s="8">
        <v>9942.2860000000001</v>
      </c>
      <c r="AO8" s="8">
        <v>9966.7729999999992</v>
      </c>
      <c r="AP8" s="8">
        <v>10022.26</v>
      </c>
      <c r="AQ8" s="8">
        <v>10041.682000000001</v>
      </c>
      <c r="AR8" s="8">
        <v>9833.9869999999992</v>
      </c>
      <c r="AS8" s="8">
        <v>9836.4500000000007</v>
      </c>
      <c r="AT8" s="8">
        <v>9858.0519999999997</v>
      </c>
      <c r="AU8" s="8">
        <v>9791.2950000000001</v>
      </c>
      <c r="AV8" s="8">
        <v>9844.5419999999995</v>
      </c>
      <c r="AW8" s="8">
        <v>9696.6139999999996</v>
      </c>
      <c r="AX8" s="8">
        <v>9709.8870000000006</v>
      </c>
      <c r="AY8" s="8">
        <v>9480.7279999999992</v>
      </c>
      <c r="AZ8" s="8">
        <v>9167.1890000000003</v>
      </c>
      <c r="BA8" s="8">
        <v>8939.1970000000001</v>
      </c>
      <c r="BB8" s="8">
        <v>8859.4069999999992</v>
      </c>
      <c r="BC8" s="8">
        <v>8774.902</v>
      </c>
      <c r="BD8" s="8">
        <v>8704.9330000000009</v>
      </c>
      <c r="BE8" s="8">
        <v>8798.0609999999997</v>
      </c>
      <c r="BF8" s="8">
        <v>8591.2980000000007</v>
      </c>
      <c r="BG8" s="8">
        <v>8487.0660000000007</v>
      </c>
      <c r="BH8" s="8">
        <v>8570.8829999999998</v>
      </c>
      <c r="BI8" s="8">
        <v>8587.2909999999993</v>
      </c>
      <c r="BJ8" s="8">
        <v>8502.6180000000004</v>
      </c>
      <c r="BK8" s="8">
        <v>8504.2309999999998</v>
      </c>
      <c r="BL8" s="8">
        <v>8498.83</v>
      </c>
      <c r="BM8" s="8">
        <v>8392.4519999999993</v>
      </c>
      <c r="BN8" s="8">
        <v>8500.7070000000003</v>
      </c>
      <c r="BO8" s="8">
        <v>8527.7669999999998</v>
      </c>
      <c r="BP8" s="8">
        <v>8557.1659999999993</v>
      </c>
      <c r="BQ8" s="8">
        <v>8371.277</v>
      </c>
      <c r="BR8" s="8">
        <v>8359.3639999999996</v>
      </c>
      <c r="BS8" s="8">
        <v>8501.8310000000001</v>
      </c>
      <c r="BT8" s="8">
        <v>8614.1190000000006</v>
      </c>
      <c r="BU8" s="8">
        <v>8715.4509999999991</v>
      </c>
      <c r="BV8" s="8">
        <v>8927.2849999999999</v>
      </c>
      <c r="BW8" s="8">
        <v>8924.48</v>
      </c>
      <c r="BX8" s="8">
        <v>8982.3819999999996</v>
      </c>
      <c r="BY8" s="8">
        <v>8928.5300000000007</v>
      </c>
      <c r="BZ8" s="8">
        <v>9049.1260000000002</v>
      </c>
      <c r="CA8" s="8">
        <v>9075.9930000000004</v>
      </c>
      <c r="CB8" s="8">
        <v>9102.4279999999999</v>
      </c>
      <c r="CC8" s="8">
        <v>9092.7129999999997</v>
      </c>
      <c r="CD8" s="8">
        <v>9125.1779999999999</v>
      </c>
      <c r="CE8" s="8">
        <v>9073.0889999999999</v>
      </c>
      <c r="CF8" s="8">
        <v>9199.9349999999995</v>
      </c>
      <c r="CG8" s="8">
        <v>9193.4529999999995</v>
      </c>
      <c r="CH8" s="8">
        <v>9092.4030000000002</v>
      </c>
      <c r="CI8" s="8">
        <v>9027.0969999999998</v>
      </c>
      <c r="CJ8" s="8">
        <v>8981.7109999999993</v>
      </c>
      <c r="CK8" s="8">
        <v>9013.241</v>
      </c>
      <c r="CL8" s="8">
        <v>8881.3169999999991</v>
      </c>
      <c r="CM8" s="8">
        <v>8911.268</v>
      </c>
      <c r="CN8" s="8">
        <v>9190.8119999999999</v>
      </c>
      <c r="CO8" s="8">
        <v>9582.027</v>
      </c>
      <c r="CP8" s="8">
        <v>9560.0550000000003</v>
      </c>
      <c r="CQ8" s="8">
        <v>9529.2199999999993</v>
      </c>
      <c r="CR8" s="8">
        <v>9546.5339999999997</v>
      </c>
      <c r="CS8" s="8">
        <v>9463.7549999999992</v>
      </c>
      <c r="CT8" s="8">
        <v>9171.2790000000005</v>
      </c>
      <c r="CU8" s="8">
        <v>8992.7929999999997</v>
      </c>
    </row>
    <row r="9" spans="1:99" x14ac:dyDescent="0.3">
      <c r="A9" s="13">
        <v>5</v>
      </c>
      <c r="B9" s="13">
        <v>6</v>
      </c>
      <c r="C9" s="13">
        <v>2013</v>
      </c>
      <c r="D9" s="8">
        <v>8780.5589999999993</v>
      </c>
      <c r="E9" s="8">
        <v>8687.634</v>
      </c>
      <c r="F9" s="8">
        <v>8394.8410000000003</v>
      </c>
      <c r="G9" s="8">
        <v>8200.3349999999991</v>
      </c>
      <c r="H9" s="8">
        <v>8207.4539999999997</v>
      </c>
      <c r="I9" s="8">
        <v>8095.3710000000001</v>
      </c>
      <c r="J9" s="8">
        <v>7935.8339999999998</v>
      </c>
      <c r="K9" s="8">
        <v>7898.1149999999998</v>
      </c>
      <c r="L9" s="8">
        <v>7727.3040000000001</v>
      </c>
      <c r="M9" s="8">
        <v>7793.6509999999998</v>
      </c>
      <c r="N9" s="8">
        <v>7823.5450000000001</v>
      </c>
      <c r="O9" s="8">
        <v>7680.9809999999998</v>
      </c>
      <c r="P9" s="8">
        <v>7657.4960000000001</v>
      </c>
      <c r="Q9" s="8">
        <v>7670.6750000000002</v>
      </c>
      <c r="R9" s="8">
        <v>7789.2849999999999</v>
      </c>
      <c r="S9" s="8">
        <v>7673.6530000000002</v>
      </c>
      <c r="T9" s="8">
        <v>7636.3519999999999</v>
      </c>
      <c r="U9" s="8">
        <v>7830.6629999999996</v>
      </c>
      <c r="V9" s="8">
        <v>7773.1210000000001</v>
      </c>
      <c r="W9" s="8">
        <v>7858.527</v>
      </c>
      <c r="X9" s="8">
        <v>7897.4949999999999</v>
      </c>
      <c r="Y9" s="8">
        <v>7929.0469999999996</v>
      </c>
      <c r="Z9" s="8">
        <v>8016.835</v>
      </c>
      <c r="AA9" s="8">
        <v>8081.9309999999996</v>
      </c>
      <c r="AB9" s="8">
        <v>8428.1229999999996</v>
      </c>
      <c r="AC9" s="8">
        <v>8754.4330000000009</v>
      </c>
      <c r="AD9" s="8">
        <v>8794.116</v>
      </c>
      <c r="AE9" s="8">
        <v>9023.9709999999995</v>
      </c>
      <c r="AF9" s="8">
        <v>9139.2870000000003</v>
      </c>
      <c r="AG9" s="8">
        <v>9367.5210000000006</v>
      </c>
      <c r="AH9" s="8">
        <v>9322.0619999999999</v>
      </c>
      <c r="AI9" s="8">
        <v>9471.07</v>
      </c>
      <c r="AJ9" s="8">
        <v>9483.0859999999993</v>
      </c>
      <c r="AK9" s="8">
        <v>9297.7800000000007</v>
      </c>
      <c r="AL9" s="8">
        <v>9375.66</v>
      </c>
      <c r="AM9" s="8">
        <v>9405.8070000000007</v>
      </c>
      <c r="AN9" s="8">
        <v>9386.2109999999993</v>
      </c>
      <c r="AO9" s="8">
        <v>9283.1209999999992</v>
      </c>
      <c r="AP9" s="8">
        <v>9255.9940000000006</v>
      </c>
      <c r="AQ9" s="8">
        <v>9295.3259999999991</v>
      </c>
      <c r="AR9" s="8">
        <v>9151.9709999999995</v>
      </c>
      <c r="AS9" s="8">
        <v>9023.3690000000006</v>
      </c>
      <c r="AT9" s="8">
        <v>9107.1790000000001</v>
      </c>
      <c r="AU9" s="8">
        <v>9001.9699999999993</v>
      </c>
      <c r="AV9" s="8">
        <v>9005.3539999999994</v>
      </c>
      <c r="AW9" s="8">
        <v>8970.3430000000008</v>
      </c>
      <c r="AX9" s="8">
        <v>8964.3770000000004</v>
      </c>
      <c r="AY9" s="8">
        <v>8945.4590000000007</v>
      </c>
      <c r="AZ9" s="8">
        <v>8749.6790000000001</v>
      </c>
      <c r="BA9" s="8">
        <v>8544.9979999999996</v>
      </c>
      <c r="BB9" s="8">
        <v>8594.0820000000003</v>
      </c>
      <c r="BC9" s="8">
        <v>8565.8940000000002</v>
      </c>
      <c r="BD9" s="8">
        <v>8537.8780000000006</v>
      </c>
      <c r="BE9" s="8">
        <v>8510.5949999999993</v>
      </c>
      <c r="BF9" s="8">
        <v>8524.3539999999994</v>
      </c>
      <c r="BG9" s="8">
        <v>8557.3950000000004</v>
      </c>
      <c r="BH9" s="8">
        <v>8557.0069999999996</v>
      </c>
      <c r="BI9" s="8">
        <v>8563.6119999999992</v>
      </c>
      <c r="BJ9" s="8">
        <v>8619.66</v>
      </c>
      <c r="BK9" s="8">
        <v>8596.1380000000008</v>
      </c>
      <c r="BL9" s="8">
        <v>8605.5310000000009</v>
      </c>
      <c r="BM9" s="8">
        <v>8652.3340000000007</v>
      </c>
      <c r="BN9" s="8">
        <v>8669.9169999999995</v>
      </c>
      <c r="BO9" s="8">
        <v>8654.64</v>
      </c>
      <c r="BP9" s="8">
        <v>8637.7980000000007</v>
      </c>
      <c r="BQ9" s="8">
        <v>8632.2669999999998</v>
      </c>
      <c r="BR9" s="8">
        <v>8729.8490000000002</v>
      </c>
      <c r="BS9" s="8">
        <v>8699.9459999999999</v>
      </c>
      <c r="BT9" s="8">
        <v>8769.9429999999993</v>
      </c>
      <c r="BU9" s="8">
        <v>8871.9490000000005</v>
      </c>
      <c r="BV9" s="8">
        <v>8938.3230000000003</v>
      </c>
      <c r="BW9" s="8">
        <v>9043.4979999999996</v>
      </c>
      <c r="BX9" s="8">
        <v>9021.5660000000007</v>
      </c>
      <c r="BY9" s="8">
        <v>8987.8169999999991</v>
      </c>
      <c r="BZ9" s="8">
        <v>9096.3970000000008</v>
      </c>
      <c r="CA9" s="8">
        <v>9145.3919999999998</v>
      </c>
      <c r="CB9" s="8">
        <v>9116.94</v>
      </c>
      <c r="CC9" s="8">
        <v>9120.8940000000002</v>
      </c>
      <c r="CD9" s="8">
        <v>9081.7919999999995</v>
      </c>
      <c r="CE9" s="8">
        <v>9098.6299999999992</v>
      </c>
      <c r="CF9" s="8">
        <v>9235.2389999999996</v>
      </c>
      <c r="CG9" s="8">
        <v>9013.9889999999996</v>
      </c>
      <c r="CH9" s="8">
        <v>8915.9619999999995</v>
      </c>
      <c r="CI9" s="8">
        <v>8997.11</v>
      </c>
      <c r="CJ9" s="8">
        <v>9058.0439999999999</v>
      </c>
      <c r="CK9" s="8">
        <v>8983.2780000000002</v>
      </c>
      <c r="CL9" s="8">
        <v>8949.598</v>
      </c>
      <c r="CM9" s="8">
        <v>8914.7669999999998</v>
      </c>
      <c r="CN9" s="8">
        <v>9288.8909999999996</v>
      </c>
      <c r="CO9" s="8">
        <v>9542.09</v>
      </c>
      <c r="CP9" s="8">
        <v>9488.9560000000001</v>
      </c>
      <c r="CQ9" s="8">
        <v>9440.4089999999997</v>
      </c>
      <c r="CR9" s="8">
        <v>9344.8240000000005</v>
      </c>
      <c r="CS9" s="8">
        <v>9135.5630000000001</v>
      </c>
      <c r="CT9" s="8">
        <v>8819.7549999999992</v>
      </c>
      <c r="CU9" s="8">
        <v>8710.9349999999995</v>
      </c>
    </row>
    <row r="10" spans="1:99" x14ac:dyDescent="0.3">
      <c r="A10" s="13">
        <v>6</v>
      </c>
      <c r="B10" s="13">
        <v>6</v>
      </c>
      <c r="C10" s="13">
        <v>2013</v>
      </c>
      <c r="D10" s="8">
        <v>8530.4429999999993</v>
      </c>
      <c r="E10" s="8">
        <v>8441.7180000000008</v>
      </c>
      <c r="F10" s="8">
        <v>8199.6029999999992</v>
      </c>
      <c r="G10" s="8">
        <v>8210.2829999999994</v>
      </c>
      <c r="H10" s="8">
        <v>8023.1180000000004</v>
      </c>
      <c r="I10" s="8">
        <v>7965.61</v>
      </c>
      <c r="J10" s="8">
        <v>7853.7340000000004</v>
      </c>
      <c r="K10" s="8">
        <v>7718.8649999999998</v>
      </c>
      <c r="L10" s="8">
        <v>7712.7070000000003</v>
      </c>
      <c r="M10" s="8">
        <v>7557.7470000000003</v>
      </c>
      <c r="N10" s="8">
        <v>7471.3050000000003</v>
      </c>
      <c r="O10" s="8">
        <v>7556.45</v>
      </c>
      <c r="P10" s="8">
        <v>7577.8190000000004</v>
      </c>
      <c r="Q10" s="8">
        <v>7494.91</v>
      </c>
      <c r="R10" s="8">
        <v>7441.7089999999998</v>
      </c>
      <c r="S10" s="8">
        <v>7383.2640000000001</v>
      </c>
      <c r="T10" s="8">
        <v>7377.8649999999998</v>
      </c>
      <c r="U10" s="8">
        <v>7469.3119999999999</v>
      </c>
      <c r="V10" s="8">
        <v>7544.2839999999997</v>
      </c>
      <c r="W10" s="8">
        <v>7520.29</v>
      </c>
      <c r="X10" s="8">
        <v>7609.0609999999997</v>
      </c>
      <c r="Y10" s="8">
        <v>7656.8580000000002</v>
      </c>
      <c r="Z10" s="8">
        <v>7615.2089999999998</v>
      </c>
      <c r="AA10" s="8">
        <v>7835.6769999999997</v>
      </c>
      <c r="AB10" s="8">
        <v>8023.56</v>
      </c>
      <c r="AC10" s="8">
        <v>8135.4939999999997</v>
      </c>
      <c r="AD10" s="8">
        <v>8451.23</v>
      </c>
      <c r="AE10" s="8">
        <v>8562.7649999999994</v>
      </c>
      <c r="AF10" s="8">
        <v>8817.5920000000006</v>
      </c>
      <c r="AG10" s="8">
        <v>8985.3670000000002</v>
      </c>
      <c r="AH10" s="8">
        <v>9000.8880000000008</v>
      </c>
      <c r="AI10" s="8">
        <v>9040.857</v>
      </c>
      <c r="AJ10" s="8">
        <v>9019.1149999999998</v>
      </c>
      <c r="AK10" s="8">
        <v>9056.85</v>
      </c>
      <c r="AL10" s="8">
        <v>9122.6380000000008</v>
      </c>
      <c r="AM10" s="8">
        <v>9003.9639999999999</v>
      </c>
      <c r="AN10" s="8">
        <v>8968.259</v>
      </c>
      <c r="AO10" s="8">
        <v>8944.9380000000001</v>
      </c>
      <c r="AP10" s="8">
        <v>9004.9439999999995</v>
      </c>
      <c r="AQ10" s="8">
        <v>8902.1939999999995</v>
      </c>
      <c r="AR10" s="8">
        <v>8855.3240000000005</v>
      </c>
      <c r="AS10" s="8">
        <v>8747.81</v>
      </c>
      <c r="AT10" s="8">
        <v>8705.7170000000006</v>
      </c>
      <c r="AU10" s="8">
        <v>8694.5339999999997</v>
      </c>
      <c r="AV10" s="8">
        <v>8640.4549999999999</v>
      </c>
      <c r="AW10" s="8">
        <v>8581.0859999999993</v>
      </c>
      <c r="AX10" s="8">
        <v>8657.1710000000003</v>
      </c>
      <c r="AY10" s="8">
        <v>8621.41</v>
      </c>
      <c r="AZ10" s="8">
        <v>8426.1110000000008</v>
      </c>
      <c r="BA10" s="8">
        <v>8304.8189999999995</v>
      </c>
      <c r="BB10" s="8">
        <v>8265.4120000000003</v>
      </c>
      <c r="BC10" s="8">
        <v>8290.8259999999991</v>
      </c>
      <c r="BD10" s="8">
        <v>8401.5120000000006</v>
      </c>
      <c r="BE10" s="8">
        <v>8381.3950000000004</v>
      </c>
      <c r="BF10" s="8">
        <v>8385.8529999999992</v>
      </c>
      <c r="BG10" s="8">
        <v>8358.1470000000008</v>
      </c>
      <c r="BH10" s="8">
        <v>8287.69</v>
      </c>
      <c r="BI10" s="8">
        <v>8381.0499999999993</v>
      </c>
      <c r="BJ10" s="8">
        <v>8352.2129999999997</v>
      </c>
      <c r="BK10" s="8">
        <v>8357.2749999999996</v>
      </c>
      <c r="BL10" s="8">
        <v>8410.0849999999991</v>
      </c>
      <c r="BM10" s="8">
        <v>8366.5499999999993</v>
      </c>
      <c r="BN10" s="8">
        <v>8367.7540000000008</v>
      </c>
      <c r="BO10" s="8">
        <v>8432.9089999999997</v>
      </c>
      <c r="BP10" s="8">
        <v>8480.402</v>
      </c>
      <c r="BQ10" s="8">
        <v>8558.8220000000001</v>
      </c>
      <c r="BR10" s="8">
        <v>8588.8760000000002</v>
      </c>
      <c r="BS10" s="8">
        <v>8755.0040000000008</v>
      </c>
      <c r="BT10" s="8">
        <v>8737.5130000000008</v>
      </c>
      <c r="BU10" s="8">
        <v>8741.4750000000004</v>
      </c>
      <c r="BV10" s="8">
        <v>8885.93</v>
      </c>
      <c r="BW10" s="8">
        <v>9020.8439999999991</v>
      </c>
      <c r="BX10" s="8">
        <v>9015.9429999999993</v>
      </c>
      <c r="BY10" s="8">
        <v>8934.61</v>
      </c>
      <c r="BZ10" s="8">
        <v>8990.6810000000005</v>
      </c>
      <c r="CA10" s="8">
        <v>9096.8799999999992</v>
      </c>
      <c r="CB10" s="8">
        <v>9087.1419999999998</v>
      </c>
      <c r="CC10" s="8">
        <v>8975.5419999999995</v>
      </c>
      <c r="CD10" s="8">
        <v>9004.7890000000007</v>
      </c>
      <c r="CE10" s="8">
        <v>8870.2389999999996</v>
      </c>
      <c r="CF10" s="8">
        <v>8977.4920000000002</v>
      </c>
      <c r="CG10" s="8">
        <v>8951.9500000000007</v>
      </c>
      <c r="CH10" s="8">
        <v>8885.3960000000006</v>
      </c>
      <c r="CI10" s="8">
        <v>8822.8179999999993</v>
      </c>
      <c r="CJ10" s="8">
        <v>8835.2649999999994</v>
      </c>
      <c r="CK10" s="8">
        <v>8833.0540000000001</v>
      </c>
      <c r="CL10" s="8">
        <v>8738.2739999999994</v>
      </c>
      <c r="CM10" s="8">
        <v>8642.3520000000008</v>
      </c>
      <c r="CN10" s="8">
        <v>8920.2579999999998</v>
      </c>
      <c r="CO10" s="8">
        <v>9259.6790000000001</v>
      </c>
      <c r="CP10" s="8">
        <v>9206.4320000000007</v>
      </c>
      <c r="CQ10" s="8">
        <v>9132.94</v>
      </c>
      <c r="CR10" s="8">
        <v>8948.5300000000007</v>
      </c>
      <c r="CS10" s="8">
        <v>8916.491</v>
      </c>
      <c r="CT10" s="8">
        <v>8732.527</v>
      </c>
      <c r="CU10" s="8">
        <v>8615.0329999999994</v>
      </c>
    </row>
    <row r="11" spans="1:99" x14ac:dyDescent="0.3">
      <c r="A11" s="1">
        <v>7</v>
      </c>
      <c r="B11" s="1">
        <v>6</v>
      </c>
      <c r="C11" s="1">
        <v>2013</v>
      </c>
      <c r="D11" s="8">
        <v>8429.8320000000003</v>
      </c>
      <c r="E11" s="8">
        <v>8271.7919999999995</v>
      </c>
      <c r="F11" s="8">
        <v>8121.2079999999996</v>
      </c>
      <c r="G11" s="8">
        <v>8134.7629999999999</v>
      </c>
      <c r="H11" s="8">
        <v>8045.4960000000001</v>
      </c>
      <c r="I11" s="8">
        <v>7884.0309999999999</v>
      </c>
      <c r="J11" s="8">
        <v>7740.75</v>
      </c>
      <c r="K11" s="8">
        <v>7558.598</v>
      </c>
      <c r="L11" s="8">
        <v>7679.0479999999998</v>
      </c>
      <c r="M11" s="8">
        <v>7523.2</v>
      </c>
      <c r="N11" s="8">
        <v>7550.5510000000004</v>
      </c>
      <c r="O11" s="8">
        <v>7441.393</v>
      </c>
      <c r="P11" s="8">
        <v>7426.14</v>
      </c>
      <c r="Q11" s="8">
        <v>7429.0119999999997</v>
      </c>
      <c r="R11" s="8">
        <v>7392.915</v>
      </c>
      <c r="S11" s="8">
        <v>7384.7190000000001</v>
      </c>
      <c r="T11" s="8">
        <v>7324.4279999999999</v>
      </c>
      <c r="U11" s="8">
        <v>7409.4769999999999</v>
      </c>
      <c r="V11" s="8">
        <v>7499.1109999999999</v>
      </c>
      <c r="W11" s="8">
        <v>7555.5469999999996</v>
      </c>
      <c r="X11" s="8">
        <v>7586.9690000000001</v>
      </c>
      <c r="Y11" s="8">
        <v>7585.5569999999998</v>
      </c>
      <c r="Z11" s="8">
        <v>7622.1170000000002</v>
      </c>
      <c r="AA11" s="8">
        <v>7775.0290000000005</v>
      </c>
      <c r="AB11" s="8">
        <v>8112.2479999999996</v>
      </c>
      <c r="AC11" s="8">
        <v>8306.2900000000009</v>
      </c>
      <c r="AD11" s="8">
        <v>8460.51</v>
      </c>
      <c r="AE11" s="8">
        <v>8673.8870000000006</v>
      </c>
      <c r="AF11" s="8">
        <v>8910.902</v>
      </c>
      <c r="AG11" s="8">
        <v>8979.777</v>
      </c>
      <c r="AH11" s="8">
        <v>9031.8790000000008</v>
      </c>
      <c r="AI11" s="8">
        <v>9119.5679999999993</v>
      </c>
      <c r="AJ11" s="8">
        <v>9100.0169999999998</v>
      </c>
      <c r="AK11" s="8">
        <v>9229.7639999999992</v>
      </c>
      <c r="AL11" s="8">
        <v>9262.6740000000009</v>
      </c>
      <c r="AM11" s="8">
        <v>9278.9369999999999</v>
      </c>
      <c r="AN11" s="8">
        <v>9256.9660000000003</v>
      </c>
      <c r="AO11" s="8">
        <v>9024.36</v>
      </c>
      <c r="AP11" s="8">
        <v>9118.8529999999992</v>
      </c>
      <c r="AQ11" s="8">
        <v>9220.5540000000001</v>
      </c>
      <c r="AR11" s="8">
        <v>8989.2639999999992</v>
      </c>
      <c r="AS11" s="8">
        <v>8847.7330000000002</v>
      </c>
      <c r="AT11" s="8">
        <v>8842.9369999999999</v>
      </c>
      <c r="AU11" s="8">
        <v>8891.1029999999992</v>
      </c>
      <c r="AV11" s="8">
        <v>8894.85</v>
      </c>
      <c r="AW11" s="8">
        <v>8982.91</v>
      </c>
      <c r="AX11" s="8">
        <v>8870.3610000000008</v>
      </c>
      <c r="AY11" s="8">
        <v>8894.5619999999999</v>
      </c>
      <c r="AZ11" s="8">
        <v>8683.4369999999999</v>
      </c>
      <c r="BA11" s="8">
        <v>8478.0879999999997</v>
      </c>
      <c r="BB11" s="8">
        <v>8280.1779999999999</v>
      </c>
      <c r="BC11" s="8">
        <v>8387.4570000000003</v>
      </c>
      <c r="BD11" s="8">
        <v>8396.4120000000003</v>
      </c>
      <c r="BE11" s="8">
        <v>8455.9310000000005</v>
      </c>
      <c r="BF11" s="8">
        <v>8377.4349999999995</v>
      </c>
      <c r="BG11" s="8">
        <v>8315.64</v>
      </c>
      <c r="BH11" s="8">
        <v>8353.8150000000005</v>
      </c>
      <c r="BI11" s="8">
        <v>8282.7070000000003</v>
      </c>
      <c r="BJ11" s="8">
        <v>8313.9760000000006</v>
      </c>
      <c r="BK11" s="8">
        <v>8279.0439999999999</v>
      </c>
      <c r="BL11" s="8">
        <v>8278.1129999999994</v>
      </c>
      <c r="BM11" s="8">
        <v>8426.643</v>
      </c>
      <c r="BN11" s="8">
        <v>8347.4449999999997</v>
      </c>
      <c r="BO11" s="8">
        <v>8481.18</v>
      </c>
      <c r="BP11" s="8">
        <v>8400.9539999999997</v>
      </c>
      <c r="BQ11" s="8">
        <v>8421.1939999999995</v>
      </c>
      <c r="BR11" s="8">
        <v>8587.1440000000002</v>
      </c>
      <c r="BS11" s="8">
        <v>8468.5</v>
      </c>
      <c r="BT11" s="8">
        <v>8514.0169999999998</v>
      </c>
      <c r="BU11" s="8">
        <v>8638.24</v>
      </c>
      <c r="BV11" s="8">
        <v>8613.3379999999997</v>
      </c>
      <c r="BW11" s="8">
        <v>8900.2070000000003</v>
      </c>
      <c r="BX11" s="8">
        <v>8901.6839999999993</v>
      </c>
      <c r="BY11" s="8">
        <v>8807.0650000000005</v>
      </c>
      <c r="BZ11" s="8">
        <v>8787.7540000000008</v>
      </c>
      <c r="CA11" s="8">
        <v>8785.0329999999994</v>
      </c>
      <c r="CB11" s="8">
        <v>8953.652</v>
      </c>
      <c r="CC11" s="8">
        <v>8795.9369999999999</v>
      </c>
      <c r="CD11" s="8">
        <v>8771.9750000000004</v>
      </c>
      <c r="CE11" s="8">
        <v>8718.3259999999991</v>
      </c>
      <c r="CF11" s="8">
        <v>8894.8150000000005</v>
      </c>
      <c r="CG11" s="8">
        <v>8760.2800000000007</v>
      </c>
      <c r="CH11" s="8">
        <v>8796.5709999999999</v>
      </c>
      <c r="CI11" s="8">
        <v>8710.5769999999993</v>
      </c>
      <c r="CJ11" s="8">
        <v>8704.8850000000002</v>
      </c>
      <c r="CK11" s="8">
        <v>8576.0079999999998</v>
      </c>
      <c r="CL11" s="8">
        <v>8723.6280000000006</v>
      </c>
      <c r="CM11" s="8">
        <v>8692.3909999999996</v>
      </c>
      <c r="CN11" s="8">
        <v>8832.2749999999996</v>
      </c>
      <c r="CO11" s="8">
        <v>9265.5580000000009</v>
      </c>
      <c r="CP11" s="8">
        <v>9255.5290000000005</v>
      </c>
      <c r="CQ11" s="8">
        <v>9182.9969999999994</v>
      </c>
      <c r="CR11" s="8">
        <v>9111.4089999999997</v>
      </c>
      <c r="CS11" s="8">
        <v>9003.1980000000003</v>
      </c>
      <c r="CT11" s="8">
        <v>8871.7690000000002</v>
      </c>
      <c r="CU11" s="8">
        <v>8587.4590000000007</v>
      </c>
    </row>
    <row r="12" spans="1:99" x14ac:dyDescent="0.3">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row>
    <row r="13" spans="1:99" x14ac:dyDescent="0.3">
      <c r="A13" s="1" t="s">
        <v>171</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row>
    <row r="14" spans="1:99" x14ac:dyDescent="0.3">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row>
    <row r="15" spans="1:99" x14ac:dyDescent="0.3">
      <c r="A15" s="1" t="s">
        <v>28</v>
      </c>
      <c r="B15">
        <v>1</v>
      </c>
      <c r="C15">
        <v>2</v>
      </c>
      <c r="D15" s="8">
        <v>3</v>
      </c>
      <c r="E15" s="8">
        <v>4</v>
      </c>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row>
    <row r="16" spans="1:99" x14ac:dyDescent="0.3">
      <c r="A16" s="1" t="s">
        <v>172</v>
      </c>
      <c r="B16" s="16">
        <v>1</v>
      </c>
      <c r="C16" s="16">
        <v>0</v>
      </c>
      <c r="D16" s="16">
        <v>0</v>
      </c>
      <c r="E16" s="16">
        <v>0</v>
      </c>
      <c r="F16" s="8"/>
      <c r="G16" s="24" t="str">
        <f>IF(SUM(B16:E16)&lt;&gt;1,"Sum does not equal 1!","Division demand OK!")</f>
        <v>Division demand OK!</v>
      </c>
      <c r="H16" s="24"/>
      <c r="I16" s="24"/>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row>
    <row r="17" spans="4:99" x14ac:dyDescent="0.3">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row>
    <row r="18" spans="4:99" x14ac:dyDescent="0.3">
      <c r="D18" s="8"/>
    </row>
    <row r="19" spans="4:99" x14ac:dyDescent="0.3">
      <c r="D19" s="8"/>
    </row>
    <row r="20" spans="4:99" x14ac:dyDescent="0.3">
      <c r="D20" s="8"/>
    </row>
  </sheetData>
  <mergeCells count="2">
    <mergeCell ref="A1:V1"/>
    <mergeCell ref="A2:V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688"/>
  <sheetViews>
    <sheetView zoomScale="85" zoomScaleNormal="85" workbookViewId="0">
      <selection sqref="A1:L1"/>
    </sheetView>
  </sheetViews>
  <sheetFormatPr defaultRowHeight="14.4" x14ac:dyDescent="0.3"/>
  <cols>
    <col min="1" max="1" width="20.88671875" style="1" bestFit="1" customWidth="1"/>
    <col min="2" max="2" width="18" style="9" bestFit="1" customWidth="1"/>
    <col min="3" max="3" width="23" style="9" bestFit="1" customWidth="1"/>
    <col min="4" max="4" width="18" bestFit="1" customWidth="1"/>
    <col min="5" max="5" width="23" bestFit="1" customWidth="1"/>
    <col min="6" max="6" width="23" style="8" customWidth="1"/>
    <col min="7" max="12" width="13.6640625" customWidth="1"/>
    <col min="13" max="13" width="14.5546875" customWidth="1"/>
    <col min="14" max="15" width="10.33203125" customWidth="1"/>
  </cols>
  <sheetData>
    <row r="1" spans="1:31" x14ac:dyDescent="0.3">
      <c r="A1" s="53" t="s">
        <v>214</v>
      </c>
      <c r="B1" s="53"/>
      <c r="C1" s="53"/>
      <c r="D1" s="53"/>
      <c r="E1" s="53"/>
      <c r="F1" s="53"/>
      <c r="G1" s="53"/>
      <c r="H1" s="53"/>
      <c r="I1" s="53"/>
      <c r="J1" s="53"/>
      <c r="K1" s="53"/>
      <c r="L1" s="53"/>
    </row>
    <row r="2" spans="1:31" x14ac:dyDescent="0.3">
      <c r="A2" s="53" t="s">
        <v>215</v>
      </c>
      <c r="B2" s="53"/>
      <c r="C2" s="53"/>
      <c r="D2" s="53"/>
      <c r="E2" s="53"/>
      <c r="F2" s="53"/>
      <c r="G2" s="53"/>
      <c r="H2" s="53"/>
      <c r="I2" s="53"/>
      <c r="J2" s="53"/>
      <c r="K2" s="53"/>
      <c r="L2" s="53"/>
    </row>
    <row r="3" spans="1:31" s="8" customFormat="1" x14ac:dyDescent="0.3">
      <c r="A3" s="32"/>
      <c r="B3" s="11"/>
      <c r="C3" s="11"/>
      <c r="D3" s="11"/>
      <c r="E3" s="11"/>
      <c r="F3" s="11"/>
      <c r="G3" s="11"/>
      <c r="H3" s="11"/>
      <c r="I3" s="11"/>
      <c r="J3" s="11"/>
      <c r="K3" s="11"/>
      <c r="L3" s="11"/>
    </row>
    <row r="4" spans="1:31" s="8" customFormat="1" x14ac:dyDescent="0.3">
      <c r="A4" s="53" t="s">
        <v>207</v>
      </c>
      <c r="B4" s="53"/>
      <c r="C4" s="53"/>
      <c r="D4" s="53"/>
      <c r="E4" s="37" t="s">
        <v>234</v>
      </c>
      <c r="F4" s="26" t="s">
        <v>217</v>
      </c>
      <c r="G4" s="26"/>
      <c r="H4" s="26"/>
      <c r="I4" s="26"/>
      <c r="J4" s="11"/>
      <c r="K4" s="11"/>
      <c r="L4" s="11"/>
    </row>
    <row r="5" spans="1:31" s="8" customFormat="1" x14ac:dyDescent="0.3">
      <c r="A5" s="1"/>
      <c r="B5" s="11"/>
      <c r="C5" s="11"/>
      <c r="D5" s="11"/>
      <c r="E5" s="11"/>
      <c r="F5" s="11"/>
      <c r="G5" s="11"/>
      <c r="H5" s="11"/>
      <c r="I5" s="11"/>
      <c r="J5" s="11"/>
      <c r="K5" s="11"/>
      <c r="L5" s="11"/>
    </row>
    <row r="6" spans="1:31" s="8" customFormat="1" x14ac:dyDescent="0.3">
      <c r="A6" s="1" t="s">
        <v>28</v>
      </c>
      <c r="B6" s="8">
        <v>1</v>
      </c>
      <c r="C6" s="8">
        <v>2</v>
      </c>
      <c r="D6" s="8">
        <v>3</v>
      </c>
      <c r="E6" s="8">
        <v>4</v>
      </c>
      <c r="I6" s="11"/>
      <c r="J6" s="11"/>
      <c r="K6" s="11"/>
      <c r="L6" s="11"/>
    </row>
    <row r="7" spans="1:31" s="8" customFormat="1" x14ac:dyDescent="0.3">
      <c r="A7" s="1" t="s">
        <v>173</v>
      </c>
      <c r="B7" s="36">
        <v>1</v>
      </c>
      <c r="C7" s="36">
        <v>0</v>
      </c>
      <c r="D7" s="36">
        <v>0</v>
      </c>
      <c r="E7" s="36">
        <v>0</v>
      </c>
      <c r="G7" s="24" t="str">
        <f>IF(SUM(B7:E7)&lt;&gt;1,"Sum does not equal 1!","Division solar OK!")</f>
        <v>Division solar OK!</v>
      </c>
      <c r="H7" s="24"/>
      <c r="I7" s="11"/>
      <c r="J7" s="11"/>
      <c r="K7" s="54" t="str">
        <f>IF(SUM(G13:I13)&gt;0.99,"Probability wind scenarios OK!","Probability wind scenarios not OK!")</f>
        <v>Probability wind scenarios OK!</v>
      </c>
      <c r="L7" s="54"/>
      <c r="M7" s="54"/>
    </row>
    <row r="8" spans="1:31" s="8" customFormat="1" x14ac:dyDescent="0.3">
      <c r="A8" s="32" t="s">
        <v>174</v>
      </c>
      <c r="B8" s="36">
        <v>1</v>
      </c>
      <c r="C8" s="36">
        <v>0</v>
      </c>
      <c r="D8" s="36">
        <v>0</v>
      </c>
      <c r="E8" s="36">
        <v>0</v>
      </c>
      <c r="F8" s="11"/>
      <c r="G8" s="24" t="str">
        <f>IF(SUM(B8:E8)&lt;&gt;1,"Sum does not equal 1!","Division wind OK!")</f>
        <v>Division wind OK!</v>
      </c>
      <c r="H8" s="25"/>
      <c r="I8" s="11"/>
      <c r="J8" s="11"/>
      <c r="K8" s="54" t="str">
        <f>IF(SUM(J13:L13)&gt;0.99,"Probability solar scenarios OK!","Probability solar scenarios not OK!")</f>
        <v>Probability solar scenarios OK!</v>
      </c>
      <c r="L8" s="54"/>
      <c r="M8" s="54"/>
    </row>
    <row r="9" spans="1:31" s="8" customFormat="1" x14ac:dyDescent="0.3">
      <c r="A9" s="32"/>
      <c r="B9" s="11"/>
      <c r="C9" s="11"/>
      <c r="D9" s="11"/>
      <c r="E9" s="11"/>
      <c r="F9" s="11"/>
      <c r="G9" s="11"/>
      <c r="H9" s="11"/>
      <c r="I9" s="11"/>
      <c r="J9" s="11"/>
      <c r="K9" s="11"/>
      <c r="L9" s="11"/>
    </row>
    <row r="10" spans="1:31" s="8" customFormat="1" ht="15" customHeight="1" x14ac:dyDescent="0.3">
      <c r="A10" s="1"/>
      <c r="B10" s="55" t="s">
        <v>162</v>
      </c>
      <c r="C10" s="55"/>
      <c r="D10" s="55" t="s">
        <v>167</v>
      </c>
      <c r="E10" s="55"/>
      <c r="F10" s="28"/>
      <c r="G10" s="55" t="s">
        <v>213</v>
      </c>
      <c r="H10" s="55"/>
      <c r="I10" s="55"/>
      <c r="J10" s="55" t="s">
        <v>216</v>
      </c>
      <c r="K10" s="55"/>
      <c r="L10" s="55"/>
      <c r="M10" s="49" t="s">
        <v>227</v>
      </c>
      <c r="N10" s="49" t="s">
        <v>218</v>
      </c>
      <c r="O10" s="49" t="s">
        <v>219</v>
      </c>
    </row>
    <row r="11" spans="1:31" s="8" customFormat="1" x14ac:dyDescent="0.3">
      <c r="A11" s="1"/>
      <c r="B11" s="55"/>
      <c r="C11" s="55"/>
      <c r="D11" s="55"/>
      <c r="E11" s="55"/>
      <c r="F11" s="28"/>
      <c r="G11" s="55"/>
      <c r="H11" s="55"/>
      <c r="I11" s="55"/>
      <c r="J11" s="55"/>
      <c r="K11" s="55"/>
      <c r="L11" s="55"/>
      <c r="M11" s="49"/>
      <c r="N11" s="49"/>
      <c r="O11" s="49"/>
    </row>
    <row r="12" spans="1:31" s="8" customFormat="1" ht="34.5" customHeight="1" x14ac:dyDescent="0.3">
      <c r="A12" s="1"/>
      <c r="B12" s="55"/>
      <c r="C12" s="55"/>
      <c r="D12" s="55"/>
      <c r="E12" s="55"/>
      <c r="F12" s="3" t="s">
        <v>168</v>
      </c>
      <c r="G12" s="23">
        <v>1</v>
      </c>
      <c r="H12" s="23">
        <v>2</v>
      </c>
      <c r="I12" s="23">
        <v>3</v>
      </c>
      <c r="J12" s="23">
        <v>1</v>
      </c>
      <c r="K12" s="23">
        <v>2</v>
      </c>
      <c r="L12" s="23">
        <v>3</v>
      </c>
      <c r="M12" s="49"/>
      <c r="N12" s="49"/>
      <c r="O12" s="49"/>
    </row>
    <row r="13" spans="1:31" x14ac:dyDescent="0.3">
      <c r="A13" s="23" t="s">
        <v>161</v>
      </c>
      <c r="B13" s="34" t="s">
        <v>163</v>
      </c>
      <c r="C13" s="10" t="s">
        <v>166</v>
      </c>
      <c r="D13" s="35" t="s">
        <v>163</v>
      </c>
      <c r="E13" s="35" t="s">
        <v>166</v>
      </c>
      <c r="F13" s="3" t="s">
        <v>169</v>
      </c>
      <c r="G13" s="27">
        <v>0.33300000000000002</v>
      </c>
      <c r="H13" s="27">
        <v>0.33300000000000002</v>
      </c>
      <c r="I13" s="27">
        <v>0.33</v>
      </c>
      <c r="J13" s="27">
        <v>0.33300000000000002</v>
      </c>
      <c r="K13" s="27">
        <v>0.33300000000000002</v>
      </c>
      <c r="L13" s="27">
        <v>0.33300000000000002</v>
      </c>
      <c r="M13" s="27">
        <v>0.5</v>
      </c>
      <c r="N13" s="49"/>
      <c r="O13" s="49"/>
    </row>
    <row r="14" spans="1:31" s="1" customFormat="1" x14ac:dyDescent="0.3">
      <c r="A14" s="23" t="s">
        <v>164</v>
      </c>
      <c r="B14" s="10" t="s">
        <v>165</v>
      </c>
      <c r="C14" s="10" t="s">
        <v>165</v>
      </c>
      <c r="D14" s="10" t="s">
        <v>165</v>
      </c>
      <c r="E14" s="10" t="s">
        <v>165</v>
      </c>
      <c r="F14" s="10"/>
      <c r="G14" s="10" t="s">
        <v>165</v>
      </c>
      <c r="H14" s="10" t="s">
        <v>165</v>
      </c>
      <c r="I14" s="10" t="s">
        <v>165</v>
      </c>
      <c r="J14" s="10" t="s">
        <v>165</v>
      </c>
      <c r="K14" s="10" t="s">
        <v>165</v>
      </c>
      <c r="L14" s="10" t="s">
        <v>165</v>
      </c>
      <c r="N14" s="10" t="s">
        <v>165</v>
      </c>
      <c r="O14" s="10" t="s">
        <v>165</v>
      </c>
    </row>
    <row r="15" spans="1:31" x14ac:dyDescent="0.3">
      <c r="A15" s="33">
        <v>41426</v>
      </c>
      <c r="B15" s="9">
        <v>0.39210417683041243</v>
      </c>
      <c r="C15" s="9">
        <v>0.25860321987465756</v>
      </c>
      <c r="D15" s="9">
        <v>0</v>
      </c>
      <c r="E15" s="9">
        <v>0</v>
      </c>
      <c r="F15" s="9"/>
      <c r="G15" s="29">
        <v>-6.25E-2</v>
      </c>
      <c r="H15" s="29">
        <v>-3.7499999999999999E-2</v>
      </c>
      <c r="I15" s="29">
        <v>-1.2500000000000001E-2</v>
      </c>
      <c r="J15" s="1">
        <v>0</v>
      </c>
      <c r="K15" s="1">
        <v>0</v>
      </c>
      <c r="L15" s="1">
        <v>0</v>
      </c>
      <c r="M15" s="8"/>
      <c r="N15" s="9">
        <f>C15-B15</f>
        <v>-0.13350095695575487</v>
      </c>
      <c r="O15" s="9">
        <f>E15-D15</f>
        <v>0</v>
      </c>
      <c r="P15" s="8"/>
      <c r="Q15" s="8"/>
      <c r="R15" s="8"/>
      <c r="S15" s="8"/>
      <c r="T15" s="8"/>
      <c r="U15" s="8"/>
      <c r="V15" s="8"/>
      <c r="W15" s="8"/>
      <c r="X15" s="8"/>
      <c r="Y15" s="8"/>
      <c r="Z15" s="8"/>
      <c r="AA15" s="8"/>
      <c r="AB15" s="8"/>
      <c r="AC15" s="8"/>
      <c r="AD15" s="8"/>
      <c r="AE15" s="8"/>
    </row>
    <row r="16" spans="1:31" x14ac:dyDescent="0.3">
      <c r="A16" s="33">
        <v>41426.010416666664</v>
      </c>
      <c r="B16" s="9">
        <v>0.38839644237625254</v>
      </c>
      <c r="C16" s="9">
        <v>0.23177843659699029</v>
      </c>
      <c r="D16" s="9">
        <v>0</v>
      </c>
      <c r="E16" s="9">
        <v>0</v>
      </c>
      <c r="F16" s="9"/>
      <c r="G16" s="29">
        <v>-6.25E-2</v>
      </c>
      <c r="H16" s="29">
        <v>-3.7499999999999999E-2</v>
      </c>
      <c r="I16" s="29">
        <v>-1.2500000000000001E-2</v>
      </c>
      <c r="J16" s="8">
        <v>0</v>
      </c>
      <c r="K16" s="8">
        <v>0</v>
      </c>
      <c r="L16" s="8">
        <v>0</v>
      </c>
      <c r="M16" s="8"/>
      <c r="N16" s="9">
        <f t="shared" ref="N16:N79" si="0">C16-B16</f>
        <v>-0.15661800577926224</v>
      </c>
      <c r="O16" s="9">
        <f t="shared" ref="O16:O79" si="1">E16-D16</f>
        <v>0</v>
      </c>
      <c r="P16" s="8"/>
      <c r="Q16" s="8"/>
      <c r="R16" s="8"/>
      <c r="S16" s="8"/>
      <c r="T16" s="8"/>
      <c r="U16" s="8"/>
      <c r="V16" s="8"/>
      <c r="W16" s="8"/>
      <c r="X16" s="8"/>
      <c r="Y16" s="8"/>
      <c r="Z16" s="8"/>
      <c r="AA16" s="8"/>
      <c r="AB16" s="8"/>
      <c r="AC16" s="8"/>
      <c r="AD16" s="8"/>
      <c r="AE16" s="8"/>
    </row>
    <row r="17" spans="1:31" x14ac:dyDescent="0.3">
      <c r="A17" s="33">
        <v>41426.020833333336</v>
      </c>
      <c r="B17" s="9">
        <v>0.38463616917476645</v>
      </c>
      <c r="C17" s="9">
        <v>0.21607685668180282</v>
      </c>
      <c r="D17" s="9">
        <v>0</v>
      </c>
      <c r="E17" s="9">
        <v>0</v>
      </c>
      <c r="F17" s="9"/>
      <c r="G17" s="29">
        <v>-6.25E-2</v>
      </c>
      <c r="H17" s="29">
        <v>-1.2500000000000001E-2</v>
      </c>
      <c r="I17" s="29">
        <v>-1.2500000000000001E-2</v>
      </c>
      <c r="J17" s="8">
        <v>0</v>
      </c>
      <c r="K17" s="8">
        <v>0</v>
      </c>
      <c r="L17" s="8">
        <v>0</v>
      </c>
      <c r="M17" s="8"/>
      <c r="N17" s="9">
        <f t="shared" si="0"/>
        <v>-0.16855931249296363</v>
      </c>
      <c r="O17" s="9">
        <f t="shared" si="1"/>
        <v>0</v>
      </c>
      <c r="P17" s="8"/>
      <c r="Q17" s="8"/>
      <c r="R17" s="8"/>
      <c r="S17" s="8"/>
      <c r="T17" s="8"/>
      <c r="U17" s="8"/>
      <c r="V17" s="8"/>
      <c r="W17" s="8"/>
      <c r="X17" s="8"/>
      <c r="Y17" s="8"/>
      <c r="Z17" s="8"/>
      <c r="AA17" s="8"/>
      <c r="AB17" s="8"/>
      <c r="AC17" s="8"/>
      <c r="AD17" s="8"/>
      <c r="AE17" s="8"/>
    </row>
    <row r="18" spans="1:31" x14ac:dyDescent="0.3">
      <c r="A18" s="33">
        <v>41426.03125</v>
      </c>
      <c r="B18" s="9">
        <v>0.38088340150861266</v>
      </c>
      <c r="C18" s="9">
        <v>0.20776822906893835</v>
      </c>
      <c r="D18" s="9">
        <v>0</v>
      </c>
      <c r="E18" s="9">
        <v>0</v>
      </c>
      <c r="F18" s="9"/>
      <c r="G18" s="29">
        <v>-8.7499999999999994E-2</v>
      </c>
      <c r="H18" s="29">
        <v>-1.2500000000000001E-2</v>
      </c>
      <c r="I18" s="29">
        <v>-1.2500000000000001E-2</v>
      </c>
      <c r="J18" s="8">
        <v>0</v>
      </c>
      <c r="K18" s="8">
        <v>0</v>
      </c>
      <c r="L18" s="8">
        <v>0</v>
      </c>
      <c r="M18" s="8"/>
      <c r="N18" s="9">
        <f t="shared" si="0"/>
        <v>-0.17311517243967431</v>
      </c>
      <c r="O18" s="9">
        <f t="shared" si="1"/>
        <v>0</v>
      </c>
      <c r="P18" s="8"/>
      <c r="Q18" s="8"/>
      <c r="R18" s="8"/>
      <c r="S18" s="8"/>
      <c r="T18" s="8"/>
      <c r="U18" s="8"/>
      <c r="V18" s="8"/>
      <c r="W18" s="8"/>
      <c r="X18" s="8"/>
      <c r="Y18" s="8"/>
      <c r="Z18" s="8"/>
      <c r="AA18" s="8"/>
      <c r="AB18" s="8"/>
      <c r="AC18" s="8"/>
      <c r="AD18" s="8"/>
      <c r="AE18" s="8"/>
    </row>
    <row r="19" spans="1:31" x14ac:dyDescent="0.3">
      <c r="A19" s="33">
        <v>41426.041666666664</v>
      </c>
      <c r="B19" s="9">
        <v>0.37710811723646193</v>
      </c>
      <c r="C19" s="9">
        <v>0.20643974931511994</v>
      </c>
      <c r="D19" s="9">
        <v>0</v>
      </c>
      <c r="E19" s="9">
        <v>0</v>
      </c>
      <c r="F19" s="9"/>
      <c r="G19" s="29">
        <v>-8.7499999999999994E-2</v>
      </c>
      <c r="H19" s="29">
        <v>-1.2500000000000001E-2</v>
      </c>
      <c r="I19" s="29">
        <v>-1.2500000000000001E-2</v>
      </c>
      <c r="J19" s="8">
        <v>0</v>
      </c>
      <c r="K19" s="8">
        <v>0</v>
      </c>
      <c r="L19" s="8">
        <v>0</v>
      </c>
      <c r="M19" s="8"/>
      <c r="N19" s="9">
        <f t="shared" si="0"/>
        <v>-0.17066836792134199</v>
      </c>
      <c r="O19" s="9">
        <f t="shared" si="1"/>
        <v>0</v>
      </c>
      <c r="P19" s="8"/>
      <c r="Q19" s="8"/>
      <c r="R19" s="8"/>
      <c r="S19" s="8"/>
      <c r="T19" s="8"/>
      <c r="U19" s="8"/>
      <c r="V19" s="8"/>
      <c r="W19" s="8"/>
      <c r="X19" s="8"/>
      <c r="Y19" s="8"/>
      <c r="Z19" s="8"/>
      <c r="AA19" s="8"/>
      <c r="AB19" s="8"/>
      <c r="AC19" s="8"/>
      <c r="AD19" s="8"/>
      <c r="AE19" s="8"/>
    </row>
    <row r="20" spans="1:31" x14ac:dyDescent="0.3">
      <c r="A20" s="33">
        <v>41426.052083333336</v>
      </c>
      <c r="B20" s="9">
        <v>0.37446616879948968</v>
      </c>
      <c r="C20" s="9">
        <v>0.20075055353323079</v>
      </c>
      <c r="D20" s="9">
        <v>0</v>
      </c>
      <c r="E20" s="9">
        <v>0</v>
      </c>
      <c r="F20" s="9"/>
      <c r="G20" s="29">
        <v>-8.7499999999999994E-2</v>
      </c>
      <c r="H20" s="29">
        <v>1.2500000000000001E-2</v>
      </c>
      <c r="I20" s="29">
        <v>-1.2500000000000001E-2</v>
      </c>
      <c r="J20" s="8">
        <v>0</v>
      </c>
      <c r="K20" s="8">
        <v>0</v>
      </c>
      <c r="L20" s="8">
        <v>0</v>
      </c>
      <c r="M20" s="8"/>
      <c r="N20" s="9">
        <f t="shared" si="0"/>
        <v>-0.17371561526625889</v>
      </c>
      <c r="O20" s="9">
        <f t="shared" si="1"/>
        <v>0</v>
      </c>
      <c r="P20" s="8"/>
      <c r="Q20" s="8"/>
      <c r="R20" s="8"/>
      <c r="S20" s="8"/>
      <c r="T20" s="8"/>
      <c r="U20" s="8"/>
      <c r="V20" s="8"/>
      <c r="W20" s="8"/>
      <c r="X20" s="8"/>
      <c r="Y20" s="8"/>
      <c r="Z20" s="8"/>
      <c r="AA20" s="8"/>
      <c r="AB20" s="8"/>
      <c r="AC20" s="8"/>
      <c r="AD20" s="8"/>
      <c r="AE20" s="8"/>
    </row>
    <row r="21" spans="1:31" x14ac:dyDescent="0.3">
      <c r="A21" s="33">
        <v>41426.0625</v>
      </c>
      <c r="B21" s="9">
        <v>0.37192179232183736</v>
      </c>
      <c r="C21" s="9">
        <v>0.20578676774120916</v>
      </c>
      <c r="D21" s="9">
        <v>0</v>
      </c>
      <c r="E21" s="9">
        <v>0</v>
      </c>
      <c r="F21" s="9"/>
      <c r="G21" s="29">
        <v>-0.1125</v>
      </c>
      <c r="H21" s="29">
        <v>-1.2500000000000001E-2</v>
      </c>
      <c r="I21" s="29">
        <v>-1.2500000000000001E-2</v>
      </c>
      <c r="J21" s="8">
        <v>0</v>
      </c>
      <c r="K21" s="8">
        <v>0</v>
      </c>
      <c r="L21" s="8">
        <v>0</v>
      </c>
      <c r="M21" s="8"/>
      <c r="N21" s="9">
        <f t="shared" si="0"/>
        <v>-0.1661350245806282</v>
      </c>
      <c r="O21" s="9">
        <f t="shared" si="1"/>
        <v>0</v>
      </c>
      <c r="P21" s="8"/>
      <c r="Q21" s="8"/>
      <c r="R21" s="8"/>
      <c r="S21" s="8"/>
      <c r="T21" s="8"/>
      <c r="U21" s="8"/>
      <c r="V21" s="8"/>
      <c r="W21" s="8"/>
      <c r="X21" s="8"/>
      <c r="Y21" s="8"/>
      <c r="Z21" s="8"/>
      <c r="AA21" s="8"/>
      <c r="AB21" s="8"/>
      <c r="AC21" s="8"/>
      <c r="AD21" s="8"/>
      <c r="AE21" s="8"/>
    </row>
    <row r="22" spans="1:31" x14ac:dyDescent="0.3">
      <c r="A22" s="33">
        <v>41426.072916666664</v>
      </c>
      <c r="B22" s="9">
        <v>0.36935489923818821</v>
      </c>
      <c r="C22" s="9">
        <v>0.21974706345930123</v>
      </c>
      <c r="D22" s="9">
        <v>0</v>
      </c>
      <c r="E22" s="9">
        <v>0</v>
      </c>
      <c r="F22" s="9"/>
      <c r="G22" s="29">
        <v>-8.7499999999999994E-2</v>
      </c>
      <c r="H22" s="29">
        <v>-1.2500000000000001E-2</v>
      </c>
      <c r="I22" s="29">
        <v>-1.2500000000000001E-2</v>
      </c>
      <c r="J22" s="8">
        <v>0</v>
      </c>
      <c r="K22" s="8">
        <v>0</v>
      </c>
      <c r="L22" s="8">
        <v>0</v>
      </c>
      <c r="M22" s="8"/>
      <c r="N22" s="9">
        <f t="shared" si="0"/>
        <v>-0.14960783577888698</v>
      </c>
      <c r="O22" s="9">
        <f t="shared" si="1"/>
        <v>0</v>
      </c>
      <c r="P22" s="8"/>
      <c r="Q22" s="8"/>
      <c r="R22" s="8"/>
      <c r="S22" s="8"/>
      <c r="T22" s="8"/>
      <c r="U22" s="8"/>
      <c r="V22" s="8"/>
      <c r="W22" s="8"/>
      <c r="X22" s="8"/>
      <c r="Y22" s="8"/>
      <c r="Z22" s="8"/>
      <c r="AA22" s="8"/>
      <c r="AB22" s="8"/>
      <c r="AC22" s="8"/>
      <c r="AD22" s="8"/>
      <c r="AE22" s="8"/>
    </row>
    <row r="23" spans="1:31" x14ac:dyDescent="0.3">
      <c r="A23" s="33">
        <v>41426.083333333336</v>
      </c>
      <c r="B23" s="9">
        <v>0.3667805006192067</v>
      </c>
      <c r="C23" s="9">
        <v>0.20296468645626151</v>
      </c>
      <c r="D23" s="9">
        <v>0</v>
      </c>
      <c r="E23" s="9">
        <v>0</v>
      </c>
      <c r="F23" s="9"/>
      <c r="G23" s="29">
        <v>-6.25E-2</v>
      </c>
      <c r="H23" s="29">
        <v>-3.7499999999999999E-2</v>
      </c>
      <c r="I23" s="29">
        <v>-1.2500000000000001E-2</v>
      </c>
      <c r="J23" s="8">
        <v>0</v>
      </c>
      <c r="K23" s="8">
        <v>0</v>
      </c>
      <c r="L23" s="8">
        <v>0</v>
      </c>
      <c r="M23" s="8"/>
      <c r="N23" s="9">
        <f t="shared" si="0"/>
        <v>-0.16381581416294519</v>
      </c>
      <c r="O23" s="9">
        <f t="shared" si="1"/>
        <v>0</v>
      </c>
      <c r="P23" s="8"/>
      <c r="Q23" s="8"/>
      <c r="R23" s="8"/>
      <c r="S23" s="8"/>
      <c r="T23" s="8"/>
      <c r="U23" s="8"/>
      <c r="V23" s="8"/>
      <c r="W23" s="8"/>
      <c r="X23" s="8"/>
      <c r="Y23" s="8"/>
      <c r="Z23" s="8"/>
      <c r="AA23" s="8"/>
      <c r="AB23" s="8"/>
      <c r="AC23" s="8"/>
      <c r="AD23" s="8"/>
      <c r="AE23" s="8"/>
    </row>
    <row r="24" spans="1:31" x14ac:dyDescent="0.3">
      <c r="A24" s="33">
        <v>41426.09375</v>
      </c>
      <c r="B24" s="9">
        <v>0.36798889180770822</v>
      </c>
      <c r="C24" s="9">
        <v>0.19675010320111083</v>
      </c>
      <c r="D24" s="9">
        <v>0</v>
      </c>
      <c r="E24" s="9">
        <v>0</v>
      </c>
      <c r="F24" s="9"/>
      <c r="G24" s="29">
        <v>-3.7499999999999999E-2</v>
      </c>
      <c r="H24" s="29">
        <v>-1.2500000000000001E-2</v>
      </c>
      <c r="I24" s="29">
        <v>1.2500000000000001E-2</v>
      </c>
      <c r="J24" s="8">
        <v>0</v>
      </c>
      <c r="K24" s="8">
        <v>0</v>
      </c>
      <c r="L24" s="8">
        <v>0</v>
      </c>
      <c r="M24" s="8"/>
      <c r="N24" s="9">
        <f t="shared" si="0"/>
        <v>-0.17123878860659739</v>
      </c>
      <c r="O24" s="9">
        <f t="shared" si="1"/>
        <v>0</v>
      </c>
      <c r="P24" s="8"/>
      <c r="Q24" s="8"/>
      <c r="R24" s="8"/>
      <c r="S24" s="8"/>
      <c r="T24" s="8"/>
      <c r="U24" s="8"/>
      <c r="V24" s="8"/>
      <c r="W24" s="8"/>
      <c r="X24" s="8"/>
      <c r="Y24" s="8"/>
      <c r="Z24" s="8"/>
      <c r="AA24" s="8"/>
      <c r="AB24" s="8"/>
      <c r="AC24" s="8"/>
      <c r="AD24" s="8"/>
      <c r="AE24" s="8"/>
    </row>
    <row r="25" spans="1:31" x14ac:dyDescent="0.3">
      <c r="A25" s="33">
        <v>41426.104166666664</v>
      </c>
      <c r="B25" s="9">
        <v>0.3691672608548805</v>
      </c>
      <c r="C25" s="9">
        <v>0.20856381581416295</v>
      </c>
      <c r="D25" s="9">
        <v>0</v>
      </c>
      <c r="E25" s="9">
        <v>0</v>
      </c>
      <c r="F25" s="9"/>
      <c r="G25" s="29">
        <v>-3.7499999999999999E-2</v>
      </c>
      <c r="H25" s="29">
        <v>-1.2500000000000001E-2</v>
      </c>
      <c r="I25" s="29">
        <v>3.7499999999999999E-2</v>
      </c>
      <c r="J25" s="8">
        <v>0</v>
      </c>
      <c r="K25" s="8">
        <v>0</v>
      </c>
      <c r="L25" s="8">
        <v>0</v>
      </c>
      <c r="M25" s="8"/>
      <c r="N25" s="9">
        <f t="shared" si="0"/>
        <v>-0.16060344504071755</v>
      </c>
      <c r="O25" s="9">
        <f t="shared" si="1"/>
        <v>0</v>
      </c>
      <c r="P25" s="8"/>
      <c r="Q25" s="8"/>
      <c r="R25" s="8"/>
      <c r="S25" s="8"/>
      <c r="T25" s="8"/>
      <c r="U25" s="8"/>
      <c r="V25" s="8"/>
      <c r="W25" s="8"/>
      <c r="X25" s="8"/>
      <c r="Y25" s="8"/>
      <c r="Z25" s="8"/>
      <c r="AA25" s="8"/>
      <c r="AB25" s="8"/>
      <c r="AC25" s="8"/>
      <c r="AD25" s="8"/>
      <c r="AE25" s="8"/>
    </row>
    <row r="26" spans="1:31" x14ac:dyDescent="0.3">
      <c r="A26" s="33">
        <v>41426.114583333336</v>
      </c>
      <c r="B26" s="9">
        <v>0.37035313543738507</v>
      </c>
      <c r="C26" s="9">
        <v>0.22810822981949191</v>
      </c>
      <c r="D26" s="9">
        <v>0</v>
      </c>
      <c r="E26" s="9">
        <v>0</v>
      </c>
      <c r="F26" s="9"/>
      <c r="G26" s="29">
        <v>-1.2500000000000001E-2</v>
      </c>
      <c r="H26" s="29">
        <v>-1.2500000000000001E-2</v>
      </c>
      <c r="I26" s="29">
        <v>3.7499999999999999E-2</v>
      </c>
      <c r="J26" s="8">
        <v>0</v>
      </c>
      <c r="K26" s="8">
        <v>0</v>
      </c>
      <c r="L26" s="8">
        <v>0</v>
      </c>
      <c r="M26" s="8"/>
      <c r="N26" s="9">
        <f t="shared" si="0"/>
        <v>-0.14224490561789316</v>
      </c>
      <c r="O26" s="9">
        <f t="shared" si="1"/>
        <v>0</v>
      </c>
      <c r="P26" s="8"/>
      <c r="Q26" s="8"/>
      <c r="R26" s="8"/>
      <c r="S26" s="8"/>
      <c r="T26" s="8"/>
      <c r="U26" s="8"/>
      <c r="V26" s="8"/>
      <c r="W26" s="8"/>
      <c r="X26" s="8"/>
      <c r="Y26" s="8"/>
      <c r="Z26" s="8"/>
      <c r="AA26" s="8"/>
      <c r="AB26" s="8"/>
      <c r="AC26" s="8"/>
      <c r="AD26" s="8"/>
      <c r="AE26" s="8"/>
    </row>
    <row r="27" spans="1:31" x14ac:dyDescent="0.3">
      <c r="A27" s="33">
        <v>41426.125</v>
      </c>
      <c r="B27" s="9">
        <v>0.37156903216121895</v>
      </c>
      <c r="C27" s="9">
        <v>0.24966412729387924</v>
      </c>
      <c r="D27" s="9">
        <v>0</v>
      </c>
      <c r="E27" s="9">
        <v>0</v>
      </c>
      <c r="F27" s="9"/>
      <c r="G27" s="29">
        <v>-1.2500000000000001E-2</v>
      </c>
      <c r="H27" s="29">
        <v>-3.7499999999999999E-2</v>
      </c>
      <c r="I27" s="29">
        <v>3.7499999999999999E-2</v>
      </c>
      <c r="J27" s="8">
        <v>0</v>
      </c>
      <c r="K27" s="8">
        <v>0</v>
      </c>
      <c r="L27" s="8">
        <v>0</v>
      </c>
      <c r="M27" s="8"/>
      <c r="N27" s="9">
        <f t="shared" si="0"/>
        <v>-0.12190490486733971</v>
      </c>
      <c r="O27" s="9">
        <f t="shared" si="1"/>
        <v>0</v>
      </c>
      <c r="P27" s="8"/>
      <c r="Q27" s="8"/>
      <c r="R27" s="8"/>
      <c r="S27" s="8"/>
      <c r="T27" s="8"/>
      <c r="U27" s="8"/>
      <c r="V27" s="8"/>
      <c r="W27" s="8"/>
      <c r="X27" s="8"/>
      <c r="Y27" s="8"/>
      <c r="Z27" s="8"/>
      <c r="AA27" s="8"/>
      <c r="AB27" s="8"/>
      <c r="AC27" s="8"/>
      <c r="AD27" s="8"/>
      <c r="AE27" s="8"/>
    </row>
    <row r="28" spans="1:31" x14ac:dyDescent="0.3">
      <c r="A28" s="33">
        <v>41426.135416666664</v>
      </c>
      <c r="B28" s="9">
        <v>0.37165159304987433</v>
      </c>
      <c r="C28" s="9">
        <v>0.29520771569032161</v>
      </c>
      <c r="D28" s="9">
        <v>0</v>
      </c>
      <c r="E28" s="9">
        <v>0</v>
      </c>
      <c r="F28" s="9"/>
      <c r="G28" s="29">
        <v>1.2500000000000001E-2</v>
      </c>
      <c r="H28" s="29">
        <v>1.2500000000000001E-2</v>
      </c>
      <c r="I28" s="29">
        <v>3.7499999999999999E-2</v>
      </c>
      <c r="J28" s="8">
        <v>0</v>
      </c>
      <c r="K28" s="8">
        <v>0</v>
      </c>
      <c r="L28" s="8">
        <v>0</v>
      </c>
      <c r="M28" s="8"/>
      <c r="N28" s="9">
        <f t="shared" si="0"/>
        <v>-7.6443877359552714E-2</v>
      </c>
      <c r="O28" s="9">
        <f t="shared" si="1"/>
        <v>0</v>
      </c>
      <c r="P28" s="8"/>
      <c r="Q28" s="8"/>
      <c r="R28" s="8"/>
      <c r="S28" s="8"/>
      <c r="T28" s="8"/>
      <c r="U28" s="8"/>
      <c r="V28" s="8"/>
      <c r="W28" s="8"/>
      <c r="X28" s="8"/>
      <c r="Y28" s="8"/>
      <c r="Z28" s="8"/>
      <c r="AA28" s="8"/>
      <c r="AB28" s="8"/>
      <c r="AC28" s="8"/>
      <c r="AD28" s="8"/>
      <c r="AE28" s="8"/>
    </row>
    <row r="29" spans="1:31" x14ac:dyDescent="0.3">
      <c r="A29" s="33">
        <v>41426.145833333336</v>
      </c>
      <c r="B29" s="9">
        <v>0.37179419822118814</v>
      </c>
      <c r="C29" s="9">
        <v>0.3279618718805119</v>
      </c>
      <c r="D29" s="9">
        <v>0</v>
      </c>
      <c r="E29" s="9">
        <v>0</v>
      </c>
      <c r="F29" s="9"/>
      <c r="G29" s="29">
        <v>-1.2500000000000001E-2</v>
      </c>
      <c r="H29" s="29">
        <v>1.2500000000000001E-2</v>
      </c>
      <c r="I29" s="29">
        <v>3.7499999999999999E-2</v>
      </c>
      <c r="J29" s="8">
        <v>0</v>
      </c>
      <c r="K29" s="8">
        <v>0</v>
      </c>
      <c r="L29" s="8">
        <v>0</v>
      </c>
      <c r="M29" s="8"/>
      <c r="N29" s="9">
        <f t="shared" si="0"/>
        <v>-4.3832326340676242E-2</v>
      </c>
      <c r="O29" s="9">
        <f t="shared" si="1"/>
        <v>0</v>
      </c>
      <c r="P29" s="8"/>
      <c r="Q29" s="8"/>
      <c r="R29" s="8"/>
      <c r="S29" s="8"/>
      <c r="T29" s="8"/>
      <c r="U29" s="8"/>
      <c r="V29" s="8"/>
      <c r="W29" s="8"/>
      <c r="X29" s="8"/>
      <c r="Y29" s="8"/>
      <c r="Z29" s="8"/>
      <c r="AA29" s="8"/>
      <c r="AB29" s="8"/>
      <c r="AC29" s="8"/>
      <c r="AD29" s="8"/>
      <c r="AE29" s="8"/>
    </row>
    <row r="30" spans="1:31" x14ac:dyDescent="0.3">
      <c r="A30" s="33">
        <v>41426.15625</v>
      </c>
      <c r="B30" s="9">
        <v>0.37191428678650507</v>
      </c>
      <c r="C30" s="9">
        <v>0.34453409389424705</v>
      </c>
      <c r="D30" s="9">
        <v>0</v>
      </c>
      <c r="E30" s="9">
        <v>0</v>
      </c>
      <c r="F30" s="9"/>
      <c r="G30" s="29">
        <v>-1.2500000000000001E-2</v>
      </c>
      <c r="H30" s="29">
        <v>3.7499999999999999E-2</v>
      </c>
      <c r="I30" s="29">
        <v>1.2500000000000001E-2</v>
      </c>
      <c r="J30" s="8">
        <v>0</v>
      </c>
      <c r="K30" s="8">
        <v>0</v>
      </c>
      <c r="L30" s="8">
        <v>0</v>
      </c>
      <c r="M30" s="8"/>
      <c r="N30" s="9">
        <f t="shared" si="0"/>
        <v>-2.7380192892258015E-2</v>
      </c>
      <c r="O30" s="9">
        <f t="shared" si="1"/>
        <v>0</v>
      </c>
      <c r="P30" s="8"/>
      <c r="Q30" s="8"/>
      <c r="R30" s="8"/>
      <c r="S30" s="8"/>
      <c r="T30" s="8"/>
      <c r="U30" s="8"/>
      <c r="V30" s="8"/>
      <c r="W30" s="8"/>
      <c r="X30" s="8"/>
      <c r="Y30" s="8"/>
      <c r="Z30" s="8"/>
      <c r="AA30" s="8"/>
      <c r="AB30" s="8"/>
      <c r="AC30" s="8"/>
      <c r="AD30" s="8"/>
      <c r="AE30" s="8"/>
    </row>
    <row r="31" spans="1:31" x14ac:dyDescent="0.3">
      <c r="A31" s="33">
        <v>41426.166666666664</v>
      </c>
      <c r="B31" s="9">
        <v>0.37207190302848353</v>
      </c>
      <c r="C31" s="9">
        <v>0.31735655045596128</v>
      </c>
      <c r="D31" s="9">
        <v>0</v>
      </c>
      <c r="E31" s="9">
        <v>0</v>
      </c>
      <c r="F31" s="9"/>
      <c r="G31" s="29">
        <v>1.2500000000000001E-2</v>
      </c>
      <c r="H31" s="29">
        <v>3.7499999999999999E-2</v>
      </c>
      <c r="I31" s="29">
        <v>1.2500000000000001E-2</v>
      </c>
      <c r="J31" s="8">
        <v>0</v>
      </c>
      <c r="K31" s="8">
        <v>0</v>
      </c>
      <c r="L31" s="8">
        <v>0</v>
      </c>
      <c r="M31" s="8"/>
      <c r="N31" s="9">
        <f t="shared" si="0"/>
        <v>-5.4715352572522247E-2</v>
      </c>
      <c r="O31" s="9">
        <f t="shared" si="1"/>
        <v>0</v>
      </c>
      <c r="P31" s="8"/>
      <c r="Q31" s="8"/>
      <c r="R31" s="8"/>
      <c r="S31" s="8"/>
      <c r="T31" s="8"/>
      <c r="U31" s="8"/>
      <c r="V31" s="8"/>
      <c r="W31" s="8"/>
      <c r="X31" s="8"/>
      <c r="Y31" s="8"/>
      <c r="Z31" s="8"/>
      <c r="AA31" s="8"/>
      <c r="AB31" s="8"/>
      <c r="AC31" s="8"/>
      <c r="AD31" s="8"/>
      <c r="AE31" s="8"/>
    </row>
    <row r="32" spans="1:31" x14ac:dyDescent="0.3">
      <c r="A32" s="33">
        <v>41426.177083333336</v>
      </c>
      <c r="B32" s="9">
        <v>0.37183172589784969</v>
      </c>
      <c r="C32" s="9">
        <v>0.29649866776747857</v>
      </c>
      <c r="D32" s="9">
        <v>0</v>
      </c>
      <c r="E32" s="9">
        <v>0</v>
      </c>
      <c r="F32" s="9"/>
      <c r="G32" s="29">
        <v>1.2500000000000001E-2</v>
      </c>
      <c r="H32" s="29">
        <v>6.25E-2</v>
      </c>
      <c r="I32" s="29">
        <v>3.7499999999999999E-2</v>
      </c>
      <c r="J32" s="8">
        <v>0</v>
      </c>
      <c r="K32" s="8">
        <v>0</v>
      </c>
      <c r="L32" s="8">
        <v>0</v>
      </c>
      <c r="M32" s="8"/>
      <c r="N32" s="9">
        <f t="shared" si="0"/>
        <v>-7.5333058130371111E-2</v>
      </c>
      <c r="O32" s="9">
        <f t="shared" si="1"/>
        <v>0</v>
      </c>
      <c r="P32" s="8"/>
      <c r="Q32" s="8"/>
      <c r="R32" s="8"/>
      <c r="S32" s="8"/>
      <c r="T32" s="8"/>
      <c r="U32" s="8"/>
      <c r="V32" s="8"/>
      <c r="W32" s="8"/>
      <c r="X32" s="8"/>
      <c r="Y32" s="8"/>
      <c r="Z32" s="8"/>
      <c r="AA32" s="8"/>
      <c r="AB32" s="8"/>
      <c r="AC32" s="8"/>
      <c r="AD32" s="8"/>
      <c r="AE32" s="8"/>
    </row>
    <row r="33" spans="1:31" x14ac:dyDescent="0.3">
      <c r="A33" s="33">
        <v>41426.1875</v>
      </c>
      <c r="B33" s="9">
        <v>0.37165159304987433</v>
      </c>
      <c r="C33" s="9">
        <v>0.28974368596840172</v>
      </c>
      <c r="D33" s="9">
        <v>0</v>
      </c>
      <c r="E33" s="9">
        <v>0</v>
      </c>
      <c r="F33" s="9"/>
      <c r="G33" s="29">
        <v>1.2500000000000001E-2</v>
      </c>
      <c r="H33" s="29">
        <v>6.25E-2</v>
      </c>
      <c r="I33" s="29">
        <v>6.25E-2</v>
      </c>
      <c r="J33" s="8">
        <v>0</v>
      </c>
      <c r="K33" s="8">
        <v>0</v>
      </c>
      <c r="L33" s="8">
        <v>0</v>
      </c>
      <c r="M33" s="8"/>
      <c r="N33" s="9">
        <f t="shared" si="0"/>
        <v>-8.1907907081472608E-2</v>
      </c>
      <c r="O33" s="9">
        <f t="shared" si="1"/>
        <v>0</v>
      </c>
      <c r="P33" s="8"/>
      <c r="Q33" s="8"/>
      <c r="R33" s="8"/>
      <c r="S33" s="8"/>
      <c r="T33" s="8"/>
      <c r="U33" s="8"/>
      <c r="V33" s="8"/>
      <c r="W33" s="8"/>
      <c r="X33" s="8"/>
      <c r="Y33" s="8"/>
      <c r="Z33" s="8"/>
      <c r="AA33" s="8"/>
      <c r="AB33" s="8"/>
      <c r="AC33" s="8"/>
      <c r="AD33" s="8"/>
      <c r="AE33" s="8"/>
    </row>
    <row r="34" spans="1:31" x14ac:dyDescent="0.3">
      <c r="A34" s="33">
        <v>41426.197916666664</v>
      </c>
      <c r="B34" s="9">
        <v>0.37145644913123432</v>
      </c>
      <c r="C34" s="9">
        <v>0.3085675685818291</v>
      </c>
      <c r="D34" s="9">
        <v>0</v>
      </c>
      <c r="E34" s="9">
        <v>0</v>
      </c>
      <c r="F34" s="9"/>
      <c r="G34" s="29">
        <v>-1.2500000000000001E-2</v>
      </c>
      <c r="H34" s="29">
        <v>6.25E-2</v>
      </c>
      <c r="I34" s="29">
        <v>6.25E-2</v>
      </c>
      <c r="J34" s="8">
        <v>0</v>
      </c>
      <c r="K34" s="8">
        <v>0</v>
      </c>
      <c r="L34" s="8">
        <v>0</v>
      </c>
      <c r="M34" s="8"/>
      <c r="N34" s="9">
        <f t="shared" si="0"/>
        <v>-6.2888880549405224E-2</v>
      </c>
      <c r="O34" s="9">
        <f t="shared" si="1"/>
        <v>0</v>
      </c>
      <c r="P34" s="8"/>
      <c r="Q34" s="8"/>
      <c r="R34" s="8"/>
      <c r="S34" s="8"/>
      <c r="T34" s="8"/>
      <c r="U34" s="8"/>
      <c r="V34" s="8"/>
      <c r="W34" s="8"/>
      <c r="X34" s="8"/>
      <c r="Y34" s="8"/>
      <c r="Z34" s="8"/>
      <c r="AA34" s="8"/>
      <c r="AB34" s="8"/>
      <c r="AC34" s="8"/>
      <c r="AD34" s="8"/>
      <c r="AE34" s="8"/>
    </row>
    <row r="35" spans="1:31" x14ac:dyDescent="0.3">
      <c r="A35" s="33">
        <v>41426.208333333336</v>
      </c>
      <c r="B35" s="9">
        <v>0.37121627200060042</v>
      </c>
      <c r="C35" s="9">
        <v>0.32032123691222275</v>
      </c>
      <c r="D35" s="9">
        <v>0</v>
      </c>
      <c r="E35" s="9">
        <v>0</v>
      </c>
      <c r="F35" s="9"/>
      <c r="G35" s="29">
        <v>-1.2500000000000001E-2</v>
      </c>
      <c r="H35" s="29">
        <v>8.7499999999999994E-2</v>
      </c>
      <c r="I35" s="29">
        <v>3.7499999999999999E-2</v>
      </c>
      <c r="J35" s="8">
        <v>0</v>
      </c>
      <c r="K35" s="8">
        <v>0</v>
      </c>
      <c r="L35" s="8">
        <v>0</v>
      </c>
      <c r="M35" s="8"/>
      <c r="N35" s="9">
        <f t="shared" si="0"/>
        <v>-5.0895035088377671E-2</v>
      </c>
      <c r="O35" s="9">
        <f t="shared" si="1"/>
        <v>0</v>
      </c>
      <c r="P35" s="8"/>
      <c r="Q35" s="8"/>
      <c r="R35" s="8"/>
      <c r="S35" s="8"/>
      <c r="T35" s="8"/>
      <c r="U35" s="8"/>
      <c r="V35" s="8"/>
      <c r="W35" s="8"/>
      <c r="X35" s="8"/>
      <c r="Y35" s="8"/>
      <c r="Z35" s="8"/>
      <c r="AA35" s="8"/>
      <c r="AB35" s="8"/>
      <c r="AC35" s="8"/>
      <c r="AD35" s="8"/>
      <c r="AE35" s="8"/>
    </row>
    <row r="36" spans="1:31" x14ac:dyDescent="0.3">
      <c r="A36" s="33">
        <v>41426.21875</v>
      </c>
      <c r="B36" s="9">
        <v>0.37050324614403124</v>
      </c>
      <c r="C36" s="9">
        <v>0.30621833602281684</v>
      </c>
      <c r="D36" s="9">
        <v>0</v>
      </c>
      <c r="E36" s="9">
        <v>0</v>
      </c>
      <c r="F36" s="9"/>
      <c r="G36" s="29">
        <v>1.2500000000000001E-2</v>
      </c>
      <c r="H36" s="29">
        <v>8.7499999999999994E-2</v>
      </c>
      <c r="I36" s="29">
        <v>1.2500000000000001E-2</v>
      </c>
      <c r="J36" s="8">
        <v>0</v>
      </c>
      <c r="K36" s="8">
        <v>0</v>
      </c>
      <c r="L36" s="8">
        <v>0</v>
      </c>
      <c r="M36" s="8"/>
      <c r="N36" s="9">
        <f t="shared" si="0"/>
        <v>-6.42849101212144E-2</v>
      </c>
      <c r="O36" s="9">
        <f t="shared" si="1"/>
        <v>0</v>
      </c>
      <c r="P36" s="8"/>
      <c r="Q36" s="8"/>
      <c r="R36" s="8"/>
      <c r="S36" s="8"/>
      <c r="T36" s="8"/>
      <c r="U36" s="8"/>
      <c r="V36" s="8"/>
      <c r="W36" s="8"/>
      <c r="X36" s="8"/>
      <c r="Y36" s="8"/>
      <c r="Z36" s="8"/>
      <c r="AA36" s="8"/>
      <c r="AB36" s="8"/>
      <c r="AC36" s="8"/>
      <c r="AD36" s="8"/>
      <c r="AE36" s="8"/>
    </row>
    <row r="37" spans="1:31" x14ac:dyDescent="0.3">
      <c r="A37" s="33">
        <v>41426.229166666664</v>
      </c>
      <c r="B37" s="9">
        <v>0.36976019814613276</v>
      </c>
      <c r="C37" s="9">
        <v>0.31309340638721056</v>
      </c>
      <c r="D37" s="9">
        <v>0</v>
      </c>
      <c r="E37" s="9">
        <v>0</v>
      </c>
      <c r="F37" s="9"/>
      <c r="G37" s="29">
        <v>1.2500000000000001E-2</v>
      </c>
      <c r="H37" s="29">
        <v>8.7499999999999994E-2</v>
      </c>
      <c r="I37" s="29">
        <v>3.7499999999999999E-2</v>
      </c>
      <c r="J37" s="8">
        <v>0</v>
      </c>
      <c r="K37" s="8">
        <v>0</v>
      </c>
      <c r="L37" s="8">
        <v>0</v>
      </c>
      <c r="M37" s="8"/>
      <c r="N37" s="9">
        <f t="shared" si="0"/>
        <v>-5.6666791758922197E-2</v>
      </c>
      <c r="O37" s="9">
        <f t="shared" si="1"/>
        <v>0</v>
      </c>
      <c r="P37" s="8"/>
      <c r="Q37" s="8"/>
      <c r="R37" s="8"/>
      <c r="S37" s="8"/>
      <c r="T37" s="8"/>
      <c r="U37" s="8"/>
      <c r="V37" s="8"/>
      <c r="W37" s="8"/>
      <c r="X37" s="8"/>
      <c r="Y37" s="8"/>
      <c r="Z37" s="8"/>
      <c r="AA37" s="8"/>
      <c r="AB37" s="8"/>
      <c r="AC37" s="8"/>
      <c r="AD37" s="8"/>
      <c r="AE37" s="8"/>
    </row>
    <row r="38" spans="1:31" x14ac:dyDescent="0.3">
      <c r="A38" s="33">
        <v>41426.239583333336</v>
      </c>
      <c r="B38" s="9">
        <v>0.36897211693624055</v>
      </c>
      <c r="C38" s="9">
        <v>0.30544526588358917</v>
      </c>
      <c r="D38" s="9">
        <v>2.9222116064968238E-3</v>
      </c>
      <c r="E38" s="9">
        <v>0</v>
      </c>
      <c r="F38" s="9"/>
      <c r="G38" s="29">
        <v>3.7499999999999999E-2</v>
      </c>
      <c r="H38" s="29">
        <v>8.7499999999999994E-2</v>
      </c>
      <c r="I38" s="29">
        <v>3.7499999999999999E-2</v>
      </c>
      <c r="J38" s="8">
        <v>-2.9220000000000001E-3</v>
      </c>
      <c r="K38" s="8">
        <v>3.7499999999999999E-2</v>
      </c>
      <c r="L38" s="8">
        <v>1.2500000000000001E-2</v>
      </c>
      <c r="M38" s="8"/>
      <c r="N38" s="9">
        <f t="shared" si="0"/>
        <v>-6.3526851052651379E-2</v>
      </c>
      <c r="O38" s="9">
        <f t="shared" si="1"/>
        <v>-2.9222116064968238E-3</v>
      </c>
      <c r="P38" s="8"/>
      <c r="Q38" s="8"/>
      <c r="R38" s="8"/>
      <c r="S38" s="8"/>
      <c r="T38" s="8"/>
      <c r="U38" s="8"/>
      <c r="V38" s="8"/>
      <c r="W38" s="8"/>
      <c r="X38" s="8"/>
      <c r="Y38" s="8"/>
      <c r="Z38" s="8"/>
      <c r="AA38" s="8"/>
      <c r="AB38" s="8"/>
      <c r="AC38" s="8"/>
      <c r="AD38" s="8"/>
      <c r="AE38" s="8"/>
    </row>
    <row r="39" spans="1:31" x14ac:dyDescent="0.3">
      <c r="A39" s="33">
        <v>41426.25</v>
      </c>
      <c r="B39" s="9">
        <v>0.36822156340300977</v>
      </c>
      <c r="C39" s="9">
        <v>0.31431680864637668</v>
      </c>
      <c r="D39" s="9">
        <v>6.7238849823907767E-3</v>
      </c>
      <c r="E39" s="9">
        <v>5.5965748961635478E-5</v>
      </c>
      <c r="F39" s="9"/>
      <c r="G39" s="29">
        <v>1.2500000000000001E-2</v>
      </c>
      <c r="H39" s="29">
        <v>8.7499999999999994E-2</v>
      </c>
      <c r="I39" s="29">
        <v>3.7499999999999999E-2</v>
      </c>
      <c r="J39" s="8">
        <v>-6.7239999999999999E-3</v>
      </c>
      <c r="K39" s="8">
        <v>1.2500000000000001E-2</v>
      </c>
      <c r="L39" s="8">
        <v>1.2500000000000001E-2</v>
      </c>
      <c r="M39" s="8"/>
      <c r="N39" s="9">
        <f t="shared" si="0"/>
        <v>-5.3904754756633089E-2</v>
      </c>
      <c r="O39" s="9">
        <f t="shared" si="1"/>
        <v>-6.6679192334291411E-3</v>
      </c>
      <c r="P39" s="8"/>
      <c r="Q39" s="8"/>
      <c r="R39" s="8"/>
      <c r="S39" s="8"/>
      <c r="T39" s="8"/>
      <c r="U39" s="8"/>
      <c r="V39" s="8"/>
      <c r="W39" s="8"/>
      <c r="X39" s="8"/>
      <c r="Y39" s="8"/>
      <c r="Z39" s="8"/>
      <c r="AA39" s="8"/>
      <c r="AB39" s="8"/>
      <c r="AC39" s="8"/>
      <c r="AD39" s="8"/>
      <c r="AE39" s="8"/>
    </row>
    <row r="40" spans="1:31" x14ac:dyDescent="0.3">
      <c r="A40" s="33">
        <v>41426.260416666664</v>
      </c>
      <c r="B40" s="9">
        <v>0.36586482530866515</v>
      </c>
      <c r="C40" s="9">
        <v>0.28924832063646944</v>
      </c>
      <c r="D40" s="9">
        <v>1.0789396889103867E-2</v>
      </c>
      <c r="E40" s="9">
        <v>6.5559877355058694E-4</v>
      </c>
      <c r="F40" s="9"/>
      <c r="G40" s="29">
        <v>1.2500000000000001E-2</v>
      </c>
      <c r="H40" s="29">
        <v>6.25E-2</v>
      </c>
      <c r="I40" s="29">
        <v>3.7499999999999999E-2</v>
      </c>
      <c r="J40" s="8">
        <v>-1.0789E-2</v>
      </c>
      <c r="K40" s="8">
        <v>1.2500000000000001E-2</v>
      </c>
      <c r="L40" s="8">
        <v>1.2500000000000001E-2</v>
      </c>
      <c r="M40" s="8"/>
      <c r="N40" s="9">
        <f t="shared" si="0"/>
        <v>-7.6616504672195718E-2</v>
      </c>
      <c r="O40" s="9">
        <f t="shared" si="1"/>
        <v>-1.013379811555328E-2</v>
      </c>
      <c r="P40" s="8"/>
      <c r="Q40" s="8"/>
      <c r="R40" s="8"/>
      <c r="S40" s="8"/>
      <c r="T40" s="8"/>
      <c r="U40" s="8"/>
      <c r="V40" s="8"/>
      <c r="W40" s="8"/>
      <c r="X40" s="8"/>
      <c r="Y40" s="8"/>
      <c r="Z40" s="8"/>
      <c r="AA40" s="8"/>
      <c r="AB40" s="8"/>
      <c r="AC40" s="8"/>
      <c r="AD40" s="8"/>
      <c r="AE40" s="8"/>
    </row>
    <row r="41" spans="1:31" x14ac:dyDescent="0.3">
      <c r="A41" s="33">
        <v>41426.270833333336</v>
      </c>
      <c r="B41" s="9">
        <v>0.3635080872143206</v>
      </c>
      <c r="C41" s="9">
        <v>0.25547341164108534</v>
      </c>
      <c r="D41" s="9">
        <v>1.5086766898658021E-2</v>
      </c>
      <c r="E41" s="9">
        <v>2.5904146662242707E-3</v>
      </c>
      <c r="F41" s="9"/>
      <c r="G41" s="29">
        <v>3.7499999999999999E-2</v>
      </c>
      <c r="H41" s="29">
        <v>6.25E-2</v>
      </c>
      <c r="I41" s="29">
        <v>6.25E-2</v>
      </c>
      <c r="J41" s="8">
        <v>-1.2500000000000001E-2</v>
      </c>
      <c r="K41" s="8">
        <v>1.2500000000000001E-2</v>
      </c>
      <c r="L41" s="8">
        <v>1.2500000000000001E-2</v>
      </c>
      <c r="M41" s="8"/>
      <c r="N41" s="9">
        <f t="shared" si="0"/>
        <v>-0.10803467557323526</v>
      </c>
      <c r="O41" s="9">
        <f t="shared" si="1"/>
        <v>-1.249635223243375E-2</v>
      </c>
      <c r="P41" s="8"/>
      <c r="Q41" s="8"/>
      <c r="R41" s="8"/>
      <c r="S41" s="8"/>
      <c r="T41" s="8"/>
      <c r="U41" s="8"/>
      <c r="V41" s="8"/>
      <c r="W41" s="8"/>
      <c r="X41" s="8"/>
      <c r="Y41" s="8"/>
      <c r="Z41" s="8"/>
      <c r="AA41" s="8"/>
      <c r="AB41" s="8"/>
      <c r="AC41" s="8"/>
      <c r="AD41" s="8"/>
      <c r="AE41" s="8"/>
    </row>
    <row r="42" spans="1:31" x14ac:dyDescent="0.3">
      <c r="A42" s="33">
        <v>41426.28125</v>
      </c>
      <c r="B42" s="9">
        <v>0.36119638233196988</v>
      </c>
      <c r="C42" s="9">
        <v>0.22157841408038431</v>
      </c>
      <c r="D42" s="9">
        <v>2.2362314263670632E-2</v>
      </c>
      <c r="E42" s="9">
        <v>6.0043253528840341E-3</v>
      </c>
      <c r="F42" s="9"/>
      <c r="G42" s="29">
        <v>6.25E-2</v>
      </c>
      <c r="H42" s="29">
        <v>6.25E-2</v>
      </c>
      <c r="I42" s="29">
        <v>6.25E-2</v>
      </c>
      <c r="J42" s="8">
        <v>-1.2500000000000001E-2</v>
      </c>
      <c r="K42" s="8">
        <v>1.2500000000000001E-2</v>
      </c>
      <c r="L42" s="8">
        <v>1.2500000000000001E-2</v>
      </c>
      <c r="M42" s="8"/>
      <c r="N42" s="9">
        <f t="shared" si="0"/>
        <v>-0.13961796825158557</v>
      </c>
      <c r="O42" s="9">
        <f t="shared" si="1"/>
        <v>-1.6357988910786596E-2</v>
      </c>
      <c r="P42" s="8"/>
      <c r="Q42" s="8"/>
      <c r="R42" s="8"/>
      <c r="S42" s="8"/>
      <c r="T42" s="8"/>
      <c r="U42" s="8"/>
      <c r="V42" s="8"/>
      <c r="W42" s="8"/>
      <c r="X42" s="8"/>
      <c r="Y42" s="8"/>
      <c r="Z42" s="8"/>
      <c r="AA42" s="8"/>
      <c r="AB42" s="8"/>
      <c r="AC42" s="8"/>
      <c r="AD42" s="8"/>
      <c r="AE42" s="8"/>
    </row>
    <row r="43" spans="1:31" x14ac:dyDescent="0.3">
      <c r="A43" s="33">
        <v>41426.291666666664</v>
      </c>
      <c r="B43" s="9">
        <v>0.35889218298495146</v>
      </c>
      <c r="C43" s="9">
        <v>0.19681014748376932</v>
      </c>
      <c r="D43" s="9">
        <v>3.2891870175452621E-2</v>
      </c>
      <c r="E43" s="9">
        <v>1.1161169364349018E-2</v>
      </c>
      <c r="F43" s="9"/>
      <c r="G43" s="29">
        <v>6.25E-2</v>
      </c>
      <c r="H43" s="29">
        <v>6.25E-2</v>
      </c>
      <c r="I43" s="29">
        <v>6.25E-2</v>
      </c>
      <c r="J43" s="8">
        <v>-1.2500000000000001E-2</v>
      </c>
      <c r="K43" s="8">
        <v>1.2500000000000001E-2</v>
      </c>
      <c r="L43" s="8">
        <v>1.2500000000000001E-2</v>
      </c>
      <c r="M43" s="8"/>
      <c r="N43" s="9">
        <f t="shared" si="0"/>
        <v>-0.16208203550118214</v>
      </c>
      <c r="O43" s="9">
        <f t="shared" si="1"/>
        <v>-2.1730700811103603E-2</v>
      </c>
      <c r="P43" s="8"/>
      <c r="Q43" s="8"/>
      <c r="R43" s="8"/>
      <c r="S43" s="8"/>
      <c r="T43" s="8"/>
      <c r="U43" s="8"/>
      <c r="V43" s="8"/>
      <c r="W43" s="8"/>
      <c r="X43" s="8"/>
      <c r="Y43" s="8"/>
      <c r="Z43" s="8"/>
      <c r="AA43" s="8"/>
      <c r="AB43" s="8"/>
      <c r="AC43" s="8"/>
      <c r="AD43" s="8"/>
      <c r="AE43" s="8"/>
    </row>
    <row r="44" spans="1:31" x14ac:dyDescent="0.3">
      <c r="A44" s="33">
        <v>41426.302083333336</v>
      </c>
      <c r="B44" s="9">
        <v>0.35861447817765607</v>
      </c>
      <c r="C44" s="9">
        <v>0.18343528352159719</v>
      </c>
      <c r="D44" s="9">
        <v>4.1910350865270452E-2</v>
      </c>
      <c r="E44" s="9">
        <v>1.8328782784935618E-2</v>
      </c>
      <c r="F44" s="9"/>
      <c r="G44" s="29">
        <v>6.25E-2</v>
      </c>
      <c r="H44" s="29">
        <v>6.25E-2</v>
      </c>
      <c r="I44" s="29">
        <v>6.25E-2</v>
      </c>
      <c r="J44" s="8">
        <v>-1.2500000000000001E-2</v>
      </c>
      <c r="K44" s="8">
        <v>1.2500000000000001E-2</v>
      </c>
      <c r="L44" s="8">
        <v>1.2500000000000001E-2</v>
      </c>
      <c r="M44" s="8"/>
      <c r="N44" s="9">
        <f t="shared" si="0"/>
        <v>-0.17517919465605888</v>
      </c>
      <c r="O44" s="9">
        <f t="shared" si="1"/>
        <v>-2.3581568080334833E-2</v>
      </c>
      <c r="P44" s="8"/>
      <c r="Q44" s="8"/>
      <c r="R44" s="8"/>
      <c r="S44" s="8"/>
      <c r="T44" s="8"/>
      <c r="U44" s="8"/>
      <c r="V44" s="8"/>
      <c r="W44" s="8"/>
      <c r="X44" s="8"/>
      <c r="Y44" s="8"/>
      <c r="Z44" s="8"/>
      <c r="AA44" s="8"/>
      <c r="AB44" s="8"/>
      <c r="AC44" s="8"/>
      <c r="AD44" s="8"/>
      <c r="AE44" s="8"/>
    </row>
    <row r="45" spans="1:31" x14ac:dyDescent="0.3">
      <c r="A45" s="33">
        <v>41426.3125</v>
      </c>
      <c r="B45" s="9">
        <v>0.35832176229969609</v>
      </c>
      <c r="C45" s="9">
        <v>0.18017037565204341</v>
      </c>
      <c r="D45" s="9">
        <v>5.0081350213669232E-2</v>
      </c>
      <c r="E45" s="9">
        <v>2.6643694059235747E-2</v>
      </c>
      <c r="F45" s="9"/>
      <c r="G45" s="29">
        <v>6.25E-2</v>
      </c>
      <c r="H45" s="29">
        <v>8.7499999999999994E-2</v>
      </c>
      <c r="I45" s="29">
        <v>6.25E-2</v>
      </c>
      <c r="J45" s="8">
        <v>-1.2500000000000001E-2</v>
      </c>
      <c r="K45" s="8">
        <v>6.25E-2</v>
      </c>
      <c r="L45" s="8">
        <v>3.7499999999999999E-2</v>
      </c>
      <c r="M45" s="8"/>
      <c r="N45" s="9">
        <f t="shared" si="0"/>
        <v>-0.17815138664765268</v>
      </c>
      <c r="O45" s="9">
        <f t="shared" si="1"/>
        <v>-2.3437656154433485E-2</v>
      </c>
      <c r="P45" s="8"/>
      <c r="Q45" s="8"/>
      <c r="R45" s="8"/>
      <c r="S45" s="8"/>
      <c r="T45" s="8"/>
      <c r="U45" s="8"/>
      <c r="V45" s="8"/>
      <c r="W45" s="8"/>
      <c r="X45" s="8"/>
      <c r="Y45" s="8"/>
      <c r="Z45" s="8"/>
      <c r="AA45" s="8"/>
      <c r="AB45" s="8"/>
      <c r="AC45" s="8"/>
      <c r="AD45" s="8"/>
      <c r="AE45" s="8"/>
    </row>
    <row r="46" spans="1:31" x14ac:dyDescent="0.3">
      <c r="A46" s="33">
        <v>41426.322916666664</v>
      </c>
      <c r="B46" s="9">
        <v>0.35812661838105603</v>
      </c>
      <c r="C46" s="9">
        <v>0.18290239051300336</v>
      </c>
      <c r="D46" s="9">
        <v>6.3185330577686452E-2</v>
      </c>
      <c r="E46" s="9">
        <v>3.6189851810691856E-2</v>
      </c>
      <c r="F46" s="9"/>
      <c r="G46" s="29">
        <v>3.7499999999999999E-2</v>
      </c>
      <c r="H46" s="29">
        <v>6.25E-2</v>
      </c>
      <c r="I46" s="29">
        <v>6.25E-2</v>
      </c>
      <c r="J46" s="8">
        <v>-3.7499999999999999E-2</v>
      </c>
      <c r="K46" s="8">
        <v>3.7499999999999999E-2</v>
      </c>
      <c r="L46" s="8">
        <v>3.7499999999999999E-2</v>
      </c>
      <c r="M46" s="8"/>
      <c r="N46" s="9">
        <f t="shared" si="0"/>
        <v>-0.17522422786805267</v>
      </c>
      <c r="O46" s="9">
        <f t="shared" si="1"/>
        <v>-2.6995478766994596E-2</v>
      </c>
      <c r="P46" s="8"/>
      <c r="Q46" s="8"/>
      <c r="R46" s="8"/>
      <c r="S46" s="8"/>
      <c r="T46" s="8"/>
      <c r="U46" s="8"/>
      <c r="V46" s="8"/>
      <c r="W46" s="8"/>
      <c r="X46" s="8"/>
      <c r="Y46" s="8"/>
      <c r="Z46" s="8"/>
      <c r="AA46" s="8"/>
      <c r="AB46" s="8"/>
      <c r="AC46" s="8"/>
      <c r="AD46" s="8"/>
      <c r="AE46" s="8"/>
    </row>
    <row r="47" spans="1:31" x14ac:dyDescent="0.3">
      <c r="A47" s="33">
        <v>41426.333333333336</v>
      </c>
      <c r="B47" s="9">
        <v>0.35791646339175143</v>
      </c>
      <c r="C47" s="9">
        <v>0.20041280444327692</v>
      </c>
      <c r="D47" s="9">
        <v>7.8535936007163618E-2</v>
      </c>
      <c r="E47" s="9">
        <v>4.8262463372416076E-2</v>
      </c>
      <c r="F47" s="9"/>
      <c r="G47" s="29">
        <v>6.25E-2</v>
      </c>
      <c r="H47" s="29">
        <v>6.25E-2</v>
      </c>
      <c r="I47" s="29">
        <v>3.7499999999999999E-2</v>
      </c>
      <c r="J47" s="8">
        <v>-3.7499999999999999E-2</v>
      </c>
      <c r="K47" s="8">
        <v>3.7499999999999999E-2</v>
      </c>
      <c r="L47" s="8">
        <v>3.7499999999999999E-2</v>
      </c>
      <c r="M47" s="8"/>
      <c r="N47" s="9">
        <f t="shared" si="0"/>
        <v>-0.15750365894847451</v>
      </c>
      <c r="O47" s="9">
        <f t="shared" si="1"/>
        <v>-3.0273472634747542E-2</v>
      </c>
      <c r="P47" s="8"/>
      <c r="Q47" s="8"/>
      <c r="R47" s="8"/>
      <c r="S47" s="8"/>
      <c r="T47" s="8"/>
      <c r="U47" s="8"/>
      <c r="V47" s="8"/>
      <c r="W47" s="8"/>
      <c r="X47" s="8"/>
      <c r="Y47" s="8"/>
      <c r="Z47" s="8"/>
      <c r="AA47" s="8"/>
      <c r="AB47" s="8"/>
      <c r="AC47" s="8"/>
      <c r="AD47" s="8"/>
      <c r="AE47" s="8"/>
    </row>
    <row r="48" spans="1:31" x14ac:dyDescent="0.3">
      <c r="A48" s="33">
        <v>41426.34375</v>
      </c>
      <c r="B48" s="9">
        <v>0.35970278080084067</v>
      </c>
      <c r="C48" s="9">
        <v>0.22018238450857511</v>
      </c>
      <c r="D48" s="9">
        <v>9.1016298025608317E-2</v>
      </c>
      <c r="E48" s="9">
        <v>6.1050637010149782E-2</v>
      </c>
      <c r="F48" s="9"/>
      <c r="G48" s="29">
        <v>3.7499999999999999E-2</v>
      </c>
      <c r="H48" s="29">
        <v>8.7499999999999994E-2</v>
      </c>
      <c r="I48" s="29">
        <v>3.7499999999999999E-2</v>
      </c>
      <c r="J48" s="8">
        <v>-6.25E-2</v>
      </c>
      <c r="K48" s="8">
        <v>3.7499999999999999E-2</v>
      </c>
      <c r="L48" s="8">
        <v>3.7499999999999999E-2</v>
      </c>
      <c r="M48" s="8"/>
      <c r="N48" s="9">
        <f t="shared" si="0"/>
        <v>-0.13952039629226556</v>
      </c>
      <c r="O48" s="9">
        <f t="shared" si="1"/>
        <v>-2.9965661015458535E-2</v>
      </c>
      <c r="P48" s="8"/>
      <c r="Q48" s="8"/>
      <c r="R48" s="8"/>
      <c r="S48" s="8"/>
      <c r="T48" s="8"/>
      <c r="U48" s="8"/>
      <c r="V48" s="8"/>
      <c r="W48" s="8"/>
      <c r="X48" s="8"/>
      <c r="Y48" s="8"/>
      <c r="Z48" s="8"/>
      <c r="AA48" s="8"/>
      <c r="AB48" s="8"/>
      <c r="AC48" s="8"/>
      <c r="AD48" s="8"/>
      <c r="AE48" s="8"/>
    </row>
    <row r="49" spans="1:31" x14ac:dyDescent="0.3">
      <c r="A49" s="33">
        <v>41426.354166666664</v>
      </c>
      <c r="B49" s="9">
        <v>0.36147408713926527</v>
      </c>
      <c r="C49" s="9">
        <v>0.22301947686418735</v>
      </c>
      <c r="D49" s="9">
        <v>0.1043921120274392</v>
      </c>
      <c r="E49" s="9">
        <v>7.9691228967871661E-2</v>
      </c>
      <c r="F49" s="9"/>
      <c r="G49" s="29">
        <v>3.7499999999999999E-2</v>
      </c>
      <c r="H49" s="29">
        <v>8.7499999999999994E-2</v>
      </c>
      <c r="I49" s="29">
        <v>3.7499999999999999E-2</v>
      </c>
      <c r="J49" s="8">
        <v>-6.25E-2</v>
      </c>
      <c r="K49" s="8">
        <v>6.25E-2</v>
      </c>
      <c r="L49" s="8">
        <v>3.7499999999999999E-2</v>
      </c>
      <c r="M49" s="8"/>
      <c r="N49" s="9">
        <f t="shared" si="0"/>
        <v>-0.13845461027507791</v>
      </c>
      <c r="O49" s="9">
        <f t="shared" si="1"/>
        <v>-2.4700883059567538E-2</v>
      </c>
      <c r="P49" s="8"/>
      <c r="Q49" s="8"/>
      <c r="R49" s="8"/>
      <c r="S49" s="8"/>
      <c r="T49" s="8"/>
      <c r="U49" s="8"/>
      <c r="V49" s="8"/>
      <c r="W49" s="8"/>
      <c r="X49" s="8"/>
      <c r="Y49" s="8"/>
      <c r="Z49" s="8"/>
      <c r="AA49" s="8"/>
      <c r="AB49" s="8"/>
      <c r="AC49" s="8"/>
      <c r="AD49" s="8"/>
      <c r="AE49" s="8"/>
    </row>
    <row r="50" spans="1:31" x14ac:dyDescent="0.3">
      <c r="A50" s="33">
        <v>41426.364583333336</v>
      </c>
      <c r="B50" s="9">
        <v>0.36325289901302216</v>
      </c>
      <c r="C50" s="9">
        <v>0.23241640710023645</v>
      </c>
      <c r="D50" s="9">
        <v>0.12061418411931898</v>
      </c>
      <c r="E50" s="9">
        <v>9.6856723685104701E-2</v>
      </c>
      <c r="F50" s="9"/>
      <c r="G50" s="29">
        <v>3.7499999999999999E-2</v>
      </c>
      <c r="H50" s="29">
        <v>8.7499999999999994E-2</v>
      </c>
      <c r="I50" s="29">
        <v>3.7499999999999999E-2</v>
      </c>
      <c r="J50" s="8">
        <v>-6.25E-2</v>
      </c>
      <c r="K50" s="8">
        <v>6.25E-2</v>
      </c>
      <c r="L50" s="8">
        <v>3.7499999999999999E-2</v>
      </c>
      <c r="M50" s="8"/>
      <c r="N50" s="9">
        <f t="shared" si="0"/>
        <v>-0.13083649191278571</v>
      </c>
      <c r="O50" s="9">
        <f t="shared" si="1"/>
        <v>-2.3757460434214284E-2</v>
      </c>
      <c r="P50" s="8"/>
      <c r="Q50" s="8"/>
      <c r="R50" s="8"/>
      <c r="S50" s="8"/>
      <c r="T50" s="8"/>
      <c r="U50" s="8"/>
      <c r="V50" s="8"/>
      <c r="W50" s="8"/>
      <c r="X50" s="8"/>
      <c r="Y50" s="8"/>
      <c r="Z50" s="8"/>
      <c r="AA50" s="8"/>
      <c r="AB50" s="8"/>
      <c r="AC50" s="8"/>
      <c r="AD50" s="8"/>
      <c r="AE50" s="8"/>
    </row>
    <row r="51" spans="1:31" x14ac:dyDescent="0.3">
      <c r="A51" s="33">
        <v>41426.375</v>
      </c>
      <c r="B51" s="9">
        <v>0.36506173302810824</v>
      </c>
      <c r="C51" s="9">
        <v>0.23427777986264872</v>
      </c>
      <c r="D51" s="9">
        <v>0.1371960360259521</v>
      </c>
      <c r="E51" s="9">
        <v>0.11626084836080318</v>
      </c>
      <c r="F51" s="9"/>
      <c r="G51" s="29">
        <v>6.25E-2</v>
      </c>
      <c r="H51" s="29">
        <v>8.7499999999999994E-2</v>
      </c>
      <c r="I51" s="29">
        <v>3.7499999999999999E-2</v>
      </c>
      <c r="J51" s="8">
        <v>-8.7499999999999994E-2</v>
      </c>
      <c r="K51" s="8">
        <v>6.25E-2</v>
      </c>
      <c r="L51" s="8">
        <v>3.7499999999999999E-2</v>
      </c>
      <c r="M51" s="8"/>
      <c r="N51" s="9">
        <f t="shared" si="0"/>
        <v>-0.13078395316545952</v>
      </c>
      <c r="O51" s="9">
        <f t="shared" si="1"/>
        <v>-2.0935187665148916E-2</v>
      </c>
      <c r="P51" s="8"/>
      <c r="Q51" s="8"/>
      <c r="R51" s="8"/>
      <c r="S51" s="8"/>
      <c r="T51" s="8"/>
      <c r="U51" s="8"/>
      <c r="V51" s="8"/>
      <c r="W51" s="8"/>
      <c r="X51" s="8"/>
      <c r="Y51" s="8"/>
      <c r="Z51" s="8"/>
      <c r="AA51" s="8"/>
      <c r="AB51" s="8"/>
      <c r="AC51" s="8"/>
      <c r="AD51" s="8"/>
      <c r="AE51" s="8"/>
    </row>
    <row r="52" spans="1:31" x14ac:dyDescent="0.3">
      <c r="A52" s="33">
        <v>41426.385416666664</v>
      </c>
      <c r="B52" s="9">
        <v>0.3654745374713852</v>
      </c>
      <c r="C52" s="9">
        <v>0.21068037677787368</v>
      </c>
      <c r="D52" s="9">
        <v>0.15416565062181942</v>
      </c>
      <c r="E52" s="9">
        <v>0.13588084092535369</v>
      </c>
      <c r="F52" s="9"/>
      <c r="G52" s="29">
        <v>3.7499999999999999E-2</v>
      </c>
      <c r="H52" s="29">
        <v>0.1125</v>
      </c>
      <c r="I52" s="29">
        <v>3.7499999999999999E-2</v>
      </c>
      <c r="J52" s="8">
        <v>-8.7499999999999994E-2</v>
      </c>
      <c r="K52" s="8">
        <v>6.25E-2</v>
      </c>
      <c r="L52" s="8">
        <v>3.7499999999999999E-2</v>
      </c>
      <c r="M52" s="8"/>
      <c r="N52" s="9">
        <f t="shared" si="0"/>
        <v>-0.15479416069351151</v>
      </c>
      <c r="O52" s="9">
        <f t="shared" si="1"/>
        <v>-1.8284809696465731E-2</v>
      </c>
      <c r="P52" s="8"/>
      <c r="Q52" s="8"/>
      <c r="R52" s="8"/>
      <c r="S52" s="8"/>
      <c r="T52" s="8"/>
      <c r="U52" s="8"/>
      <c r="V52" s="8"/>
      <c r="W52" s="8"/>
      <c r="X52" s="8"/>
      <c r="Y52" s="8"/>
      <c r="Z52" s="8"/>
      <c r="AA52" s="8"/>
      <c r="AB52" s="8"/>
      <c r="AC52" s="8"/>
      <c r="AD52" s="8"/>
      <c r="AE52" s="8"/>
    </row>
    <row r="53" spans="1:31" x14ac:dyDescent="0.3">
      <c r="A53" s="33">
        <v>41426.395833333336</v>
      </c>
      <c r="B53" s="9">
        <v>0.3659023529853267</v>
      </c>
      <c r="C53" s="9">
        <v>0.18184411003114798</v>
      </c>
      <c r="D53" s="9">
        <v>0.17044368846266084</v>
      </c>
      <c r="E53" s="9">
        <v>0.15956234784311998</v>
      </c>
      <c r="F53" s="9"/>
      <c r="G53" s="29">
        <v>3.7499999999999999E-2</v>
      </c>
      <c r="H53" s="29">
        <v>0.1125</v>
      </c>
      <c r="I53" s="29">
        <v>3.7499999999999999E-2</v>
      </c>
      <c r="J53" s="8">
        <v>-8.7499999999999994E-2</v>
      </c>
      <c r="K53" s="8">
        <v>6.25E-2</v>
      </c>
      <c r="L53" s="8">
        <v>3.7499999999999999E-2</v>
      </c>
      <c r="M53" s="8"/>
      <c r="N53" s="9">
        <f t="shared" si="0"/>
        <v>-0.18405824295417872</v>
      </c>
      <c r="O53" s="9">
        <f t="shared" si="1"/>
        <v>-1.0881340619540852E-2</v>
      </c>
      <c r="P53" s="8"/>
      <c r="Q53" s="8"/>
      <c r="R53" s="8"/>
      <c r="S53" s="8"/>
      <c r="T53" s="8"/>
      <c r="U53" s="8"/>
      <c r="V53" s="8"/>
      <c r="W53" s="8"/>
      <c r="X53" s="8"/>
      <c r="Y53" s="8"/>
      <c r="Z53" s="8"/>
      <c r="AA53" s="8"/>
      <c r="AB53" s="8"/>
      <c r="AC53" s="8"/>
      <c r="AD53" s="8"/>
      <c r="AE53" s="8"/>
    </row>
    <row r="54" spans="1:31" x14ac:dyDescent="0.3">
      <c r="A54" s="33">
        <v>41426.40625</v>
      </c>
      <c r="B54" s="9">
        <v>0.36639021278192674</v>
      </c>
      <c r="C54" s="9">
        <v>0.17506661162607423</v>
      </c>
      <c r="D54" s="9">
        <v>0.19137088102081526</v>
      </c>
      <c r="E54" s="9">
        <v>0.18019372144247719</v>
      </c>
      <c r="F54" s="9"/>
      <c r="G54" s="29">
        <v>3.7499999999999999E-2</v>
      </c>
      <c r="H54" s="29">
        <v>0.13750000000000001</v>
      </c>
      <c r="I54" s="29">
        <v>3.7499999999999999E-2</v>
      </c>
      <c r="J54" s="8">
        <v>-0.1125</v>
      </c>
      <c r="K54" s="8">
        <v>6.25E-2</v>
      </c>
      <c r="L54" s="8">
        <v>3.7499999999999999E-2</v>
      </c>
      <c r="M54" s="8"/>
      <c r="N54" s="9">
        <f t="shared" si="0"/>
        <v>-0.19132360115585251</v>
      </c>
      <c r="O54" s="9">
        <f t="shared" si="1"/>
        <v>-1.1177159578338064E-2</v>
      </c>
      <c r="P54" s="8"/>
      <c r="Q54" s="8"/>
      <c r="R54" s="8"/>
      <c r="S54" s="8"/>
      <c r="T54" s="8"/>
      <c r="U54" s="8"/>
      <c r="V54" s="8"/>
      <c r="W54" s="8"/>
      <c r="X54" s="8"/>
      <c r="Y54" s="8"/>
      <c r="Z54" s="8"/>
      <c r="AA54" s="8"/>
      <c r="AB54" s="8"/>
      <c r="AC54" s="8"/>
      <c r="AD54" s="8"/>
      <c r="AE54" s="8"/>
    </row>
    <row r="55" spans="1:31" x14ac:dyDescent="0.3">
      <c r="A55" s="33">
        <v>41426.416666666664</v>
      </c>
      <c r="B55" s="9">
        <v>0.36681802829586824</v>
      </c>
      <c r="C55" s="9">
        <v>0.16631515742860362</v>
      </c>
      <c r="D55" s="9">
        <v>0.2139010925313708</v>
      </c>
      <c r="E55" s="9">
        <v>0.19977773602555235</v>
      </c>
      <c r="F55" s="9"/>
      <c r="G55" s="29">
        <v>3.7499999999999999E-2</v>
      </c>
      <c r="H55" s="29">
        <v>0.13750000000000001</v>
      </c>
      <c r="I55" s="29">
        <v>1.2500000000000001E-2</v>
      </c>
      <c r="J55" s="8">
        <v>-0.1125</v>
      </c>
      <c r="K55" s="8">
        <v>8.7499999999999994E-2</v>
      </c>
      <c r="L55" s="8">
        <v>3.7499999999999999E-2</v>
      </c>
      <c r="M55" s="8"/>
      <c r="N55" s="9">
        <f t="shared" si="0"/>
        <v>-0.20050287086726462</v>
      </c>
      <c r="O55" s="9">
        <f t="shared" si="1"/>
        <v>-1.4123356505818446E-2</v>
      </c>
      <c r="P55" s="8"/>
      <c r="Q55" s="8"/>
      <c r="R55" s="8"/>
      <c r="S55" s="8"/>
      <c r="T55" s="8"/>
      <c r="U55" s="8"/>
      <c r="V55" s="8"/>
      <c r="W55" s="8"/>
      <c r="X55" s="8"/>
      <c r="Y55" s="8"/>
      <c r="Z55" s="8"/>
      <c r="AA55" s="8"/>
      <c r="AB55" s="8"/>
      <c r="AC55" s="8"/>
      <c r="AD55" s="8"/>
      <c r="AE55" s="8"/>
    </row>
    <row r="56" spans="1:31" x14ac:dyDescent="0.3">
      <c r="A56" s="33">
        <v>41426.427083333336</v>
      </c>
      <c r="B56" s="9">
        <v>0.36659286223589899</v>
      </c>
      <c r="C56" s="9">
        <v>0.14880474349833003</v>
      </c>
      <c r="D56" s="9">
        <v>0.23691900556859199</v>
      </c>
      <c r="E56" s="9">
        <v>0.21999336406119455</v>
      </c>
      <c r="F56" s="9"/>
      <c r="G56" s="29">
        <v>3.7499999999999999E-2</v>
      </c>
      <c r="H56" s="29">
        <v>0.1125</v>
      </c>
      <c r="I56" s="29">
        <v>1.2500000000000001E-2</v>
      </c>
      <c r="J56" s="8">
        <v>-0.13750000000000001</v>
      </c>
      <c r="K56" s="8">
        <v>6.25E-2</v>
      </c>
      <c r="L56" s="8">
        <v>3.7499999999999999E-2</v>
      </c>
      <c r="M56" s="8"/>
      <c r="N56" s="9">
        <f t="shared" si="0"/>
        <v>-0.21778811873756895</v>
      </c>
      <c r="O56" s="9">
        <f t="shared" si="1"/>
        <v>-1.6925641507397449E-2</v>
      </c>
      <c r="P56" s="8"/>
      <c r="Q56" s="8"/>
      <c r="R56" s="8"/>
      <c r="S56" s="8"/>
      <c r="T56" s="8"/>
      <c r="U56" s="8"/>
      <c r="V56" s="8"/>
      <c r="W56" s="8"/>
      <c r="X56" s="8"/>
      <c r="Y56" s="8"/>
      <c r="Z56" s="8"/>
      <c r="AA56" s="8"/>
      <c r="AB56" s="8"/>
      <c r="AC56" s="8"/>
      <c r="AD56" s="8"/>
      <c r="AE56" s="8"/>
    </row>
    <row r="57" spans="1:31" x14ac:dyDescent="0.3">
      <c r="A57" s="33">
        <v>41426.4375</v>
      </c>
      <c r="B57" s="9">
        <v>0.36645776259991747</v>
      </c>
      <c r="C57" s="9">
        <v>0.14358839644237625</v>
      </c>
      <c r="D57" s="9">
        <v>0.26118015774346098</v>
      </c>
      <c r="E57" s="9">
        <v>0.23990517803104497</v>
      </c>
      <c r="F57" s="9"/>
      <c r="G57" s="29">
        <v>3.7499999999999999E-2</v>
      </c>
      <c r="H57" s="29">
        <v>0.13750000000000001</v>
      </c>
      <c r="I57" s="29">
        <v>-1.2500000000000001E-2</v>
      </c>
      <c r="J57" s="8">
        <v>-0.13750000000000001</v>
      </c>
      <c r="K57" s="8">
        <v>6.25E-2</v>
      </c>
      <c r="L57" s="8">
        <v>3.7499999999999999E-2</v>
      </c>
      <c r="M57" s="8"/>
      <c r="N57" s="9">
        <f t="shared" si="0"/>
        <v>-0.22286936615754122</v>
      </c>
      <c r="O57" s="9">
        <f t="shared" si="1"/>
        <v>-2.1274979712416014E-2</v>
      </c>
      <c r="P57" s="8"/>
      <c r="Q57" s="8"/>
      <c r="R57" s="8"/>
      <c r="S57" s="8"/>
      <c r="T57" s="8"/>
      <c r="U57" s="8"/>
      <c r="V57" s="8"/>
      <c r="W57" s="8"/>
      <c r="X57" s="8"/>
      <c r="Y57" s="8"/>
      <c r="Z57" s="8"/>
      <c r="AA57" s="8"/>
      <c r="AB57" s="8"/>
      <c r="AC57" s="8"/>
      <c r="AD57" s="8"/>
      <c r="AE57" s="8"/>
    </row>
    <row r="58" spans="1:31" x14ac:dyDescent="0.3">
      <c r="A58" s="33">
        <v>41426.447916666664</v>
      </c>
      <c r="B58" s="9">
        <v>0.36621758546928362</v>
      </c>
      <c r="C58" s="9">
        <v>0.13930273576762864</v>
      </c>
      <c r="D58" s="9">
        <v>0.28481369401926021</v>
      </c>
      <c r="E58" s="9">
        <v>0.2634547656834017</v>
      </c>
      <c r="F58" s="9"/>
      <c r="G58" s="29">
        <v>3.7499999999999999E-2</v>
      </c>
      <c r="H58" s="29">
        <v>0.1125</v>
      </c>
      <c r="I58" s="29">
        <v>1.2500000000000001E-2</v>
      </c>
      <c r="J58" s="8">
        <v>-0.13750000000000001</v>
      </c>
      <c r="K58" s="8">
        <v>6.25E-2</v>
      </c>
      <c r="L58" s="8">
        <v>6.25E-2</v>
      </c>
      <c r="M58" s="8"/>
      <c r="N58" s="9">
        <f t="shared" si="0"/>
        <v>-0.22691484970165499</v>
      </c>
      <c r="O58" s="9">
        <f t="shared" si="1"/>
        <v>-2.1358928335858507E-2</v>
      </c>
      <c r="P58" s="8"/>
      <c r="Q58" s="8"/>
      <c r="R58" s="8"/>
      <c r="S58" s="8"/>
      <c r="T58" s="8"/>
      <c r="U58" s="8"/>
      <c r="V58" s="8"/>
      <c r="W58" s="8"/>
      <c r="X58" s="8"/>
      <c r="Y58" s="8"/>
      <c r="Z58" s="8"/>
      <c r="AA58" s="8"/>
      <c r="AB58" s="8"/>
      <c r="AC58" s="8"/>
      <c r="AD58" s="8"/>
      <c r="AE58" s="8"/>
    </row>
    <row r="59" spans="1:31" x14ac:dyDescent="0.3">
      <c r="A59" s="33">
        <v>41426.458333333336</v>
      </c>
      <c r="B59" s="9">
        <v>0.36605246369197286</v>
      </c>
      <c r="C59" s="9">
        <v>0.14541974706345931</v>
      </c>
      <c r="D59" s="9">
        <v>0.30865910063041418</v>
      </c>
      <c r="E59" s="9">
        <v>0.28700035578226124</v>
      </c>
      <c r="F59" s="9"/>
      <c r="G59" s="29">
        <v>3.7499999999999999E-2</v>
      </c>
      <c r="H59" s="29">
        <v>0.13750000000000001</v>
      </c>
      <c r="I59" s="29">
        <v>-1.2500000000000001E-2</v>
      </c>
      <c r="J59" s="8">
        <v>-0.16250000000000001</v>
      </c>
      <c r="K59" s="8">
        <v>6.25E-2</v>
      </c>
      <c r="L59" s="8">
        <v>3.7499999999999999E-2</v>
      </c>
      <c r="M59" s="8"/>
      <c r="N59" s="9">
        <f t="shared" si="0"/>
        <v>-0.22063271662851355</v>
      </c>
      <c r="O59" s="9">
        <f t="shared" si="1"/>
        <v>-2.1658744848152944E-2</v>
      </c>
      <c r="P59" s="8"/>
      <c r="Q59" s="8"/>
      <c r="R59" s="8"/>
      <c r="S59" s="8"/>
      <c r="T59" s="8"/>
      <c r="U59" s="8"/>
      <c r="V59" s="8"/>
      <c r="W59" s="8"/>
      <c r="X59" s="8"/>
      <c r="Y59" s="8"/>
      <c r="Z59" s="8"/>
      <c r="AA59" s="8"/>
      <c r="AB59" s="8"/>
      <c r="AC59" s="8"/>
      <c r="AD59" s="8"/>
      <c r="AE59" s="8"/>
    </row>
    <row r="60" spans="1:31" x14ac:dyDescent="0.3">
      <c r="A60" s="33">
        <v>41426.46875</v>
      </c>
      <c r="B60" s="9">
        <v>0.37598228693661578</v>
      </c>
      <c r="C60" s="9">
        <v>0.15856193943032987</v>
      </c>
      <c r="D60" s="9">
        <v>0.33153709929523129</v>
      </c>
      <c r="E60" s="9">
        <v>0.3115893073439055</v>
      </c>
      <c r="F60" s="9"/>
      <c r="G60" s="29">
        <v>6.25E-2</v>
      </c>
      <c r="H60" s="29">
        <v>0.13750000000000001</v>
      </c>
      <c r="I60" s="29">
        <v>-1.2500000000000001E-2</v>
      </c>
      <c r="J60" s="8">
        <v>-0.13750000000000001</v>
      </c>
      <c r="K60" s="8">
        <v>6.25E-2</v>
      </c>
      <c r="L60" s="8">
        <v>3.7499999999999999E-2</v>
      </c>
      <c r="M60" s="8"/>
      <c r="N60" s="9">
        <f t="shared" si="0"/>
        <v>-0.21742034750628592</v>
      </c>
      <c r="O60" s="9">
        <f t="shared" si="1"/>
        <v>-1.9947791951325788E-2</v>
      </c>
      <c r="P60" s="8"/>
      <c r="Q60" s="8"/>
      <c r="R60" s="8"/>
      <c r="S60" s="8"/>
      <c r="T60" s="8"/>
      <c r="U60" s="8"/>
      <c r="V60" s="8"/>
      <c r="W60" s="8"/>
      <c r="X60" s="8"/>
      <c r="Y60" s="8"/>
      <c r="Z60" s="8"/>
      <c r="AA60" s="8"/>
      <c r="AB60" s="8"/>
      <c r="AC60" s="8"/>
      <c r="AD60" s="8"/>
      <c r="AE60" s="8"/>
    </row>
    <row r="61" spans="1:31" x14ac:dyDescent="0.3">
      <c r="A61" s="33">
        <v>41426.479166666664</v>
      </c>
      <c r="B61" s="9">
        <v>0.38589709911059406</v>
      </c>
      <c r="C61" s="9">
        <v>0.17154651555522199</v>
      </c>
      <c r="D61" s="9">
        <v>0.35290402273808424</v>
      </c>
      <c r="E61" s="9">
        <v>0.33696177939101268</v>
      </c>
      <c r="F61" s="9"/>
      <c r="G61" s="29">
        <v>3.7499999999999999E-2</v>
      </c>
      <c r="H61" s="29">
        <v>0.13750000000000001</v>
      </c>
      <c r="I61" s="29">
        <v>1.2500000000000001E-2</v>
      </c>
      <c r="J61" s="8">
        <v>-0.13750000000000001</v>
      </c>
      <c r="K61" s="8">
        <v>8.7499999999999994E-2</v>
      </c>
      <c r="L61" s="8">
        <v>3.7499999999999999E-2</v>
      </c>
      <c r="M61" s="8"/>
      <c r="N61" s="9">
        <f t="shared" si="0"/>
        <v>-0.21435058355537207</v>
      </c>
      <c r="O61" s="9">
        <f t="shared" si="1"/>
        <v>-1.5942243347071561E-2</v>
      </c>
      <c r="P61" s="8"/>
      <c r="Q61" s="8"/>
      <c r="R61" s="8"/>
      <c r="S61" s="8"/>
      <c r="T61" s="8"/>
      <c r="U61" s="8"/>
      <c r="V61" s="8"/>
      <c r="W61" s="8"/>
      <c r="X61" s="8"/>
      <c r="Y61" s="8"/>
      <c r="Z61" s="8"/>
      <c r="AA61" s="8"/>
      <c r="AB61" s="8"/>
      <c r="AC61" s="8"/>
      <c r="AD61" s="8"/>
      <c r="AE61" s="8"/>
    </row>
    <row r="62" spans="1:31" x14ac:dyDescent="0.3">
      <c r="A62" s="33">
        <v>41426.489583333336</v>
      </c>
      <c r="B62" s="9">
        <v>0.39583442789056933</v>
      </c>
      <c r="C62" s="9">
        <v>0.18242203625173567</v>
      </c>
      <c r="D62" s="9">
        <v>0.37371928379831543</v>
      </c>
      <c r="E62" s="9">
        <v>0.36869835660575723</v>
      </c>
      <c r="F62" s="9"/>
      <c r="G62" s="29">
        <v>3.7499999999999999E-2</v>
      </c>
      <c r="H62" s="29">
        <v>0.13750000000000001</v>
      </c>
      <c r="I62" s="29">
        <v>1.2500000000000001E-2</v>
      </c>
      <c r="J62" s="8">
        <v>-0.1125</v>
      </c>
      <c r="K62" s="8">
        <v>0.1125</v>
      </c>
      <c r="L62" s="8">
        <v>3.7499999999999999E-2</v>
      </c>
      <c r="M62" s="8"/>
      <c r="N62" s="9">
        <f t="shared" si="0"/>
        <v>-0.21341239163883366</v>
      </c>
      <c r="O62" s="9">
        <f t="shared" si="1"/>
        <v>-5.0209271925582E-3</v>
      </c>
      <c r="P62" s="8"/>
      <c r="Q62" s="8"/>
      <c r="R62" s="8"/>
      <c r="S62" s="8"/>
      <c r="T62" s="8"/>
      <c r="U62" s="8"/>
      <c r="V62" s="8"/>
      <c r="W62" s="8"/>
      <c r="X62" s="8"/>
      <c r="Y62" s="8"/>
      <c r="Z62" s="8"/>
      <c r="AA62" s="8"/>
      <c r="AB62" s="8"/>
      <c r="AC62" s="8"/>
      <c r="AD62" s="8"/>
      <c r="AE62" s="8"/>
    </row>
    <row r="63" spans="1:31" x14ac:dyDescent="0.3">
      <c r="A63" s="33">
        <v>41426.5</v>
      </c>
      <c r="B63" s="9">
        <v>0.40577175667054455</v>
      </c>
      <c r="C63" s="9">
        <v>0.185334183960671</v>
      </c>
      <c r="D63" s="9">
        <v>0.39340723477231931</v>
      </c>
      <c r="E63" s="9">
        <v>0.40672308547169128</v>
      </c>
      <c r="F63" s="9"/>
      <c r="G63" s="29">
        <v>3.7499999999999999E-2</v>
      </c>
      <c r="H63" s="29">
        <v>0.16250000000000001</v>
      </c>
      <c r="I63" s="29">
        <v>1.2500000000000001E-2</v>
      </c>
      <c r="J63" s="8">
        <v>-0.13750000000000001</v>
      </c>
      <c r="K63" s="8">
        <v>8.7499999999999994E-2</v>
      </c>
      <c r="L63" s="8">
        <v>3.7499999999999999E-2</v>
      </c>
      <c r="M63" s="8"/>
      <c r="N63" s="9">
        <f t="shared" si="0"/>
        <v>-0.22043757270987355</v>
      </c>
      <c r="O63" s="9">
        <f t="shared" si="1"/>
        <v>1.3315850699371967E-2</v>
      </c>
      <c r="P63" s="8"/>
      <c r="Q63" s="8"/>
      <c r="R63" s="8"/>
      <c r="S63" s="8"/>
      <c r="T63" s="8"/>
      <c r="U63" s="8"/>
      <c r="V63" s="8"/>
      <c r="W63" s="8"/>
      <c r="X63" s="8"/>
      <c r="Y63" s="8"/>
      <c r="Z63" s="8"/>
      <c r="AA63" s="8"/>
      <c r="AB63" s="8"/>
      <c r="AC63" s="8"/>
      <c r="AD63" s="8"/>
      <c r="AE63" s="8"/>
    </row>
    <row r="64" spans="1:31" x14ac:dyDescent="0.3">
      <c r="A64" s="33">
        <v>41426.510416666664</v>
      </c>
      <c r="B64" s="9">
        <v>0.41721769805231362</v>
      </c>
      <c r="C64" s="9">
        <v>0.19300484107028934</v>
      </c>
      <c r="D64" s="9">
        <v>0.41421450072555593</v>
      </c>
      <c r="E64" s="9">
        <v>0.44521153054330748</v>
      </c>
      <c r="F64" s="9"/>
      <c r="G64" s="29">
        <v>3.7499999999999999E-2</v>
      </c>
      <c r="H64" s="29">
        <v>0.1875</v>
      </c>
      <c r="I64" s="29">
        <v>1.2500000000000001E-2</v>
      </c>
      <c r="J64" s="8">
        <v>-0.13750000000000001</v>
      </c>
      <c r="K64" s="8">
        <v>8.7499999999999994E-2</v>
      </c>
      <c r="L64" s="8">
        <v>3.7499999999999999E-2</v>
      </c>
      <c r="M64" s="8"/>
      <c r="N64" s="9">
        <f t="shared" si="0"/>
        <v>-0.22421285698202428</v>
      </c>
      <c r="O64" s="9">
        <f t="shared" si="1"/>
        <v>3.0997029817751542E-2</v>
      </c>
      <c r="P64" s="8"/>
      <c r="Q64" s="8"/>
      <c r="R64" s="8"/>
      <c r="S64" s="8"/>
      <c r="T64" s="8"/>
      <c r="U64" s="8"/>
      <c r="V64" s="8"/>
      <c r="W64" s="8"/>
      <c r="X64" s="8"/>
      <c r="Y64" s="8"/>
      <c r="Z64" s="8"/>
      <c r="AA64" s="8"/>
      <c r="AB64" s="8"/>
      <c r="AC64" s="8"/>
      <c r="AD64" s="8"/>
      <c r="AE64" s="8"/>
    </row>
    <row r="65" spans="1:31" x14ac:dyDescent="0.3">
      <c r="A65" s="33">
        <v>41426.520833333336</v>
      </c>
      <c r="B65" s="9">
        <v>0.42857357301009497</v>
      </c>
      <c r="C65" s="9">
        <v>0.21113821443314446</v>
      </c>
      <c r="D65" s="9">
        <v>0.43311493366059972</v>
      </c>
      <c r="E65" s="9">
        <v>0.47904282579061608</v>
      </c>
      <c r="F65" s="9"/>
      <c r="G65" s="29">
        <v>3.7499999999999999E-2</v>
      </c>
      <c r="H65" s="29">
        <v>0.13750000000000001</v>
      </c>
      <c r="I65" s="29">
        <v>-1.2500000000000001E-2</v>
      </c>
      <c r="J65" s="8">
        <v>-0.13750000000000001</v>
      </c>
      <c r="K65" s="8">
        <v>6.25E-2</v>
      </c>
      <c r="L65" s="8">
        <v>1.2500000000000001E-2</v>
      </c>
      <c r="M65" s="8"/>
      <c r="N65" s="9">
        <f t="shared" si="0"/>
        <v>-0.21743535857695051</v>
      </c>
      <c r="O65" s="9">
        <f t="shared" si="1"/>
        <v>4.5927892130016357E-2</v>
      </c>
      <c r="P65" s="8"/>
      <c r="Q65" s="8"/>
      <c r="R65" s="8"/>
      <c r="S65" s="8"/>
      <c r="T65" s="8"/>
      <c r="U65" s="8"/>
      <c r="V65" s="8"/>
      <c r="W65" s="8"/>
      <c r="X65" s="8"/>
      <c r="Y65" s="8"/>
      <c r="Z65" s="8"/>
      <c r="AA65" s="8"/>
      <c r="AB65" s="8"/>
      <c r="AC65" s="8"/>
      <c r="AD65" s="8"/>
      <c r="AE65" s="8"/>
    </row>
    <row r="66" spans="1:31" x14ac:dyDescent="0.3">
      <c r="A66" s="33">
        <v>41426.53125</v>
      </c>
      <c r="B66" s="9">
        <v>0.43995947010920555</v>
      </c>
      <c r="C66" s="9">
        <v>0.21642961684242132</v>
      </c>
      <c r="D66" s="9">
        <v>0.45060822776460802</v>
      </c>
      <c r="E66" s="9">
        <v>0.50301215656018505</v>
      </c>
      <c r="F66" s="9"/>
      <c r="G66" s="29">
        <v>3.7499999999999999E-2</v>
      </c>
      <c r="H66" s="29">
        <v>0.16250000000000001</v>
      </c>
      <c r="I66" s="29">
        <v>-1.2500000000000001E-2</v>
      </c>
      <c r="J66" s="8">
        <v>-0.1125</v>
      </c>
      <c r="K66" s="8">
        <v>6.25E-2</v>
      </c>
      <c r="L66" s="8">
        <v>6.25E-2</v>
      </c>
      <c r="M66" s="8"/>
      <c r="N66" s="9">
        <f t="shared" si="0"/>
        <v>-0.22352985326678423</v>
      </c>
      <c r="O66" s="9">
        <f t="shared" si="1"/>
        <v>5.2403928795577037E-2</v>
      </c>
      <c r="P66" s="8"/>
      <c r="Q66" s="8"/>
      <c r="R66" s="8"/>
      <c r="S66" s="8"/>
      <c r="T66" s="8"/>
      <c r="U66" s="8"/>
      <c r="V66" s="8"/>
      <c r="W66" s="8"/>
      <c r="X66" s="8"/>
      <c r="Y66" s="8"/>
      <c r="Z66" s="8"/>
      <c r="AA66" s="8"/>
      <c r="AB66" s="8"/>
      <c r="AC66" s="8"/>
      <c r="AD66" s="8"/>
      <c r="AE66" s="8"/>
    </row>
    <row r="67" spans="1:31" x14ac:dyDescent="0.3">
      <c r="A67" s="33">
        <v>41426.541666666664</v>
      </c>
      <c r="B67" s="9">
        <v>0.45134536720831619</v>
      </c>
      <c r="C67" s="9">
        <v>0.216617255225729</v>
      </c>
      <c r="D67" s="9">
        <v>0.46707415061982066</v>
      </c>
      <c r="E67" s="9">
        <v>0.52105711304681535</v>
      </c>
      <c r="F67" s="9"/>
      <c r="G67" s="29">
        <v>1.2500000000000001E-2</v>
      </c>
      <c r="H67" s="29">
        <v>0.13750000000000001</v>
      </c>
      <c r="I67" s="29">
        <v>-1.2500000000000001E-2</v>
      </c>
      <c r="J67" s="8">
        <v>-0.1125</v>
      </c>
      <c r="K67" s="8">
        <v>8.7499999999999994E-2</v>
      </c>
      <c r="L67" s="8">
        <v>3.7499999999999999E-2</v>
      </c>
      <c r="M67" s="8"/>
      <c r="N67" s="9">
        <f t="shared" si="0"/>
        <v>-0.2347281119825872</v>
      </c>
      <c r="O67" s="9">
        <f t="shared" si="1"/>
        <v>5.3982962426994685E-2</v>
      </c>
      <c r="P67" s="8"/>
      <c r="Q67" s="8"/>
      <c r="R67" s="8"/>
      <c r="S67" s="8"/>
      <c r="T67" s="8"/>
      <c r="U67" s="8"/>
      <c r="V67" s="8"/>
      <c r="W67" s="8"/>
      <c r="X67" s="8"/>
      <c r="Y67" s="8"/>
      <c r="Z67" s="8"/>
      <c r="AA67" s="8"/>
      <c r="AB67" s="8"/>
      <c r="AC67" s="8"/>
      <c r="AD67" s="8"/>
      <c r="AE67" s="8"/>
    </row>
    <row r="68" spans="1:31" x14ac:dyDescent="0.3">
      <c r="A68" s="33">
        <v>41426.552083333336</v>
      </c>
      <c r="B68" s="9">
        <v>0.46123015724096522</v>
      </c>
      <c r="C68" s="9">
        <v>0.21664727736705822</v>
      </c>
      <c r="D68" s="9">
        <v>0.48325624717672783</v>
      </c>
      <c r="E68" s="9">
        <v>0.53747906281355806</v>
      </c>
      <c r="F68" s="9"/>
      <c r="G68" s="29">
        <v>-1.2500000000000001E-2</v>
      </c>
      <c r="H68" s="29">
        <v>0.13750000000000001</v>
      </c>
      <c r="I68" s="29">
        <v>1.2500000000000001E-2</v>
      </c>
      <c r="J68" s="8">
        <v>-0.1125</v>
      </c>
      <c r="K68" s="8">
        <v>6.25E-2</v>
      </c>
      <c r="L68" s="8">
        <v>3.7499999999999999E-2</v>
      </c>
      <c r="M68" s="8"/>
      <c r="N68" s="9">
        <f t="shared" si="0"/>
        <v>-0.24458287987390701</v>
      </c>
      <c r="O68" s="9">
        <f t="shared" si="1"/>
        <v>5.4222815636830235E-2</v>
      </c>
      <c r="P68" s="8"/>
      <c r="Q68" s="8"/>
      <c r="R68" s="8"/>
      <c r="S68" s="8"/>
      <c r="T68" s="8"/>
      <c r="U68" s="8"/>
      <c r="V68" s="8"/>
      <c r="W68" s="8"/>
      <c r="X68" s="8"/>
      <c r="Y68" s="8"/>
      <c r="Z68" s="8"/>
      <c r="AA68" s="8"/>
      <c r="AB68" s="8"/>
      <c r="AC68" s="8"/>
      <c r="AD68" s="8"/>
      <c r="AE68" s="8"/>
    </row>
    <row r="69" spans="1:31" x14ac:dyDescent="0.3">
      <c r="A69" s="33">
        <v>41426.5625</v>
      </c>
      <c r="B69" s="9">
        <v>0.47106240852628817</v>
      </c>
      <c r="C69" s="9">
        <v>0.21096558712050137</v>
      </c>
      <c r="D69" s="9">
        <v>0.49718772111467779</v>
      </c>
      <c r="E69" s="9">
        <v>0.55949758747646428</v>
      </c>
      <c r="F69" s="9"/>
      <c r="G69" s="29">
        <v>1.2500000000000001E-2</v>
      </c>
      <c r="H69" s="29">
        <v>0.13750000000000001</v>
      </c>
      <c r="I69" s="29">
        <v>1.2500000000000001E-2</v>
      </c>
      <c r="J69" s="8">
        <v>-0.1125</v>
      </c>
      <c r="K69" s="8">
        <v>6.25E-2</v>
      </c>
      <c r="L69" s="8">
        <v>3.7499999999999999E-2</v>
      </c>
      <c r="M69" s="8"/>
      <c r="N69" s="9">
        <f t="shared" si="0"/>
        <v>-0.26009682140578683</v>
      </c>
      <c r="O69" s="9">
        <f t="shared" si="1"/>
        <v>6.2309866361786481E-2</v>
      </c>
      <c r="P69" s="8"/>
      <c r="Q69" s="8"/>
      <c r="R69" s="8"/>
      <c r="S69" s="8"/>
      <c r="T69" s="8"/>
      <c r="U69" s="8"/>
      <c r="V69" s="8"/>
      <c r="W69" s="8"/>
      <c r="X69" s="8"/>
      <c r="Y69" s="8"/>
      <c r="Z69" s="8"/>
      <c r="AA69" s="8"/>
      <c r="AB69" s="8"/>
      <c r="AC69" s="8"/>
      <c r="AD69" s="8"/>
      <c r="AE69" s="8"/>
    </row>
    <row r="70" spans="1:31" x14ac:dyDescent="0.3">
      <c r="A70" s="33">
        <v>41426.572916666664</v>
      </c>
      <c r="B70" s="9">
        <v>0.48091717641760801</v>
      </c>
      <c r="C70" s="9">
        <v>0.23593650317108872</v>
      </c>
      <c r="D70" s="9">
        <v>0.51270622379103981</v>
      </c>
      <c r="E70" s="9">
        <v>0.57995706627543941</v>
      </c>
      <c r="F70" s="9"/>
      <c r="G70" s="29">
        <v>1.2500000000000001E-2</v>
      </c>
      <c r="H70" s="29">
        <v>0.13750000000000001</v>
      </c>
      <c r="I70" s="29">
        <v>1.2500000000000001E-2</v>
      </c>
      <c r="J70" s="8">
        <v>-0.16250000000000001</v>
      </c>
      <c r="K70" s="8">
        <v>6.25E-2</v>
      </c>
      <c r="L70" s="8">
        <v>3.7499999999999999E-2</v>
      </c>
      <c r="M70" s="8"/>
      <c r="N70" s="9">
        <f t="shared" si="0"/>
        <v>-0.24498067324651929</v>
      </c>
      <c r="O70" s="9">
        <f t="shared" si="1"/>
        <v>6.7250842484399609E-2</v>
      </c>
      <c r="P70" s="8"/>
      <c r="Q70" s="8"/>
      <c r="R70" s="8"/>
      <c r="S70" s="8"/>
      <c r="T70" s="8"/>
      <c r="U70" s="8"/>
      <c r="V70" s="8"/>
      <c r="W70" s="8"/>
      <c r="X70" s="8"/>
      <c r="Y70" s="8"/>
      <c r="Z70" s="8"/>
      <c r="AA70" s="8"/>
      <c r="AB70" s="8"/>
      <c r="AC70" s="8"/>
      <c r="AD70" s="8"/>
      <c r="AE70" s="8"/>
    </row>
    <row r="71" spans="1:31" x14ac:dyDescent="0.3">
      <c r="A71" s="33">
        <v>41426.583333333336</v>
      </c>
      <c r="B71" s="9">
        <v>0.49080947198558939</v>
      </c>
      <c r="C71" s="9">
        <v>0.24273651818215938</v>
      </c>
      <c r="D71" s="9">
        <v>0.52656973931953643</v>
      </c>
      <c r="E71" s="9">
        <v>0.59706659524371075</v>
      </c>
      <c r="F71" s="9"/>
      <c r="G71" s="29">
        <v>1.2500000000000001E-2</v>
      </c>
      <c r="H71" s="29">
        <v>0.13750000000000001</v>
      </c>
      <c r="I71" s="29">
        <v>1.2500000000000001E-2</v>
      </c>
      <c r="J71" s="8">
        <v>-0.1125</v>
      </c>
      <c r="K71" s="8">
        <v>8.7499999999999994E-2</v>
      </c>
      <c r="L71" s="8">
        <v>6.25E-2</v>
      </c>
      <c r="M71" s="8"/>
      <c r="N71" s="9">
        <f t="shared" si="0"/>
        <v>-0.24807295380343</v>
      </c>
      <c r="O71" s="9">
        <f t="shared" si="1"/>
        <v>7.0496855924174318E-2</v>
      </c>
      <c r="P71" s="8"/>
      <c r="Q71" s="8"/>
      <c r="R71" s="8"/>
      <c r="S71" s="8"/>
      <c r="T71" s="8"/>
      <c r="U71" s="8"/>
      <c r="V71" s="8"/>
      <c r="W71" s="8"/>
      <c r="X71" s="8"/>
      <c r="Y71" s="8"/>
      <c r="Z71" s="8"/>
      <c r="AA71" s="8"/>
      <c r="AB71" s="8"/>
      <c r="AC71" s="8"/>
      <c r="AD71" s="8"/>
      <c r="AE71" s="8"/>
    </row>
    <row r="72" spans="1:31" x14ac:dyDescent="0.3">
      <c r="A72" s="33">
        <v>41426.59375</v>
      </c>
      <c r="B72" s="9">
        <v>0.49833001838856161</v>
      </c>
      <c r="C72" s="9">
        <v>0.27639884414755883</v>
      </c>
      <c r="D72" s="9">
        <v>0.53056329526329882</v>
      </c>
      <c r="E72" s="9">
        <v>0.59671081298245476</v>
      </c>
      <c r="F72" s="9"/>
      <c r="G72" s="29">
        <v>1.2500000000000001E-2</v>
      </c>
      <c r="H72" s="29">
        <v>0.13750000000000001</v>
      </c>
      <c r="I72" s="29">
        <v>1.2500000000000001E-2</v>
      </c>
      <c r="J72" s="8">
        <v>-0.1125</v>
      </c>
      <c r="K72" s="8">
        <v>8.7499999999999994E-2</v>
      </c>
      <c r="L72" s="8">
        <v>8.7499999999999994E-2</v>
      </c>
      <c r="M72" s="8"/>
      <c r="N72" s="9">
        <f t="shared" si="0"/>
        <v>-0.22193117424100278</v>
      </c>
      <c r="O72" s="9">
        <f t="shared" si="1"/>
        <v>6.6147517719155946E-2</v>
      </c>
      <c r="P72" s="8"/>
      <c r="Q72" s="8"/>
      <c r="R72" s="8"/>
      <c r="S72" s="8"/>
      <c r="T72" s="8"/>
      <c r="U72" s="8"/>
      <c r="V72" s="8"/>
      <c r="W72" s="8"/>
      <c r="X72" s="8"/>
      <c r="Y72" s="8"/>
      <c r="Z72" s="8"/>
      <c r="AA72" s="8"/>
      <c r="AB72" s="8"/>
      <c r="AC72" s="8"/>
      <c r="AD72" s="8"/>
      <c r="AE72" s="8"/>
    </row>
    <row r="73" spans="1:31" x14ac:dyDescent="0.3">
      <c r="A73" s="33">
        <v>41426.604166666664</v>
      </c>
      <c r="B73" s="9">
        <v>0.50586557586219838</v>
      </c>
      <c r="C73" s="9">
        <v>0.29665628400945698</v>
      </c>
      <c r="D73" s="9">
        <v>0.53266600840285738</v>
      </c>
      <c r="E73" s="9">
        <v>0.58772831027411221</v>
      </c>
      <c r="F73" s="9"/>
      <c r="G73" s="29">
        <v>-1.2500000000000001E-2</v>
      </c>
      <c r="H73" s="29">
        <v>0.1125</v>
      </c>
      <c r="I73" s="29">
        <v>1.2500000000000001E-2</v>
      </c>
      <c r="J73" s="8">
        <v>-8.7499999999999994E-2</v>
      </c>
      <c r="K73" s="8">
        <v>8.7499999999999994E-2</v>
      </c>
      <c r="L73" s="8">
        <v>8.7499999999999994E-2</v>
      </c>
      <c r="M73" s="8"/>
      <c r="N73" s="9">
        <f t="shared" si="0"/>
        <v>-0.2092092918527414</v>
      </c>
      <c r="O73" s="9">
        <f t="shared" si="1"/>
        <v>5.5062301871254826E-2</v>
      </c>
      <c r="P73" s="8"/>
      <c r="Q73" s="8"/>
      <c r="R73" s="8"/>
      <c r="S73" s="8"/>
      <c r="T73" s="8"/>
      <c r="U73" s="8"/>
      <c r="V73" s="8"/>
      <c r="W73" s="8"/>
      <c r="X73" s="8"/>
      <c r="Y73" s="8"/>
      <c r="Z73" s="8"/>
      <c r="AA73" s="8"/>
      <c r="AB73" s="8"/>
      <c r="AC73" s="8"/>
      <c r="AD73" s="8"/>
      <c r="AE73" s="8"/>
    </row>
    <row r="74" spans="1:31" x14ac:dyDescent="0.3">
      <c r="A74" s="33">
        <v>41426.614583333336</v>
      </c>
      <c r="B74" s="9">
        <v>0.5134386610124968</v>
      </c>
      <c r="C74" s="9">
        <v>0.32376627762975196</v>
      </c>
      <c r="D74" s="9">
        <v>0.53779087198634434</v>
      </c>
      <c r="E74" s="9">
        <v>0.58316710173373887</v>
      </c>
      <c r="F74" s="9"/>
      <c r="G74" s="29">
        <v>1.2500000000000001E-2</v>
      </c>
      <c r="H74" s="29">
        <v>8.7499999999999994E-2</v>
      </c>
      <c r="I74" s="29">
        <v>1.2500000000000001E-2</v>
      </c>
      <c r="J74" s="8">
        <v>-6.25E-2</v>
      </c>
      <c r="K74" s="8">
        <v>0.1125</v>
      </c>
      <c r="L74" s="8">
        <v>6.25E-2</v>
      </c>
      <c r="M74" s="8"/>
      <c r="N74" s="9">
        <f t="shared" si="0"/>
        <v>-0.18967238338274484</v>
      </c>
      <c r="O74" s="9">
        <f t="shared" si="1"/>
        <v>4.5376229747394525E-2</v>
      </c>
      <c r="P74" s="8"/>
      <c r="Q74" s="8"/>
      <c r="R74" s="8"/>
      <c r="S74" s="8"/>
      <c r="T74" s="8"/>
      <c r="U74" s="8"/>
      <c r="V74" s="8"/>
      <c r="W74" s="8"/>
      <c r="X74" s="8"/>
      <c r="Y74" s="8"/>
      <c r="Z74" s="8"/>
      <c r="AA74" s="8"/>
      <c r="AB74" s="8"/>
      <c r="AC74" s="8"/>
      <c r="AD74" s="8"/>
      <c r="AE74" s="8"/>
    </row>
    <row r="75" spans="1:31" x14ac:dyDescent="0.3">
      <c r="A75" s="33">
        <v>41426.625</v>
      </c>
      <c r="B75" s="9">
        <v>0.52095170188013662</v>
      </c>
      <c r="C75" s="9">
        <v>0.33876984275903482</v>
      </c>
      <c r="D75" s="9">
        <v>0.54017741142420839</v>
      </c>
      <c r="E75" s="9">
        <v>0.57838602775101633</v>
      </c>
      <c r="F75" s="9"/>
      <c r="G75" s="29">
        <v>3.7499999999999999E-2</v>
      </c>
      <c r="H75" s="29">
        <v>8.7499999999999994E-2</v>
      </c>
      <c r="I75" s="29">
        <v>6.25E-2</v>
      </c>
      <c r="J75" s="8">
        <v>-6.25E-2</v>
      </c>
      <c r="K75" s="8">
        <v>8.7499999999999994E-2</v>
      </c>
      <c r="L75" s="8">
        <v>6.25E-2</v>
      </c>
      <c r="M75" s="8"/>
      <c r="N75" s="9">
        <f t="shared" si="0"/>
        <v>-0.1821818591211018</v>
      </c>
      <c r="O75" s="9">
        <f t="shared" si="1"/>
        <v>3.8208616326807943E-2</v>
      </c>
      <c r="P75" s="8"/>
      <c r="Q75" s="8"/>
      <c r="R75" s="8"/>
      <c r="S75" s="8"/>
      <c r="T75" s="8"/>
      <c r="U75" s="8"/>
      <c r="V75" s="8"/>
      <c r="W75" s="8"/>
      <c r="X75" s="8"/>
      <c r="Y75" s="8"/>
      <c r="Z75" s="8"/>
      <c r="AA75" s="8"/>
      <c r="AB75" s="8"/>
      <c r="AC75" s="8"/>
      <c r="AD75" s="8"/>
      <c r="AE75" s="8"/>
    </row>
    <row r="76" spans="1:31" x14ac:dyDescent="0.3">
      <c r="A76" s="33">
        <v>41426.635416666664</v>
      </c>
      <c r="B76" s="9">
        <v>0.52873494201973958</v>
      </c>
      <c r="C76" s="9">
        <v>0.37987015423875109</v>
      </c>
      <c r="D76" s="9">
        <v>0.54499846094190352</v>
      </c>
      <c r="E76" s="9">
        <v>0.5699951629602682</v>
      </c>
      <c r="F76" s="9"/>
      <c r="G76" s="29">
        <v>6.25E-2</v>
      </c>
      <c r="H76" s="29">
        <v>6.25E-2</v>
      </c>
      <c r="I76" s="29">
        <v>6.25E-2</v>
      </c>
      <c r="J76" s="8">
        <v>-6.25E-2</v>
      </c>
      <c r="K76" s="8">
        <v>6.25E-2</v>
      </c>
      <c r="L76" s="8">
        <v>6.25E-2</v>
      </c>
      <c r="M76" s="8"/>
      <c r="N76" s="9">
        <f t="shared" si="0"/>
        <v>-0.14886478778098849</v>
      </c>
      <c r="O76" s="9">
        <f t="shared" si="1"/>
        <v>2.499670201836468E-2</v>
      </c>
      <c r="P76" s="8"/>
      <c r="Q76" s="8"/>
      <c r="R76" s="8"/>
      <c r="S76" s="8"/>
      <c r="T76" s="8"/>
      <c r="U76" s="8"/>
      <c r="V76" s="8"/>
      <c r="W76" s="8"/>
      <c r="X76" s="8"/>
      <c r="Y76" s="8"/>
      <c r="Z76" s="8"/>
      <c r="AA76" s="8"/>
      <c r="AB76" s="8"/>
      <c r="AC76" s="8"/>
      <c r="AD76" s="8"/>
      <c r="AE76" s="8"/>
    </row>
    <row r="77" spans="1:31" x14ac:dyDescent="0.3">
      <c r="A77" s="33">
        <v>41426.645833333336</v>
      </c>
      <c r="B77" s="9">
        <v>0.53654820430067174</v>
      </c>
      <c r="C77" s="9">
        <v>0.39136112883251395</v>
      </c>
      <c r="D77" s="9">
        <v>0.5465415165918458</v>
      </c>
      <c r="E77" s="9">
        <v>0.54623770252605408</v>
      </c>
      <c r="F77" s="9"/>
      <c r="G77" s="29">
        <v>6.25E-2</v>
      </c>
      <c r="H77" s="29">
        <v>6.25E-2</v>
      </c>
      <c r="I77" s="29">
        <v>3.7499999999999999E-2</v>
      </c>
      <c r="J77" s="8">
        <v>-8.7499999999999994E-2</v>
      </c>
      <c r="K77" s="8">
        <v>8.7499999999999994E-2</v>
      </c>
      <c r="L77" s="8">
        <v>8.7499999999999994E-2</v>
      </c>
      <c r="M77" s="8"/>
      <c r="N77" s="9">
        <f t="shared" si="0"/>
        <v>-0.14518707546815779</v>
      </c>
      <c r="O77" s="9">
        <f t="shared" si="1"/>
        <v>-3.0381406579171877E-4</v>
      </c>
      <c r="P77" s="8"/>
      <c r="Q77" s="8"/>
      <c r="R77" s="8"/>
      <c r="S77" s="8"/>
      <c r="T77" s="8"/>
      <c r="U77" s="8"/>
      <c r="V77" s="8"/>
      <c r="W77" s="8"/>
      <c r="X77" s="8"/>
      <c r="Y77" s="8"/>
      <c r="Z77" s="8"/>
      <c r="AA77" s="8"/>
      <c r="AB77" s="8"/>
      <c r="AC77" s="8"/>
      <c r="AD77" s="8"/>
      <c r="AE77" s="8"/>
    </row>
    <row r="78" spans="1:31" x14ac:dyDescent="0.3">
      <c r="A78" s="33">
        <v>41426.65625</v>
      </c>
      <c r="B78" s="9">
        <v>0.54433894997560706</v>
      </c>
      <c r="C78" s="9">
        <v>0.39114346830787705</v>
      </c>
      <c r="D78" s="9">
        <v>0.5405771667739343</v>
      </c>
      <c r="E78" s="9">
        <v>0.51848668614807736</v>
      </c>
      <c r="F78" s="9"/>
      <c r="G78" s="29">
        <v>6.25E-2</v>
      </c>
      <c r="H78" s="29">
        <v>6.25E-2</v>
      </c>
      <c r="I78" s="29">
        <v>6.25E-2</v>
      </c>
      <c r="J78" s="8">
        <v>-8.7499999999999994E-2</v>
      </c>
      <c r="K78" s="8">
        <v>8.7499999999999994E-2</v>
      </c>
      <c r="L78" s="8">
        <v>8.7499999999999994E-2</v>
      </c>
      <c r="M78" s="8"/>
      <c r="N78" s="9">
        <f t="shared" si="0"/>
        <v>-0.15319548166773</v>
      </c>
      <c r="O78" s="9">
        <f t="shared" si="1"/>
        <v>-2.2090480625856945E-2</v>
      </c>
      <c r="P78" s="8"/>
      <c r="Q78" s="8"/>
      <c r="R78" s="8"/>
      <c r="S78" s="8"/>
      <c r="T78" s="8"/>
      <c r="U78" s="8"/>
      <c r="V78" s="8"/>
      <c r="W78" s="8"/>
      <c r="X78" s="8"/>
      <c r="Y78" s="8"/>
      <c r="Z78" s="8"/>
      <c r="AA78" s="8"/>
      <c r="AB78" s="8"/>
      <c r="AC78" s="8"/>
      <c r="AD78" s="8"/>
      <c r="AE78" s="8"/>
    </row>
    <row r="79" spans="1:31" x14ac:dyDescent="0.3">
      <c r="A79" s="33">
        <v>41426.666666666664</v>
      </c>
      <c r="B79" s="9">
        <v>0.55213720118587462</v>
      </c>
      <c r="C79" s="9">
        <v>0.38764588884302176</v>
      </c>
      <c r="D79" s="9">
        <v>0.53096305061302485</v>
      </c>
      <c r="E79" s="9">
        <v>0.48571474257754249</v>
      </c>
      <c r="F79" s="9"/>
      <c r="G79" s="29">
        <v>6.25E-2</v>
      </c>
      <c r="H79" s="29">
        <v>8.7499999999999994E-2</v>
      </c>
      <c r="I79" s="29">
        <v>6.25E-2</v>
      </c>
      <c r="J79" s="8">
        <v>-0.13750000000000001</v>
      </c>
      <c r="K79" s="8">
        <v>6.25E-2</v>
      </c>
      <c r="L79" s="8">
        <v>8.7499999999999994E-2</v>
      </c>
      <c r="M79" s="8"/>
      <c r="N79" s="9">
        <f t="shared" si="0"/>
        <v>-0.16449131234285286</v>
      </c>
      <c r="O79" s="9">
        <f t="shared" si="1"/>
        <v>-4.5248308035482354E-2</v>
      </c>
      <c r="P79" s="8"/>
      <c r="Q79" s="8"/>
      <c r="R79" s="8"/>
      <c r="S79" s="8"/>
      <c r="T79" s="8"/>
      <c r="U79" s="8"/>
      <c r="V79" s="8"/>
      <c r="W79" s="8"/>
      <c r="X79" s="8"/>
      <c r="Y79" s="8"/>
      <c r="Z79" s="8"/>
      <c r="AA79" s="8"/>
      <c r="AB79" s="8"/>
      <c r="AC79" s="8"/>
      <c r="AD79" s="8"/>
      <c r="AE79" s="8"/>
    </row>
    <row r="80" spans="1:31" x14ac:dyDescent="0.3">
      <c r="A80" s="33">
        <v>41426.677083333336</v>
      </c>
      <c r="B80" s="9">
        <v>0.55911734904492072</v>
      </c>
      <c r="C80" s="9">
        <v>0.38364543851090183</v>
      </c>
      <c r="D80" s="9">
        <v>0.51633600236655164</v>
      </c>
      <c r="E80" s="9">
        <v>0.44569523451647591</v>
      </c>
      <c r="F80" s="9"/>
      <c r="G80" s="29">
        <v>3.7499999999999999E-2</v>
      </c>
      <c r="H80" s="29">
        <v>8.7499999999999994E-2</v>
      </c>
      <c r="I80" s="29">
        <v>6.25E-2</v>
      </c>
      <c r="J80" s="8">
        <v>-0.13750000000000001</v>
      </c>
      <c r="K80" s="8">
        <v>3.7499999999999999E-2</v>
      </c>
      <c r="L80" s="8">
        <v>6.25E-2</v>
      </c>
      <c r="M80" s="8"/>
      <c r="N80" s="9">
        <f t="shared" ref="N80:N143" si="2">C80-B80</f>
        <v>-0.17547191053401889</v>
      </c>
      <c r="O80" s="9">
        <f t="shared" ref="O80:O143" si="3">E80-D80</f>
        <v>-7.0640767850075725E-2</v>
      </c>
      <c r="P80" s="8"/>
      <c r="Q80" s="8"/>
      <c r="R80" s="8"/>
      <c r="S80" s="8"/>
      <c r="T80" s="8"/>
      <c r="U80" s="8"/>
      <c r="V80" s="8"/>
      <c r="W80" s="8"/>
      <c r="X80" s="8"/>
      <c r="Y80" s="8"/>
      <c r="Z80" s="8"/>
      <c r="AA80" s="8"/>
      <c r="AB80" s="8"/>
      <c r="AC80" s="8"/>
      <c r="AD80" s="8"/>
      <c r="AE80" s="8"/>
    </row>
    <row r="81" spans="1:31" x14ac:dyDescent="0.3">
      <c r="A81" s="33">
        <v>41426.6875</v>
      </c>
      <c r="B81" s="9">
        <v>0.56604495815664058</v>
      </c>
      <c r="C81" s="9">
        <v>0.37614740871392655</v>
      </c>
      <c r="D81" s="9">
        <v>0.49847093578729817</v>
      </c>
      <c r="E81" s="9">
        <v>0.39587372528012854</v>
      </c>
      <c r="F81" s="9"/>
      <c r="G81" s="29">
        <v>3.7499999999999999E-2</v>
      </c>
      <c r="H81" s="29">
        <v>8.7499999999999994E-2</v>
      </c>
      <c r="I81" s="29">
        <v>3.7499999999999999E-2</v>
      </c>
      <c r="J81" s="8">
        <v>-0.1125</v>
      </c>
      <c r="K81" s="8">
        <v>1.2500000000000001E-2</v>
      </c>
      <c r="L81" s="8">
        <v>6.25E-2</v>
      </c>
      <c r="M81" s="8"/>
      <c r="N81" s="9">
        <f t="shared" si="2"/>
        <v>-0.18989754944271403</v>
      </c>
      <c r="O81" s="9">
        <f t="shared" si="3"/>
        <v>-0.10259721050716963</v>
      </c>
      <c r="P81" s="8"/>
      <c r="Q81" s="8"/>
      <c r="R81" s="8"/>
      <c r="S81" s="8"/>
      <c r="T81" s="8"/>
      <c r="U81" s="8"/>
      <c r="V81" s="8"/>
      <c r="W81" s="8"/>
      <c r="X81" s="8"/>
      <c r="Y81" s="8"/>
      <c r="Z81" s="8"/>
      <c r="AA81" s="8"/>
      <c r="AB81" s="8"/>
      <c r="AC81" s="8"/>
      <c r="AD81" s="8"/>
      <c r="AE81" s="8"/>
    </row>
    <row r="82" spans="1:31" x14ac:dyDescent="0.3">
      <c r="A82" s="33">
        <v>41426.697916666664</v>
      </c>
      <c r="B82" s="9">
        <v>0.57296506173302819</v>
      </c>
      <c r="C82" s="9">
        <v>0.40574173452921536</v>
      </c>
      <c r="D82" s="9">
        <v>0.47501728941887561</v>
      </c>
      <c r="E82" s="9">
        <v>0.35029761785787095</v>
      </c>
      <c r="F82" s="9"/>
      <c r="G82" s="29">
        <v>6.25E-2</v>
      </c>
      <c r="H82" s="29">
        <v>8.7499999999999994E-2</v>
      </c>
      <c r="I82" s="29">
        <v>3.7499999999999999E-2</v>
      </c>
      <c r="J82" s="8">
        <v>-0.1125</v>
      </c>
      <c r="K82" s="8">
        <v>1.2500000000000001E-2</v>
      </c>
      <c r="L82" s="8">
        <v>6.25E-2</v>
      </c>
      <c r="M82" s="8"/>
      <c r="N82" s="9">
        <f t="shared" si="2"/>
        <v>-0.16722332720381283</v>
      </c>
      <c r="O82" s="9">
        <f t="shared" si="3"/>
        <v>-0.12471967156100466</v>
      </c>
      <c r="P82" s="8"/>
      <c r="Q82" s="8"/>
      <c r="R82" s="8"/>
      <c r="S82" s="8"/>
      <c r="T82" s="8"/>
      <c r="U82" s="8"/>
      <c r="V82" s="8"/>
      <c r="W82" s="8"/>
      <c r="X82" s="8"/>
      <c r="Y82" s="8"/>
      <c r="Z82" s="8"/>
      <c r="AA82" s="8"/>
      <c r="AB82" s="8"/>
      <c r="AC82" s="8"/>
      <c r="AD82" s="8"/>
      <c r="AE82" s="8"/>
    </row>
    <row r="83" spans="1:31" x14ac:dyDescent="0.3">
      <c r="A83" s="33">
        <v>41426.708333333336</v>
      </c>
      <c r="B83" s="9">
        <v>0.57997523173340348</v>
      </c>
      <c r="C83" s="9">
        <v>0.43204863586895337</v>
      </c>
      <c r="D83" s="9">
        <v>0.45065619840657511</v>
      </c>
      <c r="E83" s="9">
        <v>0.30607268351768713</v>
      </c>
      <c r="F83" s="9"/>
      <c r="G83" s="29">
        <v>3.7499999999999999E-2</v>
      </c>
      <c r="H83" s="29">
        <v>6.25E-2</v>
      </c>
      <c r="I83" s="29">
        <v>1.2500000000000001E-2</v>
      </c>
      <c r="J83" s="8">
        <v>-0.13750000000000001</v>
      </c>
      <c r="K83" s="8">
        <v>-1.2500000000000001E-2</v>
      </c>
      <c r="L83" s="8">
        <v>8.7499999999999994E-2</v>
      </c>
      <c r="M83" s="8"/>
      <c r="N83" s="9">
        <f t="shared" si="2"/>
        <v>-0.14792659586445012</v>
      </c>
      <c r="O83" s="9">
        <f t="shared" si="3"/>
        <v>-0.14458351488888799</v>
      </c>
      <c r="P83" s="8"/>
      <c r="Q83" s="8"/>
      <c r="R83" s="8"/>
      <c r="S83" s="8"/>
      <c r="T83" s="8"/>
      <c r="U83" s="8"/>
      <c r="V83" s="8"/>
      <c r="W83" s="8"/>
      <c r="X83" s="8"/>
      <c r="Y83" s="8"/>
      <c r="Z83" s="8"/>
      <c r="AA83" s="8"/>
      <c r="AB83" s="8"/>
      <c r="AC83" s="8"/>
      <c r="AD83" s="8"/>
      <c r="AE83" s="8"/>
    </row>
    <row r="84" spans="1:31" x14ac:dyDescent="0.3">
      <c r="A84" s="33">
        <v>41426.71875</v>
      </c>
      <c r="B84" s="9">
        <v>0.57479641235411127</v>
      </c>
      <c r="C84" s="9">
        <v>0.44814050362142088</v>
      </c>
      <c r="D84" s="9">
        <v>0.42182984013783564</v>
      </c>
      <c r="E84" s="9">
        <v>0.27426015278649468</v>
      </c>
      <c r="F84" s="9"/>
      <c r="G84" s="29">
        <v>6.25E-2</v>
      </c>
      <c r="H84" s="29">
        <v>8.7499999999999994E-2</v>
      </c>
      <c r="I84" s="29">
        <v>3.7499999999999999E-2</v>
      </c>
      <c r="J84" s="8">
        <v>-0.1875</v>
      </c>
      <c r="K84" s="8">
        <v>1.2500000000000001E-2</v>
      </c>
      <c r="L84" s="8">
        <v>6.25E-2</v>
      </c>
      <c r="M84" s="8"/>
      <c r="N84" s="9">
        <f t="shared" si="2"/>
        <v>-0.12665590873269039</v>
      </c>
      <c r="O84" s="9">
        <f t="shared" si="3"/>
        <v>-0.14756968735134096</v>
      </c>
      <c r="P84" s="8"/>
      <c r="Q84" s="8"/>
      <c r="R84" s="8"/>
      <c r="S84" s="8"/>
      <c r="T84" s="8"/>
      <c r="U84" s="8"/>
      <c r="V84" s="8"/>
      <c r="W84" s="8"/>
      <c r="X84" s="8"/>
      <c r="Y84" s="8"/>
      <c r="Z84" s="8"/>
      <c r="AA84" s="8"/>
      <c r="AB84" s="8"/>
      <c r="AC84" s="8"/>
      <c r="AD84" s="8"/>
      <c r="AE84" s="8"/>
    </row>
    <row r="85" spans="1:31" x14ac:dyDescent="0.3">
      <c r="A85" s="33">
        <v>41426.729166666664</v>
      </c>
      <c r="B85" s="9">
        <v>0.56967013172214509</v>
      </c>
      <c r="C85" s="9">
        <v>0.43312943295680573</v>
      </c>
      <c r="D85" s="9">
        <v>0.39190815221084691</v>
      </c>
      <c r="E85" s="9">
        <v>0.24268347771164048</v>
      </c>
      <c r="F85" s="9"/>
      <c r="G85" s="29">
        <v>6.25E-2</v>
      </c>
      <c r="H85" s="29">
        <v>8.7499999999999994E-2</v>
      </c>
      <c r="I85" s="29">
        <v>3.7499999999999999E-2</v>
      </c>
      <c r="J85" s="8">
        <v>-0.13750000000000001</v>
      </c>
      <c r="K85" s="8">
        <v>1.2500000000000001E-2</v>
      </c>
      <c r="L85" s="8">
        <v>8.7499999999999994E-2</v>
      </c>
      <c r="M85" s="8"/>
      <c r="N85" s="9">
        <f t="shared" si="2"/>
        <v>-0.13654069876533936</v>
      </c>
      <c r="O85" s="9">
        <f t="shared" si="3"/>
        <v>-0.14922467449920643</v>
      </c>
      <c r="P85" s="8"/>
      <c r="Q85" s="8"/>
      <c r="R85" s="8"/>
      <c r="S85" s="8"/>
      <c r="T85" s="8"/>
      <c r="U85" s="8"/>
      <c r="V85" s="8"/>
      <c r="W85" s="8"/>
      <c r="X85" s="8"/>
      <c r="Y85" s="8"/>
      <c r="Z85" s="8"/>
      <c r="AA85" s="8"/>
      <c r="AB85" s="8"/>
      <c r="AC85" s="8"/>
      <c r="AD85" s="8"/>
      <c r="AE85" s="8"/>
    </row>
    <row r="86" spans="1:31" x14ac:dyDescent="0.3">
      <c r="A86" s="33">
        <v>41426.739583333336</v>
      </c>
      <c r="B86" s="9">
        <v>0.56449131234285288</v>
      </c>
      <c r="C86" s="9">
        <v>0.42205126280631972</v>
      </c>
      <c r="D86" s="9">
        <v>0.35787697928867529</v>
      </c>
      <c r="E86" s="9">
        <v>0.20740906565182107</v>
      </c>
      <c r="F86" s="9"/>
      <c r="G86" s="29">
        <v>8.7499999999999994E-2</v>
      </c>
      <c r="H86" s="29">
        <v>8.7499999999999994E-2</v>
      </c>
      <c r="I86" s="29">
        <v>3.7499999999999999E-2</v>
      </c>
      <c r="J86" s="8">
        <v>-8.7499999999999994E-2</v>
      </c>
      <c r="K86" s="8">
        <v>1.2500000000000001E-2</v>
      </c>
      <c r="L86" s="8">
        <v>0.1125</v>
      </c>
      <c r="M86" s="8"/>
      <c r="N86" s="9">
        <f t="shared" si="2"/>
        <v>-0.14244004953653316</v>
      </c>
      <c r="O86" s="9">
        <f t="shared" si="3"/>
        <v>-0.15046791363685422</v>
      </c>
      <c r="P86" s="8"/>
      <c r="Q86" s="8"/>
      <c r="R86" s="8"/>
      <c r="S86" s="8"/>
      <c r="T86" s="8"/>
      <c r="U86" s="8"/>
      <c r="V86" s="8"/>
      <c r="W86" s="8"/>
      <c r="X86" s="8"/>
      <c r="Y86" s="8"/>
      <c r="Z86" s="8"/>
      <c r="AA86" s="8"/>
      <c r="AB86" s="8"/>
      <c r="AC86" s="8"/>
      <c r="AD86" s="8"/>
      <c r="AE86" s="8"/>
    </row>
    <row r="87" spans="1:31" x14ac:dyDescent="0.3">
      <c r="A87" s="33">
        <v>41426.75</v>
      </c>
      <c r="B87" s="9">
        <v>0.55938754831688375</v>
      </c>
      <c r="C87" s="9">
        <v>0.40681502608173531</v>
      </c>
      <c r="D87" s="9">
        <v>0.32296634459710655</v>
      </c>
      <c r="E87" s="9">
        <v>0.18322386699340001</v>
      </c>
      <c r="F87" s="9"/>
      <c r="G87" s="29">
        <v>8.7499999999999994E-2</v>
      </c>
      <c r="H87" s="29">
        <v>8.7499999999999994E-2</v>
      </c>
      <c r="I87" s="29">
        <v>3.7499999999999999E-2</v>
      </c>
      <c r="J87" s="8">
        <v>-8.7499999999999994E-2</v>
      </c>
      <c r="K87" s="8">
        <v>1.2500000000000001E-2</v>
      </c>
      <c r="L87" s="8">
        <v>0.1125</v>
      </c>
      <c r="M87" s="8"/>
      <c r="N87" s="9">
        <f t="shared" si="2"/>
        <v>-0.15257252223514844</v>
      </c>
      <c r="O87" s="9">
        <f t="shared" si="3"/>
        <v>-0.13974247760370653</v>
      </c>
      <c r="P87" s="8"/>
      <c r="Q87" s="8"/>
      <c r="R87" s="8"/>
      <c r="S87" s="8"/>
      <c r="T87" s="8"/>
      <c r="U87" s="8"/>
      <c r="V87" s="8"/>
      <c r="W87" s="8"/>
      <c r="X87" s="8"/>
      <c r="Y87" s="8"/>
      <c r="Z87" s="8"/>
      <c r="AA87" s="8"/>
      <c r="AB87" s="8"/>
      <c r="AC87" s="8"/>
      <c r="AD87" s="8"/>
      <c r="AE87" s="8"/>
    </row>
    <row r="88" spans="1:31" x14ac:dyDescent="0.3">
      <c r="A88" s="33">
        <v>41426.760416666664</v>
      </c>
      <c r="B88" s="9">
        <v>0.55396104627162535</v>
      </c>
      <c r="C88" s="9">
        <v>0.38779599954966787</v>
      </c>
      <c r="D88" s="9">
        <v>0.29089397288859214</v>
      </c>
      <c r="E88" s="9">
        <v>0.16040183407754452</v>
      </c>
      <c r="F88" s="9"/>
      <c r="G88" s="29">
        <v>6.25E-2</v>
      </c>
      <c r="H88" s="29">
        <v>0.1125</v>
      </c>
      <c r="I88" s="29">
        <v>3.7499999999999999E-2</v>
      </c>
      <c r="J88" s="8">
        <v>-8.7499999999999994E-2</v>
      </c>
      <c r="K88" s="8">
        <v>1.2500000000000001E-2</v>
      </c>
      <c r="L88" s="8">
        <v>8.7499999999999994E-2</v>
      </c>
      <c r="M88" s="8"/>
      <c r="N88" s="9">
        <f t="shared" si="2"/>
        <v>-0.16616504672195748</v>
      </c>
      <c r="O88" s="9">
        <f t="shared" si="3"/>
        <v>-0.13049213881104763</v>
      </c>
      <c r="P88" s="8"/>
      <c r="Q88" s="8"/>
      <c r="R88" s="8"/>
      <c r="S88" s="8"/>
      <c r="T88" s="8"/>
      <c r="U88" s="8"/>
      <c r="V88" s="8"/>
      <c r="W88" s="8"/>
      <c r="X88" s="8"/>
      <c r="Y88" s="8"/>
      <c r="Z88" s="8"/>
      <c r="AA88" s="8"/>
      <c r="AB88" s="8"/>
      <c r="AC88" s="8"/>
      <c r="AD88" s="8"/>
      <c r="AE88" s="8"/>
    </row>
    <row r="89" spans="1:31" x14ac:dyDescent="0.3">
      <c r="A89" s="33">
        <v>41426.770833333336</v>
      </c>
      <c r="B89" s="9">
        <v>0.54860209404435767</v>
      </c>
      <c r="C89" s="9">
        <v>0.37858670769692654</v>
      </c>
      <c r="D89" s="9">
        <v>0.25996889903379133</v>
      </c>
      <c r="E89" s="9">
        <v>0.14264470144271704</v>
      </c>
      <c r="F89" s="9"/>
      <c r="G89" s="29">
        <v>6.25E-2</v>
      </c>
      <c r="H89" s="29">
        <v>0.1125</v>
      </c>
      <c r="I89" s="29">
        <v>3.7499999999999999E-2</v>
      </c>
      <c r="J89" s="8">
        <v>-8.7499999999999994E-2</v>
      </c>
      <c r="K89" s="8">
        <v>3.7499999999999999E-2</v>
      </c>
      <c r="L89" s="8">
        <v>8.7499999999999994E-2</v>
      </c>
      <c r="M89" s="8"/>
      <c r="N89" s="9">
        <f t="shared" si="2"/>
        <v>-0.17001538634743113</v>
      </c>
      <c r="O89" s="9">
        <f t="shared" si="3"/>
        <v>-0.11732419759107429</v>
      </c>
      <c r="P89" s="8"/>
      <c r="Q89" s="8"/>
      <c r="R89" s="8"/>
      <c r="S89" s="8"/>
      <c r="T89" s="8"/>
      <c r="U89" s="8"/>
      <c r="V89" s="8"/>
      <c r="W89" s="8"/>
      <c r="X89" s="8"/>
      <c r="Y89" s="8"/>
      <c r="Z89" s="8"/>
      <c r="AA89" s="8"/>
      <c r="AB89" s="8"/>
      <c r="AC89" s="8"/>
      <c r="AD89" s="8"/>
      <c r="AE89" s="8"/>
    </row>
    <row r="90" spans="1:31" x14ac:dyDescent="0.3">
      <c r="A90" s="33">
        <v>41426.78125</v>
      </c>
      <c r="B90" s="9">
        <v>0.54316808646376713</v>
      </c>
      <c r="C90" s="9">
        <v>0.39196157165909862</v>
      </c>
      <c r="D90" s="9">
        <v>0.22591374079063611</v>
      </c>
      <c r="E90" s="9">
        <v>0.12501948807329913</v>
      </c>
      <c r="F90" s="9"/>
      <c r="G90" s="29">
        <v>0.1125</v>
      </c>
      <c r="H90" s="29">
        <v>0.1125</v>
      </c>
      <c r="I90" s="29">
        <v>1.2500000000000001E-2</v>
      </c>
      <c r="J90" s="8">
        <v>-8.7499999999999994E-2</v>
      </c>
      <c r="K90" s="8">
        <v>1.2500000000000001E-2</v>
      </c>
      <c r="L90" s="8">
        <v>6.25E-2</v>
      </c>
      <c r="M90" s="8"/>
      <c r="N90" s="9">
        <f t="shared" si="2"/>
        <v>-0.15120651480466851</v>
      </c>
      <c r="O90" s="9">
        <f t="shared" si="3"/>
        <v>-0.10089425271733699</v>
      </c>
      <c r="P90" s="8"/>
      <c r="Q90" s="8"/>
      <c r="R90" s="8"/>
      <c r="S90" s="8"/>
      <c r="T90" s="8"/>
      <c r="U90" s="8"/>
      <c r="V90" s="8"/>
      <c r="W90" s="8"/>
      <c r="X90" s="8"/>
      <c r="Y90" s="8"/>
      <c r="Z90" s="8"/>
      <c r="AA90" s="8"/>
      <c r="AB90" s="8"/>
      <c r="AC90" s="8"/>
      <c r="AD90" s="8"/>
      <c r="AE90" s="8"/>
    </row>
    <row r="91" spans="1:31" x14ac:dyDescent="0.3">
      <c r="A91" s="33">
        <v>41426.791666666664</v>
      </c>
      <c r="B91" s="9">
        <v>0.53783915637782875</v>
      </c>
      <c r="C91" s="9">
        <v>0.37941982211881264</v>
      </c>
      <c r="D91" s="9">
        <v>0.18482288839230387</v>
      </c>
      <c r="E91" s="9">
        <v>0.10983677989070688</v>
      </c>
      <c r="F91" s="9"/>
      <c r="G91" s="29">
        <v>0.1125</v>
      </c>
      <c r="H91" s="29">
        <v>0.1125</v>
      </c>
      <c r="I91" s="29">
        <v>1.2500000000000001E-2</v>
      </c>
      <c r="J91" s="8">
        <v>-6.25E-2</v>
      </c>
      <c r="K91" s="8">
        <v>1.2500000000000001E-2</v>
      </c>
      <c r="L91" s="8">
        <v>6.25E-2</v>
      </c>
      <c r="M91" s="8"/>
      <c r="N91" s="9">
        <f t="shared" si="2"/>
        <v>-0.15841933425901611</v>
      </c>
      <c r="O91" s="9">
        <f t="shared" si="3"/>
        <v>-7.4986108501596996E-2</v>
      </c>
      <c r="P91" s="8"/>
      <c r="Q91" s="8"/>
      <c r="R91" s="8"/>
      <c r="S91" s="8"/>
      <c r="T91" s="8"/>
      <c r="U91" s="8"/>
      <c r="V91" s="8"/>
      <c r="W91" s="8"/>
      <c r="X91" s="8"/>
      <c r="Y91" s="8"/>
      <c r="Z91" s="8"/>
      <c r="AA91" s="8"/>
      <c r="AB91" s="8"/>
      <c r="AC91" s="8"/>
      <c r="AD91" s="8"/>
      <c r="AE91" s="8"/>
    </row>
    <row r="92" spans="1:31" x14ac:dyDescent="0.3">
      <c r="A92" s="33">
        <v>41426.802083333336</v>
      </c>
      <c r="B92" s="9">
        <v>0.53291552519983487</v>
      </c>
      <c r="C92" s="9">
        <v>0.37666529065185578</v>
      </c>
      <c r="D92" s="9">
        <v>0.15865890075273931</v>
      </c>
      <c r="E92" s="9">
        <v>9.4518154889207798E-2</v>
      </c>
      <c r="F92" s="9"/>
      <c r="G92" s="29">
        <v>8.7499999999999994E-2</v>
      </c>
      <c r="H92" s="29">
        <v>0.1125</v>
      </c>
      <c r="I92" s="29">
        <v>1.2500000000000001E-2</v>
      </c>
      <c r="J92" s="8">
        <v>-3.7499999999999999E-2</v>
      </c>
      <c r="K92" s="8">
        <v>-1.2500000000000001E-2</v>
      </c>
      <c r="L92" s="8">
        <v>6.25E-2</v>
      </c>
      <c r="M92" s="8"/>
      <c r="N92" s="9">
        <f t="shared" si="2"/>
        <v>-0.15625023454797909</v>
      </c>
      <c r="O92" s="9">
        <f t="shared" si="3"/>
        <v>-6.4140745863531509E-2</v>
      </c>
      <c r="P92" s="8"/>
      <c r="Q92" s="8"/>
      <c r="R92" s="8"/>
      <c r="S92" s="8"/>
      <c r="T92" s="8"/>
      <c r="U92" s="8"/>
      <c r="V92" s="8"/>
      <c r="W92" s="8"/>
      <c r="X92" s="8"/>
      <c r="Y92" s="8"/>
      <c r="Z92" s="8"/>
      <c r="AA92" s="8"/>
      <c r="AB92" s="8"/>
      <c r="AC92" s="8"/>
      <c r="AD92" s="8"/>
      <c r="AE92" s="8"/>
    </row>
    <row r="93" spans="1:31" x14ac:dyDescent="0.3">
      <c r="A93" s="33">
        <v>41426.8125</v>
      </c>
      <c r="B93" s="9">
        <v>0.52796187188051191</v>
      </c>
      <c r="C93" s="9">
        <v>0.36052088415206213</v>
      </c>
      <c r="D93" s="9">
        <v>0.12970462077208747</v>
      </c>
      <c r="E93" s="9">
        <v>7.8192146406399279E-2</v>
      </c>
      <c r="F93" s="9"/>
      <c r="G93" s="29">
        <v>8.7499999999999994E-2</v>
      </c>
      <c r="H93" s="29">
        <v>0.1125</v>
      </c>
      <c r="I93" s="29">
        <v>1.2500000000000001E-2</v>
      </c>
      <c r="J93" s="8">
        <v>-3.7499999999999999E-2</v>
      </c>
      <c r="K93" s="8">
        <v>1.2500000000000001E-2</v>
      </c>
      <c r="L93" s="8">
        <v>8.7499999999999994E-2</v>
      </c>
      <c r="M93" s="8"/>
      <c r="N93" s="9">
        <f t="shared" si="2"/>
        <v>-0.16744098772844979</v>
      </c>
      <c r="O93" s="9">
        <f t="shared" si="3"/>
        <v>-5.1512474365688191E-2</v>
      </c>
      <c r="P93" s="8"/>
      <c r="Q93" s="8"/>
      <c r="R93" s="8"/>
      <c r="S93" s="8"/>
      <c r="T93" s="8"/>
      <c r="U93" s="8"/>
      <c r="V93" s="8"/>
      <c r="W93" s="8"/>
      <c r="X93" s="8"/>
      <c r="Y93" s="8"/>
      <c r="Z93" s="8"/>
      <c r="AA93" s="8"/>
      <c r="AB93" s="8"/>
      <c r="AC93" s="8"/>
      <c r="AD93" s="8"/>
      <c r="AE93" s="8"/>
    </row>
    <row r="94" spans="1:31" x14ac:dyDescent="0.3">
      <c r="A94" s="33">
        <v>41426.822916666664</v>
      </c>
      <c r="B94" s="9">
        <v>0.52306075730851509</v>
      </c>
      <c r="C94" s="9">
        <v>0.33925770255563481</v>
      </c>
      <c r="D94" s="9">
        <v>0.10763412791371679</v>
      </c>
      <c r="E94" s="9">
        <v>6.3073399079763184E-2</v>
      </c>
      <c r="F94" s="9"/>
      <c r="G94" s="29">
        <v>0.1125</v>
      </c>
      <c r="H94" s="29">
        <v>0.1125</v>
      </c>
      <c r="I94" s="29">
        <v>-1.2500000000000001E-2</v>
      </c>
      <c r="J94" s="8">
        <v>-1.2500000000000001E-2</v>
      </c>
      <c r="K94" s="8">
        <v>1.2500000000000001E-2</v>
      </c>
      <c r="L94" s="8">
        <v>6.25E-2</v>
      </c>
      <c r="M94" s="8"/>
      <c r="N94" s="9">
        <f t="shared" si="2"/>
        <v>-0.18380305475288028</v>
      </c>
      <c r="O94" s="9">
        <f t="shared" si="3"/>
        <v>-4.4560728833953608E-2</v>
      </c>
      <c r="P94" s="8"/>
      <c r="Q94" s="8"/>
      <c r="R94" s="8"/>
      <c r="S94" s="8"/>
      <c r="T94" s="8"/>
      <c r="U94" s="8"/>
      <c r="V94" s="8"/>
      <c r="W94" s="8"/>
      <c r="X94" s="8"/>
      <c r="Y94" s="8"/>
      <c r="Z94" s="8"/>
      <c r="AA94" s="8"/>
      <c r="AB94" s="8"/>
      <c r="AC94" s="8"/>
      <c r="AD94" s="8"/>
      <c r="AE94" s="8"/>
    </row>
    <row r="95" spans="1:31" x14ac:dyDescent="0.3">
      <c r="A95" s="33">
        <v>41426.833333333336</v>
      </c>
      <c r="B95" s="9">
        <v>0.51814463166585367</v>
      </c>
      <c r="C95" s="9">
        <v>0.342800315232484</v>
      </c>
      <c r="D95" s="9">
        <v>8.5959392851574834E-2</v>
      </c>
      <c r="E95" s="9">
        <v>5.045312268891438E-2</v>
      </c>
      <c r="F95" s="9"/>
      <c r="G95" s="29">
        <v>0.1125</v>
      </c>
      <c r="H95" s="29">
        <v>8.7499999999999994E-2</v>
      </c>
      <c r="I95" s="29">
        <v>1.2500000000000001E-2</v>
      </c>
      <c r="J95" s="8">
        <v>-1.2500000000000001E-2</v>
      </c>
      <c r="K95" s="8">
        <v>1.2500000000000001E-2</v>
      </c>
      <c r="L95" s="8">
        <v>6.25E-2</v>
      </c>
      <c r="M95" s="8"/>
      <c r="N95" s="9">
        <f t="shared" si="2"/>
        <v>-0.17534431643336967</v>
      </c>
      <c r="O95" s="9">
        <f t="shared" si="3"/>
        <v>-3.5506270162660454E-2</v>
      </c>
      <c r="P95" s="8"/>
      <c r="Q95" s="8"/>
      <c r="R95" s="8"/>
      <c r="S95" s="8"/>
      <c r="T95" s="8"/>
      <c r="U95" s="8"/>
      <c r="V95" s="8"/>
      <c r="W95" s="8"/>
      <c r="X95" s="8"/>
      <c r="Y95" s="8"/>
      <c r="Z95" s="8"/>
      <c r="AA95" s="8"/>
      <c r="AB95" s="8"/>
      <c r="AC95" s="8"/>
      <c r="AD95" s="8"/>
      <c r="AE95" s="8"/>
    </row>
    <row r="96" spans="1:31" x14ac:dyDescent="0.3">
      <c r="A96" s="33">
        <v>41426.84375</v>
      </c>
      <c r="B96" s="9">
        <v>0.50397418095845692</v>
      </c>
      <c r="C96" s="9">
        <v>0.31763425526325667</v>
      </c>
      <c r="D96" s="9">
        <v>6.9193653484067752E-2</v>
      </c>
      <c r="E96" s="9">
        <v>3.9667723353307774E-2</v>
      </c>
      <c r="F96" s="9"/>
      <c r="G96" s="29">
        <v>0.13750000000000001</v>
      </c>
      <c r="H96" s="29">
        <v>8.7499999999999994E-2</v>
      </c>
      <c r="I96" s="29">
        <v>-1.2500000000000001E-2</v>
      </c>
      <c r="J96" s="8">
        <v>1.2500000000000001E-2</v>
      </c>
      <c r="K96" s="8">
        <v>1.2500000000000001E-2</v>
      </c>
      <c r="L96" s="8">
        <v>3.7499999999999999E-2</v>
      </c>
      <c r="M96" s="8"/>
      <c r="N96" s="9">
        <f t="shared" si="2"/>
        <v>-0.18633992569520025</v>
      </c>
      <c r="O96" s="9">
        <f t="shared" si="3"/>
        <v>-2.9525930130759978E-2</v>
      </c>
      <c r="P96" s="8"/>
      <c r="Q96" s="8"/>
      <c r="R96" s="8"/>
      <c r="S96" s="8"/>
      <c r="T96" s="8"/>
      <c r="U96" s="8"/>
      <c r="V96" s="8"/>
      <c r="W96" s="8"/>
      <c r="X96" s="8"/>
      <c r="Y96" s="8"/>
      <c r="Z96" s="8"/>
      <c r="AA96" s="8"/>
      <c r="AB96" s="8"/>
      <c r="AC96" s="8"/>
      <c r="AD96" s="8"/>
      <c r="AE96" s="8"/>
    </row>
    <row r="97" spans="1:36" x14ac:dyDescent="0.3">
      <c r="A97" s="33">
        <v>41426.854166666664</v>
      </c>
      <c r="B97" s="9">
        <v>0.48991631328104479</v>
      </c>
      <c r="C97" s="9">
        <v>0.31153976057342292</v>
      </c>
      <c r="D97" s="9">
        <v>5.3974967320000157E-2</v>
      </c>
      <c r="E97" s="9">
        <v>2.923011117196276E-2</v>
      </c>
      <c r="F97" s="9"/>
      <c r="G97" s="29">
        <v>0.1125</v>
      </c>
      <c r="H97" s="29">
        <v>8.7499999999999994E-2</v>
      </c>
      <c r="I97" s="29">
        <v>1.2500000000000001E-2</v>
      </c>
      <c r="J97" s="8">
        <v>1.2500000000000001E-2</v>
      </c>
      <c r="K97" s="8">
        <v>1.2500000000000001E-2</v>
      </c>
      <c r="L97" s="8">
        <v>3.7499999999999999E-2</v>
      </c>
      <c r="M97" s="8"/>
      <c r="N97" s="9">
        <f t="shared" si="2"/>
        <v>-0.17837655270762187</v>
      </c>
      <c r="O97" s="9">
        <f t="shared" si="3"/>
        <v>-2.4744856148037397E-2</v>
      </c>
      <c r="P97" s="8"/>
      <c r="Q97" s="8"/>
      <c r="R97" s="8"/>
      <c r="S97" s="8"/>
      <c r="T97" s="8"/>
      <c r="U97" s="8"/>
      <c r="V97" s="8"/>
      <c r="W97" s="8"/>
      <c r="X97" s="8"/>
      <c r="Y97" s="8"/>
      <c r="Z97" s="8"/>
      <c r="AA97" s="8"/>
      <c r="AB97" s="8"/>
      <c r="AC97" s="8"/>
      <c r="AD97" s="8"/>
      <c r="AE97" s="8"/>
    </row>
    <row r="98" spans="1:36" x14ac:dyDescent="0.3">
      <c r="A98" s="33">
        <v>41426.864583333336</v>
      </c>
      <c r="B98" s="9">
        <v>0.47582842346230353</v>
      </c>
      <c r="C98" s="9">
        <v>0.30795962021991219</v>
      </c>
      <c r="D98" s="9">
        <v>3.4730744784192073E-2</v>
      </c>
      <c r="E98" s="9">
        <v>1.9923806630342232E-2</v>
      </c>
      <c r="F98" s="9"/>
      <c r="G98" s="29">
        <v>8.7499999999999994E-2</v>
      </c>
      <c r="H98" s="29">
        <v>8.7499999999999994E-2</v>
      </c>
      <c r="I98" s="29">
        <v>3.7499999999999999E-2</v>
      </c>
      <c r="J98" s="8">
        <v>1.2500000000000001E-2</v>
      </c>
      <c r="K98" s="8">
        <v>1.2500000000000001E-2</v>
      </c>
      <c r="L98" s="8">
        <v>1.2500000000000001E-2</v>
      </c>
      <c r="M98" s="8"/>
      <c r="N98" s="9">
        <f t="shared" si="2"/>
        <v>-0.16786880324239134</v>
      </c>
      <c r="O98" s="9">
        <f t="shared" si="3"/>
        <v>-1.4806938153849841E-2</v>
      </c>
      <c r="P98" s="8"/>
      <c r="Q98" s="8"/>
      <c r="R98" s="8"/>
      <c r="S98" s="8"/>
      <c r="T98" s="8"/>
      <c r="U98" s="8"/>
      <c r="V98" s="8"/>
      <c r="W98" s="8"/>
      <c r="X98" s="8"/>
      <c r="Y98" s="8"/>
      <c r="Z98" s="8"/>
      <c r="AA98" s="8"/>
      <c r="AB98" s="8"/>
      <c r="AC98" s="8"/>
      <c r="AD98" s="8"/>
      <c r="AE98" s="8"/>
    </row>
    <row r="99" spans="1:36" x14ac:dyDescent="0.3">
      <c r="A99" s="33">
        <v>41426.875</v>
      </c>
      <c r="B99" s="9">
        <v>0.46169550043156832</v>
      </c>
      <c r="C99" s="9">
        <v>0.30400420309978615</v>
      </c>
      <c r="D99" s="9">
        <v>2.1418891638317346E-2</v>
      </c>
      <c r="E99" s="9">
        <v>1.3215911861940492E-2</v>
      </c>
      <c r="F99" s="9"/>
      <c r="G99" s="29">
        <v>8.7499999999999994E-2</v>
      </c>
      <c r="H99" s="29">
        <v>8.7499999999999994E-2</v>
      </c>
      <c r="I99" s="29">
        <v>3.7499999999999999E-2</v>
      </c>
      <c r="J99" s="8">
        <v>-1.2500000000000001E-2</v>
      </c>
      <c r="K99" s="8">
        <v>-1.2500000000000001E-2</v>
      </c>
      <c r="L99" s="8">
        <v>1.2500000000000001E-2</v>
      </c>
      <c r="M99" s="8"/>
      <c r="N99" s="9">
        <f t="shared" si="2"/>
        <v>-0.15769129733178217</v>
      </c>
      <c r="O99" s="9">
        <f t="shared" si="3"/>
        <v>-8.2029797763768543E-3</v>
      </c>
      <c r="P99" s="8"/>
      <c r="Q99" s="8"/>
      <c r="R99" s="8"/>
      <c r="S99" s="8"/>
      <c r="T99" s="8"/>
      <c r="U99" s="8"/>
      <c r="V99" s="8"/>
      <c r="W99" s="8"/>
      <c r="X99" s="8"/>
      <c r="Y99" s="8"/>
      <c r="Z99" s="8"/>
      <c r="AA99" s="8"/>
      <c r="AB99" s="8"/>
      <c r="AC99" s="8"/>
      <c r="AD99" s="8"/>
      <c r="AE99" s="8"/>
    </row>
    <row r="100" spans="1:36" x14ac:dyDescent="0.3">
      <c r="A100" s="33">
        <v>41426.885416666664</v>
      </c>
      <c r="B100" s="9">
        <v>0.44650429691897775</v>
      </c>
      <c r="C100" s="9">
        <v>0.28993882988704173</v>
      </c>
      <c r="D100" s="9">
        <v>1.2924090456640534E-2</v>
      </c>
      <c r="E100" s="9">
        <v>6.7918433918441904E-3</v>
      </c>
      <c r="F100" s="9"/>
      <c r="G100" s="29">
        <v>0.1125</v>
      </c>
      <c r="H100" s="29">
        <v>8.7499999999999994E-2</v>
      </c>
      <c r="I100" s="29">
        <v>3.7499999999999999E-2</v>
      </c>
      <c r="J100" s="8">
        <v>-1.2500000000000001E-2</v>
      </c>
      <c r="K100" s="8">
        <v>-1.2500000000000001E-2</v>
      </c>
      <c r="L100" s="8">
        <v>1.2500000000000001E-2</v>
      </c>
      <c r="M100" s="8"/>
      <c r="N100" s="9">
        <f t="shared" si="2"/>
        <v>-0.15656546703193602</v>
      </c>
      <c r="O100" s="9">
        <f t="shared" si="3"/>
        <v>-6.1322470647963432E-3</v>
      </c>
      <c r="P100" s="8"/>
      <c r="Q100" s="8"/>
      <c r="R100" s="8"/>
      <c r="S100" s="8"/>
      <c r="T100" s="8"/>
      <c r="U100" s="8"/>
      <c r="V100" s="8"/>
      <c r="W100" s="8"/>
      <c r="X100" s="8"/>
      <c r="Y100" s="8"/>
      <c r="Z100" s="8"/>
      <c r="AA100" s="8"/>
      <c r="AB100" s="8"/>
      <c r="AC100" s="8"/>
      <c r="AD100" s="8"/>
      <c r="AE100" s="8"/>
    </row>
    <row r="101" spans="1:36" x14ac:dyDescent="0.3">
      <c r="A101" s="33">
        <v>41426.895833333336</v>
      </c>
      <c r="B101" s="9">
        <v>0.43131309340638724</v>
      </c>
      <c r="C101" s="9">
        <v>0.29097459376290019</v>
      </c>
      <c r="D101" s="9">
        <v>5.224802420918398E-3</v>
      </c>
      <c r="E101" s="9">
        <v>2.3465639028914303E-3</v>
      </c>
      <c r="F101" s="9"/>
      <c r="G101" s="29">
        <v>8.7499999999999994E-2</v>
      </c>
      <c r="H101" s="29">
        <v>8.7499999999999994E-2</v>
      </c>
      <c r="I101" s="29">
        <v>3.7499999999999999E-2</v>
      </c>
      <c r="J101" s="8">
        <v>-5.2249999999999996E-3</v>
      </c>
      <c r="K101" s="8">
        <v>-5.2249999999999996E-3</v>
      </c>
      <c r="L101" s="8">
        <v>1.2500000000000001E-2</v>
      </c>
      <c r="M101" s="8"/>
      <c r="N101" s="9">
        <f t="shared" si="2"/>
        <v>-0.14033849964348705</v>
      </c>
      <c r="O101" s="9">
        <f t="shared" si="3"/>
        <v>-2.8782385180269677E-3</v>
      </c>
      <c r="P101" s="8"/>
      <c r="Q101" s="8"/>
      <c r="R101" s="8"/>
      <c r="S101" s="8"/>
      <c r="T101" s="8"/>
      <c r="U101" s="8"/>
      <c r="V101" s="8"/>
      <c r="W101" s="8"/>
      <c r="X101" s="8"/>
      <c r="Y101" s="8"/>
      <c r="Z101" s="8"/>
      <c r="AA101" s="8"/>
      <c r="AB101" s="8"/>
      <c r="AC101" s="8"/>
      <c r="AD101" s="8"/>
      <c r="AE101" s="8"/>
    </row>
    <row r="102" spans="1:36" x14ac:dyDescent="0.3">
      <c r="A102" s="33">
        <v>41426.90625</v>
      </c>
      <c r="B102" s="9">
        <v>0.41612188989379667</v>
      </c>
      <c r="C102" s="9">
        <v>0.27576087364431273</v>
      </c>
      <c r="D102" s="9">
        <v>0</v>
      </c>
      <c r="E102" s="9">
        <v>0</v>
      </c>
      <c r="F102" s="9"/>
      <c r="G102" s="29">
        <v>8.7499999999999994E-2</v>
      </c>
      <c r="H102" s="29">
        <v>8.7499999999999994E-2</v>
      </c>
      <c r="I102" s="29">
        <v>1.2500000000000001E-2</v>
      </c>
      <c r="J102" s="8">
        <v>0</v>
      </c>
      <c r="K102" s="8">
        <v>0</v>
      </c>
      <c r="L102" s="8">
        <v>0</v>
      </c>
      <c r="M102" s="8"/>
      <c r="N102" s="9">
        <f t="shared" si="2"/>
        <v>-0.14036101624948394</v>
      </c>
      <c r="O102" s="9">
        <f t="shared" si="3"/>
        <v>0</v>
      </c>
      <c r="P102" s="8"/>
      <c r="Q102" s="8"/>
      <c r="R102" s="8"/>
      <c r="S102" s="8"/>
      <c r="T102" s="8"/>
      <c r="U102" s="8"/>
      <c r="V102" s="8"/>
      <c r="W102" s="8"/>
      <c r="X102" s="8"/>
      <c r="Y102" s="8"/>
      <c r="Z102" s="8"/>
      <c r="AA102" s="8"/>
      <c r="AB102" s="8"/>
      <c r="AC102" s="8"/>
      <c r="AD102" s="8"/>
      <c r="AE102" s="8"/>
    </row>
    <row r="103" spans="1:36" x14ac:dyDescent="0.3">
      <c r="A103" s="33">
        <v>41426.916666666664</v>
      </c>
      <c r="B103" s="9">
        <v>0.40087814763388002</v>
      </c>
      <c r="C103" s="9">
        <v>0.27486771493976814</v>
      </c>
      <c r="D103" s="9">
        <v>0</v>
      </c>
      <c r="E103" s="9">
        <v>0</v>
      </c>
      <c r="F103" s="9"/>
      <c r="G103" s="29">
        <v>8.7499999999999994E-2</v>
      </c>
      <c r="H103" s="29">
        <v>6.25E-2</v>
      </c>
      <c r="I103" s="29">
        <v>1.2500000000000001E-2</v>
      </c>
      <c r="J103" s="8">
        <v>0</v>
      </c>
      <c r="K103" s="8">
        <v>0</v>
      </c>
      <c r="L103" s="8">
        <v>0</v>
      </c>
      <c r="M103" s="8"/>
      <c r="N103" s="9">
        <f t="shared" si="2"/>
        <v>-0.12601043269411188</v>
      </c>
      <c r="O103" s="9">
        <f t="shared" si="3"/>
        <v>0</v>
      </c>
      <c r="P103" s="8"/>
      <c r="Q103" s="8"/>
      <c r="R103" s="8"/>
      <c r="S103" s="8"/>
      <c r="T103" s="8"/>
      <c r="U103" s="8"/>
      <c r="V103" s="8"/>
      <c r="W103" s="8"/>
      <c r="X103" s="8"/>
      <c r="Y103" s="8"/>
      <c r="Z103" s="8"/>
      <c r="AA103" s="8"/>
      <c r="AB103" s="8"/>
      <c r="AC103" s="8"/>
      <c r="AD103" s="8"/>
      <c r="AE103" s="8"/>
    </row>
    <row r="104" spans="1:36" x14ac:dyDescent="0.3">
      <c r="A104" s="33">
        <v>41426.927083333336</v>
      </c>
      <c r="B104" s="9">
        <v>0.38577701054527719</v>
      </c>
      <c r="C104" s="9">
        <v>0.25003189852516233</v>
      </c>
      <c r="D104" s="9">
        <v>0</v>
      </c>
      <c r="E104" s="9">
        <v>0</v>
      </c>
      <c r="F104" s="9"/>
      <c r="G104" s="29">
        <v>0.1125</v>
      </c>
      <c r="H104" s="29">
        <v>8.7499999999999994E-2</v>
      </c>
      <c r="I104" s="29">
        <v>1.2500000000000001E-2</v>
      </c>
      <c r="J104" s="8">
        <v>0</v>
      </c>
      <c r="K104" s="8">
        <v>0</v>
      </c>
      <c r="L104" s="8">
        <v>0</v>
      </c>
      <c r="M104" s="8"/>
      <c r="N104" s="9">
        <f t="shared" si="2"/>
        <v>-0.13574511202011486</v>
      </c>
      <c r="O104" s="9">
        <f t="shared" si="3"/>
        <v>0</v>
      </c>
      <c r="P104" s="8"/>
      <c r="Q104" s="8"/>
      <c r="R104" s="8"/>
      <c r="S104" s="8"/>
      <c r="T104" s="8"/>
      <c r="U104" s="8"/>
      <c r="V104" s="8"/>
      <c r="W104" s="8"/>
      <c r="X104" s="8"/>
      <c r="Y104" s="8"/>
      <c r="Z104" s="8"/>
      <c r="AA104" s="8"/>
      <c r="AB104" s="8"/>
      <c r="AC104" s="8"/>
      <c r="AD104" s="8"/>
      <c r="AE104" s="8"/>
    </row>
    <row r="105" spans="1:36" x14ac:dyDescent="0.3">
      <c r="A105" s="33">
        <v>41426.9375</v>
      </c>
      <c r="B105" s="9">
        <v>0.37075092880999744</v>
      </c>
      <c r="C105" s="9">
        <v>0.23550118212181484</v>
      </c>
      <c r="D105" s="9">
        <v>0</v>
      </c>
      <c r="E105" s="9">
        <v>0</v>
      </c>
      <c r="F105" s="9"/>
      <c r="G105" s="29">
        <v>8.7499999999999994E-2</v>
      </c>
      <c r="H105" s="29">
        <v>8.7499999999999994E-2</v>
      </c>
      <c r="I105" s="29">
        <v>1.2500000000000001E-2</v>
      </c>
      <c r="J105" s="8">
        <v>0</v>
      </c>
      <c r="K105" s="8">
        <v>0</v>
      </c>
      <c r="L105" s="8">
        <v>0</v>
      </c>
      <c r="M105" s="8"/>
      <c r="N105" s="9">
        <f t="shared" si="2"/>
        <v>-0.1352497466881826</v>
      </c>
      <c r="O105" s="9">
        <f t="shared" si="3"/>
        <v>0</v>
      </c>
      <c r="P105" s="8"/>
      <c r="Q105" s="8"/>
      <c r="R105" s="8"/>
      <c r="S105" s="8"/>
      <c r="T105" s="8"/>
      <c r="U105" s="8"/>
      <c r="V105" s="8"/>
      <c r="W105" s="8"/>
      <c r="X105" s="8"/>
      <c r="Y105" s="8"/>
      <c r="Z105" s="8"/>
      <c r="AA105" s="8"/>
      <c r="AB105" s="8"/>
      <c r="AC105" s="8"/>
      <c r="AD105" s="8"/>
      <c r="AE105" s="8"/>
    </row>
    <row r="106" spans="1:36" x14ac:dyDescent="0.3">
      <c r="A106" s="33">
        <v>41426.947916666664</v>
      </c>
      <c r="B106" s="9">
        <v>0.3556648027920592</v>
      </c>
      <c r="C106" s="9">
        <v>0.23905880586932865</v>
      </c>
      <c r="D106" s="9">
        <v>0</v>
      </c>
      <c r="E106" s="9">
        <v>0</v>
      </c>
      <c r="F106" s="9"/>
      <c r="G106" s="29">
        <v>8.7499999999999994E-2</v>
      </c>
      <c r="H106" s="29">
        <v>6.25E-2</v>
      </c>
      <c r="I106" s="29">
        <v>1.2500000000000001E-2</v>
      </c>
      <c r="J106" s="8">
        <v>0</v>
      </c>
      <c r="K106" s="8">
        <v>0</v>
      </c>
      <c r="L106" s="8">
        <v>0</v>
      </c>
      <c r="M106" s="8"/>
      <c r="N106" s="9">
        <f t="shared" si="2"/>
        <v>-0.11660599692273055</v>
      </c>
      <c r="O106" s="9">
        <f t="shared" si="3"/>
        <v>0</v>
      </c>
      <c r="P106" s="8"/>
      <c r="Q106" s="8"/>
      <c r="R106" s="8"/>
      <c r="S106" s="8"/>
      <c r="T106" s="8"/>
      <c r="U106" s="8"/>
      <c r="V106" s="8"/>
      <c r="W106" s="8"/>
      <c r="X106" s="8"/>
      <c r="Y106" s="8"/>
      <c r="Z106" s="8"/>
      <c r="AA106" s="8"/>
      <c r="AB106" s="8"/>
      <c r="AC106" s="8"/>
      <c r="AD106" s="8"/>
      <c r="AE106" s="8"/>
      <c r="AF106" s="8"/>
      <c r="AG106" s="8"/>
      <c r="AH106" s="8"/>
      <c r="AI106" s="8"/>
      <c r="AJ106" s="8"/>
    </row>
    <row r="107" spans="1:36" x14ac:dyDescent="0.3">
      <c r="A107" s="33">
        <v>41426.958333333336</v>
      </c>
      <c r="B107" s="9">
        <v>0.3405786767741209</v>
      </c>
      <c r="C107" s="9">
        <v>0.22649453972304576</v>
      </c>
      <c r="D107" s="9">
        <v>0</v>
      </c>
      <c r="E107" s="9">
        <v>0</v>
      </c>
      <c r="F107" s="9"/>
      <c r="G107" s="29">
        <v>0.1125</v>
      </c>
      <c r="H107" s="29">
        <v>8.7499999999999994E-2</v>
      </c>
      <c r="I107" s="29">
        <v>3.7499999999999999E-2</v>
      </c>
      <c r="J107" s="8">
        <v>0</v>
      </c>
      <c r="K107" s="8">
        <v>0</v>
      </c>
      <c r="L107" s="8">
        <v>0</v>
      </c>
      <c r="M107" s="8"/>
      <c r="N107" s="9">
        <f t="shared" si="2"/>
        <v>-0.11408413705107515</v>
      </c>
      <c r="O107" s="9">
        <f t="shared" si="3"/>
        <v>0</v>
      </c>
      <c r="P107" s="8"/>
      <c r="Q107" s="8"/>
      <c r="R107" s="8"/>
      <c r="S107" s="8"/>
      <c r="T107" s="8"/>
      <c r="U107" s="8"/>
      <c r="V107" s="8"/>
      <c r="W107" s="8"/>
      <c r="X107" s="8"/>
      <c r="Y107" s="8"/>
      <c r="Z107" s="8"/>
      <c r="AA107" s="8"/>
      <c r="AB107" s="8"/>
      <c r="AC107" s="8"/>
      <c r="AD107" s="8"/>
      <c r="AE107" s="8"/>
      <c r="AF107" s="8"/>
      <c r="AG107" s="8"/>
      <c r="AH107" s="8"/>
      <c r="AI107" s="8"/>
      <c r="AJ107" s="8"/>
    </row>
    <row r="108" spans="1:36" x14ac:dyDescent="0.3">
      <c r="A108" s="33">
        <v>41426.96875</v>
      </c>
      <c r="B108" s="9">
        <v>0.32983075017825647</v>
      </c>
      <c r="C108" s="9">
        <v>0.20876646526813525</v>
      </c>
      <c r="D108" s="9">
        <v>0</v>
      </c>
      <c r="E108" s="9">
        <v>0</v>
      </c>
      <c r="F108" s="9"/>
      <c r="G108" s="29">
        <v>0.13750000000000001</v>
      </c>
      <c r="H108" s="29">
        <v>8.7499999999999994E-2</v>
      </c>
      <c r="I108" s="29">
        <v>3.7499999999999999E-2</v>
      </c>
      <c r="J108" s="8">
        <v>0</v>
      </c>
      <c r="K108" s="8">
        <v>0</v>
      </c>
      <c r="L108" s="8">
        <v>0</v>
      </c>
      <c r="M108" s="8"/>
      <c r="N108" s="9">
        <f t="shared" si="2"/>
        <v>-0.12106428491012122</v>
      </c>
      <c r="O108" s="9">
        <f t="shared" si="3"/>
        <v>0</v>
      </c>
      <c r="P108" s="8"/>
      <c r="Q108" s="8"/>
      <c r="R108" s="8"/>
      <c r="S108" s="8"/>
      <c r="T108" s="8"/>
      <c r="U108" s="8"/>
      <c r="V108" s="8"/>
      <c r="W108" s="8"/>
      <c r="X108" s="8"/>
      <c r="Y108" s="8"/>
      <c r="Z108" s="8"/>
      <c r="AA108" s="8"/>
      <c r="AB108" s="8"/>
      <c r="AC108" s="8"/>
      <c r="AD108" s="8"/>
      <c r="AE108" s="8"/>
      <c r="AF108" s="8"/>
      <c r="AG108" s="8"/>
      <c r="AH108" s="8"/>
      <c r="AI108" s="8"/>
      <c r="AJ108" s="8"/>
    </row>
    <row r="109" spans="1:36" x14ac:dyDescent="0.3">
      <c r="A109" s="33">
        <v>41426.979166666664</v>
      </c>
      <c r="B109" s="9">
        <v>0.31897774608773971</v>
      </c>
      <c r="C109" s="9">
        <v>0.19596952752655086</v>
      </c>
      <c r="D109" s="9">
        <v>0</v>
      </c>
      <c r="E109" s="9">
        <v>0</v>
      </c>
      <c r="F109" s="9"/>
      <c r="G109" s="29">
        <v>0.1125</v>
      </c>
      <c r="H109" s="29">
        <v>6.25E-2</v>
      </c>
      <c r="I109" s="29">
        <v>6.25E-2</v>
      </c>
      <c r="J109" s="8">
        <v>0</v>
      </c>
      <c r="K109" s="8">
        <v>0</v>
      </c>
      <c r="L109" s="8">
        <v>0</v>
      </c>
      <c r="M109" s="8"/>
      <c r="N109" s="9">
        <f t="shared" si="2"/>
        <v>-0.12300821856118885</v>
      </c>
      <c r="O109" s="9">
        <f t="shared" si="3"/>
        <v>0</v>
      </c>
      <c r="P109" s="8"/>
      <c r="Q109" s="8"/>
      <c r="R109" s="8"/>
      <c r="S109" s="8"/>
      <c r="T109" s="8"/>
      <c r="U109" s="8"/>
      <c r="V109" s="8"/>
      <c r="W109" s="8"/>
      <c r="X109" s="8"/>
      <c r="Y109" s="8"/>
      <c r="Z109" s="8"/>
      <c r="AA109" s="8"/>
      <c r="AB109" s="8"/>
      <c r="AC109" s="8"/>
      <c r="AD109" s="8"/>
      <c r="AE109" s="8"/>
      <c r="AF109" s="8"/>
      <c r="AG109" s="8"/>
      <c r="AH109" s="8"/>
      <c r="AI109" s="8"/>
      <c r="AJ109" s="8"/>
    </row>
    <row r="110" spans="1:36" x14ac:dyDescent="0.3">
      <c r="A110" s="33">
        <v>41426.989583333336</v>
      </c>
      <c r="B110" s="9">
        <v>0.30819979735054603</v>
      </c>
      <c r="C110" s="9">
        <v>0.17617743085525575</v>
      </c>
      <c r="D110" s="9">
        <v>0</v>
      </c>
      <c r="E110" s="9">
        <v>0</v>
      </c>
      <c r="F110" s="9"/>
      <c r="G110" s="29">
        <v>0.1125</v>
      </c>
      <c r="H110" s="29">
        <v>6.25E-2</v>
      </c>
      <c r="I110" s="29">
        <v>6.25E-2</v>
      </c>
      <c r="J110" s="8">
        <v>0</v>
      </c>
      <c r="K110" s="8">
        <v>0</v>
      </c>
      <c r="L110" s="8">
        <v>0</v>
      </c>
      <c r="M110" s="8"/>
      <c r="N110" s="9">
        <f t="shared" si="2"/>
        <v>-0.13202236649529028</v>
      </c>
      <c r="O110" s="9">
        <f t="shared" si="3"/>
        <v>0</v>
      </c>
      <c r="P110" s="8"/>
      <c r="Q110" s="8"/>
      <c r="R110" s="8"/>
      <c r="S110" s="8"/>
      <c r="T110" s="8"/>
      <c r="U110" s="8"/>
      <c r="V110" s="8"/>
      <c r="W110" s="8"/>
      <c r="X110" s="8"/>
      <c r="Y110" s="8"/>
      <c r="Z110" s="8"/>
      <c r="AA110" s="8"/>
      <c r="AB110" s="8"/>
      <c r="AC110" s="8"/>
      <c r="AD110" s="8"/>
      <c r="AE110" s="8"/>
      <c r="AF110" s="8"/>
      <c r="AG110" s="8"/>
      <c r="AH110" s="8"/>
      <c r="AI110" s="8"/>
      <c r="AJ110" s="8"/>
    </row>
    <row r="111" spans="1:36" x14ac:dyDescent="0.3">
      <c r="A111" s="33">
        <v>41427</v>
      </c>
      <c r="B111" s="9">
        <v>0.28474499943708487</v>
      </c>
      <c r="C111" s="9">
        <v>0.13597027808008408</v>
      </c>
      <c r="D111" s="9">
        <v>0</v>
      </c>
      <c r="E111" s="9">
        <v>0</v>
      </c>
      <c r="F111" s="9"/>
      <c r="G111" s="29">
        <v>8.7499999999999994E-2</v>
      </c>
      <c r="H111" s="29">
        <v>8.7499999999999994E-2</v>
      </c>
      <c r="I111" s="29">
        <v>-3.7499999999999999E-2</v>
      </c>
      <c r="J111" s="8">
        <v>0</v>
      </c>
      <c r="K111" s="8">
        <v>0</v>
      </c>
      <c r="L111" s="8">
        <v>0</v>
      </c>
      <c r="N111" s="9">
        <f t="shared" si="2"/>
        <v>-0.14877472135700079</v>
      </c>
      <c r="O111" s="9">
        <f t="shared" si="3"/>
        <v>0</v>
      </c>
      <c r="S111" s="8"/>
      <c r="T111" s="8"/>
      <c r="U111" s="8"/>
      <c r="V111" s="8"/>
      <c r="W111" s="8"/>
      <c r="X111" s="8"/>
      <c r="Y111" s="8"/>
      <c r="Z111" s="8"/>
      <c r="AA111" s="8"/>
      <c r="AB111" s="8"/>
      <c r="AC111" s="8"/>
      <c r="AD111" s="8"/>
      <c r="AE111" s="8"/>
      <c r="AF111" s="8"/>
      <c r="AG111" s="8"/>
      <c r="AH111" s="8"/>
      <c r="AI111" s="8"/>
      <c r="AJ111" s="8"/>
    </row>
    <row r="112" spans="1:36" x14ac:dyDescent="0.3">
      <c r="A112" s="33">
        <v>41427.010416666664</v>
      </c>
      <c r="B112" s="9">
        <v>0.27245843809809733</v>
      </c>
      <c r="C112" s="9">
        <v>0.12971066161293954</v>
      </c>
      <c r="D112" s="9">
        <v>0</v>
      </c>
      <c r="E112" s="9">
        <v>0</v>
      </c>
      <c r="F112" s="9"/>
      <c r="G112" s="29">
        <v>6.25E-2</v>
      </c>
      <c r="H112" s="29">
        <v>8.7499999999999994E-2</v>
      </c>
      <c r="I112" s="29">
        <v>-1.2500000000000001E-2</v>
      </c>
      <c r="J112" s="8">
        <v>0</v>
      </c>
      <c r="K112" s="8">
        <v>0</v>
      </c>
      <c r="L112" s="8">
        <v>0</v>
      </c>
      <c r="N112" s="9">
        <f t="shared" si="2"/>
        <v>-0.1427477764851578</v>
      </c>
      <c r="O112" s="9">
        <f t="shared" si="3"/>
        <v>0</v>
      </c>
      <c r="S112" s="8"/>
      <c r="T112" s="8"/>
      <c r="U112" s="8"/>
      <c r="V112" s="8"/>
      <c r="W112" s="8"/>
      <c r="X112" s="8"/>
      <c r="Y112" s="8"/>
      <c r="Z112" s="8"/>
      <c r="AA112" s="8"/>
      <c r="AB112" s="8"/>
      <c r="AC112" s="8"/>
      <c r="AD112" s="8"/>
      <c r="AE112" s="8"/>
      <c r="AF112" s="8"/>
      <c r="AG112" s="8"/>
      <c r="AH112" s="8"/>
      <c r="AI112" s="8"/>
      <c r="AJ112" s="8"/>
    </row>
    <row r="113" spans="1:36" x14ac:dyDescent="0.3">
      <c r="A113" s="33">
        <v>41427.020833333336</v>
      </c>
      <c r="B113" s="9">
        <v>0.2601943933651068</v>
      </c>
      <c r="C113" s="9">
        <v>0.12825458775847187</v>
      </c>
      <c r="D113" s="9">
        <v>0</v>
      </c>
      <c r="E113" s="9">
        <v>0</v>
      </c>
      <c r="F113" s="9"/>
      <c r="G113" s="29">
        <v>6.25E-2</v>
      </c>
      <c r="H113" s="29">
        <v>6.25E-2</v>
      </c>
      <c r="I113" s="29">
        <v>-1.2500000000000001E-2</v>
      </c>
      <c r="J113" s="8">
        <v>0</v>
      </c>
      <c r="K113" s="8">
        <v>0</v>
      </c>
      <c r="L113" s="8">
        <v>0</v>
      </c>
      <c r="N113" s="9">
        <f t="shared" si="2"/>
        <v>-0.13193980560663493</v>
      </c>
      <c r="O113" s="9">
        <f t="shared" si="3"/>
        <v>0</v>
      </c>
      <c r="S113" s="8"/>
      <c r="T113" s="8"/>
      <c r="U113" s="8"/>
      <c r="V113" s="8"/>
      <c r="W113" s="8"/>
      <c r="X113" s="8"/>
      <c r="Y113" s="8"/>
      <c r="Z113" s="8"/>
      <c r="AA113" s="8"/>
      <c r="AB113" s="8"/>
      <c r="AC113" s="8"/>
      <c r="AD113" s="8"/>
      <c r="AE113" s="8"/>
      <c r="AF113" s="8"/>
      <c r="AG113" s="8"/>
      <c r="AH113" s="8"/>
      <c r="AI113" s="8"/>
      <c r="AJ113" s="8"/>
    </row>
    <row r="114" spans="1:36" x14ac:dyDescent="0.3">
      <c r="A114" s="33">
        <v>41427.03125</v>
      </c>
      <c r="B114" s="9">
        <v>0.24787030434945775</v>
      </c>
      <c r="C114" s="9">
        <v>0.13960295718092094</v>
      </c>
      <c r="D114" s="9">
        <v>0</v>
      </c>
      <c r="E114" s="9">
        <v>0</v>
      </c>
      <c r="F114" s="9"/>
      <c r="G114" s="29">
        <v>6.25E-2</v>
      </c>
      <c r="H114" s="29">
        <v>6.25E-2</v>
      </c>
      <c r="I114" s="29">
        <v>-1.2500000000000001E-2</v>
      </c>
      <c r="J114" s="8">
        <v>0</v>
      </c>
      <c r="K114" s="8">
        <v>0</v>
      </c>
      <c r="L114" s="8">
        <v>0</v>
      </c>
      <c r="N114" s="9">
        <f t="shared" si="2"/>
        <v>-0.10826734716853681</v>
      </c>
      <c r="O114" s="9">
        <f t="shared" si="3"/>
        <v>0</v>
      </c>
      <c r="S114" s="8"/>
      <c r="T114" s="8"/>
      <c r="U114" s="8"/>
      <c r="V114" s="8"/>
      <c r="W114" s="8"/>
      <c r="X114" s="8"/>
      <c r="Y114" s="8"/>
      <c r="Z114" s="8"/>
      <c r="AA114" s="8"/>
      <c r="AB114" s="8"/>
      <c r="AC114" s="8"/>
      <c r="AD114" s="8"/>
      <c r="AE114" s="8"/>
      <c r="AF114" s="8"/>
      <c r="AG114" s="8"/>
      <c r="AH114" s="8"/>
      <c r="AI114" s="8"/>
      <c r="AJ114" s="8"/>
    </row>
    <row r="115" spans="1:36" x14ac:dyDescent="0.3">
      <c r="A115" s="33">
        <v>41427.041666666664</v>
      </c>
      <c r="B115" s="9">
        <v>0.23559124854580255</v>
      </c>
      <c r="C115" s="9">
        <v>0.15132660336998538</v>
      </c>
      <c r="D115" s="9">
        <v>0</v>
      </c>
      <c r="E115" s="9">
        <v>0</v>
      </c>
      <c r="F115" s="9"/>
      <c r="G115" s="29">
        <v>6.25E-2</v>
      </c>
      <c r="H115" s="29">
        <v>8.7499999999999994E-2</v>
      </c>
      <c r="I115" s="29">
        <v>-1.2500000000000001E-2</v>
      </c>
      <c r="J115" s="8">
        <v>0</v>
      </c>
      <c r="K115" s="8">
        <v>0</v>
      </c>
      <c r="L115" s="8">
        <v>0</v>
      </c>
      <c r="N115" s="9">
        <f t="shared" si="2"/>
        <v>-8.4264645175817166E-2</v>
      </c>
      <c r="O115" s="9">
        <f t="shared" si="3"/>
        <v>0</v>
      </c>
      <c r="S115" s="8"/>
      <c r="T115" s="8"/>
      <c r="U115" s="8"/>
      <c r="V115" s="8"/>
      <c r="W115" s="8"/>
      <c r="X115" s="8"/>
      <c r="Y115" s="8"/>
      <c r="Z115" s="8"/>
      <c r="AA115" s="8"/>
      <c r="AB115" s="8"/>
      <c r="AC115" s="8"/>
      <c r="AD115" s="8"/>
      <c r="AE115" s="8"/>
      <c r="AF115" s="8"/>
      <c r="AG115" s="8"/>
      <c r="AH115" s="8"/>
      <c r="AI115" s="8"/>
      <c r="AJ115" s="8"/>
    </row>
    <row r="116" spans="1:36" x14ac:dyDescent="0.3">
      <c r="A116" s="33">
        <v>41427.052083333336</v>
      </c>
      <c r="B116" s="9">
        <v>0.225646414230495</v>
      </c>
      <c r="C116" s="9">
        <v>0.14779900176380081</v>
      </c>
      <c r="D116" s="9">
        <v>0</v>
      </c>
      <c r="E116" s="9">
        <v>0</v>
      </c>
      <c r="F116" s="9"/>
      <c r="G116" s="29">
        <v>6.25E-2</v>
      </c>
      <c r="H116" s="29">
        <v>6.25E-2</v>
      </c>
      <c r="I116" s="29">
        <v>-1.2500000000000001E-2</v>
      </c>
      <c r="J116" s="8">
        <v>0</v>
      </c>
      <c r="K116" s="8">
        <v>0</v>
      </c>
      <c r="L116" s="8">
        <v>0</v>
      </c>
      <c r="N116" s="9">
        <f t="shared" si="2"/>
        <v>-7.7847412466694188E-2</v>
      </c>
      <c r="O116" s="9">
        <f t="shared" si="3"/>
        <v>0</v>
      </c>
      <c r="S116" s="8"/>
      <c r="T116" s="8"/>
      <c r="U116" s="8"/>
      <c r="V116" s="8"/>
      <c r="W116" s="8"/>
      <c r="X116" s="8"/>
      <c r="Y116" s="8"/>
      <c r="Z116" s="8"/>
      <c r="AA116" s="8"/>
      <c r="AB116" s="8"/>
      <c r="AC116" s="8"/>
      <c r="AD116" s="8"/>
      <c r="AE116" s="8"/>
      <c r="AF116" s="8"/>
      <c r="AG116" s="8"/>
      <c r="AH116" s="8"/>
      <c r="AI116" s="8"/>
      <c r="AJ116" s="8"/>
    </row>
    <row r="117" spans="1:36" x14ac:dyDescent="0.3">
      <c r="A117" s="33">
        <v>41427.0625</v>
      </c>
      <c r="B117" s="9">
        <v>0.21579164633917514</v>
      </c>
      <c r="C117" s="9">
        <v>0.13419897174165948</v>
      </c>
      <c r="D117" s="9">
        <v>0</v>
      </c>
      <c r="E117" s="9">
        <v>0</v>
      </c>
      <c r="F117" s="9"/>
      <c r="G117" s="29">
        <v>6.25E-2</v>
      </c>
      <c r="H117" s="29">
        <v>6.25E-2</v>
      </c>
      <c r="I117" s="29">
        <v>-1.2500000000000001E-2</v>
      </c>
      <c r="J117" s="8">
        <v>0</v>
      </c>
      <c r="K117" s="8">
        <v>0</v>
      </c>
      <c r="L117" s="8">
        <v>0</v>
      </c>
      <c r="N117" s="9">
        <f t="shared" si="2"/>
        <v>-8.1592674597515652E-2</v>
      </c>
      <c r="O117" s="9">
        <f t="shared" si="3"/>
        <v>0</v>
      </c>
      <c r="S117" s="8"/>
      <c r="T117" s="8"/>
      <c r="U117" s="8"/>
      <c r="V117" s="8"/>
      <c r="W117" s="8"/>
      <c r="X117" s="8"/>
      <c r="Y117" s="8"/>
      <c r="Z117" s="8"/>
      <c r="AA117" s="8"/>
      <c r="AB117" s="8"/>
      <c r="AC117" s="8"/>
      <c r="AD117" s="8"/>
      <c r="AE117" s="8"/>
      <c r="AF117" s="8"/>
      <c r="AG117" s="8"/>
      <c r="AH117" s="8"/>
      <c r="AI117" s="8"/>
      <c r="AJ117" s="8"/>
    </row>
    <row r="118" spans="1:36" x14ac:dyDescent="0.3">
      <c r="A118" s="33">
        <v>41427.072916666664</v>
      </c>
      <c r="B118" s="9">
        <v>0.205929372912523</v>
      </c>
      <c r="C118" s="9">
        <v>0.12408151011370887</v>
      </c>
      <c r="D118" s="9">
        <v>0</v>
      </c>
      <c r="E118" s="9">
        <v>0</v>
      </c>
      <c r="F118" s="9"/>
      <c r="G118" s="29">
        <v>3.7499999999999999E-2</v>
      </c>
      <c r="H118" s="29">
        <v>6.25E-2</v>
      </c>
      <c r="I118" s="29">
        <v>-1.2500000000000001E-2</v>
      </c>
      <c r="J118" s="8">
        <v>0</v>
      </c>
      <c r="K118" s="8">
        <v>0</v>
      </c>
      <c r="L118" s="8">
        <v>0</v>
      </c>
      <c r="N118" s="9">
        <f t="shared" si="2"/>
        <v>-8.1847862798814133E-2</v>
      </c>
      <c r="O118" s="9">
        <f t="shared" si="3"/>
        <v>0</v>
      </c>
      <c r="S118" s="8"/>
      <c r="T118" s="8"/>
      <c r="U118" s="8"/>
      <c r="V118" s="8"/>
      <c r="W118" s="8"/>
      <c r="X118" s="8"/>
      <c r="Y118" s="8"/>
      <c r="Z118" s="8"/>
      <c r="AA118" s="8"/>
      <c r="AB118" s="8"/>
      <c r="AC118" s="8"/>
      <c r="AD118" s="8"/>
      <c r="AE118" s="8"/>
      <c r="AF118" s="8"/>
      <c r="AG118" s="8"/>
      <c r="AH118" s="8"/>
      <c r="AI118" s="8"/>
      <c r="AJ118" s="8"/>
    </row>
    <row r="119" spans="1:36" x14ac:dyDescent="0.3">
      <c r="A119" s="33">
        <v>41427.083333333336</v>
      </c>
      <c r="B119" s="9">
        <v>0.19596202199121851</v>
      </c>
      <c r="C119" s="9">
        <v>0.11975832176229971</v>
      </c>
      <c r="D119" s="9">
        <v>0</v>
      </c>
      <c r="E119" s="9">
        <v>0</v>
      </c>
      <c r="F119" s="9"/>
      <c r="G119" s="29">
        <v>3.7499999999999999E-2</v>
      </c>
      <c r="H119" s="29">
        <v>6.25E-2</v>
      </c>
      <c r="I119" s="29">
        <v>-1.2500000000000001E-2</v>
      </c>
      <c r="J119" s="8">
        <v>0</v>
      </c>
      <c r="K119" s="8">
        <v>0</v>
      </c>
      <c r="L119" s="8">
        <v>0</v>
      </c>
      <c r="N119" s="9">
        <f t="shared" si="2"/>
        <v>-7.62037002289188E-2</v>
      </c>
      <c r="O119" s="9">
        <f t="shared" si="3"/>
        <v>0</v>
      </c>
      <c r="S119" s="8"/>
      <c r="T119" s="8"/>
      <c r="U119" s="8"/>
      <c r="V119" s="8"/>
      <c r="W119" s="8"/>
      <c r="X119" s="8"/>
      <c r="Y119" s="8"/>
      <c r="Z119" s="8"/>
      <c r="AA119" s="8"/>
      <c r="AB119" s="8"/>
      <c r="AC119" s="8"/>
      <c r="AD119" s="8"/>
      <c r="AE119" s="8"/>
      <c r="AF119" s="8"/>
      <c r="AG119" s="8"/>
      <c r="AH119" s="8"/>
      <c r="AI119" s="8"/>
      <c r="AJ119" s="8"/>
    </row>
    <row r="120" spans="1:36" x14ac:dyDescent="0.3">
      <c r="A120" s="33">
        <v>41427.09375</v>
      </c>
      <c r="B120" s="9">
        <v>0.19507636882200627</v>
      </c>
      <c r="C120" s="9">
        <v>0.11016624760761062</v>
      </c>
      <c r="D120" s="9">
        <v>0</v>
      </c>
      <c r="E120" s="9">
        <v>0</v>
      </c>
      <c r="F120" s="9"/>
      <c r="G120" s="29">
        <v>3.7499999999999999E-2</v>
      </c>
      <c r="H120" s="29">
        <v>8.7499999999999994E-2</v>
      </c>
      <c r="I120" s="29">
        <v>1.2500000000000001E-2</v>
      </c>
      <c r="J120" s="8">
        <v>0</v>
      </c>
      <c r="K120" s="8">
        <v>0</v>
      </c>
      <c r="L120" s="8">
        <v>0</v>
      </c>
      <c r="N120" s="9">
        <f t="shared" si="2"/>
        <v>-8.4910121214395645E-2</v>
      </c>
      <c r="O120" s="9">
        <f t="shared" si="3"/>
        <v>0</v>
      </c>
      <c r="S120" s="8"/>
      <c r="T120" s="8"/>
      <c r="U120" s="8"/>
      <c r="V120" s="8"/>
      <c r="W120" s="8"/>
      <c r="X120" s="8"/>
      <c r="Y120" s="8"/>
      <c r="Z120" s="8"/>
      <c r="AA120" s="8"/>
      <c r="AB120" s="8"/>
      <c r="AC120" s="8"/>
      <c r="AD120" s="8"/>
      <c r="AE120" s="8"/>
      <c r="AF120" s="8"/>
      <c r="AG120" s="8"/>
      <c r="AH120" s="8"/>
      <c r="AI120" s="8"/>
      <c r="AJ120" s="8"/>
    </row>
    <row r="121" spans="1:36" x14ac:dyDescent="0.3">
      <c r="A121" s="33">
        <v>41427.104166666664</v>
      </c>
      <c r="B121" s="9">
        <v>0.19416819904679702</v>
      </c>
      <c r="C121" s="9">
        <v>0.10197770856006305</v>
      </c>
      <c r="D121" s="9">
        <v>0</v>
      </c>
      <c r="E121" s="9">
        <v>0</v>
      </c>
      <c r="F121" s="9"/>
      <c r="G121" s="29">
        <v>3.7499999999999999E-2</v>
      </c>
      <c r="H121" s="29">
        <v>6.25E-2</v>
      </c>
      <c r="I121" s="29">
        <v>1.2500000000000001E-2</v>
      </c>
      <c r="J121" s="8">
        <v>0</v>
      </c>
      <c r="K121" s="8">
        <v>0</v>
      </c>
      <c r="L121" s="8">
        <v>0</v>
      </c>
      <c r="N121" s="9">
        <f t="shared" si="2"/>
        <v>-9.2190490486733973E-2</v>
      </c>
      <c r="O121" s="9">
        <f t="shared" si="3"/>
        <v>0</v>
      </c>
      <c r="S121" s="8"/>
      <c r="T121" s="8"/>
      <c r="U121" s="8"/>
      <c r="V121" s="8"/>
      <c r="W121" s="8"/>
      <c r="X121" s="8"/>
      <c r="Y121" s="8"/>
      <c r="Z121" s="8"/>
      <c r="AA121" s="8"/>
      <c r="AB121" s="8"/>
      <c r="AC121" s="8"/>
      <c r="AD121" s="8"/>
      <c r="AE121" s="8"/>
      <c r="AF121" s="8"/>
      <c r="AG121" s="8"/>
      <c r="AH121" s="8"/>
      <c r="AI121" s="8"/>
      <c r="AJ121" s="8"/>
    </row>
    <row r="122" spans="1:36" x14ac:dyDescent="0.3">
      <c r="A122" s="33">
        <v>41427.114583333336</v>
      </c>
      <c r="B122" s="9">
        <v>0.19315495177693551</v>
      </c>
      <c r="C122" s="9">
        <v>9.5635531204263158E-2</v>
      </c>
      <c r="D122" s="9">
        <v>0</v>
      </c>
      <c r="E122" s="9">
        <v>0</v>
      </c>
      <c r="F122" s="9"/>
      <c r="G122" s="29">
        <v>3.7499999999999999E-2</v>
      </c>
      <c r="H122" s="29">
        <v>6.25E-2</v>
      </c>
      <c r="I122" s="29">
        <v>3.7499999999999999E-2</v>
      </c>
      <c r="J122" s="8">
        <v>0</v>
      </c>
      <c r="K122" s="8">
        <v>0</v>
      </c>
      <c r="L122" s="8">
        <v>0</v>
      </c>
      <c r="N122" s="9">
        <f t="shared" si="2"/>
        <v>-9.751942057267235E-2</v>
      </c>
      <c r="O122" s="9">
        <f t="shared" si="3"/>
        <v>0</v>
      </c>
      <c r="S122" s="8"/>
      <c r="T122" s="8"/>
      <c r="U122" s="8"/>
      <c r="V122" s="8"/>
      <c r="W122" s="8"/>
      <c r="X122" s="8"/>
      <c r="Y122" s="8"/>
      <c r="Z122" s="8"/>
      <c r="AA122" s="8"/>
      <c r="AB122" s="8"/>
      <c r="AC122" s="8"/>
      <c r="AD122" s="8"/>
      <c r="AE122" s="8"/>
      <c r="AF122" s="8"/>
      <c r="AG122" s="8"/>
      <c r="AH122" s="8"/>
      <c r="AI122" s="8"/>
      <c r="AJ122" s="8"/>
    </row>
    <row r="123" spans="1:36" x14ac:dyDescent="0.3">
      <c r="A123" s="33">
        <v>41427.125</v>
      </c>
      <c r="B123" s="9">
        <v>0.19221675986039707</v>
      </c>
      <c r="C123" s="9">
        <v>9.6048335647540062E-2</v>
      </c>
      <c r="D123" s="9">
        <v>0</v>
      </c>
      <c r="E123" s="9">
        <v>0</v>
      </c>
      <c r="F123" s="9"/>
      <c r="G123" s="29">
        <v>6.25E-2</v>
      </c>
      <c r="H123" s="29">
        <v>3.7499999999999999E-2</v>
      </c>
      <c r="I123" s="29">
        <v>3.7499999999999999E-2</v>
      </c>
      <c r="J123" s="8">
        <v>0</v>
      </c>
      <c r="K123" s="8">
        <v>0</v>
      </c>
      <c r="L123" s="8">
        <v>0</v>
      </c>
      <c r="N123" s="9">
        <f t="shared" si="2"/>
        <v>-9.6168424212857012E-2</v>
      </c>
      <c r="O123" s="9">
        <f t="shared" si="3"/>
        <v>0</v>
      </c>
      <c r="S123" s="8"/>
      <c r="T123" s="8"/>
      <c r="U123" s="8"/>
      <c r="V123" s="8"/>
      <c r="W123" s="8"/>
      <c r="X123" s="8"/>
      <c r="Y123" s="8"/>
      <c r="Z123" s="8"/>
      <c r="AA123" s="8"/>
      <c r="AB123" s="8"/>
      <c r="AC123" s="8"/>
      <c r="AD123" s="8"/>
      <c r="AE123" s="8"/>
      <c r="AF123" s="8"/>
      <c r="AG123" s="8"/>
      <c r="AH123" s="8"/>
      <c r="AI123" s="8"/>
      <c r="AJ123" s="8"/>
    </row>
    <row r="124" spans="1:36" x14ac:dyDescent="0.3">
      <c r="A124" s="33">
        <v>41427.135416666664</v>
      </c>
      <c r="B124" s="9">
        <v>0.19230682628438478</v>
      </c>
      <c r="C124" s="9">
        <v>9.1034638045558613E-2</v>
      </c>
      <c r="D124" s="9">
        <v>0</v>
      </c>
      <c r="E124" s="9">
        <v>0</v>
      </c>
      <c r="F124" s="9"/>
      <c r="G124" s="29">
        <v>3.7499999999999999E-2</v>
      </c>
      <c r="H124" s="29">
        <v>3.7499999999999999E-2</v>
      </c>
      <c r="I124" s="29">
        <v>3.7499999999999999E-2</v>
      </c>
      <c r="J124" s="8">
        <v>0</v>
      </c>
      <c r="K124" s="8">
        <v>0</v>
      </c>
      <c r="L124" s="8">
        <v>0</v>
      </c>
      <c r="N124" s="9">
        <f t="shared" si="2"/>
        <v>-0.10127218823882617</v>
      </c>
      <c r="O124" s="9">
        <f t="shared" si="3"/>
        <v>0</v>
      </c>
      <c r="S124" s="8"/>
      <c r="T124" s="8"/>
      <c r="U124" s="8"/>
      <c r="V124" s="8"/>
      <c r="W124" s="8"/>
      <c r="X124" s="8"/>
      <c r="Y124" s="8"/>
      <c r="Z124" s="8"/>
      <c r="AA124" s="8"/>
      <c r="AB124" s="8"/>
      <c r="AC124" s="8"/>
      <c r="AD124" s="8"/>
      <c r="AE124" s="8"/>
      <c r="AF124" s="8"/>
      <c r="AG124" s="8"/>
      <c r="AH124" s="8"/>
      <c r="AI124" s="8"/>
      <c r="AJ124" s="8"/>
    </row>
    <row r="125" spans="1:36" x14ac:dyDescent="0.3">
      <c r="A125" s="33">
        <v>41427.145833333336</v>
      </c>
      <c r="B125" s="9">
        <v>0.19246444252636322</v>
      </c>
      <c r="C125" s="9">
        <v>9.4884977671032392E-2</v>
      </c>
      <c r="D125" s="9">
        <v>0</v>
      </c>
      <c r="E125" s="9">
        <v>0</v>
      </c>
      <c r="F125" s="9"/>
      <c r="G125" s="29">
        <v>3.7499999999999999E-2</v>
      </c>
      <c r="H125" s="29">
        <v>6.25E-2</v>
      </c>
      <c r="I125" s="29">
        <v>1.2500000000000001E-2</v>
      </c>
      <c r="J125" s="8">
        <v>0</v>
      </c>
      <c r="K125" s="8">
        <v>0</v>
      </c>
      <c r="L125" s="8">
        <v>0</v>
      </c>
      <c r="N125" s="9">
        <f t="shared" si="2"/>
        <v>-9.7579464855330825E-2</v>
      </c>
      <c r="O125" s="9">
        <f t="shared" si="3"/>
        <v>0</v>
      </c>
      <c r="S125" s="8"/>
      <c r="T125" s="8"/>
      <c r="U125" s="8"/>
      <c r="V125" s="8"/>
      <c r="W125" s="8"/>
      <c r="X125" s="8"/>
      <c r="Y125" s="8"/>
      <c r="Z125" s="8"/>
      <c r="AA125" s="8"/>
      <c r="AB125" s="8"/>
      <c r="AC125" s="8"/>
      <c r="AD125" s="8"/>
      <c r="AE125" s="8"/>
      <c r="AF125" s="8"/>
      <c r="AG125" s="8"/>
      <c r="AH125" s="8"/>
      <c r="AI125" s="8"/>
      <c r="AJ125" s="8"/>
    </row>
    <row r="126" spans="1:36" x14ac:dyDescent="0.3">
      <c r="A126" s="33">
        <v>41427.15625</v>
      </c>
      <c r="B126" s="9">
        <v>0.19258453109168011</v>
      </c>
      <c r="C126" s="9">
        <v>9.1980335497429358E-2</v>
      </c>
      <c r="D126" s="9">
        <v>0</v>
      </c>
      <c r="E126" s="9">
        <v>0</v>
      </c>
      <c r="F126" s="9"/>
      <c r="G126" s="29">
        <v>6.25E-2</v>
      </c>
      <c r="H126" s="29">
        <v>6.25E-2</v>
      </c>
      <c r="I126" s="29">
        <v>-1.2500000000000001E-2</v>
      </c>
      <c r="J126" s="8">
        <v>0</v>
      </c>
      <c r="K126" s="8">
        <v>0</v>
      </c>
      <c r="L126" s="8">
        <v>0</v>
      </c>
      <c r="N126" s="9">
        <f t="shared" si="2"/>
        <v>-0.10060419559425075</v>
      </c>
      <c r="O126" s="9">
        <f t="shared" si="3"/>
        <v>0</v>
      </c>
      <c r="S126" s="8"/>
      <c r="T126" s="8"/>
      <c r="U126" s="8"/>
      <c r="V126" s="8"/>
      <c r="W126" s="8"/>
      <c r="X126" s="8"/>
      <c r="Y126" s="8"/>
      <c r="Z126" s="8"/>
      <c r="AA126" s="8"/>
      <c r="AB126" s="8"/>
      <c r="AC126" s="8"/>
      <c r="AD126" s="8"/>
      <c r="AE126" s="8"/>
      <c r="AF126" s="8"/>
      <c r="AG126" s="8"/>
      <c r="AH126" s="8"/>
      <c r="AI126" s="8"/>
      <c r="AJ126" s="8"/>
    </row>
    <row r="127" spans="1:36" x14ac:dyDescent="0.3">
      <c r="A127" s="33">
        <v>41427.166666666664</v>
      </c>
      <c r="B127" s="9">
        <v>0.19268960858633244</v>
      </c>
      <c r="C127" s="9">
        <v>9.4014335572484717E-2</v>
      </c>
      <c r="D127" s="9">
        <v>0</v>
      </c>
      <c r="E127" s="9">
        <v>0</v>
      </c>
      <c r="F127" s="9"/>
      <c r="G127" s="29">
        <v>1.2500000000000001E-2</v>
      </c>
      <c r="H127" s="29">
        <v>8.7499999999999994E-2</v>
      </c>
      <c r="I127" s="29">
        <v>1.2500000000000001E-2</v>
      </c>
      <c r="J127" s="8">
        <v>0</v>
      </c>
      <c r="K127" s="8">
        <v>0</v>
      </c>
      <c r="L127" s="8">
        <v>0</v>
      </c>
      <c r="N127" s="9">
        <f t="shared" si="2"/>
        <v>-9.8675273013847722E-2</v>
      </c>
      <c r="O127" s="9">
        <f t="shared" si="3"/>
        <v>0</v>
      </c>
      <c r="S127" s="8"/>
      <c r="T127" s="8"/>
      <c r="U127" s="8"/>
      <c r="V127" s="8"/>
      <c r="W127" s="8"/>
      <c r="X127" s="8"/>
      <c r="Y127" s="8"/>
      <c r="Z127" s="8"/>
      <c r="AA127" s="8"/>
      <c r="AB127" s="8"/>
      <c r="AC127" s="8"/>
      <c r="AD127" s="8"/>
      <c r="AE127" s="8"/>
      <c r="AF127" s="8"/>
      <c r="AG127" s="8"/>
      <c r="AH127" s="8"/>
      <c r="AI127" s="8"/>
      <c r="AJ127" s="8"/>
    </row>
    <row r="128" spans="1:36" x14ac:dyDescent="0.3">
      <c r="A128" s="33">
        <v>41427.177083333336</v>
      </c>
      <c r="B128" s="9">
        <v>0.19249446466769246</v>
      </c>
      <c r="C128" s="9">
        <v>9.2325590122715517E-2</v>
      </c>
      <c r="D128" s="9">
        <v>0</v>
      </c>
      <c r="E128" s="9">
        <v>0</v>
      </c>
      <c r="F128" s="9"/>
      <c r="G128" s="29">
        <v>1.2500000000000001E-2</v>
      </c>
      <c r="H128" s="29">
        <v>0.1125</v>
      </c>
      <c r="I128" s="29">
        <v>1.2500000000000001E-2</v>
      </c>
      <c r="J128" s="8">
        <v>0</v>
      </c>
      <c r="K128" s="8">
        <v>0</v>
      </c>
      <c r="L128" s="8">
        <v>0</v>
      </c>
      <c r="N128" s="9">
        <f t="shared" si="2"/>
        <v>-0.10016887454497694</v>
      </c>
      <c r="O128" s="9">
        <f t="shared" si="3"/>
        <v>0</v>
      </c>
      <c r="S128" s="8"/>
      <c r="T128" s="8"/>
      <c r="U128" s="8"/>
      <c r="V128" s="8"/>
      <c r="W128" s="8"/>
      <c r="X128" s="8"/>
      <c r="Y128" s="8"/>
      <c r="Z128" s="8"/>
      <c r="AA128" s="8"/>
      <c r="AB128" s="8"/>
      <c r="AC128" s="8"/>
      <c r="AD128" s="8"/>
      <c r="AE128" s="8"/>
      <c r="AF128" s="8"/>
      <c r="AG128" s="8"/>
      <c r="AH128" s="8"/>
      <c r="AI128" s="8"/>
      <c r="AJ128" s="8"/>
    </row>
    <row r="129" spans="1:36" x14ac:dyDescent="0.3">
      <c r="A129" s="33">
        <v>41427.1875</v>
      </c>
      <c r="B129" s="9">
        <v>0.19223927646639397</v>
      </c>
      <c r="C129" s="9">
        <v>9.1394903741509367E-2</v>
      </c>
      <c r="D129" s="9">
        <v>0</v>
      </c>
      <c r="E129" s="9">
        <v>0</v>
      </c>
      <c r="F129" s="9"/>
      <c r="G129" s="29">
        <v>1.2500000000000001E-2</v>
      </c>
      <c r="H129" s="29">
        <v>8.7499999999999994E-2</v>
      </c>
      <c r="I129" s="29">
        <v>1.2500000000000001E-2</v>
      </c>
      <c r="J129" s="8">
        <v>0</v>
      </c>
      <c r="K129" s="8">
        <v>0</v>
      </c>
      <c r="L129" s="8">
        <v>0</v>
      </c>
      <c r="N129" s="9">
        <f t="shared" si="2"/>
        <v>-0.1008443727248846</v>
      </c>
      <c r="O129" s="9">
        <f t="shared" si="3"/>
        <v>0</v>
      </c>
      <c r="S129" s="8"/>
      <c r="T129" s="8"/>
      <c r="U129" s="8"/>
      <c r="V129" s="8"/>
      <c r="W129" s="8"/>
      <c r="X129" s="8"/>
      <c r="Y129" s="8"/>
      <c r="Z129" s="8"/>
      <c r="AA129" s="8"/>
      <c r="AB129" s="8"/>
      <c r="AC129" s="8"/>
      <c r="AD129" s="8"/>
      <c r="AE129" s="8"/>
      <c r="AF129" s="8"/>
      <c r="AG129" s="8"/>
      <c r="AH129" s="8"/>
      <c r="AI129" s="8"/>
      <c r="AJ129" s="8"/>
    </row>
    <row r="130" spans="1:36" x14ac:dyDescent="0.3">
      <c r="A130" s="33">
        <v>41427.197916666664</v>
      </c>
      <c r="B130" s="9">
        <v>0.19203662701242169</v>
      </c>
      <c r="C130" s="9">
        <v>8.9661125079746315E-2</v>
      </c>
      <c r="D130" s="9">
        <v>0</v>
      </c>
      <c r="E130" s="9">
        <v>0</v>
      </c>
      <c r="F130" s="9"/>
      <c r="G130" s="29">
        <v>1.2500000000000001E-2</v>
      </c>
      <c r="H130" s="29">
        <v>8.7499999999999994E-2</v>
      </c>
      <c r="I130" s="29">
        <v>1.2500000000000001E-2</v>
      </c>
      <c r="J130" s="8">
        <v>0</v>
      </c>
      <c r="K130" s="8">
        <v>0</v>
      </c>
      <c r="L130" s="8">
        <v>0</v>
      </c>
      <c r="N130" s="9">
        <f t="shared" si="2"/>
        <v>-0.10237550193267538</v>
      </c>
      <c r="O130" s="9">
        <f t="shared" si="3"/>
        <v>0</v>
      </c>
      <c r="S130" s="8"/>
      <c r="T130" s="8"/>
      <c r="U130" s="8"/>
      <c r="V130" s="8"/>
      <c r="W130" s="8"/>
      <c r="X130" s="8"/>
      <c r="Y130" s="8"/>
      <c r="Z130" s="8"/>
      <c r="AA130" s="8"/>
      <c r="AB130" s="8"/>
      <c r="AC130" s="8"/>
      <c r="AD130" s="8"/>
      <c r="AE130" s="8"/>
      <c r="AF130" s="8"/>
      <c r="AG130" s="8"/>
      <c r="AH130" s="8"/>
      <c r="AI130" s="8"/>
      <c r="AJ130" s="8"/>
    </row>
    <row r="131" spans="1:36" x14ac:dyDescent="0.3">
      <c r="A131" s="33">
        <v>41427.208333333336</v>
      </c>
      <c r="B131" s="9">
        <v>0.19187901077044323</v>
      </c>
      <c r="C131" s="9">
        <v>8.2403272413404893E-2</v>
      </c>
      <c r="D131" s="9">
        <v>0</v>
      </c>
      <c r="E131" s="9">
        <v>0</v>
      </c>
      <c r="F131" s="9"/>
      <c r="G131" s="29">
        <v>3.7499999999999999E-2</v>
      </c>
      <c r="H131" s="29">
        <v>6.25E-2</v>
      </c>
      <c r="I131" s="29">
        <v>1.2500000000000001E-2</v>
      </c>
      <c r="J131" s="8">
        <v>0</v>
      </c>
      <c r="K131" s="8">
        <v>0</v>
      </c>
      <c r="L131" s="8">
        <v>0</v>
      </c>
      <c r="N131" s="9">
        <f t="shared" si="2"/>
        <v>-0.10947573835703833</v>
      </c>
      <c r="O131" s="9">
        <f t="shared" si="3"/>
        <v>0</v>
      </c>
      <c r="S131" s="8"/>
      <c r="T131" s="8"/>
      <c r="U131" s="8"/>
      <c r="V131" s="8"/>
      <c r="W131" s="8"/>
      <c r="X131" s="8"/>
      <c r="Y131" s="8"/>
      <c r="Z131" s="8"/>
      <c r="AA131" s="8"/>
      <c r="AB131" s="8"/>
      <c r="AC131" s="8"/>
      <c r="AD131" s="8"/>
      <c r="AE131" s="8"/>
      <c r="AF131" s="8"/>
      <c r="AG131" s="8"/>
      <c r="AH131" s="8"/>
      <c r="AI131" s="8"/>
      <c r="AJ131" s="8"/>
    </row>
    <row r="132" spans="1:36" x14ac:dyDescent="0.3">
      <c r="A132" s="33">
        <v>41427.21875</v>
      </c>
      <c r="B132" s="9">
        <v>0.18964236124141554</v>
      </c>
      <c r="C132" s="9">
        <v>7.7577213194731112E-2</v>
      </c>
      <c r="D132" s="9">
        <v>0</v>
      </c>
      <c r="E132" s="9">
        <v>0</v>
      </c>
      <c r="F132" s="9"/>
      <c r="G132" s="29">
        <v>3.7499999999999999E-2</v>
      </c>
      <c r="H132" s="29">
        <v>8.7499999999999994E-2</v>
      </c>
      <c r="I132" s="29">
        <v>1.2500000000000001E-2</v>
      </c>
      <c r="J132" s="8">
        <v>0</v>
      </c>
      <c r="K132" s="8">
        <v>0</v>
      </c>
      <c r="L132" s="8">
        <v>0</v>
      </c>
      <c r="N132" s="9">
        <f t="shared" si="2"/>
        <v>-0.11206514804668442</v>
      </c>
      <c r="O132" s="9">
        <f t="shared" si="3"/>
        <v>0</v>
      </c>
      <c r="S132" s="8"/>
      <c r="T132" s="8"/>
      <c r="U132" s="8"/>
      <c r="V132" s="8"/>
      <c r="W132" s="8"/>
      <c r="X132" s="8"/>
      <c r="Y132" s="8"/>
      <c r="Z132" s="8"/>
      <c r="AA132" s="8"/>
      <c r="AB132" s="8"/>
      <c r="AC132" s="8"/>
      <c r="AD132" s="8"/>
      <c r="AE132" s="8"/>
      <c r="AF132" s="8"/>
      <c r="AG132" s="8"/>
      <c r="AH132" s="8"/>
      <c r="AI132" s="8"/>
      <c r="AJ132" s="8"/>
    </row>
    <row r="133" spans="1:36" x14ac:dyDescent="0.3">
      <c r="A133" s="33">
        <v>41427.229166666664</v>
      </c>
      <c r="B133" s="9">
        <v>0.18738319510639098</v>
      </c>
      <c r="C133" s="9">
        <v>7.8215183697977253E-2</v>
      </c>
      <c r="D133" s="9">
        <v>3.1980427978077418E-5</v>
      </c>
      <c r="E133" s="9">
        <v>0</v>
      </c>
      <c r="F133" s="9"/>
      <c r="G133" s="29">
        <v>6.25E-2</v>
      </c>
      <c r="H133" s="29">
        <v>8.7499999999999994E-2</v>
      </c>
      <c r="I133" s="29">
        <v>1.2500000000000001E-2</v>
      </c>
      <c r="J133" s="8">
        <v>0</v>
      </c>
      <c r="K133" s="8">
        <v>0</v>
      </c>
      <c r="L133" s="8">
        <v>0</v>
      </c>
      <c r="N133" s="9">
        <f t="shared" si="2"/>
        <v>-0.10916801140841373</v>
      </c>
      <c r="O133" s="9">
        <f t="shared" si="3"/>
        <v>-3.1980427978077418E-5</v>
      </c>
      <c r="S133" s="8"/>
      <c r="T133" s="8"/>
      <c r="U133" s="8"/>
      <c r="V133" s="8"/>
      <c r="W133" s="8"/>
      <c r="X133" s="8"/>
      <c r="Y133" s="8"/>
      <c r="Z133" s="8"/>
      <c r="AA133" s="8"/>
      <c r="AB133" s="8"/>
      <c r="AC133" s="8"/>
      <c r="AD133" s="8"/>
      <c r="AE133" s="8"/>
      <c r="AF133" s="8"/>
      <c r="AG133" s="8"/>
      <c r="AH133" s="8"/>
      <c r="AI133" s="8"/>
      <c r="AJ133" s="8"/>
    </row>
    <row r="134" spans="1:36" x14ac:dyDescent="0.3">
      <c r="A134" s="33">
        <v>41427.239583333336</v>
      </c>
      <c r="B134" s="9">
        <v>0.18518407325402486</v>
      </c>
      <c r="C134" s="9">
        <v>9.2475700829361657E-2</v>
      </c>
      <c r="D134" s="9">
        <v>6.8198262663250082E-3</v>
      </c>
      <c r="E134" s="9">
        <v>1.335182868084732E-3</v>
      </c>
      <c r="F134" s="9"/>
      <c r="G134" s="29">
        <v>8.7499999999999994E-2</v>
      </c>
      <c r="H134" s="29">
        <v>8.7499999999999994E-2</v>
      </c>
      <c r="I134" s="29">
        <v>-1.2500000000000001E-2</v>
      </c>
      <c r="J134" s="8">
        <v>-6.8199999999999997E-3</v>
      </c>
      <c r="K134" s="8">
        <v>-6.8199999999999997E-3</v>
      </c>
      <c r="L134" s="8">
        <v>1.2500000000000001E-2</v>
      </c>
      <c r="N134" s="9">
        <f t="shared" si="2"/>
        <v>-9.2708372424663205E-2</v>
      </c>
      <c r="O134" s="9">
        <f t="shared" si="3"/>
        <v>-5.4846433982402767E-3</v>
      </c>
      <c r="S134" s="8"/>
      <c r="T134" s="8"/>
      <c r="U134" s="8"/>
      <c r="V134" s="8"/>
      <c r="W134" s="8"/>
      <c r="X134" s="8"/>
      <c r="Y134" s="8"/>
      <c r="Z134" s="8"/>
      <c r="AA134" s="8"/>
      <c r="AB134" s="8"/>
      <c r="AC134" s="8"/>
      <c r="AD134" s="8"/>
      <c r="AE134" s="8"/>
      <c r="AF134" s="8"/>
      <c r="AG134" s="8"/>
      <c r="AH134" s="8"/>
      <c r="AI134" s="8"/>
      <c r="AJ134" s="8"/>
    </row>
    <row r="135" spans="1:36" x14ac:dyDescent="0.3">
      <c r="A135" s="33">
        <v>41427.25</v>
      </c>
      <c r="B135" s="9">
        <v>0.18300746800765566</v>
      </c>
      <c r="C135" s="9">
        <v>9.6933988816752359E-2</v>
      </c>
      <c r="D135" s="9">
        <v>1.4159334487293776E-2</v>
      </c>
      <c r="E135" s="9">
        <v>7.0356941551770313E-3</v>
      </c>
      <c r="F135" s="9"/>
      <c r="G135" s="29">
        <v>8.7499999999999994E-2</v>
      </c>
      <c r="H135" s="29">
        <v>0.1125</v>
      </c>
      <c r="I135" s="29">
        <v>1.2500000000000001E-2</v>
      </c>
      <c r="J135" s="8">
        <v>-1.2500000000000001E-2</v>
      </c>
      <c r="K135" s="8">
        <v>-1.2500000000000001E-2</v>
      </c>
      <c r="L135" s="8">
        <v>1.2500000000000001E-2</v>
      </c>
      <c r="N135" s="9">
        <f t="shared" si="2"/>
        <v>-8.6073479190903301E-2</v>
      </c>
      <c r="O135" s="9">
        <f t="shared" si="3"/>
        <v>-7.1236403321167444E-3</v>
      </c>
      <c r="S135" s="8"/>
      <c r="T135" s="8"/>
      <c r="U135" s="8"/>
      <c r="V135" s="8"/>
      <c r="W135" s="8"/>
      <c r="X135" s="8"/>
      <c r="Y135" s="8"/>
      <c r="Z135" s="8"/>
      <c r="AA135" s="8"/>
      <c r="AB135" s="8"/>
      <c r="AC135" s="8"/>
      <c r="AD135" s="8"/>
      <c r="AE135" s="8"/>
      <c r="AF135" s="8"/>
      <c r="AG135" s="8"/>
      <c r="AH135" s="8"/>
      <c r="AI135" s="8"/>
      <c r="AJ135" s="8"/>
    </row>
    <row r="136" spans="1:36" x14ac:dyDescent="0.3">
      <c r="A136" s="33">
        <v>41427.260416666664</v>
      </c>
      <c r="B136" s="9">
        <v>0.18070326866063721</v>
      </c>
      <c r="C136" s="9">
        <v>0.10105452771418921</v>
      </c>
      <c r="D136" s="9">
        <v>2.2386299584654192E-2</v>
      </c>
      <c r="E136" s="9">
        <v>1.7017585237834445E-2</v>
      </c>
      <c r="F136" s="9"/>
      <c r="G136" s="29">
        <v>8.7499999999999994E-2</v>
      </c>
      <c r="H136" s="29">
        <v>8.7499999999999994E-2</v>
      </c>
      <c r="I136" s="29">
        <v>3.7499999999999999E-2</v>
      </c>
      <c r="J136" s="8">
        <v>-1.2500000000000001E-2</v>
      </c>
      <c r="K136" s="8">
        <v>-1.2500000000000001E-2</v>
      </c>
      <c r="L136" s="8">
        <v>1.2500000000000001E-2</v>
      </c>
      <c r="N136" s="9">
        <f t="shared" si="2"/>
        <v>-7.9648740946447999E-2</v>
      </c>
      <c r="O136" s="9">
        <f t="shared" si="3"/>
        <v>-5.3687143468197467E-3</v>
      </c>
      <c r="S136" s="8"/>
      <c r="T136" s="8"/>
      <c r="U136" s="8"/>
      <c r="V136" s="8"/>
      <c r="W136" s="8"/>
      <c r="X136" s="8"/>
      <c r="Y136" s="8"/>
      <c r="Z136" s="8"/>
      <c r="AA136" s="8"/>
      <c r="AB136" s="8"/>
      <c r="AC136" s="8"/>
      <c r="AD136" s="8"/>
      <c r="AE136" s="8"/>
      <c r="AF136" s="8"/>
      <c r="AG136" s="8"/>
      <c r="AH136" s="8"/>
      <c r="AI136" s="8"/>
      <c r="AJ136" s="8"/>
    </row>
    <row r="137" spans="1:36" x14ac:dyDescent="0.3">
      <c r="A137" s="33">
        <v>41427.270833333336</v>
      </c>
      <c r="B137" s="9">
        <v>0.17845160806094496</v>
      </c>
      <c r="C137" s="9">
        <v>0.11723646189064435</v>
      </c>
      <c r="D137" s="9">
        <v>3.1196907492614522E-2</v>
      </c>
      <c r="E137" s="9">
        <v>3.1452750916439141E-2</v>
      </c>
      <c r="F137" s="9"/>
      <c r="G137" s="29">
        <v>6.25E-2</v>
      </c>
      <c r="H137" s="29">
        <v>8.7499999999999994E-2</v>
      </c>
      <c r="I137" s="29">
        <v>3.7499999999999999E-2</v>
      </c>
      <c r="J137" s="8">
        <v>1.2500000000000001E-2</v>
      </c>
      <c r="K137" s="8">
        <v>1.2500000000000001E-2</v>
      </c>
      <c r="L137" s="8">
        <v>1.2500000000000001E-2</v>
      </c>
      <c r="N137" s="9">
        <f t="shared" si="2"/>
        <v>-6.1215146170300605E-2</v>
      </c>
      <c r="O137" s="9">
        <f t="shared" si="3"/>
        <v>2.5584342382461989E-4</v>
      </c>
      <c r="S137" s="8"/>
      <c r="T137" s="8"/>
      <c r="U137" s="8"/>
      <c r="V137" s="8"/>
      <c r="W137" s="8"/>
      <c r="X137" s="8"/>
      <c r="Y137" s="8"/>
      <c r="Z137" s="8"/>
      <c r="AA137" s="8"/>
      <c r="AB137" s="8"/>
      <c r="AC137" s="8"/>
      <c r="AD137" s="8"/>
      <c r="AE137" s="8"/>
      <c r="AF137" s="8"/>
      <c r="AG137" s="8"/>
      <c r="AH137" s="8"/>
      <c r="AI137" s="8"/>
      <c r="AJ137" s="8"/>
    </row>
    <row r="138" spans="1:36" x14ac:dyDescent="0.3">
      <c r="A138" s="33">
        <v>41427.28125</v>
      </c>
      <c r="B138" s="9">
        <v>0.17618493639058808</v>
      </c>
      <c r="C138" s="9">
        <v>0.13509213044620408</v>
      </c>
      <c r="D138" s="9">
        <v>4.1990301935215649E-2</v>
      </c>
      <c r="E138" s="9">
        <v>4.9957426055254182E-2</v>
      </c>
      <c r="F138" s="9"/>
      <c r="G138" s="29">
        <v>6.25E-2</v>
      </c>
      <c r="H138" s="29">
        <v>6.25E-2</v>
      </c>
      <c r="I138" s="29">
        <v>3.7499999999999999E-2</v>
      </c>
      <c r="J138" s="8">
        <v>1.2500000000000001E-2</v>
      </c>
      <c r="K138" s="8">
        <v>1.2500000000000001E-2</v>
      </c>
      <c r="L138" s="8">
        <v>1.2500000000000001E-2</v>
      </c>
      <c r="N138" s="9">
        <f t="shared" si="2"/>
        <v>-4.1092805944383998E-2</v>
      </c>
      <c r="O138" s="9">
        <f t="shared" si="3"/>
        <v>7.9671241200385337E-3</v>
      </c>
      <c r="S138" s="8"/>
      <c r="T138" s="8"/>
      <c r="U138" s="8"/>
      <c r="V138" s="8"/>
      <c r="W138" s="8"/>
      <c r="X138" s="8"/>
      <c r="Y138" s="8"/>
      <c r="Z138" s="8"/>
      <c r="AA138" s="8"/>
      <c r="AB138" s="8"/>
      <c r="AC138" s="8"/>
      <c r="AD138" s="8"/>
      <c r="AE138" s="8"/>
      <c r="AF138" s="8"/>
      <c r="AG138" s="8"/>
      <c r="AH138" s="8"/>
      <c r="AI138" s="8"/>
      <c r="AJ138" s="8"/>
    </row>
    <row r="139" spans="1:36" x14ac:dyDescent="0.3">
      <c r="A139" s="33">
        <v>41427.291666666664</v>
      </c>
      <c r="B139" s="9">
        <v>0.17396329793222504</v>
      </c>
      <c r="C139" s="9">
        <v>0.13701354749127484</v>
      </c>
      <c r="D139" s="9">
        <v>5.5286164867101334E-2</v>
      </c>
      <c r="E139" s="9">
        <v>7.2131855304553613E-2</v>
      </c>
      <c r="F139" s="9"/>
      <c r="G139" s="29">
        <v>3.7499999999999999E-2</v>
      </c>
      <c r="H139" s="29">
        <v>8.7499999999999994E-2</v>
      </c>
      <c r="I139" s="29">
        <v>3.7499999999999999E-2</v>
      </c>
      <c r="J139" s="8">
        <v>-1.2500000000000001E-2</v>
      </c>
      <c r="K139" s="8">
        <v>-1.2500000000000001E-2</v>
      </c>
      <c r="L139" s="8">
        <v>3.7499999999999999E-2</v>
      </c>
      <c r="N139" s="9">
        <f t="shared" si="2"/>
        <v>-3.6949750440950196E-2</v>
      </c>
      <c r="O139" s="9">
        <f t="shared" si="3"/>
        <v>1.6845690437452279E-2</v>
      </c>
      <c r="S139" s="8"/>
      <c r="T139" s="8"/>
      <c r="U139" s="8"/>
      <c r="V139" s="8"/>
      <c r="W139" s="8"/>
      <c r="X139" s="8"/>
      <c r="Y139" s="8"/>
      <c r="Z139" s="8"/>
      <c r="AA139" s="8"/>
      <c r="AB139" s="8"/>
      <c r="AC139" s="8"/>
      <c r="AD139" s="8"/>
      <c r="AE139" s="8"/>
      <c r="AF139" s="8"/>
      <c r="AG139" s="8"/>
      <c r="AH139" s="8"/>
      <c r="AI139" s="8"/>
      <c r="AJ139" s="8"/>
    </row>
    <row r="140" spans="1:36" x14ac:dyDescent="0.3">
      <c r="A140" s="33">
        <v>41427.302083333336</v>
      </c>
      <c r="B140" s="9">
        <v>0.17138889931324353</v>
      </c>
      <c r="C140" s="9">
        <v>0.11567531054152438</v>
      </c>
      <c r="D140" s="9">
        <v>6.9565425959312893E-2</v>
      </c>
      <c r="E140" s="9">
        <v>0.10037457076269322</v>
      </c>
      <c r="F140" s="9"/>
      <c r="G140" s="29">
        <v>3.7499999999999999E-2</v>
      </c>
      <c r="H140" s="29">
        <v>8.7499999999999994E-2</v>
      </c>
      <c r="I140" s="29">
        <v>1.2500000000000001E-2</v>
      </c>
      <c r="J140" s="8">
        <v>-1.2500000000000001E-2</v>
      </c>
      <c r="K140" s="8">
        <v>-1.2500000000000001E-2</v>
      </c>
      <c r="L140" s="8">
        <v>3.7499999999999999E-2</v>
      </c>
      <c r="N140" s="9">
        <f t="shared" si="2"/>
        <v>-5.5713588771719141E-2</v>
      </c>
      <c r="O140" s="9">
        <f t="shared" si="3"/>
        <v>3.0809144803380331E-2</v>
      </c>
      <c r="S140" s="8"/>
      <c r="T140" s="8"/>
      <c r="U140" s="8"/>
      <c r="V140" s="8"/>
      <c r="W140" s="8"/>
      <c r="X140" s="8"/>
      <c r="Y140" s="8"/>
      <c r="Z140" s="8"/>
      <c r="AA140" s="8"/>
      <c r="AB140" s="8"/>
      <c r="AC140" s="8"/>
      <c r="AD140" s="8"/>
      <c r="AE140" s="8"/>
      <c r="AF140" s="8"/>
      <c r="AG140" s="8"/>
      <c r="AH140" s="8"/>
      <c r="AI140" s="8"/>
      <c r="AJ140" s="8"/>
    </row>
    <row r="141" spans="1:36" x14ac:dyDescent="0.3">
      <c r="A141" s="33">
        <v>41427.3125</v>
      </c>
      <c r="B141" s="9">
        <v>0.16889706158291742</v>
      </c>
      <c r="C141" s="9">
        <v>0.11184748752204753</v>
      </c>
      <c r="D141" s="9">
        <v>8.4084540261360044E-2</v>
      </c>
      <c r="E141" s="9">
        <v>0.13339436265005816</v>
      </c>
      <c r="F141" s="9"/>
      <c r="G141" s="29">
        <v>3.7499999999999999E-2</v>
      </c>
      <c r="H141" s="29">
        <v>6.25E-2</v>
      </c>
      <c r="I141" s="29">
        <v>1.2500000000000001E-2</v>
      </c>
      <c r="J141" s="8">
        <v>-1.2500000000000001E-2</v>
      </c>
      <c r="K141" s="8">
        <v>-1.2500000000000001E-2</v>
      </c>
      <c r="L141" s="8">
        <v>3.7499999999999999E-2</v>
      </c>
      <c r="N141" s="9">
        <f t="shared" si="2"/>
        <v>-5.7049574060869898E-2</v>
      </c>
      <c r="O141" s="9">
        <f t="shared" si="3"/>
        <v>4.9309822388698119E-2</v>
      </c>
      <c r="S141" s="8"/>
      <c r="T141" s="8"/>
      <c r="U141" s="8"/>
      <c r="V141" s="8"/>
      <c r="W141" s="8"/>
      <c r="X141" s="8"/>
      <c r="Y141" s="8"/>
      <c r="Z141" s="8"/>
      <c r="AA141" s="8"/>
      <c r="AB141" s="8"/>
      <c r="AC141" s="8"/>
      <c r="AD141" s="8"/>
      <c r="AE141" s="8"/>
      <c r="AF141" s="8"/>
      <c r="AG141" s="8"/>
      <c r="AH141" s="8"/>
      <c r="AI141" s="8"/>
      <c r="AJ141" s="8"/>
    </row>
    <row r="142" spans="1:36" x14ac:dyDescent="0.3">
      <c r="A142" s="33">
        <v>41427.322916666664</v>
      </c>
      <c r="B142" s="9">
        <v>0.16641272938792359</v>
      </c>
      <c r="C142" s="9">
        <v>0.10183510338874921</v>
      </c>
      <c r="D142" s="9">
        <v>9.7308447230295053E-2</v>
      </c>
      <c r="E142" s="9">
        <v>0.16898857898965833</v>
      </c>
      <c r="F142" s="9"/>
      <c r="G142" s="29">
        <v>3.7499999999999999E-2</v>
      </c>
      <c r="H142" s="29">
        <v>3.7499999999999999E-2</v>
      </c>
      <c r="I142" s="29">
        <v>3.7499999999999999E-2</v>
      </c>
      <c r="J142" s="8">
        <v>-1.2500000000000001E-2</v>
      </c>
      <c r="K142" s="8">
        <v>-1.2500000000000001E-2</v>
      </c>
      <c r="L142" s="8">
        <v>3.7499999999999999E-2</v>
      </c>
      <c r="N142" s="9">
        <f t="shared" si="2"/>
        <v>-6.4577625999174382E-2</v>
      </c>
      <c r="O142" s="9">
        <f t="shared" si="3"/>
        <v>7.1680131759363275E-2</v>
      </c>
      <c r="S142" s="8"/>
      <c r="T142" s="8"/>
      <c r="U142" s="8"/>
      <c r="V142" s="8"/>
      <c r="W142" s="8"/>
      <c r="X142" s="8"/>
      <c r="Y142" s="8"/>
      <c r="Z142" s="8"/>
      <c r="AA142" s="8"/>
      <c r="AB142" s="8"/>
      <c r="AC142" s="8"/>
      <c r="AD142" s="8"/>
      <c r="AE142" s="8"/>
      <c r="AF142" s="8"/>
      <c r="AG142" s="8"/>
      <c r="AH142" s="8"/>
      <c r="AI142" s="8"/>
      <c r="AJ142" s="8"/>
    </row>
    <row r="143" spans="1:36" x14ac:dyDescent="0.3">
      <c r="A143" s="33">
        <v>41427.333333333336</v>
      </c>
      <c r="B143" s="9">
        <v>0.16386084737493903</v>
      </c>
      <c r="C143" s="9">
        <v>9.5800652981573919E-2</v>
      </c>
      <c r="D143" s="9">
        <v>0.13248292045268295</v>
      </c>
      <c r="E143" s="9">
        <v>0.20983957817815493</v>
      </c>
      <c r="F143" s="9"/>
      <c r="G143" s="29">
        <v>1.2500000000000001E-2</v>
      </c>
      <c r="H143" s="29">
        <v>3.7499999999999999E-2</v>
      </c>
      <c r="I143" s="29">
        <v>3.7499999999999999E-2</v>
      </c>
      <c r="J143" s="8">
        <v>-1.2500000000000001E-2</v>
      </c>
      <c r="K143" s="8">
        <v>-3.7499999999999999E-2</v>
      </c>
      <c r="L143" s="8">
        <v>6.25E-2</v>
      </c>
      <c r="N143" s="9">
        <f t="shared" si="2"/>
        <v>-6.8060194393365109E-2</v>
      </c>
      <c r="O143" s="9">
        <f t="shared" si="3"/>
        <v>7.7356657725471983E-2</v>
      </c>
      <c r="S143" s="8"/>
      <c r="T143" s="8"/>
      <c r="U143" s="8"/>
      <c r="V143" s="8"/>
      <c r="W143" s="8"/>
      <c r="X143" s="8"/>
      <c r="Y143" s="8"/>
      <c r="Z143" s="8"/>
      <c r="AA143" s="8"/>
      <c r="AB143" s="8"/>
      <c r="AC143" s="8"/>
      <c r="AD143" s="8"/>
      <c r="AE143" s="8"/>
      <c r="AF143" s="8"/>
      <c r="AG143" s="8"/>
      <c r="AH143" s="8"/>
      <c r="AI143" s="8"/>
      <c r="AJ143" s="8"/>
    </row>
    <row r="144" spans="1:36" x14ac:dyDescent="0.3">
      <c r="A144" s="33">
        <v>41427.34375</v>
      </c>
      <c r="B144" s="9">
        <v>0.16482906143280671</v>
      </c>
      <c r="C144" s="9">
        <v>9.8375051600555416E-2</v>
      </c>
      <c r="D144" s="9">
        <v>0.16886065727774602</v>
      </c>
      <c r="E144" s="9">
        <v>0.25558758040079471</v>
      </c>
      <c r="F144" s="9"/>
      <c r="G144" s="29">
        <v>3.7499999999999999E-2</v>
      </c>
      <c r="H144" s="29">
        <v>3.7499999999999999E-2</v>
      </c>
      <c r="I144" s="29">
        <v>6.25E-2</v>
      </c>
      <c r="J144" s="8">
        <v>-1.2500000000000001E-2</v>
      </c>
      <c r="K144" s="8">
        <v>-3.7499999999999999E-2</v>
      </c>
      <c r="L144" s="8">
        <v>3.7499999999999999E-2</v>
      </c>
      <c r="N144" s="9">
        <f t="shared" ref="N144:N207" si="4">C144-B144</f>
        <v>-6.645400983225129E-2</v>
      </c>
      <c r="O144" s="9">
        <f t="shared" ref="O144:O207" si="5">E144-D144</f>
        <v>8.6726923123048694E-2</v>
      </c>
      <c r="S144" s="8"/>
      <c r="T144" s="8"/>
      <c r="U144" s="8"/>
      <c r="V144" s="8"/>
      <c r="W144" s="8"/>
      <c r="X144" s="8"/>
      <c r="Y144" s="8"/>
      <c r="Z144" s="8"/>
      <c r="AA144" s="8"/>
      <c r="AB144" s="8"/>
      <c r="AC144" s="8"/>
      <c r="AD144" s="8"/>
      <c r="AE144" s="8"/>
      <c r="AF144" s="8"/>
      <c r="AG144" s="8"/>
      <c r="AH144" s="8"/>
      <c r="AI144" s="8"/>
      <c r="AJ144" s="8"/>
    </row>
    <row r="145" spans="1:36" x14ac:dyDescent="0.3">
      <c r="A145" s="33">
        <v>41427.354166666664</v>
      </c>
      <c r="B145" s="9">
        <v>0.16588734191466209</v>
      </c>
      <c r="C145" s="9">
        <v>0.10078432844222615</v>
      </c>
      <c r="D145" s="9">
        <v>0.2126698460542148</v>
      </c>
      <c r="E145" s="9">
        <v>0.29832542483999791</v>
      </c>
      <c r="F145" s="9"/>
      <c r="G145" s="29">
        <v>1.2500000000000001E-2</v>
      </c>
      <c r="H145" s="29">
        <v>1.2500000000000001E-2</v>
      </c>
      <c r="I145" s="29">
        <v>6.25E-2</v>
      </c>
      <c r="J145" s="8">
        <v>-1.2500000000000001E-2</v>
      </c>
      <c r="K145" s="8">
        <v>-6.25E-2</v>
      </c>
      <c r="L145" s="8">
        <v>6.25E-2</v>
      </c>
      <c r="N145" s="9">
        <f t="shared" si="4"/>
        <v>-6.5103013472435939E-2</v>
      </c>
      <c r="O145" s="9">
        <f t="shared" si="5"/>
        <v>8.5655578785783115E-2</v>
      </c>
      <c r="S145" s="8"/>
      <c r="T145" s="8"/>
      <c r="U145" s="8"/>
      <c r="V145" s="8"/>
      <c r="W145" s="8"/>
      <c r="X145" s="8"/>
      <c r="Y145" s="8"/>
      <c r="Z145" s="8"/>
      <c r="AA145" s="8"/>
      <c r="AB145" s="8"/>
      <c r="AC145" s="8"/>
      <c r="AD145" s="8"/>
      <c r="AE145" s="8"/>
      <c r="AF145" s="8"/>
      <c r="AG145" s="8"/>
      <c r="AH145" s="8"/>
      <c r="AI145" s="8"/>
      <c r="AJ145" s="8"/>
    </row>
    <row r="146" spans="1:36" x14ac:dyDescent="0.3">
      <c r="A146" s="33">
        <v>41427.364583333336</v>
      </c>
      <c r="B146" s="9">
        <v>0.16693061132585282</v>
      </c>
      <c r="C146" s="9">
        <v>9.4622283934401627E-2</v>
      </c>
      <c r="D146" s="9">
        <v>0.25129021039124055</v>
      </c>
      <c r="E146" s="9">
        <v>0.34259033471515432</v>
      </c>
      <c r="F146" s="9"/>
      <c r="G146" s="29">
        <v>1.2500000000000001E-2</v>
      </c>
      <c r="H146" s="29">
        <v>-1.2500000000000001E-2</v>
      </c>
      <c r="I146" s="29">
        <v>8.7499999999999994E-2</v>
      </c>
      <c r="J146" s="8">
        <v>1.2500000000000001E-2</v>
      </c>
      <c r="K146" s="8">
        <v>-8.7499999999999994E-2</v>
      </c>
      <c r="L146" s="8">
        <v>6.25E-2</v>
      </c>
      <c r="N146" s="9">
        <f t="shared" si="4"/>
        <v>-7.2308327391451196E-2</v>
      </c>
      <c r="O146" s="9">
        <f t="shared" si="5"/>
        <v>9.1300124323913767E-2</v>
      </c>
      <c r="S146" s="8"/>
      <c r="T146" s="8"/>
      <c r="U146" s="8"/>
      <c r="V146" s="8"/>
      <c r="W146" s="8"/>
      <c r="X146" s="8"/>
      <c r="Y146" s="8"/>
      <c r="Z146" s="8"/>
      <c r="AA146" s="8"/>
      <c r="AB146" s="8"/>
      <c r="AC146" s="8"/>
      <c r="AD146" s="8"/>
      <c r="AE146" s="8"/>
      <c r="AF146" s="8"/>
      <c r="AG146" s="8"/>
      <c r="AH146" s="8"/>
      <c r="AI146" s="8"/>
      <c r="AJ146" s="8"/>
    </row>
    <row r="147" spans="1:36" x14ac:dyDescent="0.3">
      <c r="A147" s="33">
        <v>41427.375</v>
      </c>
      <c r="B147" s="9">
        <v>0.16795136413104667</v>
      </c>
      <c r="C147" s="9">
        <v>0.10748677149397683</v>
      </c>
      <c r="D147" s="9">
        <v>0.2906621147857511</v>
      </c>
      <c r="E147" s="9">
        <v>0.39120458279532921</v>
      </c>
      <c r="F147" s="9"/>
      <c r="G147" s="29">
        <v>-1.2500000000000001E-2</v>
      </c>
      <c r="H147" s="29">
        <v>-1.2500000000000001E-2</v>
      </c>
      <c r="I147" s="29">
        <v>6.25E-2</v>
      </c>
      <c r="J147" s="8">
        <v>1.2500000000000001E-2</v>
      </c>
      <c r="K147" s="8">
        <v>-8.7499999999999994E-2</v>
      </c>
      <c r="L147" s="8">
        <v>8.7499999999999994E-2</v>
      </c>
      <c r="N147" s="9">
        <f t="shared" si="4"/>
        <v>-6.0464592637069839E-2</v>
      </c>
      <c r="O147" s="9">
        <f t="shared" si="5"/>
        <v>0.10054246800957811</v>
      </c>
      <c r="S147" s="8"/>
      <c r="T147" s="8"/>
      <c r="U147" s="8"/>
      <c r="V147" s="8"/>
      <c r="W147" s="8"/>
      <c r="X147" s="8"/>
      <c r="Y147" s="8"/>
      <c r="Z147" s="8"/>
      <c r="AA147" s="8"/>
      <c r="AB147" s="8"/>
      <c r="AC147" s="8"/>
      <c r="AD147" s="8"/>
      <c r="AE147" s="8"/>
      <c r="AF147" s="8"/>
      <c r="AG147" s="8"/>
      <c r="AH147" s="8"/>
      <c r="AI147" s="8"/>
      <c r="AJ147" s="8"/>
    </row>
    <row r="148" spans="1:36" x14ac:dyDescent="0.3">
      <c r="A148" s="33">
        <v>41427.385416666664</v>
      </c>
      <c r="B148" s="9">
        <v>0.1709685893346343</v>
      </c>
      <c r="C148" s="9">
        <v>0.11739407813262281</v>
      </c>
      <c r="D148" s="9">
        <v>0.34211062829548311</v>
      </c>
      <c r="E148" s="9">
        <v>0.43668874648714989</v>
      </c>
      <c r="F148" s="9"/>
      <c r="G148" s="29">
        <v>-1.2500000000000001E-2</v>
      </c>
      <c r="H148" s="29">
        <v>-1.2500000000000001E-2</v>
      </c>
      <c r="I148" s="29">
        <v>8.7499999999999994E-2</v>
      </c>
      <c r="J148" s="8">
        <v>-1.2500000000000001E-2</v>
      </c>
      <c r="K148" s="8">
        <v>-0.1125</v>
      </c>
      <c r="L148" s="8">
        <v>0.1125</v>
      </c>
      <c r="N148" s="9">
        <f t="shared" si="4"/>
        <v>-5.3574511202011482E-2</v>
      </c>
      <c r="O148" s="9">
        <f t="shared" si="5"/>
        <v>9.4578118191666782E-2</v>
      </c>
      <c r="S148" s="8"/>
      <c r="T148" s="8"/>
      <c r="U148" s="8"/>
      <c r="V148" s="8"/>
      <c r="W148" s="8"/>
      <c r="X148" s="8"/>
      <c r="Y148" s="8"/>
      <c r="Z148" s="8"/>
      <c r="AA148" s="8"/>
      <c r="AB148" s="8"/>
      <c r="AC148" s="8"/>
      <c r="AD148" s="8"/>
      <c r="AE148" s="8"/>
      <c r="AF148" s="8"/>
      <c r="AG148" s="8"/>
      <c r="AH148" s="8"/>
      <c r="AI148" s="8"/>
      <c r="AJ148" s="8"/>
    </row>
    <row r="149" spans="1:36" x14ac:dyDescent="0.3">
      <c r="A149" s="33">
        <v>41427.395833333336</v>
      </c>
      <c r="B149" s="9">
        <v>0.17400833114421888</v>
      </c>
      <c r="C149" s="9">
        <v>0.13024355462153339</v>
      </c>
      <c r="D149" s="9">
        <v>0.39590970326160385</v>
      </c>
      <c r="E149" s="9">
        <v>0.47983034382957623</v>
      </c>
      <c r="F149" s="9"/>
      <c r="G149" s="29">
        <v>1.2500000000000001E-2</v>
      </c>
      <c r="H149" s="29">
        <v>1.2500000000000001E-2</v>
      </c>
      <c r="I149" s="29">
        <v>3.7499999999999999E-2</v>
      </c>
      <c r="J149" s="8">
        <v>-1.2500000000000001E-2</v>
      </c>
      <c r="K149" s="8">
        <v>-0.1125</v>
      </c>
      <c r="L149" s="8">
        <v>0.13750000000000001</v>
      </c>
      <c r="N149" s="9">
        <f t="shared" si="4"/>
        <v>-4.3764776522685483E-2</v>
      </c>
      <c r="O149" s="9">
        <f t="shared" si="5"/>
        <v>8.3920640567972382E-2</v>
      </c>
      <c r="S149" s="8"/>
      <c r="T149" s="8"/>
      <c r="U149" s="8"/>
      <c r="V149" s="8"/>
      <c r="W149" s="8"/>
      <c r="X149" s="8"/>
      <c r="Y149" s="8"/>
      <c r="Z149" s="8"/>
      <c r="AA149" s="8"/>
      <c r="AB149" s="8"/>
      <c r="AC149" s="8"/>
      <c r="AD149" s="8"/>
      <c r="AE149" s="8"/>
      <c r="AF149" s="8"/>
      <c r="AG149" s="8"/>
      <c r="AH149" s="8"/>
      <c r="AI149" s="8"/>
      <c r="AJ149" s="8"/>
    </row>
    <row r="150" spans="1:36" x14ac:dyDescent="0.3">
      <c r="A150" s="33">
        <v>41427.40625</v>
      </c>
      <c r="B150" s="9">
        <v>0.17697301760048037</v>
      </c>
      <c r="C150" s="9">
        <v>0.13014598266221339</v>
      </c>
      <c r="D150" s="9">
        <v>0.44270906205402294</v>
      </c>
      <c r="E150" s="9">
        <v>0.51683169900021175</v>
      </c>
      <c r="F150" s="9"/>
      <c r="G150" s="29">
        <v>3.7499999999999999E-2</v>
      </c>
      <c r="H150" s="29">
        <v>1.2500000000000001E-2</v>
      </c>
      <c r="I150" s="29">
        <v>3.7499999999999999E-2</v>
      </c>
      <c r="J150" s="8">
        <v>-1.2500000000000001E-2</v>
      </c>
      <c r="K150" s="8">
        <v>-0.13750000000000001</v>
      </c>
      <c r="L150" s="8">
        <v>0.1125</v>
      </c>
      <c r="N150" s="9">
        <f t="shared" si="4"/>
        <v>-4.6827034938266981E-2</v>
      </c>
      <c r="O150" s="9">
        <f t="shared" si="5"/>
        <v>7.4122636946188813E-2</v>
      </c>
      <c r="S150" s="8"/>
      <c r="T150" s="8"/>
      <c r="U150" s="8"/>
      <c r="V150" s="8"/>
      <c r="W150" s="8"/>
      <c r="X150" s="8"/>
      <c r="Y150" s="8"/>
      <c r="Z150" s="8"/>
      <c r="AA150" s="8"/>
      <c r="AB150" s="8"/>
      <c r="AC150" s="8"/>
      <c r="AD150" s="8"/>
      <c r="AE150" s="8"/>
      <c r="AF150" s="8"/>
      <c r="AG150" s="8"/>
      <c r="AH150" s="8"/>
      <c r="AI150" s="8"/>
      <c r="AJ150" s="8"/>
    </row>
    <row r="151" spans="1:36" x14ac:dyDescent="0.3">
      <c r="A151" s="33">
        <v>41427.416666666664</v>
      </c>
      <c r="B151" s="9">
        <v>0.18002777048072957</v>
      </c>
      <c r="C151" s="9">
        <v>0.1435133410890532</v>
      </c>
      <c r="D151" s="9">
        <v>0.48010217746738992</v>
      </c>
      <c r="E151" s="9">
        <v>0.55277370249407354</v>
      </c>
      <c r="F151" s="9"/>
      <c r="G151" s="29">
        <v>3.7499999999999999E-2</v>
      </c>
      <c r="H151" s="29">
        <v>1.2500000000000001E-2</v>
      </c>
      <c r="I151" s="29">
        <v>3.7499999999999999E-2</v>
      </c>
      <c r="J151" s="8">
        <v>1.2500000000000001E-2</v>
      </c>
      <c r="K151" s="8">
        <v>-0.1125</v>
      </c>
      <c r="L151" s="8">
        <v>0.16250000000000001</v>
      </c>
      <c r="N151" s="9">
        <f t="shared" si="4"/>
        <v>-3.6514429391676373E-2</v>
      </c>
      <c r="O151" s="9">
        <f t="shared" si="5"/>
        <v>7.2671525026683614E-2</v>
      </c>
      <c r="S151" s="8"/>
      <c r="T151" s="8"/>
      <c r="U151" s="8"/>
      <c r="V151" s="8"/>
      <c r="W151" s="8"/>
      <c r="X151" s="8"/>
      <c r="Y151" s="8"/>
      <c r="Z151" s="8"/>
      <c r="AA151" s="8"/>
      <c r="AB151" s="8"/>
      <c r="AC151" s="8"/>
      <c r="AD151" s="8"/>
      <c r="AE151" s="8"/>
      <c r="AF151" s="8"/>
      <c r="AG151" s="8"/>
      <c r="AH151" s="8"/>
      <c r="AI151" s="8"/>
      <c r="AJ151" s="8"/>
    </row>
    <row r="152" spans="1:36" x14ac:dyDescent="0.3">
      <c r="A152" s="33">
        <v>41427.427083333336</v>
      </c>
      <c r="B152" s="9">
        <v>0.18324013960295718</v>
      </c>
      <c r="C152" s="9">
        <v>0.13991068412954555</v>
      </c>
      <c r="D152" s="9">
        <v>0.5205054506641934</v>
      </c>
      <c r="E152" s="9">
        <v>0.58163204119079115</v>
      </c>
      <c r="F152" s="9"/>
      <c r="G152" s="29">
        <v>1.2500000000000001E-2</v>
      </c>
      <c r="H152" s="29">
        <v>1.2500000000000001E-2</v>
      </c>
      <c r="I152" s="29">
        <v>3.7499999999999999E-2</v>
      </c>
      <c r="J152" s="8">
        <v>-1.2500000000000001E-2</v>
      </c>
      <c r="K152" s="8">
        <v>-0.13750000000000001</v>
      </c>
      <c r="L152" s="8">
        <v>0.1125</v>
      </c>
      <c r="N152" s="9">
        <f t="shared" si="4"/>
        <v>-4.3329455473411632E-2</v>
      </c>
      <c r="O152" s="9">
        <f t="shared" si="5"/>
        <v>6.1126590526597746E-2</v>
      </c>
      <c r="S152" s="8"/>
      <c r="T152" s="8"/>
      <c r="U152" s="8"/>
      <c r="V152" s="8"/>
      <c r="W152" s="8"/>
      <c r="X152" s="8"/>
      <c r="Y152" s="8"/>
      <c r="Z152" s="8"/>
      <c r="AA152" s="8"/>
      <c r="AB152" s="8"/>
      <c r="AC152" s="8"/>
      <c r="AD152" s="8"/>
      <c r="AE152" s="8"/>
      <c r="AF152" s="8"/>
      <c r="AG152" s="8"/>
      <c r="AH152" s="8"/>
      <c r="AI152" s="8"/>
      <c r="AJ152" s="8"/>
    </row>
    <row r="153" spans="1:36" x14ac:dyDescent="0.3">
      <c r="A153" s="33">
        <v>41427.4375</v>
      </c>
      <c r="B153" s="9">
        <v>0.1865200585431756</v>
      </c>
      <c r="C153" s="9">
        <v>0.14615528952602544</v>
      </c>
      <c r="D153" s="9">
        <v>0.56339520213629246</v>
      </c>
      <c r="E153" s="9">
        <v>0.61608695478367237</v>
      </c>
      <c r="F153" s="9"/>
      <c r="G153" s="29">
        <v>1.2500000000000001E-2</v>
      </c>
      <c r="H153" s="29">
        <v>1.2500000000000001E-2</v>
      </c>
      <c r="I153" s="29">
        <v>1.2500000000000001E-2</v>
      </c>
      <c r="J153" s="8">
        <v>1.2500000000000001E-2</v>
      </c>
      <c r="K153" s="8">
        <v>-0.16250000000000001</v>
      </c>
      <c r="L153" s="8">
        <v>0.13750000000000001</v>
      </c>
      <c r="N153" s="9">
        <f t="shared" si="4"/>
        <v>-4.0364769017150165E-2</v>
      </c>
      <c r="O153" s="9">
        <f t="shared" si="5"/>
        <v>5.2691752647379908E-2</v>
      </c>
      <c r="S153" s="8"/>
      <c r="T153" s="8"/>
      <c r="U153" s="8"/>
      <c r="V153" s="8"/>
      <c r="W153" s="8"/>
      <c r="X153" s="8"/>
      <c r="Y153" s="8"/>
      <c r="Z153" s="8"/>
      <c r="AA153" s="8"/>
      <c r="AB153" s="8"/>
      <c r="AC153" s="8"/>
      <c r="AD153" s="8"/>
      <c r="AE153" s="8"/>
      <c r="AF153" s="8"/>
      <c r="AG153" s="8"/>
      <c r="AH153" s="8"/>
      <c r="AI153" s="8"/>
      <c r="AJ153" s="8"/>
    </row>
    <row r="154" spans="1:36" x14ac:dyDescent="0.3">
      <c r="A154" s="33">
        <v>41427.447916666664</v>
      </c>
      <c r="B154" s="9">
        <v>0.18976244980673249</v>
      </c>
      <c r="C154" s="9">
        <v>0.15839681765301911</v>
      </c>
      <c r="D154" s="9">
        <v>0.60053647167933222</v>
      </c>
      <c r="E154" s="9">
        <v>0.65290442249343394</v>
      </c>
      <c r="F154" s="9"/>
      <c r="G154" s="29">
        <v>3.7499999999999999E-2</v>
      </c>
      <c r="H154" s="29">
        <v>-1.2500000000000001E-2</v>
      </c>
      <c r="I154" s="29">
        <v>1.2500000000000001E-2</v>
      </c>
      <c r="J154" s="8">
        <v>1.2500000000000001E-2</v>
      </c>
      <c r="K154" s="8">
        <v>-0.13750000000000001</v>
      </c>
      <c r="L154" s="8">
        <v>0.1125</v>
      </c>
      <c r="N154" s="9">
        <f t="shared" si="4"/>
        <v>-3.136563215371338E-2</v>
      </c>
      <c r="O154" s="9">
        <f t="shared" si="5"/>
        <v>5.2367950814101727E-2</v>
      </c>
      <c r="S154" s="8"/>
      <c r="T154" s="8"/>
      <c r="U154" s="8"/>
      <c r="V154" s="8"/>
      <c r="W154" s="8"/>
      <c r="X154" s="8"/>
      <c r="Y154" s="8"/>
      <c r="Z154" s="8"/>
      <c r="AA154" s="8"/>
      <c r="AB154" s="8"/>
      <c r="AC154" s="8"/>
      <c r="AD154" s="8"/>
      <c r="AE154" s="8"/>
      <c r="AF154" s="8"/>
      <c r="AG154" s="8"/>
      <c r="AH154" s="8"/>
      <c r="AI154" s="8"/>
      <c r="AJ154" s="8"/>
    </row>
    <row r="155" spans="1:36" x14ac:dyDescent="0.3">
      <c r="A155" s="33">
        <v>41427.458333333336</v>
      </c>
      <c r="B155" s="9">
        <v>0.1929598078582955</v>
      </c>
      <c r="C155" s="9">
        <v>0.16471647840282211</v>
      </c>
      <c r="D155" s="9">
        <v>0.63653444092215561</v>
      </c>
      <c r="E155" s="9">
        <v>0.68019172266572847</v>
      </c>
      <c r="F155" s="9"/>
      <c r="G155" s="29">
        <v>3.7499999999999999E-2</v>
      </c>
      <c r="H155" s="29">
        <v>1.2500000000000001E-2</v>
      </c>
      <c r="I155" s="29">
        <v>1.2500000000000001E-2</v>
      </c>
      <c r="J155" s="8">
        <v>3.7499999999999999E-2</v>
      </c>
      <c r="K155" s="8">
        <v>-0.1125</v>
      </c>
      <c r="L155" s="8">
        <v>0.1125</v>
      </c>
      <c r="N155" s="9">
        <f t="shared" si="4"/>
        <v>-2.8243329455473393E-2</v>
      </c>
      <c r="O155" s="9">
        <f t="shared" si="5"/>
        <v>4.3657281743572862E-2</v>
      </c>
      <c r="S155" s="8"/>
      <c r="T155" s="8"/>
      <c r="U155" s="8"/>
      <c r="V155" s="8"/>
      <c r="W155" s="8"/>
      <c r="X155" s="8"/>
      <c r="Y155" s="8"/>
      <c r="Z155" s="8"/>
      <c r="AA155" s="8"/>
      <c r="AB155" s="8"/>
      <c r="AC155" s="8"/>
      <c r="AD155" s="8"/>
      <c r="AE155" s="8"/>
      <c r="AF155" s="8"/>
      <c r="AG155" s="8"/>
      <c r="AH155" s="8"/>
      <c r="AI155" s="8"/>
      <c r="AJ155" s="8"/>
    </row>
    <row r="156" spans="1:36" x14ac:dyDescent="0.3">
      <c r="A156" s="33">
        <v>41427.46875</v>
      </c>
      <c r="B156" s="9">
        <v>0.19689270837242467</v>
      </c>
      <c r="C156" s="9">
        <v>0.15751116448380684</v>
      </c>
      <c r="D156" s="9">
        <v>0.67197675022885994</v>
      </c>
      <c r="E156" s="9">
        <v>0.70889415677605294</v>
      </c>
      <c r="F156" s="9"/>
      <c r="G156" s="29">
        <v>1.2500000000000001E-2</v>
      </c>
      <c r="H156" s="29">
        <v>3.7499999999999999E-2</v>
      </c>
      <c r="I156" s="29">
        <v>1.2500000000000001E-2</v>
      </c>
      <c r="J156" s="8">
        <v>3.7499999999999999E-2</v>
      </c>
      <c r="K156" s="8">
        <v>-0.1125</v>
      </c>
      <c r="L156" s="8">
        <v>8.7499999999999994E-2</v>
      </c>
      <c r="N156" s="9">
        <f t="shared" si="4"/>
        <v>-3.9381543888617837E-2</v>
      </c>
      <c r="O156" s="9">
        <f t="shared" si="5"/>
        <v>3.6917406547192999E-2</v>
      </c>
      <c r="S156" s="8"/>
      <c r="T156" s="8"/>
      <c r="U156" s="8"/>
      <c r="V156" s="8"/>
      <c r="W156" s="8"/>
      <c r="X156" s="8"/>
      <c r="Y156" s="8"/>
      <c r="Z156" s="8"/>
      <c r="AA156" s="8"/>
      <c r="AB156" s="8"/>
      <c r="AC156" s="8"/>
      <c r="AD156" s="8"/>
      <c r="AE156" s="8"/>
      <c r="AF156" s="8"/>
      <c r="AG156" s="8"/>
      <c r="AH156" s="8"/>
      <c r="AI156" s="8"/>
      <c r="AJ156" s="8"/>
    </row>
    <row r="157" spans="1:36" x14ac:dyDescent="0.3">
      <c r="A157" s="33">
        <v>41427.479166666664</v>
      </c>
      <c r="B157" s="9">
        <v>0.2007955867452246</v>
      </c>
      <c r="C157" s="9">
        <v>0.15170938567193307</v>
      </c>
      <c r="D157" s="9">
        <v>0.70144271705716099</v>
      </c>
      <c r="E157" s="9">
        <v>0.73104460070436883</v>
      </c>
      <c r="F157" s="9"/>
      <c r="G157" s="29">
        <v>-1.2500000000000001E-2</v>
      </c>
      <c r="H157" s="29">
        <v>1.2500000000000001E-2</v>
      </c>
      <c r="I157" s="29">
        <v>-3.7499999999999999E-2</v>
      </c>
      <c r="J157" s="8">
        <v>1.2500000000000001E-2</v>
      </c>
      <c r="K157" s="8">
        <v>-0.1125</v>
      </c>
      <c r="L157" s="8">
        <v>6.25E-2</v>
      </c>
      <c r="N157" s="9">
        <f t="shared" si="4"/>
        <v>-4.9086201073291535E-2</v>
      </c>
      <c r="O157" s="9">
        <f t="shared" si="5"/>
        <v>2.9601883647207838E-2</v>
      </c>
      <c r="S157" s="8"/>
      <c r="T157" s="8"/>
      <c r="U157" s="8"/>
      <c r="V157" s="8"/>
      <c r="W157" s="8"/>
      <c r="X157" s="8"/>
      <c r="Y157" s="8"/>
      <c r="Z157" s="8"/>
      <c r="AA157" s="8"/>
      <c r="AB157" s="8"/>
      <c r="AC157" s="8"/>
      <c r="AD157" s="8"/>
      <c r="AE157" s="8"/>
      <c r="AF157" s="8"/>
      <c r="AG157" s="8"/>
      <c r="AH157" s="8"/>
      <c r="AI157" s="8"/>
      <c r="AJ157" s="8"/>
    </row>
    <row r="158" spans="1:36" x14ac:dyDescent="0.3">
      <c r="A158" s="33">
        <v>41427.489583333336</v>
      </c>
      <c r="B158" s="9">
        <v>0.20471347618868918</v>
      </c>
      <c r="C158" s="9">
        <v>0.15475663301684994</v>
      </c>
      <c r="D158" s="9">
        <v>0.72460054446678623</v>
      </c>
      <c r="E158" s="9">
        <v>0.7512762189540001</v>
      </c>
      <c r="F158" s="9"/>
      <c r="G158" s="29">
        <v>-1.2500000000000001E-2</v>
      </c>
      <c r="H158" s="29">
        <v>3.7499999999999999E-2</v>
      </c>
      <c r="I158" s="29">
        <v>-6.25E-2</v>
      </c>
      <c r="J158" s="8">
        <v>1.2500000000000001E-2</v>
      </c>
      <c r="K158" s="8">
        <v>-0.1125</v>
      </c>
      <c r="L158" s="8">
        <v>6.25E-2</v>
      </c>
      <c r="N158" s="9">
        <f t="shared" si="4"/>
        <v>-4.9956843171839238E-2</v>
      </c>
      <c r="O158" s="9">
        <f t="shared" si="5"/>
        <v>2.6675674487213863E-2</v>
      </c>
      <c r="S158" s="8"/>
      <c r="T158" s="8"/>
      <c r="U158" s="8"/>
      <c r="V158" s="8"/>
      <c r="W158" s="8"/>
      <c r="X158" s="8"/>
      <c r="Y158" s="8"/>
      <c r="Z158" s="8"/>
      <c r="AA158" s="8"/>
      <c r="AB158" s="8"/>
      <c r="AC158" s="8"/>
      <c r="AD158" s="8"/>
      <c r="AE158" s="8"/>
      <c r="AF158" s="8"/>
      <c r="AG158" s="8"/>
      <c r="AH158" s="8"/>
      <c r="AI158" s="8"/>
      <c r="AJ158" s="8"/>
    </row>
    <row r="159" spans="1:36" x14ac:dyDescent="0.3">
      <c r="A159" s="33">
        <v>41427.5</v>
      </c>
      <c r="B159" s="9">
        <v>0.20861635456148911</v>
      </c>
      <c r="C159" s="9">
        <v>0.15052351108942846</v>
      </c>
      <c r="D159" s="9">
        <v>0.74468825079051615</v>
      </c>
      <c r="E159" s="9">
        <v>0.76832978217330983</v>
      </c>
      <c r="F159" s="9"/>
      <c r="G159" s="29">
        <v>-3.7499999999999999E-2</v>
      </c>
      <c r="H159" s="29">
        <v>1.2500000000000001E-2</v>
      </c>
      <c r="I159" s="29">
        <v>-8.7499999999999994E-2</v>
      </c>
      <c r="J159" s="8">
        <v>1.2500000000000001E-2</v>
      </c>
      <c r="K159" s="8">
        <v>-8.7499999999999994E-2</v>
      </c>
      <c r="L159" s="8">
        <v>3.7499999999999999E-2</v>
      </c>
      <c r="N159" s="9">
        <f t="shared" si="4"/>
        <v>-5.8092843472060646E-2</v>
      </c>
      <c r="O159" s="9">
        <f t="shared" si="5"/>
        <v>2.3641531382793679E-2</v>
      </c>
      <c r="S159" s="8"/>
      <c r="T159" s="8"/>
      <c r="U159" s="8"/>
      <c r="V159" s="8"/>
      <c r="W159" s="8"/>
      <c r="X159" s="8"/>
      <c r="Y159" s="8"/>
      <c r="Z159" s="8"/>
      <c r="AA159" s="8"/>
      <c r="AB159" s="8"/>
      <c r="AC159" s="8"/>
      <c r="AD159" s="8"/>
      <c r="AE159" s="8"/>
      <c r="AF159" s="8"/>
      <c r="AG159" s="8"/>
      <c r="AH159" s="8"/>
      <c r="AI159" s="8"/>
      <c r="AJ159" s="8"/>
    </row>
    <row r="160" spans="1:36" x14ac:dyDescent="0.3">
      <c r="A160" s="33">
        <v>41427.510416666664</v>
      </c>
      <c r="B160" s="9">
        <v>0.21248921079295982</v>
      </c>
      <c r="C160" s="9">
        <v>0.15036589484745</v>
      </c>
      <c r="D160" s="9">
        <v>0.75257542384060949</v>
      </c>
      <c r="E160" s="9">
        <v>0.77500569651373352</v>
      </c>
      <c r="F160" s="9"/>
      <c r="G160" s="29">
        <v>-6.25E-2</v>
      </c>
      <c r="H160" s="29">
        <v>3.7499999999999999E-2</v>
      </c>
      <c r="I160" s="29">
        <v>-8.7499999999999994E-2</v>
      </c>
      <c r="J160" s="8">
        <v>3.7499999999999999E-2</v>
      </c>
      <c r="K160" s="8">
        <v>-6.25E-2</v>
      </c>
      <c r="L160" s="8">
        <v>3.7499999999999999E-2</v>
      </c>
      <c r="N160" s="9">
        <f t="shared" si="4"/>
        <v>-6.2123315945509822E-2</v>
      </c>
      <c r="O160" s="9">
        <f t="shared" si="5"/>
        <v>2.243027267312403E-2</v>
      </c>
      <c r="S160" s="8"/>
      <c r="T160" s="8"/>
      <c r="U160" s="8"/>
      <c r="V160" s="8"/>
      <c r="W160" s="8"/>
      <c r="X160" s="8"/>
      <c r="Y160" s="8"/>
      <c r="Z160" s="8"/>
      <c r="AA160" s="8"/>
      <c r="AB160" s="8"/>
      <c r="AC160" s="8"/>
      <c r="AD160" s="8"/>
      <c r="AE160" s="8"/>
      <c r="AF160" s="8"/>
      <c r="AG160" s="8"/>
      <c r="AH160" s="8"/>
      <c r="AI160" s="8"/>
      <c r="AJ160" s="8"/>
    </row>
    <row r="161" spans="1:36" x14ac:dyDescent="0.3">
      <c r="A161" s="33">
        <v>41427.520833333336</v>
      </c>
      <c r="B161" s="9">
        <v>0.21626449506511053</v>
      </c>
      <c r="C161" s="9">
        <v>0.15414868465493303</v>
      </c>
      <c r="D161" s="9">
        <v>0.75854776876551544</v>
      </c>
      <c r="E161" s="9">
        <v>0.78477171970753901</v>
      </c>
      <c r="F161" s="9"/>
      <c r="G161" s="29">
        <v>-6.25E-2</v>
      </c>
      <c r="H161" s="29">
        <v>1.2500000000000001E-2</v>
      </c>
      <c r="I161" s="29">
        <v>-6.25E-2</v>
      </c>
      <c r="J161" s="8">
        <v>1.2500000000000001E-2</v>
      </c>
      <c r="K161" s="8">
        <v>-3.7499999999999999E-2</v>
      </c>
      <c r="L161" s="8">
        <v>3.7499999999999999E-2</v>
      </c>
      <c r="N161" s="9">
        <f t="shared" si="4"/>
        <v>-6.2115810410177497E-2</v>
      </c>
      <c r="O161" s="9">
        <f t="shared" si="5"/>
        <v>2.6223950942023566E-2</v>
      </c>
      <c r="S161" s="8"/>
      <c r="T161" s="8"/>
      <c r="U161" s="8"/>
      <c r="V161" s="8"/>
      <c r="W161" s="8"/>
      <c r="X161" s="8"/>
      <c r="Y161" s="8"/>
      <c r="Z161" s="8"/>
      <c r="AA161" s="8"/>
      <c r="AB161" s="8"/>
      <c r="AC161" s="8"/>
      <c r="AD161" s="8"/>
      <c r="AE161" s="8"/>
      <c r="AF161" s="8"/>
      <c r="AG161" s="8"/>
      <c r="AH161" s="8"/>
      <c r="AI161" s="8"/>
      <c r="AJ161" s="8"/>
    </row>
    <row r="162" spans="1:36" x14ac:dyDescent="0.3">
      <c r="A162" s="33">
        <v>41427.53125</v>
      </c>
      <c r="B162" s="9">
        <v>0.22007730701392281</v>
      </c>
      <c r="C162" s="9">
        <v>0.16461890644350211</v>
      </c>
      <c r="D162" s="9">
        <v>0.76115017609223146</v>
      </c>
      <c r="E162" s="9">
        <v>0.78916503100102731</v>
      </c>
      <c r="F162" s="9"/>
      <c r="G162" s="29">
        <v>-6.25E-2</v>
      </c>
      <c r="H162" s="29">
        <v>-1.2500000000000001E-2</v>
      </c>
      <c r="I162" s="29">
        <v>-3.7499999999999999E-2</v>
      </c>
      <c r="J162" s="8">
        <v>3.7499999999999999E-2</v>
      </c>
      <c r="K162" s="8">
        <v>-6.25E-2</v>
      </c>
      <c r="L162" s="8">
        <v>3.7499999999999999E-2</v>
      </c>
      <c r="N162" s="9">
        <f t="shared" si="4"/>
        <v>-5.5458400570420702E-2</v>
      </c>
      <c r="O162" s="9">
        <f t="shared" si="5"/>
        <v>2.801485490879585E-2</v>
      </c>
      <c r="S162" s="8"/>
      <c r="T162" s="8"/>
      <c r="U162" s="8"/>
      <c r="V162" s="8"/>
      <c r="W162" s="8"/>
      <c r="X162" s="8"/>
      <c r="Y162" s="8"/>
      <c r="Z162" s="8"/>
      <c r="AA162" s="8"/>
      <c r="AB162" s="8"/>
      <c r="AC162" s="8"/>
      <c r="AD162" s="8"/>
      <c r="AE162" s="8"/>
      <c r="AF162" s="8"/>
      <c r="AG162" s="8"/>
      <c r="AH162" s="8"/>
      <c r="AI162" s="8"/>
      <c r="AJ162" s="8"/>
    </row>
    <row r="163" spans="1:36" x14ac:dyDescent="0.3">
      <c r="A163" s="33">
        <v>41427.541666666664</v>
      </c>
      <c r="B163" s="9">
        <v>0.2238300746800766</v>
      </c>
      <c r="C163" s="9">
        <v>0.17818140878898189</v>
      </c>
      <c r="D163" s="9">
        <v>0.7619896623266561</v>
      </c>
      <c r="E163" s="9">
        <v>0.78754202428113984</v>
      </c>
      <c r="F163" s="9"/>
      <c r="G163" s="29">
        <v>-6.25E-2</v>
      </c>
      <c r="H163" s="29">
        <v>1.2500000000000001E-2</v>
      </c>
      <c r="I163" s="29">
        <v>-3.7499999999999999E-2</v>
      </c>
      <c r="J163" s="8">
        <v>3.7499999999999999E-2</v>
      </c>
      <c r="K163" s="8">
        <v>-6.25E-2</v>
      </c>
      <c r="L163" s="8">
        <v>3.7499999999999999E-2</v>
      </c>
      <c r="N163" s="9">
        <f t="shared" si="4"/>
        <v>-4.5648665891094703E-2</v>
      </c>
      <c r="O163" s="9">
        <f t="shared" si="5"/>
        <v>2.5552361954483738E-2</v>
      </c>
      <c r="S163" s="8"/>
      <c r="T163" s="8"/>
      <c r="U163" s="8"/>
      <c r="V163" s="8"/>
      <c r="W163" s="8"/>
      <c r="X163" s="8"/>
      <c r="Y163" s="8"/>
      <c r="Z163" s="8"/>
      <c r="AA163" s="8"/>
      <c r="AB163" s="8"/>
      <c r="AC163" s="8"/>
      <c r="AD163" s="8"/>
      <c r="AE163" s="8"/>
      <c r="AF163" s="8"/>
      <c r="AG163" s="8"/>
      <c r="AH163" s="8"/>
      <c r="AI163" s="8"/>
      <c r="AJ163" s="8"/>
    </row>
    <row r="164" spans="1:36" x14ac:dyDescent="0.3">
      <c r="A164" s="33">
        <v>41427.552083333336</v>
      </c>
      <c r="B164" s="9">
        <v>0.22798063571884267</v>
      </c>
      <c r="C164" s="9">
        <v>0.17619994746125267</v>
      </c>
      <c r="D164" s="9">
        <v>0.76138603174856989</v>
      </c>
      <c r="E164" s="9">
        <v>0.78463180533513477</v>
      </c>
      <c r="F164" s="9"/>
      <c r="G164" s="29">
        <v>-6.25E-2</v>
      </c>
      <c r="H164" s="29">
        <v>1.2500000000000001E-2</v>
      </c>
      <c r="I164" s="29">
        <v>1.2500000000000001E-2</v>
      </c>
      <c r="J164" s="8">
        <v>3.7499999999999999E-2</v>
      </c>
      <c r="K164" s="8">
        <v>-6.25E-2</v>
      </c>
      <c r="L164" s="8">
        <v>3.7499999999999999E-2</v>
      </c>
      <c r="N164" s="9">
        <f t="shared" si="4"/>
        <v>-5.1780688257589996E-2</v>
      </c>
      <c r="O164" s="9">
        <f t="shared" si="5"/>
        <v>2.3245773586564877E-2</v>
      </c>
      <c r="S164" s="8"/>
      <c r="T164" s="8"/>
      <c r="U164" s="8"/>
      <c r="V164" s="8"/>
      <c r="W164" s="8"/>
      <c r="X164" s="8"/>
      <c r="Y164" s="8"/>
      <c r="Z164" s="8"/>
      <c r="AA164" s="8"/>
      <c r="AB164" s="8"/>
      <c r="AC164" s="8"/>
      <c r="AD164" s="8"/>
      <c r="AE164" s="8"/>
      <c r="AF164" s="8"/>
      <c r="AG164" s="8"/>
      <c r="AH164" s="8"/>
      <c r="AI164" s="8"/>
      <c r="AJ164" s="8"/>
    </row>
    <row r="165" spans="1:36" x14ac:dyDescent="0.3">
      <c r="A165" s="33">
        <v>41427.5625</v>
      </c>
      <c r="B165" s="9">
        <v>0.23205614140428568</v>
      </c>
      <c r="C165" s="9">
        <v>0.18704544601643713</v>
      </c>
      <c r="D165" s="9">
        <v>0.75945121585589614</v>
      </c>
      <c r="E165" s="9">
        <v>0.77006472039112051</v>
      </c>
      <c r="F165" s="9"/>
      <c r="G165" s="29">
        <v>-6.25E-2</v>
      </c>
      <c r="H165" s="29">
        <v>1.2500000000000001E-2</v>
      </c>
      <c r="I165" s="29">
        <v>-1.2500000000000001E-2</v>
      </c>
      <c r="J165" s="8">
        <v>3.7499999999999999E-2</v>
      </c>
      <c r="K165" s="8">
        <v>-6.25E-2</v>
      </c>
      <c r="L165" s="8">
        <v>3.7499999999999999E-2</v>
      </c>
      <c r="N165" s="9">
        <f t="shared" si="4"/>
        <v>-4.5010695387848548E-2</v>
      </c>
      <c r="O165" s="9">
        <f t="shared" si="5"/>
        <v>1.0613504535224361E-2</v>
      </c>
      <c r="S165" s="8"/>
      <c r="T165" s="8"/>
      <c r="U165" s="8"/>
      <c r="V165" s="8"/>
      <c r="W165" s="8"/>
      <c r="X165" s="8"/>
      <c r="Y165" s="8"/>
      <c r="Z165" s="8"/>
      <c r="AA165" s="8"/>
      <c r="AB165" s="8"/>
      <c r="AC165" s="8"/>
      <c r="AD165" s="8"/>
      <c r="AE165" s="8"/>
      <c r="AF165" s="8"/>
      <c r="AG165" s="8"/>
      <c r="AH165" s="8"/>
      <c r="AI165" s="8"/>
      <c r="AJ165" s="8"/>
    </row>
    <row r="166" spans="1:36" x14ac:dyDescent="0.3">
      <c r="A166" s="33">
        <v>41427.572916666664</v>
      </c>
      <c r="B166" s="9">
        <v>0.23613915262506099</v>
      </c>
      <c r="C166" s="9">
        <v>0.20300971966825537</v>
      </c>
      <c r="D166" s="9">
        <v>0.7556135644985269</v>
      </c>
      <c r="E166" s="9">
        <v>0.75351484891246556</v>
      </c>
      <c r="F166" s="9"/>
      <c r="G166" s="29">
        <v>-6.25E-2</v>
      </c>
      <c r="H166" s="29">
        <v>-1.2500000000000001E-2</v>
      </c>
      <c r="I166" s="29">
        <v>-3.7499999999999999E-2</v>
      </c>
      <c r="J166" s="8">
        <v>3.7499999999999999E-2</v>
      </c>
      <c r="K166" s="8">
        <v>-3.7499999999999999E-2</v>
      </c>
      <c r="L166" s="8">
        <v>3.7499999999999999E-2</v>
      </c>
      <c r="N166" s="9">
        <f t="shared" si="4"/>
        <v>-3.3129432956805621E-2</v>
      </c>
      <c r="O166" s="9">
        <f t="shared" si="5"/>
        <v>-2.0987155860613393E-3</v>
      </c>
      <c r="S166" s="8"/>
      <c r="T166" s="8"/>
      <c r="U166" s="8"/>
      <c r="V166" s="8"/>
      <c r="W166" s="8"/>
      <c r="X166" s="8"/>
      <c r="Y166" s="8"/>
      <c r="Z166" s="8"/>
      <c r="AA166" s="8"/>
      <c r="AB166" s="8"/>
      <c r="AC166" s="8"/>
      <c r="AD166" s="8"/>
      <c r="AE166" s="8"/>
      <c r="AF166" s="8"/>
      <c r="AG166" s="8"/>
      <c r="AH166" s="8"/>
      <c r="AI166" s="8"/>
      <c r="AJ166" s="8"/>
    </row>
    <row r="167" spans="1:36" x14ac:dyDescent="0.3">
      <c r="A167" s="33">
        <v>41427.583333333336</v>
      </c>
      <c r="B167" s="9">
        <v>0.24019214170450709</v>
      </c>
      <c r="C167" s="9">
        <v>0.2058393064885353</v>
      </c>
      <c r="D167" s="9">
        <v>0.75040874984509476</v>
      </c>
      <c r="E167" s="9">
        <v>0.73590562575703666</v>
      </c>
      <c r="F167" s="9"/>
      <c r="G167" s="29">
        <v>-6.25E-2</v>
      </c>
      <c r="H167" s="29">
        <v>1.2500000000000001E-2</v>
      </c>
      <c r="I167" s="29">
        <v>-1.2500000000000001E-2</v>
      </c>
      <c r="J167" s="8">
        <v>3.7499999999999999E-2</v>
      </c>
      <c r="K167" s="8">
        <v>-6.25E-2</v>
      </c>
      <c r="L167" s="8">
        <v>3.7499999999999999E-2</v>
      </c>
      <c r="N167" s="9">
        <f t="shared" si="4"/>
        <v>-3.4352835215971794E-2</v>
      </c>
      <c r="O167" s="9">
        <f t="shared" si="5"/>
        <v>-1.4503124088058095E-2</v>
      </c>
      <c r="S167" s="8"/>
      <c r="T167" s="8"/>
      <c r="U167" s="8"/>
      <c r="V167" s="8"/>
      <c r="W167" s="8"/>
      <c r="X167" s="8"/>
      <c r="Y167" s="8"/>
      <c r="Z167" s="8"/>
      <c r="AA167" s="8"/>
      <c r="AB167" s="8"/>
      <c r="AC167" s="8"/>
      <c r="AD167" s="8"/>
      <c r="AE167" s="8"/>
      <c r="AF167" s="8"/>
      <c r="AG167" s="8"/>
      <c r="AH167" s="8"/>
      <c r="AI167" s="8"/>
      <c r="AJ167" s="8"/>
    </row>
    <row r="168" spans="1:36" x14ac:dyDescent="0.3">
      <c r="A168" s="33">
        <v>41427.59375</v>
      </c>
      <c r="B168" s="9">
        <v>0.2425638908695163</v>
      </c>
      <c r="C168" s="9">
        <v>0.21549142492588286</v>
      </c>
      <c r="D168" s="9">
        <v>0.74355694315079168</v>
      </c>
      <c r="E168" s="9">
        <v>0.70799470723916957</v>
      </c>
      <c r="F168" s="9"/>
      <c r="G168" s="29">
        <v>-6.25E-2</v>
      </c>
      <c r="H168" s="29">
        <v>1.2500000000000001E-2</v>
      </c>
      <c r="I168" s="29">
        <v>-1.2500000000000001E-2</v>
      </c>
      <c r="J168" s="8">
        <v>3.7499999999999999E-2</v>
      </c>
      <c r="K168" s="8">
        <v>-8.7499999999999994E-2</v>
      </c>
      <c r="L168" s="8">
        <v>1.2500000000000001E-2</v>
      </c>
      <c r="N168" s="9">
        <f t="shared" si="4"/>
        <v>-2.7072465943633439E-2</v>
      </c>
      <c r="O168" s="9">
        <f t="shared" si="5"/>
        <v>-3.5562235911622109E-2</v>
      </c>
      <c r="S168" s="8"/>
      <c r="T168" s="8"/>
      <c r="U168" s="8"/>
      <c r="V168" s="8"/>
      <c r="W168" s="8"/>
      <c r="X168" s="8"/>
      <c r="Y168" s="8"/>
      <c r="Z168" s="8"/>
      <c r="AA168" s="8"/>
      <c r="AB168" s="8"/>
      <c r="AC168" s="8"/>
      <c r="AD168" s="8"/>
      <c r="AE168" s="8"/>
      <c r="AF168" s="8"/>
      <c r="AG168" s="8"/>
      <c r="AH168" s="8"/>
      <c r="AI168" s="8"/>
      <c r="AJ168" s="8"/>
    </row>
    <row r="169" spans="1:36" x14ac:dyDescent="0.3">
      <c r="A169" s="33">
        <v>41427.604166666664</v>
      </c>
      <c r="B169" s="9">
        <v>0.24490561789319626</v>
      </c>
      <c r="C169" s="9">
        <v>0.22573648065448268</v>
      </c>
      <c r="D169" s="9">
        <v>0.73491423248971621</v>
      </c>
      <c r="E169" s="9">
        <v>0.67713759179382216</v>
      </c>
      <c r="F169" s="9"/>
      <c r="G169" s="29">
        <v>-6.25E-2</v>
      </c>
      <c r="H169" s="29">
        <v>1.2500000000000001E-2</v>
      </c>
      <c r="I169" s="29">
        <v>-1.2500000000000001E-2</v>
      </c>
      <c r="J169" s="8">
        <v>3.7499999999999999E-2</v>
      </c>
      <c r="K169" s="8">
        <v>-6.25E-2</v>
      </c>
      <c r="L169" s="8">
        <v>1.2500000000000001E-2</v>
      </c>
      <c r="N169" s="9">
        <f t="shared" si="4"/>
        <v>-1.9169137238713579E-2</v>
      </c>
      <c r="O169" s="9">
        <f t="shared" si="5"/>
        <v>-5.7776640695894055E-2</v>
      </c>
      <c r="S169" s="8"/>
      <c r="T169" s="8"/>
      <c r="U169" s="8"/>
      <c r="V169" s="8"/>
      <c r="W169" s="8"/>
      <c r="X169" s="8"/>
      <c r="Y169" s="8"/>
      <c r="Z169" s="8"/>
      <c r="AA169" s="8"/>
      <c r="AB169" s="8"/>
      <c r="AC169" s="8"/>
      <c r="AD169" s="8"/>
      <c r="AE169" s="8"/>
      <c r="AF169" s="8"/>
      <c r="AG169" s="8"/>
      <c r="AH169" s="8"/>
      <c r="AI169" s="8"/>
      <c r="AJ169" s="8"/>
    </row>
    <row r="170" spans="1:36" x14ac:dyDescent="0.3">
      <c r="A170" s="33">
        <v>41427.614583333336</v>
      </c>
      <c r="B170" s="9">
        <v>0.24727736705820544</v>
      </c>
      <c r="C170" s="9">
        <v>0.21595676811648593</v>
      </c>
      <c r="D170" s="9">
        <v>0.7248683805511027</v>
      </c>
      <c r="E170" s="9">
        <v>0.63861716629422782</v>
      </c>
      <c r="F170" s="9"/>
      <c r="G170" s="29">
        <v>-8.7499999999999994E-2</v>
      </c>
      <c r="H170" s="29">
        <v>1.2500000000000001E-2</v>
      </c>
      <c r="I170" s="29">
        <v>-1.2500000000000001E-2</v>
      </c>
      <c r="J170" s="8">
        <v>3.7499999999999999E-2</v>
      </c>
      <c r="K170" s="8">
        <v>-8.7499999999999994E-2</v>
      </c>
      <c r="L170" s="8">
        <v>1.2500000000000001E-2</v>
      </c>
      <c r="N170" s="9">
        <f t="shared" si="4"/>
        <v>-3.1320598941719513E-2</v>
      </c>
      <c r="O170" s="9">
        <f t="shared" si="5"/>
        <v>-8.6251214256874875E-2</v>
      </c>
      <c r="S170" s="8"/>
      <c r="T170" s="8"/>
      <c r="U170" s="8"/>
      <c r="V170" s="8"/>
      <c r="W170" s="8"/>
      <c r="X170" s="8"/>
      <c r="Y170" s="8"/>
      <c r="Z170" s="8"/>
      <c r="AA170" s="8"/>
      <c r="AB170" s="8"/>
      <c r="AC170" s="8"/>
      <c r="AD170" s="8"/>
      <c r="AE170" s="8"/>
      <c r="AF170" s="8"/>
      <c r="AG170" s="8"/>
      <c r="AH170" s="8"/>
      <c r="AI170" s="8"/>
      <c r="AJ170" s="8"/>
    </row>
    <row r="171" spans="1:36" x14ac:dyDescent="0.3">
      <c r="A171" s="33">
        <v>41427.625</v>
      </c>
      <c r="B171" s="9">
        <v>0.2496190940818854</v>
      </c>
      <c r="C171" s="9">
        <v>0.20291214770893537</v>
      </c>
      <c r="D171" s="9">
        <v>0.71287572005932365</v>
      </c>
      <c r="E171" s="9">
        <v>0.6162708422445462</v>
      </c>
      <c r="F171" s="9"/>
      <c r="G171" s="29">
        <v>-8.7499999999999994E-2</v>
      </c>
      <c r="H171" s="29">
        <v>1.2500000000000001E-2</v>
      </c>
      <c r="I171" s="29">
        <v>-1.2500000000000001E-2</v>
      </c>
      <c r="J171" s="8">
        <v>3.7499999999999999E-2</v>
      </c>
      <c r="K171" s="8">
        <v>-8.7499999999999994E-2</v>
      </c>
      <c r="L171" s="8">
        <v>1.2500000000000001E-2</v>
      </c>
      <c r="N171" s="9">
        <f t="shared" si="4"/>
        <v>-4.6706946372950031E-2</v>
      </c>
      <c r="O171" s="9">
        <f t="shared" si="5"/>
        <v>-9.6604877814777446E-2</v>
      </c>
      <c r="S171" s="8"/>
      <c r="T171" s="8"/>
      <c r="U171" s="8"/>
      <c r="V171" s="8"/>
      <c r="W171" s="8"/>
      <c r="X171" s="8"/>
      <c r="Y171" s="8"/>
      <c r="Z171" s="8"/>
      <c r="AA171" s="8"/>
      <c r="AB171" s="8"/>
      <c r="AC171" s="8"/>
      <c r="AD171" s="8"/>
      <c r="AE171" s="8"/>
      <c r="AF171" s="8"/>
      <c r="AG171" s="8"/>
      <c r="AH171" s="8"/>
      <c r="AI171" s="8"/>
      <c r="AJ171" s="8"/>
    </row>
    <row r="172" spans="1:36" x14ac:dyDescent="0.3">
      <c r="A172" s="33">
        <v>41427.635416666664</v>
      </c>
      <c r="B172" s="9">
        <v>0.25174316058092849</v>
      </c>
      <c r="C172" s="9">
        <v>0.1932675348069201</v>
      </c>
      <c r="D172" s="9">
        <v>0.69910814581476133</v>
      </c>
      <c r="E172" s="9">
        <v>0.59429229311661258</v>
      </c>
      <c r="F172" s="9"/>
      <c r="G172" s="29">
        <v>-8.7499999999999994E-2</v>
      </c>
      <c r="H172" s="29">
        <v>1.2500000000000001E-2</v>
      </c>
      <c r="I172" s="29">
        <v>-3.7499999999999999E-2</v>
      </c>
      <c r="J172" s="8">
        <v>3.7499999999999999E-2</v>
      </c>
      <c r="K172" s="8">
        <v>-6.25E-2</v>
      </c>
      <c r="L172" s="8">
        <v>1.2500000000000001E-2</v>
      </c>
      <c r="N172" s="9">
        <f t="shared" si="4"/>
        <v>-5.8475625774008388E-2</v>
      </c>
      <c r="O172" s="9">
        <f t="shared" si="5"/>
        <v>-0.10481585269814875</v>
      </c>
      <c r="S172" s="8"/>
      <c r="T172" s="8"/>
      <c r="U172" s="8"/>
      <c r="V172" s="8"/>
      <c r="W172" s="8"/>
      <c r="X172" s="8"/>
      <c r="Y172" s="8"/>
      <c r="Z172" s="8"/>
      <c r="AA172" s="8"/>
      <c r="AB172" s="8"/>
      <c r="AC172" s="8"/>
      <c r="AD172" s="8"/>
      <c r="AE172" s="8"/>
      <c r="AF172" s="8"/>
      <c r="AG172" s="8"/>
      <c r="AH172" s="8"/>
      <c r="AI172" s="8"/>
      <c r="AJ172" s="8"/>
    </row>
    <row r="173" spans="1:36" x14ac:dyDescent="0.3">
      <c r="A173" s="33">
        <v>41427.645833333336</v>
      </c>
      <c r="B173" s="9">
        <v>0.25390475475663304</v>
      </c>
      <c r="C173" s="9">
        <v>0.19085075242991709</v>
      </c>
      <c r="D173" s="9">
        <v>0.6831778951281815</v>
      </c>
      <c r="E173" s="9">
        <v>0.57673104060315084</v>
      </c>
      <c r="F173" s="9"/>
      <c r="G173" s="29">
        <v>-0.1125</v>
      </c>
      <c r="H173" s="29">
        <v>3.7499999999999999E-2</v>
      </c>
      <c r="I173" s="29">
        <v>-3.7499999999999999E-2</v>
      </c>
      <c r="J173" s="8">
        <v>3.7499999999999999E-2</v>
      </c>
      <c r="K173" s="8">
        <v>-6.25E-2</v>
      </c>
      <c r="L173" s="8">
        <v>1.2500000000000001E-2</v>
      </c>
      <c r="N173" s="9">
        <f t="shared" si="4"/>
        <v>-6.3054002326715958E-2</v>
      </c>
      <c r="O173" s="9">
        <f t="shared" si="5"/>
        <v>-0.10644685452503067</v>
      </c>
      <c r="S173" s="8"/>
      <c r="T173" s="8"/>
      <c r="U173" s="8"/>
      <c r="V173" s="8"/>
      <c r="W173" s="8"/>
      <c r="X173" s="8"/>
      <c r="Y173" s="8"/>
      <c r="Z173" s="8"/>
      <c r="AA173" s="8"/>
      <c r="AB173" s="8"/>
      <c r="AC173" s="8"/>
      <c r="AD173" s="8"/>
      <c r="AE173" s="8"/>
      <c r="AF173" s="8"/>
      <c r="AG173" s="8"/>
      <c r="AH173" s="8"/>
      <c r="AI173" s="8"/>
      <c r="AJ173" s="8"/>
    </row>
    <row r="174" spans="1:36" x14ac:dyDescent="0.3">
      <c r="A174" s="33">
        <v>41427.65625</v>
      </c>
      <c r="B174" s="9">
        <v>0.2560438323263407</v>
      </c>
      <c r="C174" s="9">
        <v>0.18718054565241865</v>
      </c>
      <c r="D174" s="9">
        <v>0.66756744872138252</v>
      </c>
      <c r="E174" s="9">
        <v>0.55005936366943431</v>
      </c>
      <c r="F174" s="9"/>
      <c r="G174" s="29">
        <v>-0.1125</v>
      </c>
      <c r="H174" s="29">
        <v>3.7499999999999999E-2</v>
      </c>
      <c r="I174" s="29">
        <v>-1.2500000000000001E-2</v>
      </c>
      <c r="J174" s="8">
        <v>3.7499999999999999E-2</v>
      </c>
      <c r="K174" s="8">
        <v>-3.7499999999999999E-2</v>
      </c>
      <c r="L174" s="8">
        <v>3.7499999999999999E-2</v>
      </c>
      <c r="N174" s="9">
        <f t="shared" si="4"/>
        <v>-6.8863286673922053E-2</v>
      </c>
      <c r="O174" s="9">
        <f t="shared" si="5"/>
        <v>-0.11750808505194821</v>
      </c>
      <c r="S174" s="8"/>
      <c r="T174" s="8"/>
      <c r="U174" s="8"/>
      <c r="V174" s="8"/>
      <c r="W174" s="8"/>
      <c r="X174" s="8"/>
      <c r="Y174" s="8"/>
      <c r="Z174" s="8"/>
      <c r="AA174" s="8"/>
      <c r="AB174" s="8"/>
      <c r="AC174" s="8"/>
      <c r="AD174" s="8"/>
      <c r="AE174" s="8"/>
      <c r="AF174" s="8"/>
      <c r="AG174" s="8"/>
      <c r="AH174" s="8"/>
      <c r="AI174" s="8"/>
      <c r="AJ174" s="8"/>
    </row>
    <row r="175" spans="1:36" x14ac:dyDescent="0.3">
      <c r="A175" s="33">
        <v>41427.666666666664</v>
      </c>
      <c r="B175" s="9">
        <v>0.25819792096671296</v>
      </c>
      <c r="C175" s="9">
        <v>0.19293729125229858</v>
      </c>
      <c r="D175" s="9">
        <v>0.64773958337497439</v>
      </c>
      <c r="E175" s="9">
        <v>0.55879002050744941</v>
      </c>
      <c r="F175" s="9"/>
      <c r="G175" s="29">
        <v>-8.7499999999999994E-2</v>
      </c>
      <c r="H175" s="29">
        <v>6.25E-2</v>
      </c>
      <c r="I175" s="29">
        <v>1.2500000000000001E-2</v>
      </c>
      <c r="J175" s="8">
        <v>6.25E-2</v>
      </c>
      <c r="K175" s="8">
        <v>-8.7499999999999994E-2</v>
      </c>
      <c r="L175" s="8">
        <v>1.2500000000000001E-2</v>
      </c>
      <c r="N175" s="9">
        <f t="shared" si="4"/>
        <v>-6.5260629714414375E-2</v>
      </c>
      <c r="O175" s="9">
        <f t="shared" si="5"/>
        <v>-8.8949562867524978E-2</v>
      </c>
      <c r="S175" s="8"/>
      <c r="T175" s="8"/>
      <c r="U175" s="8"/>
      <c r="V175" s="8"/>
      <c r="W175" s="8"/>
      <c r="X175" s="8"/>
      <c r="Y175" s="8"/>
      <c r="Z175" s="8"/>
      <c r="AA175" s="8"/>
      <c r="AB175" s="8"/>
      <c r="AC175" s="8"/>
      <c r="AD175" s="8"/>
      <c r="AE175" s="8"/>
      <c r="AF175" s="8"/>
      <c r="AG175" s="8"/>
      <c r="AH175" s="8"/>
      <c r="AI175" s="8"/>
      <c r="AJ175" s="8"/>
    </row>
    <row r="176" spans="1:36" x14ac:dyDescent="0.3">
      <c r="A176" s="33">
        <v>41427.677083333336</v>
      </c>
      <c r="B176" s="9">
        <v>0.26060719780838371</v>
      </c>
      <c r="C176" s="9">
        <v>0.2043156828160769</v>
      </c>
      <c r="D176" s="9">
        <v>0.62066415353803461</v>
      </c>
      <c r="E176" s="9">
        <v>0.53895016250054961</v>
      </c>
      <c r="F176" s="9"/>
      <c r="G176" s="29">
        <v>-6.25E-2</v>
      </c>
      <c r="H176" s="29">
        <v>3.7499999999999999E-2</v>
      </c>
      <c r="I176" s="29">
        <v>3.7499999999999999E-2</v>
      </c>
      <c r="J176" s="8">
        <v>6.25E-2</v>
      </c>
      <c r="K176" s="8">
        <v>-8.7499999999999994E-2</v>
      </c>
      <c r="L176" s="8">
        <v>1.2500000000000001E-2</v>
      </c>
      <c r="N176" s="9">
        <f t="shared" si="4"/>
        <v>-5.6291514992306807E-2</v>
      </c>
      <c r="O176" s="9">
        <f t="shared" si="5"/>
        <v>-8.1713991037485001E-2</v>
      </c>
      <c r="S176" s="8"/>
      <c r="T176" s="8"/>
      <c r="U176" s="8"/>
      <c r="V176" s="8"/>
      <c r="W176" s="8"/>
      <c r="X176" s="8"/>
      <c r="Y176" s="8"/>
      <c r="Z176" s="8"/>
      <c r="AA176" s="8"/>
      <c r="AB176" s="8"/>
      <c r="AC176" s="8"/>
      <c r="AD176" s="8"/>
      <c r="AE176" s="8"/>
      <c r="AF176" s="8"/>
      <c r="AG176" s="8"/>
      <c r="AH176" s="8"/>
      <c r="AI176" s="8"/>
      <c r="AJ176" s="8"/>
    </row>
    <row r="177" spans="1:36" x14ac:dyDescent="0.3">
      <c r="A177" s="33">
        <v>41427.6875</v>
      </c>
      <c r="B177" s="9">
        <v>0.26303899125605135</v>
      </c>
      <c r="C177" s="9">
        <v>0.21422298945472287</v>
      </c>
      <c r="D177" s="9">
        <v>0.58911945889115858</v>
      </c>
      <c r="E177" s="9">
        <v>0.50628215532094356</v>
      </c>
      <c r="F177" s="9"/>
      <c r="G177" s="29">
        <v>-8.7499999999999994E-2</v>
      </c>
      <c r="H177" s="29">
        <v>3.7499999999999999E-2</v>
      </c>
      <c r="I177" s="29">
        <v>1.2500000000000001E-2</v>
      </c>
      <c r="J177" s="8">
        <v>6.25E-2</v>
      </c>
      <c r="K177" s="8">
        <v>-0.1125</v>
      </c>
      <c r="L177" s="8">
        <v>1.2500000000000001E-2</v>
      </c>
      <c r="N177" s="9">
        <f t="shared" si="4"/>
        <v>-4.8816001801328474E-2</v>
      </c>
      <c r="O177" s="9">
        <f t="shared" si="5"/>
        <v>-8.2837303570215015E-2</v>
      </c>
      <c r="S177" s="8"/>
      <c r="T177" s="8"/>
      <c r="U177" s="8"/>
      <c r="V177" s="8"/>
      <c r="W177" s="8"/>
      <c r="X177" s="8"/>
      <c r="Y177" s="8"/>
      <c r="Z177" s="8"/>
      <c r="AA177" s="8"/>
      <c r="AB177" s="8"/>
      <c r="AC177" s="8"/>
      <c r="AD177" s="8"/>
      <c r="AE177" s="8"/>
      <c r="AF177" s="8"/>
      <c r="AG177" s="8"/>
      <c r="AH177" s="8"/>
      <c r="AI177" s="8"/>
      <c r="AJ177" s="8"/>
    </row>
    <row r="178" spans="1:36" x14ac:dyDescent="0.3">
      <c r="A178" s="33">
        <v>41427.697916666664</v>
      </c>
      <c r="B178" s="9">
        <v>0.26541824595639285</v>
      </c>
      <c r="C178" s="9">
        <v>0.21303711487221827</v>
      </c>
      <c r="D178" s="9">
        <v>0.55580784559849361</v>
      </c>
      <c r="E178" s="9">
        <v>0.49913452966784322</v>
      </c>
      <c r="F178" s="9"/>
      <c r="G178" s="29">
        <v>-3.7499999999999999E-2</v>
      </c>
      <c r="H178" s="29">
        <v>3.7499999999999999E-2</v>
      </c>
      <c r="I178" s="29">
        <v>3.7499999999999999E-2</v>
      </c>
      <c r="J178" s="8">
        <v>6.25E-2</v>
      </c>
      <c r="K178" s="8">
        <v>-0.13750000000000001</v>
      </c>
      <c r="L178" s="8">
        <v>1.2500000000000001E-2</v>
      </c>
      <c r="N178" s="9">
        <f t="shared" si="4"/>
        <v>-5.2381131084174581E-2</v>
      </c>
      <c r="O178" s="9">
        <f t="shared" si="5"/>
        <v>-5.6673315930650392E-2</v>
      </c>
      <c r="S178" s="8"/>
      <c r="T178" s="8"/>
      <c r="U178" s="8"/>
      <c r="V178" s="8"/>
      <c r="W178" s="8"/>
      <c r="X178" s="8"/>
      <c r="Y178" s="8"/>
      <c r="Z178" s="8"/>
      <c r="AA178" s="8"/>
      <c r="AB178" s="8"/>
      <c r="AC178" s="8"/>
      <c r="AD178" s="8"/>
      <c r="AE178" s="8"/>
      <c r="AF178" s="8"/>
      <c r="AG178" s="8"/>
      <c r="AH178" s="8"/>
      <c r="AI178" s="8"/>
      <c r="AJ178" s="8"/>
    </row>
    <row r="179" spans="1:36" x14ac:dyDescent="0.3">
      <c r="A179" s="33">
        <v>41427.708333333336</v>
      </c>
      <c r="B179" s="9">
        <v>0.26779750065673436</v>
      </c>
      <c r="C179" s="9">
        <v>0.21491349870529516</v>
      </c>
      <c r="D179" s="9">
        <v>0.52301191670697522</v>
      </c>
      <c r="E179" s="9">
        <v>0.4805299156915967</v>
      </c>
      <c r="F179" s="9"/>
      <c r="G179" s="29">
        <v>-3.7499999999999999E-2</v>
      </c>
      <c r="H179" s="29">
        <v>3.7499999999999999E-2</v>
      </c>
      <c r="I179" s="29">
        <v>6.25E-2</v>
      </c>
      <c r="J179" s="8">
        <v>6.25E-2</v>
      </c>
      <c r="K179" s="8">
        <v>-0.13750000000000001</v>
      </c>
      <c r="L179" s="8">
        <v>1.2500000000000001E-2</v>
      </c>
      <c r="N179" s="9">
        <f t="shared" si="4"/>
        <v>-5.2884001951439191E-2</v>
      </c>
      <c r="O179" s="9">
        <f t="shared" si="5"/>
        <v>-4.2482001015378523E-2</v>
      </c>
      <c r="S179" s="8"/>
      <c r="T179" s="8"/>
      <c r="U179" s="8"/>
      <c r="V179" s="8"/>
      <c r="W179" s="8"/>
      <c r="X179" s="8"/>
      <c r="Y179" s="8"/>
      <c r="Z179" s="8"/>
      <c r="AA179" s="8"/>
      <c r="AB179" s="8"/>
      <c r="AC179" s="8"/>
      <c r="AD179" s="8"/>
      <c r="AE179" s="8"/>
      <c r="AF179" s="8"/>
      <c r="AG179" s="8"/>
      <c r="AH179" s="8"/>
      <c r="AI179" s="8"/>
      <c r="AJ179" s="8"/>
    </row>
    <row r="180" spans="1:36" x14ac:dyDescent="0.3">
      <c r="A180" s="33">
        <v>41427.71875</v>
      </c>
      <c r="B180" s="9">
        <v>0.2669493751641836</v>
      </c>
      <c r="C180" s="9">
        <v>0.22000975719593202</v>
      </c>
      <c r="D180" s="9">
        <v>0.48978824959125011</v>
      </c>
      <c r="E180" s="9">
        <v>0.454409901140502</v>
      </c>
      <c r="F180" s="9"/>
      <c r="G180" s="29">
        <v>-6.25E-2</v>
      </c>
      <c r="H180" s="29">
        <v>6.25E-2</v>
      </c>
      <c r="I180" s="29">
        <v>6.25E-2</v>
      </c>
      <c r="J180" s="8">
        <v>8.7499999999999994E-2</v>
      </c>
      <c r="K180" s="8">
        <v>-8.7499999999999994E-2</v>
      </c>
      <c r="L180" s="8">
        <v>1.2500000000000001E-2</v>
      </c>
      <c r="N180" s="9">
        <f t="shared" si="4"/>
        <v>-4.6939617968251579E-2</v>
      </c>
      <c r="O180" s="9">
        <f t="shared" si="5"/>
        <v>-3.5378348450748109E-2</v>
      </c>
      <c r="S180" s="8"/>
      <c r="T180" s="8"/>
      <c r="U180" s="8"/>
      <c r="V180" s="8"/>
      <c r="W180" s="8"/>
      <c r="X180" s="8"/>
      <c r="Y180" s="8"/>
      <c r="Z180" s="8"/>
      <c r="AA180" s="8"/>
      <c r="AB180" s="8"/>
      <c r="AC180" s="8"/>
      <c r="AD180" s="8"/>
      <c r="AE180" s="8"/>
      <c r="AF180" s="8"/>
      <c r="AG180" s="8"/>
      <c r="AH180" s="8"/>
      <c r="AI180" s="8"/>
      <c r="AJ180" s="8"/>
    </row>
    <row r="181" spans="1:36" x14ac:dyDescent="0.3">
      <c r="A181" s="33">
        <v>41427.729166666664</v>
      </c>
      <c r="B181" s="9">
        <v>0.26600367771231287</v>
      </c>
      <c r="C181" s="9">
        <v>0.23215371336360568</v>
      </c>
      <c r="D181" s="9">
        <v>0.45304273784443916</v>
      </c>
      <c r="E181" s="9">
        <v>0.42766626824383469</v>
      </c>
      <c r="F181" s="9"/>
      <c r="G181" s="29">
        <v>-6.25E-2</v>
      </c>
      <c r="H181" s="29">
        <v>8.7499999999999994E-2</v>
      </c>
      <c r="I181" s="29">
        <v>6.25E-2</v>
      </c>
      <c r="J181" s="8">
        <v>8.7499999999999994E-2</v>
      </c>
      <c r="K181" s="8">
        <v>-8.7499999999999994E-2</v>
      </c>
      <c r="L181" s="8">
        <v>1.2500000000000001E-2</v>
      </c>
      <c r="N181" s="9">
        <f t="shared" si="4"/>
        <v>-3.3849964348707184E-2</v>
      </c>
      <c r="O181" s="9">
        <f t="shared" si="5"/>
        <v>-2.5376469600604468E-2</v>
      </c>
      <c r="S181" s="8"/>
      <c r="T181" s="8"/>
      <c r="U181" s="8"/>
      <c r="V181" s="8"/>
      <c r="W181" s="8"/>
      <c r="X181" s="8"/>
      <c r="Y181" s="8"/>
      <c r="Z181" s="8"/>
      <c r="AA181" s="8"/>
      <c r="AB181" s="8"/>
      <c r="AC181" s="8"/>
      <c r="AD181" s="8"/>
      <c r="AE181" s="8"/>
      <c r="AF181" s="8"/>
      <c r="AG181" s="8"/>
      <c r="AH181" s="8"/>
      <c r="AI181" s="8"/>
      <c r="AJ181" s="8"/>
    </row>
    <row r="182" spans="1:36" x14ac:dyDescent="0.3">
      <c r="A182" s="33">
        <v>41427.739583333336</v>
      </c>
      <c r="B182" s="9">
        <v>0.26511051900776827</v>
      </c>
      <c r="C182" s="9">
        <v>0.24349457725072243</v>
      </c>
      <c r="D182" s="9">
        <v>0.40995710625097437</v>
      </c>
      <c r="E182" s="9">
        <v>0.39421474057876577</v>
      </c>
      <c r="F182" s="9"/>
      <c r="G182" s="29">
        <v>-6.25E-2</v>
      </c>
      <c r="H182" s="29">
        <v>8.7499999999999994E-2</v>
      </c>
      <c r="I182" s="29">
        <v>6.25E-2</v>
      </c>
      <c r="J182" s="8">
        <v>8.7499999999999994E-2</v>
      </c>
      <c r="K182" s="8">
        <v>-8.7499999999999994E-2</v>
      </c>
      <c r="L182" s="8">
        <v>1.2500000000000001E-2</v>
      </c>
      <c r="N182" s="9">
        <f t="shared" si="4"/>
        <v>-2.1615941757045842E-2</v>
      </c>
      <c r="O182" s="9">
        <f t="shared" si="5"/>
        <v>-1.5742365672208603E-2</v>
      </c>
      <c r="S182" s="8"/>
      <c r="T182" s="8"/>
      <c r="U182" s="8"/>
      <c r="V182" s="8"/>
      <c r="W182" s="8"/>
      <c r="X182" s="8"/>
      <c r="Y182" s="8"/>
      <c r="Z182" s="8"/>
      <c r="AA182" s="8"/>
      <c r="AB182" s="8"/>
      <c r="AC182" s="8"/>
      <c r="AD182" s="8"/>
      <c r="AE182" s="8"/>
      <c r="AF182" s="8"/>
      <c r="AG182" s="8"/>
      <c r="AH182" s="8"/>
      <c r="AI182" s="8"/>
      <c r="AJ182" s="8"/>
    </row>
    <row r="183" spans="1:36" x14ac:dyDescent="0.3">
      <c r="A183" s="33">
        <v>41427.75</v>
      </c>
      <c r="B183" s="9">
        <v>0.26414981048523289</v>
      </c>
      <c r="C183" s="9">
        <v>0.23779037039816867</v>
      </c>
      <c r="D183" s="9">
        <v>0.36503659760226737</v>
      </c>
      <c r="E183" s="9">
        <v>0.3583566857083465</v>
      </c>
      <c r="F183" s="9"/>
      <c r="G183" s="29">
        <v>-8.7499999999999994E-2</v>
      </c>
      <c r="H183" s="29">
        <v>6.25E-2</v>
      </c>
      <c r="I183" s="29">
        <v>6.25E-2</v>
      </c>
      <c r="J183" s="8">
        <v>0.1125</v>
      </c>
      <c r="K183" s="8">
        <v>-8.7499999999999994E-2</v>
      </c>
      <c r="L183" s="8">
        <v>1.2500000000000001E-2</v>
      </c>
      <c r="N183" s="9">
        <f t="shared" si="4"/>
        <v>-2.6359440087064229E-2</v>
      </c>
      <c r="O183" s="9">
        <f t="shared" si="5"/>
        <v>-6.6799118939208646E-3</v>
      </c>
      <c r="S183" s="8"/>
      <c r="T183" s="8"/>
      <c r="U183" s="8"/>
      <c r="V183" s="8"/>
      <c r="W183" s="8"/>
      <c r="X183" s="8"/>
      <c r="Y183" s="8"/>
      <c r="Z183" s="8"/>
      <c r="AA183" s="8"/>
      <c r="AB183" s="8"/>
      <c r="AC183" s="8"/>
      <c r="AD183" s="8"/>
      <c r="AE183" s="8"/>
      <c r="AF183" s="8"/>
      <c r="AG183" s="8"/>
      <c r="AH183" s="8"/>
      <c r="AI183" s="8"/>
      <c r="AJ183" s="8"/>
    </row>
    <row r="184" spans="1:36" x14ac:dyDescent="0.3">
      <c r="A184" s="33">
        <v>41427.760416666664</v>
      </c>
      <c r="B184" s="9">
        <v>0.26263369234810674</v>
      </c>
      <c r="C184" s="9">
        <v>0.24410252561263934</v>
      </c>
      <c r="D184" s="9">
        <v>0.32194297090180807</v>
      </c>
      <c r="E184" s="9">
        <v>0.33397160937506248</v>
      </c>
      <c r="F184" s="9"/>
      <c r="G184" s="29">
        <v>-8.7499999999999994E-2</v>
      </c>
      <c r="H184" s="29">
        <v>8.7499999999999994E-2</v>
      </c>
      <c r="I184" s="29">
        <v>6.25E-2</v>
      </c>
      <c r="J184" s="8">
        <v>8.7499999999999994E-2</v>
      </c>
      <c r="K184" s="8">
        <v>-6.25E-2</v>
      </c>
      <c r="L184" s="8">
        <v>1.2500000000000001E-2</v>
      </c>
      <c r="N184" s="9">
        <f t="shared" si="4"/>
        <v>-1.8531166735467397E-2</v>
      </c>
      <c r="O184" s="9">
        <f t="shared" si="5"/>
        <v>1.2028638473254416E-2</v>
      </c>
      <c r="S184" s="8"/>
      <c r="T184" s="8"/>
      <c r="U184" s="8"/>
      <c r="V184" s="8"/>
      <c r="W184" s="8"/>
      <c r="X184" s="8"/>
      <c r="Y184" s="8"/>
      <c r="Z184" s="8"/>
      <c r="AA184" s="8"/>
      <c r="AB184" s="8"/>
      <c r="AC184" s="8"/>
      <c r="AD184" s="8"/>
      <c r="AE184" s="8"/>
      <c r="AF184" s="8"/>
      <c r="AG184" s="8"/>
      <c r="AH184" s="8"/>
      <c r="AI184" s="8"/>
      <c r="AJ184" s="8"/>
    </row>
    <row r="185" spans="1:36" x14ac:dyDescent="0.3">
      <c r="A185" s="33">
        <v>41427.770833333336</v>
      </c>
      <c r="B185" s="9">
        <v>0.2610800465343191</v>
      </c>
      <c r="C185" s="9">
        <v>0.25151799452095924</v>
      </c>
      <c r="D185" s="9">
        <v>0.28107997905281967</v>
      </c>
      <c r="E185" s="9">
        <v>0.30710405231998017</v>
      </c>
      <c r="F185" s="9"/>
      <c r="G185" s="29">
        <v>-8.7499999999999994E-2</v>
      </c>
      <c r="H185" s="29">
        <v>8.7499999999999994E-2</v>
      </c>
      <c r="I185" s="29">
        <v>6.25E-2</v>
      </c>
      <c r="J185" s="8">
        <v>8.7499999999999994E-2</v>
      </c>
      <c r="K185" s="8">
        <v>-6.25E-2</v>
      </c>
      <c r="L185" s="8">
        <v>3.7499999999999999E-2</v>
      </c>
      <c r="N185" s="9">
        <f t="shared" si="4"/>
        <v>-9.5620520133598563E-3</v>
      </c>
      <c r="O185" s="9">
        <f t="shared" si="5"/>
        <v>2.6024073267160497E-2</v>
      </c>
      <c r="S185" s="8"/>
      <c r="T185" s="8"/>
      <c r="U185" s="8"/>
      <c r="V185" s="8"/>
      <c r="W185" s="8"/>
      <c r="X185" s="8"/>
      <c r="Y185" s="8"/>
      <c r="Z185" s="8"/>
      <c r="AA185" s="8"/>
      <c r="AB185" s="8"/>
      <c r="AC185" s="8"/>
      <c r="AD185" s="8"/>
      <c r="AE185" s="8"/>
      <c r="AF185" s="8"/>
      <c r="AG185" s="8"/>
      <c r="AH185" s="8"/>
      <c r="AI185" s="8"/>
      <c r="AJ185" s="8"/>
    </row>
    <row r="186" spans="1:36" x14ac:dyDescent="0.3">
      <c r="A186" s="33">
        <v>41427.78125</v>
      </c>
      <c r="B186" s="9">
        <v>0.25948887304386986</v>
      </c>
      <c r="C186" s="9">
        <v>0.24138552182234402</v>
      </c>
      <c r="D186" s="9">
        <v>0.23484827285701149</v>
      </c>
      <c r="E186" s="9">
        <v>0.27359256135245225</v>
      </c>
      <c r="F186" s="9"/>
      <c r="G186" s="29">
        <v>-8.7499999999999994E-2</v>
      </c>
      <c r="H186" s="29">
        <v>6.25E-2</v>
      </c>
      <c r="I186" s="29">
        <v>6.25E-2</v>
      </c>
      <c r="J186" s="8">
        <v>8.7499999999999994E-2</v>
      </c>
      <c r="K186" s="8">
        <v>-8.7499999999999994E-2</v>
      </c>
      <c r="L186" s="8">
        <v>3.7499999999999999E-2</v>
      </c>
      <c r="N186" s="9">
        <f t="shared" si="4"/>
        <v>-1.8103351221525843E-2</v>
      </c>
      <c r="O186" s="9">
        <f t="shared" si="5"/>
        <v>3.874428849544076E-2</v>
      </c>
      <c r="S186" s="8"/>
      <c r="T186" s="8"/>
      <c r="U186" s="8"/>
      <c r="V186" s="8"/>
      <c r="W186" s="8"/>
      <c r="X186" s="8"/>
      <c r="Y186" s="8"/>
      <c r="Z186" s="8"/>
      <c r="AA186" s="8"/>
      <c r="AB186" s="8"/>
      <c r="AC186" s="8"/>
      <c r="AD186" s="8"/>
      <c r="AE186" s="8"/>
      <c r="AF186" s="8"/>
      <c r="AG186" s="8"/>
      <c r="AH186" s="8"/>
      <c r="AI186" s="8"/>
      <c r="AJ186" s="8"/>
    </row>
    <row r="187" spans="1:36" x14ac:dyDescent="0.3">
      <c r="A187" s="33">
        <v>41427.791666666664</v>
      </c>
      <c r="B187" s="9">
        <v>0.25798026044207606</v>
      </c>
      <c r="C187" s="9">
        <v>0.24238375802154091</v>
      </c>
      <c r="D187" s="9">
        <v>0.17971801257630329</v>
      </c>
      <c r="E187" s="9">
        <v>0.23902571626164784</v>
      </c>
      <c r="F187" s="9"/>
      <c r="G187" s="29">
        <v>-8.7499999999999994E-2</v>
      </c>
      <c r="H187" s="29">
        <v>6.25E-2</v>
      </c>
      <c r="I187" s="29">
        <v>6.25E-2</v>
      </c>
      <c r="J187" s="8">
        <v>8.7499999999999994E-2</v>
      </c>
      <c r="K187" s="8">
        <v>-6.25E-2</v>
      </c>
      <c r="L187" s="8">
        <v>6.25E-2</v>
      </c>
      <c r="N187" s="9">
        <f t="shared" si="4"/>
        <v>-1.5596502420535147E-2</v>
      </c>
      <c r="O187" s="9">
        <f t="shared" si="5"/>
        <v>5.9307703685344548E-2</v>
      </c>
      <c r="S187" s="8"/>
      <c r="T187" s="8"/>
      <c r="U187" s="8"/>
      <c r="V187" s="8"/>
      <c r="W187" s="8"/>
      <c r="X187" s="8"/>
      <c r="Y187" s="8"/>
      <c r="Z187" s="8"/>
      <c r="AA187" s="8"/>
      <c r="AB187" s="8"/>
      <c r="AC187" s="8"/>
      <c r="AD187" s="8"/>
      <c r="AE187" s="8"/>
      <c r="AF187" s="8"/>
      <c r="AG187" s="8"/>
      <c r="AH187" s="8"/>
      <c r="AI187" s="8"/>
      <c r="AJ187" s="8"/>
    </row>
    <row r="188" spans="1:36" x14ac:dyDescent="0.3">
      <c r="A188" s="33">
        <v>41427.802083333336</v>
      </c>
      <c r="B188" s="9">
        <v>0.25531579539910687</v>
      </c>
      <c r="C188" s="9">
        <v>0.25144293916763616</v>
      </c>
      <c r="D188" s="9">
        <v>0.13330241891962116</v>
      </c>
      <c r="E188" s="9">
        <v>0.20622179226313495</v>
      </c>
      <c r="F188" s="9"/>
      <c r="G188" s="29">
        <v>-8.7499999999999994E-2</v>
      </c>
      <c r="H188" s="29">
        <v>3.7499999999999999E-2</v>
      </c>
      <c r="I188" s="29">
        <v>8.7499999999999994E-2</v>
      </c>
      <c r="J188" s="8">
        <v>8.7499999999999994E-2</v>
      </c>
      <c r="K188" s="8">
        <v>-3.7499999999999999E-2</v>
      </c>
      <c r="L188" s="8">
        <v>6.25E-2</v>
      </c>
      <c r="N188" s="9">
        <f t="shared" si="4"/>
        <v>-3.8728562314707116E-3</v>
      </c>
      <c r="O188" s="9">
        <f t="shared" si="5"/>
        <v>7.2919373343513783E-2</v>
      </c>
      <c r="S188" s="8"/>
      <c r="T188" s="8"/>
      <c r="U188" s="8"/>
      <c r="V188" s="8"/>
      <c r="W188" s="8"/>
      <c r="X188" s="8"/>
      <c r="Y188" s="8"/>
      <c r="Z188" s="8"/>
      <c r="AA188" s="8"/>
      <c r="AB188" s="8"/>
      <c r="AC188" s="8"/>
      <c r="AD188" s="8"/>
      <c r="AE188" s="8"/>
      <c r="AF188" s="8"/>
      <c r="AG188" s="8"/>
      <c r="AH188" s="8"/>
      <c r="AI188" s="8"/>
      <c r="AJ188" s="8"/>
    </row>
    <row r="189" spans="1:36" x14ac:dyDescent="0.3">
      <c r="A189" s="33">
        <v>41427.8125</v>
      </c>
      <c r="B189" s="9">
        <v>0.25262130821480844</v>
      </c>
      <c r="C189" s="9">
        <v>0.27168536795886972</v>
      </c>
      <c r="D189" s="9">
        <v>9.0764452155280964E-2</v>
      </c>
      <c r="E189" s="9">
        <v>0.17227856551790302</v>
      </c>
      <c r="F189" s="9"/>
      <c r="G189" s="29">
        <v>-8.7499999999999994E-2</v>
      </c>
      <c r="H189" s="29">
        <v>3.7499999999999999E-2</v>
      </c>
      <c r="I189" s="29">
        <v>8.7499999999999994E-2</v>
      </c>
      <c r="J189" s="8">
        <v>6.25E-2</v>
      </c>
      <c r="K189" s="8">
        <v>-1.2500000000000001E-2</v>
      </c>
      <c r="L189" s="8">
        <v>3.7499999999999999E-2</v>
      </c>
      <c r="N189" s="9">
        <f t="shared" si="4"/>
        <v>1.9064059744061279E-2</v>
      </c>
      <c r="O189" s="9">
        <f t="shared" si="5"/>
        <v>8.1514113362622057E-2</v>
      </c>
      <c r="S189" s="8"/>
      <c r="T189" s="8"/>
      <c r="U189" s="8"/>
      <c r="V189" s="8"/>
      <c r="W189" s="8"/>
      <c r="X189" s="8"/>
      <c r="Y189" s="8"/>
      <c r="Z189" s="8"/>
      <c r="AA189" s="8"/>
      <c r="AB189" s="8"/>
      <c r="AC189" s="8"/>
      <c r="AD189" s="8"/>
      <c r="AE189" s="8"/>
      <c r="AF189" s="8"/>
      <c r="AG189" s="8"/>
      <c r="AH189" s="8"/>
      <c r="AI189" s="8"/>
      <c r="AJ189" s="8"/>
    </row>
    <row r="190" spans="1:36" x14ac:dyDescent="0.3">
      <c r="A190" s="33">
        <v>41427.822916666664</v>
      </c>
      <c r="B190" s="9">
        <v>0.24992682103051003</v>
      </c>
      <c r="C190" s="9">
        <v>0.28422711749915563</v>
      </c>
      <c r="D190" s="9">
        <v>7.4322514621051911E-2</v>
      </c>
      <c r="E190" s="9">
        <v>0.14362809960304293</v>
      </c>
      <c r="F190" s="9"/>
      <c r="G190" s="29">
        <v>-6.25E-2</v>
      </c>
      <c r="H190" s="29">
        <v>6.25E-2</v>
      </c>
      <c r="I190" s="29">
        <v>6.25E-2</v>
      </c>
      <c r="J190" s="8">
        <v>3.7499999999999999E-2</v>
      </c>
      <c r="K190" s="8">
        <v>-1.2500000000000001E-2</v>
      </c>
      <c r="L190" s="8">
        <v>3.7499999999999999E-2</v>
      </c>
      <c r="N190" s="9">
        <f t="shared" si="4"/>
        <v>3.4300296468645602E-2</v>
      </c>
      <c r="O190" s="9">
        <f t="shared" si="5"/>
        <v>6.930558498199102E-2</v>
      </c>
      <c r="S190" s="8"/>
      <c r="T190" s="8"/>
      <c r="U190" s="8"/>
      <c r="V190" s="8"/>
      <c r="W190" s="8"/>
      <c r="X190" s="8"/>
      <c r="Y190" s="8"/>
      <c r="Z190" s="8"/>
      <c r="AA190" s="8"/>
      <c r="AB190" s="8"/>
      <c r="AC190" s="8"/>
      <c r="AD190" s="8"/>
      <c r="AE190" s="8"/>
      <c r="AF190" s="8"/>
      <c r="AG190" s="8"/>
      <c r="AH190" s="8"/>
      <c r="AI190" s="8"/>
      <c r="AJ190" s="8"/>
    </row>
    <row r="191" spans="1:36" x14ac:dyDescent="0.3">
      <c r="A191" s="33">
        <v>41427.833333333336</v>
      </c>
      <c r="B191" s="9">
        <v>0.24722482831087927</v>
      </c>
      <c r="C191" s="9">
        <v>0.29965849814238005</v>
      </c>
      <c r="D191" s="9">
        <v>6.0439011325069049E-2</v>
      </c>
      <c r="E191" s="9">
        <v>0.11438199821709114</v>
      </c>
      <c r="F191" s="9"/>
      <c r="G191" s="29">
        <v>-6.25E-2</v>
      </c>
      <c r="H191" s="29">
        <v>6.25E-2</v>
      </c>
      <c r="I191" s="29">
        <v>8.7499999999999994E-2</v>
      </c>
      <c r="J191" s="8">
        <v>3.7499999999999999E-2</v>
      </c>
      <c r="K191" s="8">
        <v>1.2500000000000001E-2</v>
      </c>
      <c r="L191" s="8">
        <v>6.25E-2</v>
      </c>
      <c r="N191" s="9">
        <f t="shared" si="4"/>
        <v>5.2433669831500773E-2</v>
      </c>
      <c r="O191" s="9">
        <f t="shared" si="5"/>
        <v>5.3942986892022086E-2</v>
      </c>
      <c r="S191" s="8"/>
      <c r="T191" s="8"/>
      <c r="U191" s="8"/>
      <c r="V191" s="8"/>
      <c r="W191" s="8"/>
      <c r="X191" s="8"/>
      <c r="Y191" s="8"/>
      <c r="Z191" s="8"/>
      <c r="AA191" s="8"/>
      <c r="AB191" s="8"/>
      <c r="AC191" s="8"/>
      <c r="AD191" s="8"/>
      <c r="AE191" s="8"/>
      <c r="AF191" s="8"/>
      <c r="AG191" s="8"/>
      <c r="AH191" s="8"/>
      <c r="AI191" s="8"/>
      <c r="AJ191" s="8"/>
    </row>
    <row r="192" spans="1:36" x14ac:dyDescent="0.3">
      <c r="A192" s="33">
        <v>41427.84375</v>
      </c>
      <c r="B192" s="9">
        <v>0.24278155139415322</v>
      </c>
      <c r="C192" s="9">
        <v>0.31200510376402596</v>
      </c>
      <c r="D192" s="9">
        <v>4.8230482944438005E-2</v>
      </c>
      <c r="E192" s="9">
        <v>8.621523627539944E-2</v>
      </c>
      <c r="F192" s="9"/>
      <c r="G192" s="29">
        <v>-6.25E-2</v>
      </c>
      <c r="H192" s="29">
        <v>6.25E-2</v>
      </c>
      <c r="I192" s="29">
        <v>8.7499999999999994E-2</v>
      </c>
      <c r="J192" s="8">
        <v>1.2500000000000001E-2</v>
      </c>
      <c r="K192" s="8">
        <v>1.2500000000000001E-2</v>
      </c>
      <c r="L192" s="8">
        <v>1.2500000000000001E-2</v>
      </c>
      <c r="N192" s="9">
        <f t="shared" si="4"/>
        <v>6.9223552369872737E-2</v>
      </c>
      <c r="O192" s="9">
        <f t="shared" si="5"/>
        <v>3.7984753330961435E-2</v>
      </c>
      <c r="S192" s="8"/>
      <c r="T192" s="8"/>
      <c r="U192" s="8"/>
      <c r="V192" s="8"/>
      <c r="W192" s="8"/>
      <c r="X192" s="8"/>
      <c r="Y192" s="8"/>
      <c r="Z192" s="8"/>
      <c r="AA192" s="8"/>
      <c r="AB192" s="8"/>
      <c r="AC192" s="8"/>
      <c r="AD192" s="8"/>
      <c r="AE192" s="8"/>
      <c r="AF192" s="8"/>
      <c r="AG192" s="8"/>
      <c r="AH192" s="8"/>
      <c r="AI192" s="8"/>
      <c r="AJ192" s="8"/>
    </row>
    <row r="193" spans="1:36" x14ac:dyDescent="0.3">
      <c r="A193" s="33">
        <v>41427.854166666664</v>
      </c>
      <c r="B193" s="9">
        <v>0.23835328554809174</v>
      </c>
      <c r="C193" s="9">
        <v>0.32576275002814575</v>
      </c>
      <c r="D193" s="9">
        <v>3.7712919693147794E-2</v>
      </c>
      <c r="E193" s="9">
        <v>6.1982066975011289E-2</v>
      </c>
      <c r="F193" s="9"/>
      <c r="G193" s="29">
        <v>-6.25E-2</v>
      </c>
      <c r="H193" s="29">
        <v>6.25E-2</v>
      </c>
      <c r="I193" s="29">
        <v>0.1125</v>
      </c>
      <c r="J193" s="8">
        <v>1.2500000000000001E-2</v>
      </c>
      <c r="K193" s="8">
        <v>1.2500000000000001E-2</v>
      </c>
      <c r="L193" s="8">
        <v>1.2500000000000001E-2</v>
      </c>
      <c r="N193" s="9">
        <f t="shared" si="4"/>
        <v>8.7409464480054017E-2</v>
      </c>
      <c r="O193" s="9">
        <f t="shared" si="5"/>
        <v>2.4269147281863496E-2</v>
      </c>
      <c r="S193" s="8"/>
      <c r="T193" s="8"/>
      <c r="U193" s="8"/>
      <c r="V193" s="8"/>
      <c r="W193" s="8"/>
      <c r="X193" s="8"/>
      <c r="Y193" s="8"/>
      <c r="Z193" s="8"/>
      <c r="AA193" s="8"/>
      <c r="AB193" s="8"/>
      <c r="AC193" s="8"/>
      <c r="AD193" s="8"/>
      <c r="AE193" s="8"/>
      <c r="AF193" s="8"/>
      <c r="AG193" s="8"/>
      <c r="AH193" s="8"/>
      <c r="AI193" s="8"/>
      <c r="AJ193" s="8"/>
    </row>
    <row r="194" spans="1:36" x14ac:dyDescent="0.3">
      <c r="A194" s="33">
        <v>41427.864583333336</v>
      </c>
      <c r="B194" s="9">
        <v>0.23388749202536874</v>
      </c>
      <c r="C194" s="9">
        <v>0.33425901602431796</v>
      </c>
      <c r="D194" s="9">
        <v>2.7155380906884987E-2</v>
      </c>
      <c r="E194" s="9">
        <v>4.3633296422589375E-2</v>
      </c>
      <c r="F194" s="9"/>
      <c r="G194" s="29">
        <v>-8.7499999999999994E-2</v>
      </c>
      <c r="H194" s="29">
        <v>6.25E-2</v>
      </c>
      <c r="I194" s="29">
        <v>8.7499999999999994E-2</v>
      </c>
      <c r="J194" s="8">
        <v>1.2500000000000001E-2</v>
      </c>
      <c r="K194" s="8">
        <v>1.2500000000000001E-2</v>
      </c>
      <c r="L194" s="8">
        <v>1.2500000000000001E-2</v>
      </c>
      <c r="N194" s="9">
        <f t="shared" si="4"/>
        <v>0.10037152399894922</v>
      </c>
      <c r="O194" s="9">
        <f t="shared" si="5"/>
        <v>1.6477915515704388E-2</v>
      </c>
      <c r="S194" s="8"/>
      <c r="T194" s="8"/>
      <c r="U194" s="8"/>
      <c r="V194" s="8"/>
      <c r="W194" s="8"/>
      <c r="X194" s="8"/>
      <c r="Y194" s="8"/>
      <c r="Z194" s="8"/>
      <c r="AA194" s="8"/>
      <c r="AB194" s="8"/>
      <c r="AC194" s="8"/>
      <c r="AD194" s="8"/>
      <c r="AE194" s="8"/>
      <c r="AF194" s="8"/>
      <c r="AG194" s="8"/>
      <c r="AH194" s="8"/>
      <c r="AI194" s="8"/>
      <c r="AJ194" s="8"/>
    </row>
    <row r="195" spans="1:36" x14ac:dyDescent="0.3">
      <c r="A195" s="33">
        <v>41427.875</v>
      </c>
      <c r="B195" s="9">
        <v>0.22947423724997187</v>
      </c>
      <c r="C195" s="9">
        <v>0.34556235223477316</v>
      </c>
      <c r="D195" s="9">
        <v>1.8952401130508126E-2</v>
      </c>
      <c r="E195" s="9">
        <v>2.7878938089888984E-2</v>
      </c>
      <c r="F195" s="9"/>
      <c r="G195" s="29">
        <v>-0.1125</v>
      </c>
      <c r="H195" s="29">
        <v>8.7499999999999994E-2</v>
      </c>
      <c r="I195" s="29">
        <v>8.7499999999999994E-2</v>
      </c>
      <c r="J195" s="8">
        <v>1.2500000000000001E-2</v>
      </c>
      <c r="K195" s="8">
        <v>-1.2500000000000001E-2</v>
      </c>
      <c r="L195" s="8">
        <v>1.2500000000000001E-2</v>
      </c>
      <c r="N195" s="9">
        <f t="shared" si="4"/>
        <v>0.11608811498480129</v>
      </c>
      <c r="O195" s="9">
        <f t="shared" si="5"/>
        <v>8.9265369593808583E-3</v>
      </c>
      <c r="S195" s="8"/>
      <c r="T195" s="8"/>
      <c r="U195" s="8"/>
      <c r="V195" s="8"/>
      <c r="W195" s="8"/>
      <c r="X195" s="8"/>
      <c r="Y195" s="8"/>
      <c r="Z195" s="8"/>
      <c r="AA195" s="8"/>
      <c r="AB195" s="8"/>
      <c r="AC195" s="8"/>
      <c r="AD195" s="8"/>
      <c r="AE195" s="8"/>
      <c r="AF195" s="8"/>
      <c r="AG195" s="8"/>
      <c r="AH195" s="8"/>
      <c r="AI195" s="8"/>
      <c r="AJ195" s="8"/>
    </row>
    <row r="196" spans="1:36" x14ac:dyDescent="0.3">
      <c r="A196" s="33">
        <v>41427.885416666664</v>
      </c>
      <c r="B196" s="9">
        <v>0.22515855443389501</v>
      </c>
      <c r="C196" s="9">
        <v>0.35659548917326533</v>
      </c>
      <c r="D196" s="9">
        <v>1.2180545506150234E-2</v>
      </c>
      <c r="E196" s="9">
        <v>1.5738368118711345E-2</v>
      </c>
      <c r="F196" s="9"/>
      <c r="G196" s="29">
        <v>-0.13750000000000001</v>
      </c>
      <c r="H196" s="29">
        <v>6.25E-2</v>
      </c>
      <c r="I196" s="29">
        <v>6.25E-2</v>
      </c>
      <c r="J196" s="8">
        <v>1.2500000000000001E-2</v>
      </c>
      <c r="K196" s="8">
        <v>-1.2181000000000001E-2</v>
      </c>
      <c r="L196" s="8">
        <v>1.2500000000000001E-2</v>
      </c>
      <c r="N196" s="9">
        <f t="shared" si="4"/>
        <v>0.13143693473937032</v>
      </c>
      <c r="O196" s="9">
        <f t="shared" si="5"/>
        <v>3.5578226125611116E-3</v>
      </c>
      <c r="S196" s="8"/>
      <c r="T196" s="8"/>
      <c r="U196" s="8"/>
      <c r="V196" s="8"/>
      <c r="W196" s="8"/>
      <c r="X196" s="8"/>
      <c r="Y196" s="8"/>
      <c r="Z196" s="8"/>
      <c r="AA196" s="8"/>
      <c r="AB196" s="8"/>
      <c r="AC196" s="8"/>
      <c r="AD196" s="8"/>
      <c r="AE196" s="8"/>
      <c r="AF196" s="8"/>
      <c r="AG196" s="8"/>
      <c r="AH196" s="8"/>
      <c r="AI196" s="8"/>
      <c r="AJ196" s="8"/>
    </row>
    <row r="197" spans="1:36" x14ac:dyDescent="0.3">
      <c r="A197" s="33">
        <v>41427.895833333336</v>
      </c>
      <c r="B197" s="9">
        <v>0.22083536608248586</v>
      </c>
      <c r="C197" s="9">
        <v>0.34364844072503475</v>
      </c>
      <c r="D197" s="9">
        <v>5.3847045608087845E-3</v>
      </c>
      <c r="E197" s="9">
        <v>6.9197651037565004E-3</v>
      </c>
      <c r="F197" s="9"/>
      <c r="G197" s="29">
        <v>-0.1125</v>
      </c>
      <c r="H197" s="29">
        <v>6.25E-2</v>
      </c>
      <c r="I197" s="29">
        <v>8.7499999999999994E-2</v>
      </c>
      <c r="J197" s="8">
        <v>-5.385E-3</v>
      </c>
      <c r="K197" s="8">
        <v>-5.385E-3</v>
      </c>
      <c r="L197" s="8">
        <v>1.2500000000000001E-2</v>
      </c>
      <c r="N197" s="9">
        <f t="shared" si="4"/>
        <v>0.1228130746425489</v>
      </c>
      <c r="O197" s="9">
        <f t="shared" si="5"/>
        <v>1.5350605429477159E-3</v>
      </c>
      <c r="S197" s="8"/>
      <c r="T197" s="8"/>
      <c r="U197" s="8"/>
      <c r="V197" s="8"/>
      <c r="W197" s="8"/>
      <c r="X197" s="8"/>
      <c r="Y197" s="8"/>
      <c r="Z197" s="8"/>
      <c r="AA197" s="8"/>
      <c r="AB197" s="8"/>
      <c r="AC197" s="8"/>
      <c r="AD197" s="8"/>
      <c r="AE197" s="8"/>
      <c r="AF197" s="8"/>
      <c r="AG197" s="8"/>
      <c r="AH197" s="8"/>
      <c r="AI197" s="8"/>
      <c r="AJ197" s="8"/>
    </row>
    <row r="198" spans="1:36" x14ac:dyDescent="0.3">
      <c r="A198" s="33">
        <v>41427.90625</v>
      </c>
      <c r="B198" s="9">
        <v>0.21658723308439976</v>
      </c>
      <c r="C198" s="9">
        <v>0.33137689045671181</v>
      </c>
      <c r="D198" s="9">
        <v>2.7982874480817739E-5</v>
      </c>
      <c r="E198" s="9">
        <v>3.597798147533709E-5</v>
      </c>
      <c r="F198" s="9"/>
      <c r="G198" s="29">
        <v>-0.1125</v>
      </c>
      <c r="H198" s="29">
        <v>3.7499999999999999E-2</v>
      </c>
      <c r="I198" s="29">
        <v>8.7499999999999994E-2</v>
      </c>
      <c r="J198" s="8">
        <v>0</v>
      </c>
      <c r="K198" s="8">
        <v>0</v>
      </c>
      <c r="L198" s="8">
        <v>0</v>
      </c>
      <c r="N198" s="9">
        <f t="shared" si="4"/>
        <v>0.11478965737231206</v>
      </c>
      <c r="O198" s="9">
        <f t="shared" si="5"/>
        <v>7.9951069945193511E-6</v>
      </c>
      <c r="S198" s="8"/>
      <c r="T198" s="8"/>
      <c r="U198" s="8"/>
      <c r="V198" s="8"/>
      <c r="W198" s="8"/>
      <c r="X198" s="8"/>
      <c r="Y198" s="8"/>
      <c r="Z198" s="8"/>
      <c r="AA198" s="8"/>
      <c r="AB198" s="8"/>
      <c r="AC198" s="8"/>
      <c r="AD198" s="8"/>
      <c r="AE198" s="8"/>
      <c r="AF198" s="8"/>
      <c r="AG198" s="8"/>
      <c r="AH198" s="8"/>
      <c r="AI198" s="8"/>
      <c r="AJ198" s="8"/>
    </row>
    <row r="199" spans="1:36" x14ac:dyDescent="0.3">
      <c r="A199" s="33">
        <v>41427.916666666664</v>
      </c>
      <c r="B199" s="9">
        <v>0.21230907794498444</v>
      </c>
      <c r="C199" s="9">
        <v>0.33766652906518557</v>
      </c>
      <c r="D199" s="9">
        <v>0</v>
      </c>
      <c r="E199" s="9">
        <v>0</v>
      </c>
      <c r="F199" s="9"/>
      <c r="G199" s="29">
        <v>-0.13750000000000001</v>
      </c>
      <c r="H199" s="29">
        <v>1.2500000000000001E-2</v>
      </c>
      <c r="I199" s="29">
        <v>6.25E-2</v>
      </c>
      <c r="J199" s="8">
        <v>0</v>
      </c>
      <c r="K199" s="8">
        <v>0</v>
      </c>
      <c r="L199" s="8">
        <v>0</v>
      </c>
      <c r="N199" s="9">
        <f t="shared" si="4"/>
        <v>0.12535745112020114</v>
      </c>
      <c r="O199" s="9">
        <f t="shared" si="5"/>
        <v>0</v>
      </c>
      <c r="S199" s="8"/>
      <c r="T199" s="8"/>
      <c r="U199" s="8"/>
      <c r="V199" s="8"/>
      <c r="W199" s="8"/>
      <c r="X199" s="8"/>
      <c r="Y199" s="8"/>
      <c r="Z199" s="8"/>
      <c r="AA199" s="8"/>
      <c r="AB199" s="8"/>
      <c r="AC199" s="8"/>
      <c r="AD199" s="8"/>
      <c r="AE199" s="8"/>
      <c r="AF199" s="8"/>
      <c r="AG199" s="8"/>
      <c r="AH199" s="8"/>
      <c r="AI199" s="8"/>
      <c r="AJ199" s="8"/>
    </row>
    <row r="200" spans="1:36" x14ac:dyDescent="0.3">
      <c r="A200" s="33">
        <v>41427.927083333336</v>
      </c>
      <c r="B200" s="9">
        <v>0.20824858333020602</v>
      </c>
      <c r="C200" s="9">
        <v>0.31527001163357982</v>
      </c>
      <c r="D200" s="9">
        <v>0</v>
      </c>
      <c r="E200" s="9">
        <v>0</v>
      </c>
      <c r="F200" s="9"/>
      <c r="G200" s="29">
        <v>-0.13750000000000001</v>
      </c>
      <c r="H200" s="29">
        <v>3.7499999999999999E-2</v>
      </c>
      <c r="I200" s="29">
        <v>6.25E-2</v>
      </c>
      <c r="J200" s="8">
        <v>0</v>
      </c>
      <c r="K200" s="8">
        <v>0</v>
      </c>
      <c r="L200" s="8">
        <v>0</v>
      </c>
      <c r="N200" s="9">
        <f t="shared" si="4"/>
        <v>0.1070214283033738</v>
      </c>
      <c r="O200" s="9">
        <f t="shared" si="5"/>
        <v>0</v>
      </c>
      <c r="S200" s="8"/>
      <c r="T200" s="8"/>
      <c r="U200" s="8"/>
      <c r="V200" s="8"/>
      <c r="W200" s="8"/>
      <c r="X200" s="8"/>
      <c r="Y200" s="8"/>
      <c r="Z200" s="8"/>
      <c r="AA200" s="8"/>
      <c r="AB200" s="8"/>
      <c r="AC200" s="8"/>
      <c r="AD200" s="8"/>
      <c r="AE200" s="8"/>
      <c r="AF200" s="8"/>
      <c r="AG200" s="8"/>
      <c r="AH200" s="8"/>
      <c r="AI200" s="8"/>
      <c r="AJ200" s="8"/>
    </row>
    <row r="201" spans="1:36" x14ac:dyDescent="0.3">
      <c r="A201" s="33">
        <v>41427.9375</v>
      </c>
      <c r="B201" s="9">
        <v>0.20419559425075995</v>
      </c>
      <c r="C201" s="9">
        <v>0.2915825421248171</v>
      </c>
      <c r="D201" s="9">
        <v>0</v>
      </c>
      <c r="E201" s="9">
        <v>0</v>
      </c>
      <c r="F201" s="9"/>
      <c r="G201" s="29">
        <v>-0.13750000000000001</v>
      </c>
      <c r="H201" s="29">
        <v>-1.2500000000000001E-2</v>
      </c>
      <c r="I201" s="29">
        <v>6.25E-2</v>
      </c>
      <c r="J201" s="8">
        <v>0</v>
      </c>
      <c r="K201" s="8">
        <v>0</v>
      </c>
      <c r="L201" s="8">
        <v>0</v>
      </c>
      <c r="N201" s="9">
        <f t="shared" si="4"/>
        <v>8.7386947874057153E-2</v>
      </c>
      <c r="O201" s="9">
        <f t="shared" si="5"/>
        <v>0</v>
      </c>
      <c r="S201" s="8"/>
      <c r="T201" s="8"/>
      <c r="U201" s="8"/>
      <c r="V201" s="8"/>
      <c r="W201" s="8"/>
      <c r="X201" s="8"/>
      <c r="Y201" s="8"/>
      <c r="Z201" s="8"/>
      <c r="AA201" s="8"/>
      <c r="AB201" s="8"/>
      <c r="AC201" s="8"/>
      <c r="AD201" s="8"/>
      <c r="AE201" s="8"/>
      <c r="AF201" s="8"/>
      <c r="AG201" s="8"/>
      <c r="AH201" s="8"/>
      <c r="AI201" s="8"/>
      <c r="AJ201" s="8"/>
    </row>
    <row r="202" spans="1:36" x14ac:dyDescent="0.3">
      <c r="A202" s="33">
        <v>41427.947916666664</v>
      </c>
      <c r="B202" s="9">
        <v>0.20012008856531693</v>
      </c>
      <c r="C202" s="9">
        <v>0.27311141967200814</v>
      </c>
      <c r="D202" s="9">
        <v>0</v>
      </c>
      <c r="E202" s="9">
        <v>0</v>
      </c>
      <c r="F202" s="9"/>
      <c r="G202" s="29">
        <v>-0.1125</v>
      </c>
      <c r="H202" s="29">
        <v>1.2500000000000001E-2</v>
      </c>
      <c r="I202" s="29">
        <v>6.25E-2</v>
      </c>
      <c r="J202" s="8">
        <v>0</v>
      </c>
      <c r="K202" s="8">
        <v>0</v>
      </c>
      <c r="L202" s="8">
        <v>0</v>
      </c>
      <c r="N202" s="9">
        <f t="shared" si="4"/>
        <v>7.2991331106691204E-2</v>
      </c>
      <c r="O202" s="9">
        <f t="shared" si="5"/>
        <v>0</v>
      </c>
    </row>
    <row r="203" spans="1:36" x14ac:dyDescent="0.3">
      <c r="A203" s="33">
        <v>41427.958333333336</v>
      </c>
      <c r="B203" s="9">
        <v>0.19606709948587087</v>
      </c>
      <c r="C203" s="9">
        <v>0.27357676286261118</v>
      </c>
      <c r="D203" s="9">
        <v>0</v>
      </c>
      <c r="E203" s="9">
        <v>0</v>
      </c>
      <c r="F203" s="9"/>
      <c r="G203" s="29">
        <v>-8.7499999999999994E-2</v>
      </c>
      <c r="H203" s="29">
        <v>3.7499999999999999E-2</v>
      </c>
      <c r="I203" s="29">
        <v>3.7499999999999999E-2</v>
      </c>
      <c r="J203" s="8">
        <v>0</v>
      </c>
      <c r="K203" s="8">
        <v>0</v>
      </c>
      <c r="L203" s="8">
        <v>0</v>
      </c>
      <c r="N203" s="9">
        <f t="shared" si="4"/>
        <v>7.7509663376740312E-2</v>
      </c>
      <c r="O203" s="9">
        <f t="shared" si="5"/>
        <v>0</v>
      </c>
    </row>
    <row r="204" spans="1:36" x14ac:dyDescent="0.3">
      <c r="A204" s="33">
        <v>41427.96875</v>
      </c>
      <c r="B204" s="9">
        <v>0.18952977821143094</v>
      </c>
      <c r="C204" s="9">
        <v>0.24905617893196233</v>
      </c>
      <c r="D204" s="9">
        <v>0</v>
      </c>
      <c r="E204" s="9">
        <v>0</v>
      </c>
      <c r="F204" s="9"/>
      <c r="G204" s="29">
        <v>-8.7499999999999994E-2</v>
      </c>
      <c r="H204" s="29">
        <v>3.7499999999999999E-2</v>
      </c>
      <c r="I204" s="29">
        <v>1.2500000000000001E-2</v>
      </c>
      <c r="J204" s="8">
        <v>0</v>
      </c>
      <c r="K204" s="8">
        <v>0</v>
      </c>
      <c r="L204" s="8">
        <v>0</v>
      </c>
      <c r="N204" s="9">
        <f t="shared" si="4"/>
        <v>5.9526400720531392E-2</v>
      </c>
      <c r="O204" s="9">
        <f t="shared" si="5"/>
        <v>0</v>
      </c>
    </row>
    <row r="205" spans="1:36" x14ac:dyDescent="0.3">
      <c r="A205" s="33">
        <v>41427.979166666664</v>
      </c>
      <c r="B205" s="9">
        <v>0.18301497354298796</v>
      </c>
      <c r="C205" s="9">
        <v>0.25044470296843924</v>
      </c>
      <c r="D205" s="9">
        <v>0</v>
      </c>
      <c r="E205" s="9">
        <v>0</v>
      </c>
      <c r="F205" s="9"/>
      <c r="G205" s="29">
        <v>-8.7499999999999994E-2</v>
      </c>
      <c r="H205" s="29">
        <v>6.25E-2</v>
      </c>
      <c r="I205" s="29">
        <v>1.2500000000000001E-2</v>
      </c>
      <c r="J205" s="8">
        <v>0</v>
      </c>
      <c r="K205" s="8">
        <v>0</v>
      </c>
      <c r="L205" s="8">
        <v>0</v>
      </c>
      <c r="N205" s="9">
        <f t="shared" si="4"/>
        <v>6.7429729425451279E-2</v>
      </c>
      <c r="O205" s="9">
        <f t="shared" si="5"/>
        <v>0</v>
      </c>
    </row>
    <row r="206" spans="1:36" x14ac:dyDescent="0.3">
      <c r="A206" s="33">
        <v>41427.989583333336</v>
      </c>
      <c r="B206" s="9">
        <v>0.17647014673321576</v>
      </c>
      <c r="C206" s="9">
        <v>0.24485307914587012</v>
      </c>
      <c r="D206" s="9">
        <v>0</v>
      </c>
      <c r="E206" s="9">
        <v>0</v>
      </c>
      <c r="F206" s="9"/>
      <c r="G206" s="29">
        <v>-6.25E-2</v>
      </c>
      <c r="H206" s="29">
        <v>6.25E-2</v>
      </c>
      <c r="I206" s="29">
        <v>1.2500000000000001E-2</v>
      </c>
      <c r="J206" s="8">
        <v>0</v>
      </c>
      <c r="K206" s="8">
        <v>0</v>
      </c>
      <c r="L206" s="8">
        <v>0</v>
      </c>
      <c r="N206" s="9">
        <f t="shared" si="4"/>
        <v>6.8382932412654363E-2</v>
      </c>
      <c r="O206" s="9">
        <f t="shared" si="5"/>
        <v>0</v>
      </c>
    </row>
    <row r="207" spans="1:36" x14ac:dyDescent="0.3">
      <c r="A207" s="33">
        <v>41428</v>
      </c>
      <c r="B207" s="9">
        <v>0.19476113633804934</v>
      </c>
      <c r="C207" s="9">
        <v>0.22485833302060268</v>
      </c>
      <c r="D207" s="9">
        <v>0</v>
      </c>
      <c r="E207" s="9">
        <v>0</v>
      </c>
      <c r="F207" s="9"/>
      <c r="G207" s="29">
        <v>-3.7499999999999999E-2</v>
      </c>
      <c r="H207" s="29">
        <v>8.7499999999999994E-2</v>
      </c>
      <c r="I207" s="29">
        <v>8.7499999999999994E-2</v>
      </c>
      <c r="J207" s="8">
        <v>0</v>
      </c>
      <c r="K207" s="8">
        <v>0</v>
      </c>
      <c r="L207" s="8">
        <v>0</v>
      </c>
      <c r="N207" s="9">
        <f t="shared" si="4"/>
        <v>3.009719668255334E-2</v>
      </c>
      <c r="O207" s="9">
        <f t="shared" si="5"/>
        <v>0</v>
      </c>
    </row>
    <row r="208" spans="1:36" x14ac:dyDescent="0.3">
      <c r="A208" s="33">
        <v>41428.010416666664</v>
      </c>
      <c r="B208" s="9">
        <v>0.18800615453897251</v>
      </c>
      <c r="C208" s="9">
        <v>0.21937178669268584</v>
      </c>
      <c r="D208" s="9">
        <v>0</v>
      </c>
      <c r="E208" s="9">
        <v>0</v>
      </c>
      <c r="F208" s="9"/>
      <c r="G208" s="29">
        <v>-3.7499999999999999E-2</v>
      </c>
      <c r="H208" s="29">
        <v>8.7499999999999994E-2</v>
      </c>
      <c r="I208" s="29">
        <v>8.7499999999999994E-2</v>
      </c>
      <c r="J208" s="29">
        <v>0</v>
      </c>
      <c r="K208" s="29">
        <v>0</v>
      </c>
      <c r="L208" s="29">
        <v>0</v>
      </c>
      <c r="N208" s="9">
        <f t="shared" ref="N208:N271" si="6">C208-B208</f>
        <v>3.1365632153713324E-2</v>
      </c>
      <c r="O208" s="9">
        <f t="shared" ref="O208:O271" si="7">E208-D208</f>
        <v>0</v>
      </c>
    </row>
    <row r="209" spans="1:15" x14ac:dyDescent="0.3">
      <c r="A209" s="33">
        <v>41428.020833333336</v>
      </c>
      <c r="B209" s="9">
        <v>0.18120613952790185</v>
      </c>
      <c r="C209" s="9">
        <v>0.21820092318084591</v>
      </c>
      <c r="D209" s="9">
        <v>0</v>
      </c>
      <c r="E209" s="9">
        <v>0</v>
      </c>
      <c r="F209" s="9"/>
      <c r="G209" s="29">
        <v>-3.7499999999999999E-2</v>
      </c>
      <c r="H209" s="29">
        <v>8.7499999999999994E-2</v>
      </c>
      <c r="I209" s="29">
        <v>8.7499999999999994E-2</v>
      </c>
      <c r="J209" s="29">
        <v>0</v>
      </c>
      <c r="K209" s="29">
        <v>0</v>
      </c>
      <c r="L209" s="29">
        <v>0</v>
      </c>
      <c r="N209" s="9">
        <f t="shared" si="6"/>
        <v>3.6994783652944063E-2</v>
      </c>
      <c r="O209" s="9">
        <f t="shared" si="7"/>
        <v>0</v>
      </c>
    </row>
    <row r="210" spans="1:15" x14ac:dyDescent="0.3">
      <c r="A210" s="33">
        <v>41428.03125</v>
      </c>
      <c r="B210" s="9">
        <v>0.17448117987015424</v>
      </c>
      <c r="C210" s="9">
        <v>0.2256389086951627</v>
      </c>
      <c r="D210" s="9">
        <v>0</v>
      </c>
      <c r="E210" s="9">
        <v>0</v>
      </c>
      <c r="F210" s="9"/>
      <c r="G210" s="29">
        <v>-3.7499999999999999E-2</v>
      </c>
      <c r="H210" s="29">
        <v>8.7499999999999994E-2</v>
      </c>
      <c r="I210" s="29">
        <v>8.7499999999999994E-2</v>
      </c>
      <c r="J210" s="29">
        <v>0</v>
      </c>
      <c r="K210" s="29">
        <v>0</v>
      </c>
      <c r="L210" s="29">
        <v>0</v>
      </c>
      <c r="N210" s="9">
        <f t="shared" si="6"/>
        <v>5.1157728825008464E-2</v>
      </c>
      <c r="O210" s="9">
        <f t="shared" si="7"/>
        <v>0</v>
      </c>
    </row>
    <row r="211" spans="1:15" x14ac:dyDescent="0.3">
      <c r="A211" s="33">
        <v>41428.041666666664</v>
      </c>
      <c r="B211" s="9">
        <v>0.16773370360640974</v>
      </c>
      <c r="C211" s="9">
        <v>0.22977445866326415</v>
      </c>
      <c r="D211" s="9">
        <v>0</v>
      </c>
      <c r="E211" s="9">
        <v>0</v>
      </c>
      <c r="F211" s="9"/>
      <c r="G211" s="29">
        <v>-6.25E-2</v>
      </c>
      <c r="H211" s="29">
        <v>8.7499999999999994E-2</v>
      </c>
      <c r="I211" s="29">
        <v>8.7499999999999994E-2</v>
      </c>
      <c r="J211" s="29">
        <v>0</v>
      </c>
      <c r="K211" s="29">
        <v>0</v>
      </c>
      <c r="L211" s="29">
        <v>0</v>
      </c>
      <c r="N211" s="9">
        <f t="shared" si="6"/>
        <v>6.2040755056854413E-2</v>
      </c>
      <c r="O211" s="9">
        <f t="shared" si="7"/>
        <v>0</v>
      </c>
    </row>
    <row r="212" spans="1:15" x14ac:dyDescent="0.3">
      <c r="A212" s="33">
        <v>41428.052083333336</v>
      </c>
      <c r="B212" s="9">
        <v>0.16100123841332983</v>
      </c>
      <c r="C212" s="9">
        <v>0.21884639921942434</v>
      </c>
      <c r="D212" s="9">
        <v>0</v>
      </c>
      <c r="E212" s="9">
        <v>0</v>
      </c>
      <c r="F212" s="9"/>
      <c r="G212" s="29">
        <v>-6.25E-2</v>
      </c>
      <c r="H212" s="29">
        <v>6.25E-2</v>
      </c>
      <c r="I212" s="29">
        <v>0.1125</v>
      </c>
      <c r="J212" s="29">
        <v>0</v>
      </c>
      <c r="K212" s="29">
        <v>0</v>
      </c>
      <c r="L212" s="29">
        <v>0</v>
      </c>
      <c r="N212" s="9">
        <f t="shared" si="6"/>
        <v>5.7845160806094503E-2</v>
      </c>
      <c r="O212" s="9">
        <f t="shared" si="7"/>
        <v>0</v>
      </c>
    </row>
    <row r="213" spans="1:15" x14ac:dyDescent="0.3">
      <c r="A213" s="33">
        <v>41428.0625</v>
      </c>
      <c r="B213" s="9">
        <v>0.15421623447292379</v>
      </c>
      <c r="C213" s="9">
        <v>0.20072053139190155</v>
      </c>
      <c r="D213" s="9">
        <v>0</v>
      </c>
      <c r="E213" s="9">
        <v>0</v>
      </c>
      <c r="F213" s="9"/>
      <c r="G213" s="29">
        <v>-8.7499999999999994E-2</v>
      </c>
      <c r="H213" s="29">
        <v>6.25E-2</v>
      </c>
      <c r="I213" s="29">
        <v>0.1125</v>
      </c>
      <c r="J213" s="29">
        <v>0</v>
      </c>
      <c r="K213" s="29">
        <v>0</v>
      </c>
      <c r="L213" s="29">
        <v>0</v>
      </c>
      <c r="N213" s="9">
        <f t="shared" si="6"/>
        <v>4.6504296918977756E-2</v>
      </c>
      <c r="O213" s="9">
        <f t="shared" si="7"/>
        <v>0</v>
      </c>
    </row>
    <row r="214" spans="1:15" x14ac:dyDescent="0.3">
      <c r="A214" s="33">
        <v>41428.072916666664</v>
      </c>
      <c r="B214" s="9">
        <v>0.1474012083911885</v>
      </c>
      <c r="C214" s="9">
        <v>0.18782602169099713</v>
      </c>
      <c r="D214" s="9">
        <v>0</v>
      </c>
      <c r="E214" s="9">
        <v>0</v>
      </c>
      <c r="F214" s="9"/>
      <c r="G214" s="29">
        <v>-3.7499999999999999E-2</v>
      </c>
      <c r="H214" s="29">
        <v>3.7499999999999999E-2</v>
      </c>
      <c r="I214" s="29">
        <v>8.7499999999999994E-2</v>
      </c>
      <c r="J214" s="29">
        <v>0</v>
      </c>
      <c r="K214" s="29">
        <v>0</v>
      </c>
      <c r="L214" s="29">
        <v>0</v>
      </c>
      <c r="N214" s="9">
        <f t="shared" si="6"/>
        <v>4.0424813299808626E-2</v>
      </c>
      <c r="O214" s="9">
        <f t="shared" si="7"/>
        <v>0</v>
      </c>
    </row>
    <row r="215" spans="1:15" x14ac:dyDescent="0.3">
      <c r="A215" s="33">
        <v>41428.083333333336</v>
      </c>
      <c r="B215" s="9">
        <v>0.140653732127444</v>
      </c>
      <c r="C215" s="9">
        <v>0.18808120989229557</v>
      </c>
      <c r="D215" s="9">
        <v>0</v>
      </c>
      <c r="E215" s="9">
        <v>0</v>
      </c>
      <c r="F215" s="9"/>
      <c r="G215" s="29">
        <v>-3.7499999999999999E-2</v>
      </c>
      <c r="H215" s="29">
        <v>6.25E-2</v>
      </c>
      <c r="I215" s="29">
        <v>6.25E-2</v>
      </c>
      <c r="J215" s="29">
        <v>0</v>
      </c>
      <c r="K215" s="29">
        <v>0</v>
      </c>
      <c r="L215" s="29">
        <v>0</v>
      </c>
      <c r="N215" s="9">
        <f t="shared" si="6"/>
        <v>4.7427477764851567E-2</v>
      </c>
      <c r="O215" s="9">
        <f t="shared" si="7"/>
        <v>0</v>
      </c>
    </row>
    <row r="216" spans="1:15" x14ac:dyDescent="0.3">
      <c r="A216" s="33">
        <v>41428.09375</v>
      </c>
      <c r="B216" s="9">
        <v>0.13754644049986867</v>
      </c>
      <c r="C216" s="9">
        <v>0.1844485307914587</v>
      </c>
      <c r="D216" s="9">
        <v>0</v>
      </c>
      <c r="E216" s="9">
        <v>0</v>
      </c>
      <c r="F216" s="9"/>
      <c r="G216" s="29">
        <v>-3.7499999999999999E-2</v>
      </c>
      <c r="H216" s="29">
        <v>6.25E-2</v>
      </c>
      <c r="I216" s="29">
        <v>8.7499999999999994E-2</v>
      </c>
      <c r="J216" s="29">
        <v>0</v>
      </c>
      <c r="K216" s="29">
        <v>0</v>
      </c>
      <c r="L216" s="29">
        <v>0</v>
      </c>
      <c r="N216" s="9">
        <f t="shared" si="6"/>
        <v>4.6902090291590037E-2</v>
      </c>
      <c r="O216" s="9">
        <f t="shared" si="7"/>
        <v>0</v>
      </c>
    </row>
    <row r="217" spans="1:15" x14ac:dyDescent="0.3">
      <c r="A217" s="33">
        <v>41428.104166666664</v>
      </c>
      <c r="B217" s="9">
        <v>0.13443914887229333</v>
      </c>
      <c r="C217" s="9">
        <v>0.17369309866026195</v>
      </c>
      <c r="D217" s="9">
        <v>0</v>
      </c>
      <c r="E217" s="9">
        <v>0</v>
      </c>
      <c r="F217" s="9"/>
      <c r="G217" s="29">
        <v>-3.7499999999999999E-2</v>
      </c>
      <c r="H217" s="29">
        <v>3.7499999999999999E-2</v>
      </c>
      <c r="I217" s="29">
        <v>0.1125</v>
      </c>
      <c r="J217" s="29">
        <v>0</v>
      </c>
      <c r="K217" s="29">
        <v>0</v>
      </c>
      <c r="L217" s="29">
        <v>0</v>
      </c>
      <c r="N217" s="9">
        <f t="shared" si="6"/>
        <v>3.9253949787968617E-2</v>
      </c>
      <c r="O217" s="9">
        <f t="shared" si="7"/>
        <v>0</v>
      </c>
    </row>
    <row r="218" spans="1:15" x14ac:dyDescent="0.3">
      <c r="A218" s="33">
        <v>41428.114583333336</v>
      </c>
      <c r="B218" s="9">
        <v>0.13131684617405337</v>
      </c>
      <c r="C218" s="9">
        <v>0.16654032348857281</v>
      </c>
      <c r="D218" s="9">
        <v>0</v>
      </c>
      <c r="E218" s="9">
        <v>0</v>
      </c>
      <c r="F218" s="9"/>
      <c r="G218" s="29">
        <v>-3.7499999999999999E-2</v>
      </c>
      <c r="H218" s="29">
        <v>6.25E-2</v>
      </c>
      <c r="I218" s="29">
        <v>0.1125</v>
      </c>
      <c r="J218" s="29">
        <v>0</v>
      </c>
      <c r="K218" s="29">
        <v>0</v>
      </c>
      <c r="L218" s="29">
        <v>0</v>
      </c>
      <c r="N218" s="9">
        <f t="shared" si="6"/>
        <v>3.5223477314519441E-2</v>
      </c>
      <c r="O218" s="9">
        <f t="shared" si="7"/>
        <v>0</v>
      </c>
    </row>
    <row r="219" spans="1:15" x14ac:dyDescent="0.3">
      <c r="A219" s="33">
        <v>41428.125</v>
      </c>
      <c r="B219" s="9">
        <v>0.12823957668780728</v>
      </c>
      <c r="C219" s="9">
        <v>0.16080609449468986</v>
      </c>
      <c r="D219" s="9">
        <v>0</v>
      </c>
      <c r="E219" s="9">
        <v>0</v>
      </c>
      <c r="F219" s="9"/>
      <c r="G219" s="29">
        <v>-3.7499999999999999E-2</v>
      </c>
      <c r="H219" s="29">
        <v>6.25E-2</v>
      </c>
      <c r="I219" s="29">
        <v>8.7499999999999994E-2</v>
      </c>
      <c r="J219" s="29">
        <v>0</v>
      </c>
      <c r="K219" s="29">
        <v>0</v>
      </c>
      <c r="L219" s="29">
        <v>0</v>
      </c>
      <c r="N219" s="9">
        <f t="shared" si="6"/>
        <v>3.2566517806882578E-2</v>
      </c>
      <c r="O219" s="9">
        <f t="shared" si="7"/>
        <v>0</v>
      </c>
    </row>
    <row r="220" spans="1:15" x14ac:dyDescent="0.3">
      <c r="A220" s="33">
        <v>41428.135416666664</v>
      </c>
      <c r="B220" s="9">
        <v>0.12547753968551809</v>
      </c>
      <c r="C220" s="9">
        <v>0.16594738619732052</v>
      </c>
      <c r="D220" s="9">
        <v>0</v>
      </c>
      <c r="E220" s="9">
        <v>0</v>
      </c>
      <c r="F220" s="9"/>
      <c r="G220" s="29">
        <v>-3.7499999999999999E-2</v>
      </c>
      <c r="H220" s="29">
        <v>6.25E-2</v>
      </c>
      <c r="I220" s="29">
        <v>8.7499999999999994E-2</v>
      </c>
      <c r="J220" s="29">
        <v>0</v>
      </c>
      <c r="K220" s="29">
        <v>0</v>
      </c>
      <c r="L220" s="29">
        <v>0</v>
      </c>
      <c r="N220" s="9">
        <f t="shared" si="6"/>
        <v>4.0469846511802438E-2</v>
      </c>
      <c r="O220" s="9">
        <f t="shared" si="7"/>
        <v>0</v>
      </c>
    </row>
    <row r="221" spans="1:15" x14ac:dyDescent="0.3">
      <c r="A221" s="33">
        <v>41428.145833333336</v>
      </c>
      <c r="B221" s="9">
        <v>0.12268548054189966</v>
      </c>
      <c r="C221" s="9">
        <v>0.16954253762149585</v>
      </c>
      <c r="D221" s="9">
        <v>0</v>
      </c>
      <c r="E221" s="9">
        <v>0</v>
      </c>
      <c r="F221" s="9"/>
      <c r="G221" s="29">
        <v>-3.7499999999999999E-2</v>
      </c>
      <c r="H221" s="29">
        <v>3.7499999999999999E-2</v>
      </c>
      <c r="I221" s="29">
        <v>8.7499999999999994E-2</v>
      </c>
      <c r="J221" s="29">
        <v>0</v>
      </c>
      <c r="K221" s="29">
        <v>0</v>
      </c>
      <c r="L221" s="29">
        <v>0</v>
      </c>
      <c r="N221" s="9">
        <f t="shared" si="6"/>
        <v>4.6857057079596184E-2</v>
      </c>
      <c r="O221" s="9">
        <f t="shared" si="7"/>
        <v>0</v>
      </c>
    </row>
    <row r="222" spans="1:15" x14ac:dyDescent="0.3">
      <c r="A222" s="33">
        <v>41428.15625</v>
      </c>
      <c r="B222" s="9">
        <v>0.11990092693361355</v>
      </c>
      <c r="C222" s="9">
        <v>0.17153150448455737</v>
      </c>
      <c r="D222" s="9">
        <v>0</v>
      </c>
      <c r="E222" s="9">
        <v>0</v>
      </c>
      <c r="F222" s="9"/>
      <c r="G222" s="29">
        <v>-3.7499999999999999E-2</v>
      </c>
      <c r="H222" s="29">
        <v>6.25E-2</v>
      </c>
      <c r="I222" s="29">
        <v>8.7499999999999994E-2</v>
      </c>
      <c r="J222" s="29">
        <v>0</v>
      </c>
      <c r="K222" s="29">
        <v>0</v>
      </c>
      <c r="L222" s="29">
        <v>0</v>
      </c>
      <c r="N222" s="9">
        <f t="shared" si="6"/>
        <v>5.1630577550943815E-2</v>
      </c>
      <c r="O222" s="9">
        <f t="shared" si="7"/>
        <v>0</v>
      </c>
    </row>
    <row r="223" spans="1:15" x14ac:dyDescent="0.3">
      <c r="A223" s="33">
        <v>41428.166666666664</v>
      </c>
      <c r="B223" s="9">
        <v>0.1171914286786505</v>
      </c>
      <c r="C223" s="9">
        <v>0.16894209479491126</v>
      </c>
      <c r="D223" s="9">
        <v>0</v>
      </c>
      <c r="E223" s="9">
        <v>0</v>
      </c>
      <c r="F223" s="9"/>
      <c r="G223" s="29">
        <v>-3.7499999999999999E-2</v>
      </c>
      <c r="H223" s="29">
        <v>6.25E-2</v>
      </c>
      <c r="I223" s="29">
        <v>8.7499999999999994E-2</v>
      </c>
      <c r="J223" s="29">
        <v>0</v>
      </c>
      <c r="K223" s="29">
        <v>0</v>
      </c>
      <c r="L223" s="29">
        <v>0</v>
      </c>
      <c r="N223" s="9">
        <f t="shared" si="6"/>
        <v>5.1750666116260766E-2</v>
      </c>
      <c r="O223" s="9">
        <f t="shared" si="7"/>
        <v>0</v>
      </c>
    </row>
    <row r="224" spans="1:15" x14ac:dyDescent="0.3">
      <c r="A224" s="33">
        <v>41428.177083333336</v>
      </c>
      <c r="B224" s="9">
        <v>0.11472961308965364</v>
      </c>
      <c r="C224" s="9">
        <v>0.1592824708222314</v>
      </c>
      <c r="D224" s="9">
        <v>0</v>
      </c>
      <c r="E224" s="9">
        <v>0</v>
      </c>
      <c r="F224" s="9"/>
      <c r="G224" s="29">
        <v>-3.7499999999999999E-2</v>
      </c>
      <c r="H224" s="29">
        <v>8.7499999999999994E-2</v>
      </c>
      <c r="I224" s="29">
        <v>8.7499999999999994E-2</v>
      </c>
      <c r="J224" s="29">
        <v>0</v>
      </c>
      <c r="K224" s="29">
        <v>0</v>
      </c>
      <c r="L224" s="29">
        <v>0</v>
      </c>
      <c r="N224" s="9">
        <f t="shared" si="6"/>
        <v>4.4552857732577764E-2</v>
      </c>
      <c r="O224" s="9">
        <f t="shared" si="7"/>
        <v>0</v>
      </c>
    </row>
    <row r="225" spans="1:15" x14ac:dyDescent="0.3">
      <c r="A225" s="33">
        <v>41428.1875</v>
      </c>
      <c r="B225" s="9">
        <v>0.1122302698239952</v>
      </c>
      <c r="C225" s="9">
        <v>0.1517619244192592</v>
      </c>
      <c r="D225" s="9">
        <v>0</v>
      </c>
      <c r="E225" s="9">
        <v>0</v>
      </c>
      <c r="F225" s="9"/>
      <c r="G225" s="29">
        <v>-1.2500000000000001E-2</v>
      </c>
      <c r="H225" s="29">
        <v>6.25E-2</v>
      </c>
      <c r="I225" s="29">
        <v>8.7499999999999994E-2</v>
      </c>
      <c r="J225" s="29">
        <v>0</v>
      </c>
      <c r="K225" s="29">
        <v>0</v>
      </c>
      <c r="L225" s="29">
        <v>0</v>
      </c>
      <c r="N225" s="9">
        <f t="shared" si="6"/>
        <v>3.9531654595264004E-2</v>
      </c>
      <c r="O225" s="9">
        <f t="shared" si="7"/>
        <v>0</v>
      </c>
    </row>
    <row r="226" spans="1:15" x14ac:dyDescent="0.3">
      <c r="A226" s="33">
        <v>41428.197916666664</v>
      </c>
      <c r="B226" s="9">
        <v>0.10982099298232446</v>
      </c>
      <c r="C226" s="9">
        <v>0.15388599091830227</v>
      </c>
      <c r="D226" s="9">
        <v>0</v>
      </c>
      <c r="E226" s="9">
        <v>0</v>
      </c>
      <c r="F226" s="9"/>
      <c r="G226" s="29">
        <v>-1.2500000000000001E-2</v>
      </c>
      <c r="H226" s="29">
        <v>6.25E-2</v>
      </c>
      <c r="I226" s="29">
        <v>8.7499999999999994E-2</v>
      </c>
      <c r="J226" s="29">
        <v>0</v>
      </c>
      <c r="K226" s="29">
        <v>0</v>
      </c>
      <c r="L226" s="29">
        <v>0</v>
      </c>
      <c r="N226" s="9">
        <f t="shared" si="6"/>
        <v>4.4064997935977804E-2</v>
      </c>
      <c r="O226" s="9">
        <f t="shared" si="7"/>
        <v>0</v>
      </c>
    </row>
    <row r="227" spans="1:15" x14ac:dyDescent="0.3">
      <c r="A227" s="33">
        <v>41428.208333333336</v>
      </c>
      <c r="B227" s="9">
        <v>0.1073741884639922</v>
      </c>
      <c r="C227" s="9">
        <v>0.14921754794160694</v>
      </c>
      <c r="D227" s="9">
        <v>0</v>
      </c>
      <c r="E227" s="9">
        <v>0</v>
      </c>
      <c r="F227" s="9"/>
      <c r="G227" s="29">
        <v>-3.7499999999999999E-2</v>
      </c>
      <c r="H227" s="29">
        <v>3.7499999999999999E-2</v>
      </c>
      <c r="I227" s="29">
        <v>6.25E-2</v>
      </c>
      <c r="J227" s="29">
        <v>0</v>
      </c>
      <c r="K227" s="29">
        <v>0</v>
      </c>
      <c r="L227" s="29">
        <v>0</v>
      </c>
      <c r="N227" s="9">
        <f t="shared" si="6"/>
        <v>4.1843359477614736E-2</v>
      </c>
      <c r="O227" s="9">
        <f t="shared" si="7"/>
        <v>0</v>
      </c>
    </row>
    <row r="228" spans="1:15" x14ac:dyDescent="0.3">
      <c r="A228" s="33">
        <v>41428.21875</v>
      </c>
      <c r="B228" s="9">
        <v>0.10976845423499831</v>
      </c>
      <c r="C228" s="9">
        <v>0.13938529665628402</v>
      </c>
      <c r="D228" s="9">
        <v>0</v>
      </c>
      <c r="E228" s="9">
        <v>0</v>
      </c>
      <c r="F228" s="9"/>
      <c r="G228" s="29">
        <v>-3.7499999999999999E-2</v>
      </c>
      <c r="H228" s="29">
        <v>3.7499999999999999E-2</v>
      </c>
      <c r="I228" s="29">
        <v>8.7499999999999994E-2</v>
      </c>
      <c r="J228" s="29">
        <v>0</v>
      </c>
      <c r="K228" s="29">
        <v>0</v>
      </c>
      <c r="L228" s="29">
        <v>0</v>
      </c>
      <c r="N228" s="9">
        <f t="shared" si="6"/>
        <v>2.9616842421285705E-2</v>
      </c>
      <c r="O228" s="9">
        <f t="shared" si="7"/>
        <v>0</v>
      </c>
    </row>
    <row r="229" spans="1:15" x14ac:dyDescent="0.3">
      <c r="A229" s="33">
        <v>41428.229166666664</v>
      </c>
      <c r="B229" s="9">
        <v>0.11218523661200136</v>
      </c>
      <c r="C229" s="9">
        <v>0.13894997560701017</v>
      </c>
      <c r="D229" s="9">
        <v>1.1592905142053062E-4</v>
      </c>
      <c r="E229" s="9">
        <v>2.7982874480817739E-5</v>
      </c>
      <c r="F229" s="9"/>
      <c r="G229" s="29">
        <v>-3.7499999999999999E-2</v>
      </c>
      <c r="H229" s="29">
        <v>3.7499999999999999E-2</v>
      </c>
      <c r="I229" s="29">
        <v>8.7499999999999994E-2</v>
      </c>
      <c r="J229" s="29">
        <v>-1.16E-4</v>
      </c>
      <c r="K229" s="29">
        <v>1.2500000000000001E-2</v>
      </c>
      <c r="L229" s="29">
        <v>1.2500000000000001E-2</v>
      </c>
      <c r="N229" s="9">
        <f t="shared" si="6"/>
        <v>2.6764738995008808E-2</v>
      </c>
      <c r="O229" s="9">
        <f t="shared" si="7"/>
        <v>-8.7946176939712869E-5</v>
      </c>
    </row>
    <row r="230" spans="1:15" x14ac:dyDescent="0.3">
      <c r="A230" s="33">
        <v>41428.239583333336</v>
      </c>
      <c r="B230" s="9">
        <v>0.11463204113033362</v>
      </c>
      <c r="C230" s="9">
        <v>0.14003077269486247</v>
      </c>
      <c r="D230" s="9">
        <v>7.3155228999852084E-3</v>
      </c>
      <c r="E230" s="9">
        <v>6.6359388054510631E-4</v>
      </c>
      <c r="F230" s="9"/>
      <c r="G230" s="29">
        <v>-3.7499999999999999E-2</v>
      </c>
      <c r="H230" s="29">
        <v>3.7499999999999999E-2</v>
      </c>
      <c r="I230" s="29">
        <v>8.7499999999999994E-2</v>
      </c>
      <c r="J230" s="29">
        <v>-7.3159999999999996E-3</v>
      </c>
      <c r="K230" s="29">
        <v>1.2500000000000001E-2</v>
      </c>
      <c r="L230" s="29">
        <v>1.2500000000000001E-2</v>
      </c>
      <c r="N230" s="9">
        <f t="shared" si="6"/>
        <v>2.5398731564528848E-2</v>
      </c>
      <c r="O230" s="9">
        <f t="shared" si="7"/>
        <v>-6.6519290194401023E-3</v>
      </c>
    </row>
    <row r="231" spans="1:15" x14ac:dyDescent="0.3">
      <c r="A231" s="33">
        <v>41428.25</v>
      </c>
      <c r="B231" s="9">
        <v>0.11701129583067514</v>
      </c>
      <c r="C231" s="9">
        <v>0.14523961421548393</v>
      </c>
      <c r="D231" s="9">
        <v>1.4667023781445753E-2</v>
      </c>
      <c r="E231" s="9">
        <v>4.5052427914116554E-3</v>
      </c>
      <c r="F231" s="9"/>
      <c r="G231" s="29">
        <v>-3.7499999999999999E-2</v>
      </c>
      <c r="H231" s="29">
        <v>6.25E-2</v>
      </c>
      <c r="I231" s="29">
        <v>0.1125</v>
      </c>
      <c r="J231" s="29">
        <v>-1.2500000000000001E-2</v>
      </c>
      <c r="K231" s="29">
        <v>1.2500000000000001E-2</v>
      </c>
      <c r="L231" s="29">
        <v>1.2500000000000001E-2</v>
      </c>
      <c r="N231" s="9">
        <f t="shared" si="6"/>
        <v>2.8228318384808784E-2</v>
      </c>
      <c r="O231" s="9">
        <f t="shared" si="7"/>
        <v>-1.0161780990034099E-2</v>
      </c>
    </row>
    <row r="232" spans="1:15" x14ac:dyDescent="0.3">
      <c r="A232" s="33">
        <v>41428.260416666664</v>
      </c>
      <c r="B232" s="9">
        <v>0.11993094907494277</v>
      </c>
      <c r="C232" s="9">
        <v>0.1478740571171239</v>
      </c>
      <c r="D232" s="9">
        <v>2.3061886125691076E-2</v>
      </c>
      <c r="E232" s="9">
        <v>1.3387806662322659E-2</v>
      </c>
      <c r="F232" s="9"/>
      <c r="G232" s="29">
        <v>-3.7499999999999999E-2</v>
      </c>
      <c r="H232" s="29">
        <v>6.25E-2</v>
      </c>
      <c r="I232" s="29">
        <v>8.7499999999999994E-2</v>
      </c>
      <c r="J232" s="29">
        <v>-1.2500000000000001E-2</v>
      </c>
      <c r="K232" s="29">
        <v>1.2500000000000001E-2</v>
      </c>
      <c r="L232" s="29">
        <v>1.2500000000000001E-2</v>
      </c>
      <c r="N232" s="9">
        <f t="shared" si="6"/>
        <v>2.7943108042181128E-2</v>
      </c>
      <c r="O232" s="9">
        <f t="shared" si="7"/>
        <v>-9.6740794633684169E-3</v>
      </c>
    </row>
    <row r="233" spans="1:15" x14ac:dyDescent="0.3">
      <c r="A233" s="33">
        <v>41428.270833333336</v>
      </c>
      <c r="B233" s="9">
        <v>0.12290314106653658</v>
      </c>
      <c r="C233" s="9">
        <v>0.15968026419484371</v>
      </c>
      <c r="D233" s="9">
        <v>3.2104352136492466E-2</v>
      </c>
      <c r="E233" s="9">
        <v>2.7019464087978156E-2</v>
      </c>
      <c r="F233" s="9"/>
      <c r="G233" s="29">
        <v>-3.7499999999999999E-2</v>
      </c>
      <c r="H233" s="29">
        <v>6.25E-2</v>
      </c>
      <c r="I233" s="29">
        <v>8.7499999999999994E-2</v>
      </c>
      <c r="J233" s="29">
        <v>1.2500000000000001E-2</v>
      </c>
      <c r="K233" s="29">
        <v>1.2500000000000001E-2</v>
      </c>
      <c r="L233" s="29">
        <v>1.2500000000000001E-2</v>
      </c>
      <c r="N233" s="9">
        <f t="shared" si="6"/>
        <v>3.6777123128307138E-2</v>
      </c>
      <c r="O233" s="9">
        <f t="shared" si="7"/>
        <v>-5.0848880485143098E-3</v>
      </c>
    </row>
    <row r="234" spans="1:15" x14ac:dyDescent="0.3">
      <c r="A234" s="33">
        <v>41428.28125</v>
      </c>
      <c r="B234" s="9">
        <v>0.12573272788681655</v>
      </c>
      <c r="C234" s="9">
        <v>0.1743310691635081</v>
      </c>
      <c r="D234" s="9">
        <v>4.5835948399579454E-2</v>
      </c>
      <c r="E234" s="9">
        <v>4.4468785103516643E-2</v>
      </c>
      <c r="F234" s="9"/>
      <c r="G234" s="29">
        <v>-3.7499999999999999E-2</v>
      </c>
      <c r="H234" s="29">
        <v>3.7499999999999999E-2</v>
      </c>
      <c r="I234" s="29">
        <v>8.7499999999999994E-2</v>
      </c>
      <c r="J234" s="29">
        <v>1.2500000000000001E-2</v>
      </c>
      <c r="K234" s="29">
        <v>1.2500000000000001E-2</v>
      </c>
      <c r="L234" s="29">
        <v>1.2500000000000001E-2</v>
      </c>
      <c r="N234" s="9">
        <f t="shared" si="6"/>
        <v>4.8598341276691548E-2</v>
      </c>
      <c r="O234" s="9">
        <f t="shared" si="7"/>
        <v>-1.3671632960628108E-3</v>
      </c>
    </row>
    <row r="235" spans="1:15" x14ac:dyDescent="0.3">
      <c r="A235" s="33">
        <v>41428.291666666664</v>
      </c>
      <c r="B235" s="9">
        <v>0.12859233684842572</v>
      </c>
      <c r="C235" s="9">
        <v>0.20462340976470147</v>
      </c>
      <c r="D235" s="9">
        <v>6.3820941583750748E-2</v>
      </c>
      <c r="E235" s="9">
        <v>6.4612457176208157E-2</v>
      </c>
      <c r="F235" s="9"/>
      <c r="G235" s="29">
        <v>-3.7499999999999999E-2</v>
      </c>
      <c r="H235" s="29">
        <v>3.7499999999999999E-2</v>
      </c>
      <c r="I235" s="29">
        <v>8.7499999999999994E-2</v>
      </c>
      <c r="J235" s="29">
        <v>-1.2500000000000001E-2</v>
      </c>
      <c r="K235" s="29">
        <v>3.7499999999999999E-2</v>
      </c>
      <c r="L235" s="29">
        <v>3.7499999999999999E-2</v>
      </c>
      <c r="N235" s="9">
        <f t="shared" si="6"/>
        <v>7.6031072916275755E-2</v>
      </c>
      <c r="O235" s="9">
        <f t="shared" si="7"/>
        <v>7.915155924574091E-4</v>
      </c>
    </row>
    <row r="236" spans="1:15" x14ac:dyDescent="0.3">
      <c r="A236" s="33">
        <v>41428.302083333336</v>
      </c>
      <c r="B236" s="9">
        <v>0.13162457312267797</v>
      </c>
      <c r="C236" s="9">
        <v>0.21600930686381209</v>
      </c>
      <c r="D236" s="9">
        <v>7.9951069945193534E-2</v>
      </c>
      <c r="E236" s="9">
        <v>8.8218010577526554E-2</v>
      </c>
      <c r="F236" s="9"/>
      <c r="G236" s="29">
        <v>-3.7499999999999999E-2</v>
      </c>
      <c r="H236" s="29">
        <v>3.7499999999999999E-2</v>
      </c>
      <c r="I236" s="29">
        <v>0.1125</v>
      </c>
      <c r="J236" s="29">
        <v>-1.2500000000000001E-2</v>
      </c>
      <c r="K236" s="29">
        <v>3.7499999999999999E-2</v>
      </c>
      <c r="L236" s="29">
        <v>1.2500000000000001E-2</v>
      </c>
      <c r="N236" s="9">
        <f t="shared" si="6"/>
        <v>8.4384733741134116E-2</v>
      </c>
      <c r="O236" s="9">
        <f t="shared" si="7"/>
        <v>8.2669406323330197E-3</v>
      </c>
    </row>
    <row r="237" spans="1:15" x14ac:dyDescent="0.3">
      <c r="A237" s="33">
        <v>41428.3125</v>
      </c>
      <c r="B237" s="9">
        <v>0.13465680939693025</v>
      </c>
      <c r="C237" s="9">
        <v>0.22303448793485198</v>
      </c>
      <c r="D237" s="9">
        <v>9.7068594020459462E-2</v>
      </c>
      <c r="E237" s="9">
        <v>0.11321871014938857</v>
      </c>
      <c r="F237" s="9"/>
      <c r="G237" s="29">
        <v>-1.2500000000000001E-2</v>
      </c>
      <c r="H237" s="29">
        <v>1.2500000000000001E-2</v>
      </c>
      <c r="I237" s="29">
        <v>0.1125</v>
      </c>
      <c r="J237" s="29">
        <v>-1.2500000000000001E-2</v>
      </c>
      <c r="K237" s="29">
        <v>3.7499999999999999E-2</v>
      </c>
      <c r="L237" s="29">
        <v>1.2500000000000001E-2</v>
      </c>
      <c r="N237" s="9">
        <f t="shared" si="6"/>
        <v>8.8377678537921722E-2</v>
      </c>
      <c r="O237" s="9">
        <f t="shared" si="7"/>
        <v>1.615011612892911E-2</v>
      </c>
    </row>
    <row r="238" spans="1:15" x14ac:dyDescent="0.3">
      <c r="A238" s="33">
        <v>41428.322916666664</v>
      </c>
      <c r="B238" s="9">
        <v>0.13763650692385634</v>
      </c>
      <c r="C238" s="9">
        <v>0.2123766277629752</v>
      </c>
      <c r="D238" s="9">
        <v>0.11709633704173046</v>
      </c>
      <c r="E238" s="9">
        <v>0.13911086415113949</v>
      </c>
      <c r="F238" s="9"/>
      <c r="G238" s="29">
        <v>-1.2500000000000001E-2</v>
      </c>
      <c r="H238" s="29">
        <v>1.2500000000000001E-2</v>
      </c>
      <c r="I238" s="29">
        <v>0.1125</v>
      </c>
      <c r="J238" s="29">
        <v>-3.7499999999999999E-2</v>
      </c>
      <c r="K238" s="29">
        <v>6.25E-2</v>
      </c>
      <c r="L238" s="29">
        <v>1.2500000000000001E-2</v>
      </c>
      <c r="N238" s="9">
        <f t="shared" si="6"/>
        <v>7.4740120839118851E-2</v>
      </c>
      <c r="O238" s="9">
        <f t="shared" si="7"/>
        <v>2.2014527109409029E-2</v>
      </c>
    </row>
    <row r="239" spans="1:15" x14ac:dyDescent="0.3">
      <c r="A239" s="33">
        <v>41428.333333333336</v>
      </c>
      <c r="B239" s="9">
        <v>0.14060869891545016</v>
      </c>
      <c r="C239" s="9">
        <v>0.20427064960408303</v>
      </c>
      <c r="D239" s="9">
        <v>0.16001007383481308</v>
      </c>
      <c r="E239" s="9">
        <v>0.16612633068562038</v>
      </c>
      <c r="F239" s="9"/>
      <c r="G239" s="29">
        <v>1.2500000000000001E-2</v>
      </c>
      <c r="H239" s="29">
        <v>1.2500000000000001E-2</v>
      </c>
      <c r="I239" s="29">
        <v>0.1125</v>
      </c>
      <c r="J239" s="29">
        <v>-3.7499999999999999E-2</v>
      </c>
      <c r="K239" s="29">
        <v>3.7499999999999999E-2</v>
      </c>
      <c r="L239" s="29">
        <v>1.2500000000000001E-2</v>
      </c>
      <c r="N239" s="9">
        <f t="shared" si="6"/>
        <v>6.3661950688632868E-2</v>
      </c>
      <c r="O239" s="9">
        <f t="shared" si="7"/>
        <v>6.1162568508073001E-3</v>
      </c>
    </row>
    <row r="240" spans="1:15" x14ac:dyDescent="0.3">
      <c r="A240" s="33">
        <v>41428.34375</v>
      </c>
      <c r="B240" s="9">
        <v>0.14622283934401623</v>
      </c>
      <c r="C240" s="9">
        <v>0.20845123278417835</v>
      </c>
      <c r="D240" s="9">
        <v>0.19925805407090857</v>
      </c>
      <c r="E240" s="9">
        <v>0.18883243455005536</v>
      </c>
      <c r="F240" s="9"/>
      <c r="G240" s="29">
        <v>1.2500000000000001E-2</v>
      </c>
      <c r="H240" s="29">
        <v>1.2500000000000001E-2</v>
      </c>
      <c r="I240" s="29">
        <v>8.7499999999999994E-2</v>
      </c>
      <c r="J240" s="29">
        <v>-6.25E-2</v>
      </c>
      <c r="K240" s="29">
        <v>3.7499999999999999E-2</v>
      </c>
      <c r="L240" s="29">
        <v>1.2500000000000001E-2</v>
      </c>
      <c r="N240" s="9">
        <f t="shared" si="6"/>
        <v>6.2228393440162122E-2</v>
      </c>
      <c r="O240" s="9">
        <f t="shared" si="7"/>
        <v>-1.0425619520853219E-2</v>
      </c>
    </row>
    <row r="241" spans="1:15" x14ac:dyDescent="0.3">
      <c r="A241" s="33">
        <v>41428.354166666664</v>
      </c>
      <c r="B241" s="9">
        <v>0.15179194656058845</v>
      </c>
      <c r="C241" s="9">
        <v>0.20186887829774458</v>
      </c>
      <c r="D241" s="9">
        <v>0.24399867281223889</v>
      </c>
      <c r="E241" s="9">
        <v>0.20680543507373486</v>
      </c>
      <c r="F241" s="9"/>
      <c r="G241" s="29">
        <v>1.2500000000000001E-2</v>
      </c>
      <c r="H241" s="29">
        <v>-1.2500000000000001E-2</v>
      </c>
      <c r="I241" s="29">
        <v>8.7499999999999994E-2</v>
      </c>
      <c r="J241" s="29">
        <v>-6.25E-2</v>
      </c>
      <c r="K241" s="29">
        <v>6.25E-2</v>
      </c>
      <c r="L241" s="29">
        <v>1.2500000000000001E-2</v>
      </c>
      <c r="N241" s="9">
        <f t="shared" si="6"/>
        <v>5.0076931737156133E-2</v>
      </c>
      <c r="O241" s="9">
        <f t="shared" si="7"/>
        <v>-3.7193237738504026E-2</v>
      </c>
    </row>
    <row r="242" spans="1:15" x14ac:dyDescent="0.3">
      <c r="A242" s="33">
        <v>41428.364583333336</v>
      </c>
      <c r="B242" s="9">
        <v>0.15737606484782529</v>
      </c>
      <c r="C242" s="9">
        <v>0.19411566029947086</v>
      </c>
      <c r="D242" s="9">
        <v>0.28725220165258863</v>
      </c>
      <c r="E242" s="9">
        <v>0.21430484543459402</v>
      </c>
      <c r="F242" s="9"/>
      <c r="G242" s="29">
        <v>3.7499999999999999E-2</v>
      </c>
      <c r="H242" s="29">
        <v>-1.2500000000000001E-2</v>
      </c>
      <c r="I242" s="29">
        <v>8.7499999999999994E-2</v>
      </c>
      <c r="J242" s="29">
        <v>-6.25E-2</v>
      </c>
      <c r="K242" s="29">
        <v>6.25E-2</v>
      </c>
      <c r="L242" s="29">
        <v>1.2500000000000001E-2</v>
      </c>
      <c r="N242" s="9">
        <f t="shared" si="6"/>
        <v>3.6739595451645568E-2</v>
      </c>
      <c r="O242" s="9">
        <f t="shared" si="7"/>
        <v>-7.2947356217994613E-2</v>
      </c>
    </row>
    <row r="243" spans="1:15" x14ac:dyDescent="0.3">
      <c r="A243" s="33">
        <v>41428.375</v>
      </c>
      <c r="B243" s="9">
        <v>0.16296018313506214</v>
      </c>
      <c r="C243" s="9">
        <v>0.21721769805231361</v>
      </c>
      <c r="D243" s="9">
        <v>0.32964625649102747</v>
      </c>
      <c r="E243" s="9">
        <v>0.22202811879129969</v>
      </c>
      <c r="F243" s="9"/>
      <c r="G243" s="29">
        <v>3.7499999999999999E-2</v>
      </c>
      <c r="H243" s="29">
        <v>-1.2500000000000001E-2</v>
      </c>
      <c r="I243" s="29">
        <v>0.1125</v>
      </c>
      <c r="J243" s="29">
        <v>-6.25E-2</v>
      </c>
      <c r="K243" s="29">
        <v>6.25E-2</v>
      </c>
      <c r="L243" s="29">
        <v>-1.2500000000000001E-2</v>
      </c>
      <c r="N243" s="9">
        <f t="shared" si="6"/>
        <v>5.4257514917251476E-2</v>
      </c>
      <c r="O243" s="9">
        <f t="shared" si="7"/>
        <v>-0.10761813769972778</v>
      </c>
    </row>
    <row r="244" spans="1:15" x14ac:dyDescent="0.3">
      <c r="A244" s="33">
        <v>41428.385416666664</v>
      </c>
      <c r="B244" s="9">
        <v>0.16982024242879123</v>
      </c>
      <c r="C244" s="9">
        <v>0.18841145344691712</v>
      </c>
      <c r="D244" s="9">
        <v>0.37630170335754515</v>
      </c>
      <c r="E244" s="9">
        <v>0.22810040255363717</v>
      </c>
      <c r="F244" s="9"/>
      <c r="G244" s="29">
        <v>3.7499999999999999E-2</v>
      </c>
      <c r="H244" s="29">
        <v>-1.2500000000000001E-2</v>
      </c>
      <c r="I244" s="29">
        <v>0.1125</v>
      </c>
      <c r="J244" s="29">
        <v>-6.25E-2</v>
      </c>
      <c r="K244" s="29">
        <v>6.25E-2</v>
      </c>
      <c r="L244" s="29">
        <v>-1.2500000000000001E-2</v>
      </c>
      <c r="N244" s="9">
        <f t="shared" si="6"/>
        <v>1.8591211018125886E-2</v>
      </c>
      <c r="O244" s="9">
        <f t="shared" si="7"/>
        <v>-0.14820130080390798</v>
      </c>
    </row>
    <row r="245" spans="1:15" x14ac:dyDescent="0.3">
      <c r="A245" s="33">
        <v>41428.395833333336</v>
      </c>
      <c r="B245" s="9">
        <v>0.17665027958119114</v>
      </c>
      <c r="C245" s="9">
        <v>0.17828648628363419</v>
      </c>
      <c r="D245" s="9">
        <v>0.42364073187209422</v>
      </c>
      <c r="E245" s="9">
        <v>0.22929167349582055</v>
      </c>
      <c r="F245" s="9"/>
      <c r="G245" s="29">
        <v>3.7499999999999999E-2</v>
      </c>
      <c r="H245" s="29">
        <v>-1.2500000000000001E-2</v>
      </c>
      <c r="I245" s="29">
        <v>8.7499999999999994E-2</v>
      </c>
      <c r="J245" s="29">
        <v>-8.7499999999999994E-2</v>
      </c>
      <c r="K245" s="29">
        <v>6.25E-2</v>
      </c>
      <c r="L245" s="29">
        <v>-3.7499999999999999E-2</v>
      </c>
      <c r="N245" s="9">
        <f t="shared" si="6"/>
        <v>1.6362067024430493E-3</v>
      </c>
      <c r="O245" s="9">
        <f t="shared" si="7"/>
        <v>-0.19434905837627367</v>
      </c>
    </row>
    <row r="246" spans="1:15" x14ac:dyDescent="0.3">
      <c r="A246" s="33">
        <v>41428.40625</v>
      </c>
      <c r="B246" s="9">
        <v>0.18349532780425565</v>
      </c>
      <c r="C246" s="9">
        <v>0.16955004315682817</v>
      </c>
      <c r="D246" s="9">
        <v>0.46623866193889335</v>
      </c>
      <c r="E246" s="9">
        <v>0.23036701538658338</v>
      </c>
      <c r="F246" s="9"/>
      <c r="G246" s="29">
        <v>3.7499999999999999E-2</v>
      </c>
      <c r="H246" s="29">
        <v>-1.2500000000000001E-2</v>
      </c>
      <c r="I246" s="29">
        <v>0.1125</v>
      </c>
      <c r="J246" s="29">
        <v>-0.1125</v>
      </c>
      <c r="K246" s="29">
        <v>6.25E-2</v>
      </c>
      <c r="L246" s="29">
        <v>-1.2500000000000001E-2</v>
      </c>
      <c r="N246" s="9">
        <f t="shared" si="6"/>
        <v>-1.3945284647427475E-2</v>
      </c>
      <c r="O246" s="9">
        <f t="shared" si="7"/>
        <v>-0.23587164655230997</v>
      </c>
    </row>
    <row r="247" spans="1:15" x14ac:dyDescent="0.3">
      <c r="A247" s="33">
        <v>41428.416666666664</v>
      </c>
      <c r="B247" s="9">
        <v>0.19035538709798477</v>
      </c>
      <c r="C247" s="9">
        <v>0.1681089803730251</v>
      </c>
      <c r="D247" s="9">
        <v>0.50491499202488066</v>
      </c>
      <c r="E247" s="9">
        <v>0.23950542268131902</v>
      </c>
      <c r="F247" s="9"/>
      <c r="G247" s="29">
        <v>3.7499999999999999E-2</v>
      </c>
      <c r="H247" s="29">
        <v>-1.2500000000000001E-2</v>
      </c>
      <c r="I247" s="29">
        <v>0.1125</v>
      </c>
      <c r="J247" s="29">
        <v>-0.13750000000000001</v>
      </c>
      <c r="K247" s="29">
        <v>6.25E-2</v>
      </c>
      <c r="L247" s="29">
        <v>1.2500000000000001E-2</v>
      </c>
      <c r="N247" s="9">
        <f t="shared" si="6"/>
        <v>-2.2246406724959672E-2</v>
      </c>
      <c r="O247" s="9">
        <f t="shared" si="7"/>
        <v>-0.26540956934356164</v>
      </c>
    </row>
    <row r="248" spans="1:15" x14ac:dyDescent="0.3">
      <c r="A248" s="33">
        <v>41428.427083333336</v>
      </c>
      <c r="B248" s="9">
        <v>0.1963297932225016</v>
      </c>
      <c r="C248" s="9">
        <v>0.17201185874582506</v>
      </c>
      <c r="D248" s="9">
        <v>0.54345940284545857</v>
      </c>
      <c r="E248" s="9">
        <v>0.24714474741458226</v>
      </c>
      <c r="F248" s="9"/>
      <c r="G248" s="29">
        <v>8.7499999999999994E-2</v>
      </c>
      <c r="H248" s="29">
        <v>-1.2500000000000001E-2</v>
      </c>
      <c r="I248" s="29">
        <v>0.1125</v>
      </c>
      <c r="J248" s="29">
        <v>-8.7499999999999994E-2</v>
      </c>
      <c r="K248" s="29">
        <v>6.25E-2</v>
      </c>
      <c r="L248" s="29">
        <v>1.2500000000000001E-2</v>
      </c>
      <c r="N248" s="9">
        <f t="shared" si="6"/>
        <v>-2.4317934476676545E-2</v>
      </c>
      <c r="O248" s="9">
        <f t="shared" si="7"/>
        <v>-0.29631465543087632</v>
      </c>
    </row>
    <row r="249" spans="1:15" x14ac:dyDescent="0.3">
      <c r="A249" s="33">
        <v>41428.4375</v>
      </c>
      <c r="B249" s="9">
        <v>0.20229669381168611</v>
      </c>
      <c r="C249" s="9">
        <v>0.18017788118737571</v>
      </c>
      <c r="D249" s="9">
        <v>0.58256347115565266</v>
      </c>
      <c r="E249" s="9">
        <v>0.25266137124080057</v>
      </c>
      <c r="F249" s="9"/>
      <c r="G249" s="29">
        <v>8.7499999999999994E-2</v>
      </c>
      <c r="H249" s="29">
        <v>-1.2500000000000001E-2</v>
      </c>
      <c r="I249" s="29">
        <v>8.7499999999999994E-2</v>
      </c>
      <c r="J249" s="29">
        <v>-0.1125</v>
      </c>
      <c r="K249" s="29">
        <v>6.25E-2</v>
      </c>
      <c r="L249" s="29">
        <v>-1.2500000000000001E-2</v>
      </c>
      <c r="N249" s="9">
        <f t="shared" si="6"/>
        <v>-2.2118812624310397E-2</v>
      </c>
      <c r="O249" s="9">
        <f t="shared" si="7"/>
        <v>-0.32990209991485209</v>
      </c>
    </row>
    <row r="250" spans="1:15" x14ac:dyDescent="0.3">
      <c r="A250" s="33">
        <v>41428.447916666664</v>
      </c>
      <c r="B250" s="9">
        <v>0.20833864975419372</v>
      </c>
      <c r="C250" s="9">
        <v>0.17650767440987727</v>
      </c>
      <c r="D250" s="9">
        <v>0.61348454745695635</v>
      </c>
      <c r="E250" s="9">
        <v>0.25431236083516884</v>
      </c>
      <c r="F250" s="9"/>
      <c r="G250" s="29">
        <v>8.7499999999999994E-2</v>
      </c>
      <c r="H250" s="29">
        <v>-1.2500000000000001E-2</v>
      </c>
      <c r="I250" s="29">
        <v>8.7499999999999994E-2</v>
      </c>
      <c r="J250" s="29">
        <v>-8.7499999999999994E-2</v>
      </c>
      <c r="K250" s="29">
        <v>8.7499999999999994E-2</v>
      </c>
      <c r="L250" s="29">
        <v>1.2500000000000001E-2</v>
      </c>
      <c r="N250" s="9">
        <f t="shared" si="6"/>
        <v>-3.1830975344316448E-2</v>
      </c>
      <c r="O250" s="9">
        <f t="shared" si="7"/>
        <v>-0.35917218662178751</v>
      </c>
    </row>
    <row r="251" spans="1:15" x14ac:dyDescent="0.3">
      <c r="A251" s="33">
        <v>41428.458333333336</v>
      </c>
      <c r="B251" s="9">
        <v>0.2142380005253875</v>
      </c>
      <c r="C251" s="9">
        <v>0.18143130558787107</v>
      </c>
      <c r="D251" s="9">
        <v>0.64255875404252594</v>
      </c>
      <c r="E251" s="9">
        <v>0.26615711184754925</v>
      </c>
      <c r="F251" s="9"/>
      <c r="G251" s="29">
        <v>6.25E-2</v>
      </c>
      <c r="H251" s="29">
        <v>1.2500000000000001E-2</v>
      </c>
      <c r="I251" s="29">
        <v>8.7499999999999994E-2</v>
      </c>
      <c r="J251" s="29">
        <v>-6.25E-2</v>
      </c>
      <c r="K251" s="29">
        <v>8.7499999999999994E-2</v>
      </c>
      <c r="L251" s="29">
        <v>1.2500000000000001E-2</v>
      </c>
      <c r="N251" s="9">
        <f t="shared" si="6"/>
        <v>-3.2806694937516423E-2</v>
      </c>
      <c r="O251" s="9">
        <f t="shared" si="7"/>
        <v>-0.37640164219497668</v>
      </c>
    </row>
    <row r="252" spans="1:15" x14ac:dyDescent="0.3">
      <c r="A252" s="33">
        <v>41428.46875</v>
      </c>
      <c r="B252" s="9">
        <v>0.21824595639283972</v>
      </c>
      <c r="C252" s="9">
        <v>0.19449093706608625</v>
      </c>
      <c r="D252" s="9">
        <v>0.66684788909187576</v>
      </c>
      <c r="E252" s="9">
        <v>0.28486965976822182</v>
      </c>
      <c r="F252" s="9"/>
      <c r="G252" s="29">
        <v>8.7499999999999994E-2</v>
      </c>
      <c r="H252" s="29">
        <v>-1.2500000000000001E-2</v>
      </c>
      <c r="I252" s="29">
        <v>8.7499999999999994E-2</v>
      </c>
      <c r="J252" s="29">
        <v>-6.25E-2</v>
      </c>
      <c r="K252" s="29">
        <v>6.25E-2</v>
      </c>
      <c r="L252" s="29">
        <v>-1.2500000000000001E-2</v>
      </c>
      <c r="N252" s="9">
        <f t="shared" si="6"/>
        <v>-2.3755019326753474E-2</v>
      </c>
      <c r="O252" s="9">
        <f t="shared" si="7"/>
        <v>-0.38197822932365394</v>
      </c>
    </row>
    <row r="253" spans="1:15" x14ac:dyDescent="0.3">
      <c r="A253" s="33">
        <v>41428.479166666664</v>
      </c>
      <c r="B253" s="9">
        <v>0.2221788569069689</v>
      </c>
      <c r="C253" s="9">
        <v>0.19659999249446469</v>
      </c>
      <c r="D253" s="9">
        <v>0.68323386087714322</v>
      </c>
      <c r="E253" s="9">
        <v>0.30067198874288931</v>
      </c>
      <c r="F253" s="9"/>
      <c r="G253" s="29">
        <v>8.7499999999999994E-2</v>
      </c>
      <c r="H253" s="29">
        <v>-1.2500000000000001E-2</v>
      </c>
      <c r="I253" s="29">
        <v>0.1125</v>
      </c>
      <c r="J253" s="29">
        <v>-1.2500000000000001E-2</v>
      </c>
      <c r="K253" s="29">
        <v>0.1125</v>
      </c>
      <c r="L253" s="29">
        <v>-1.2500000000000001E-2</v>
      </c>
      <c r="N253" s="9">
        <f t="shared" si="6"/>
        <v>-2.5578864412504204E-2</v>
      </c>
      <c r="O253" s="9">
        <f t="shared" si="7"/>
        <v>-0.38256187213425391</v>
      </c>
    </row>
    <row r="254" spans="1:15" x14ac:dyDescent="0.3">
      <c r="A254" s="33">
        <v>41428.489583333336</v>
      </c>
      <c r="B254" s="9">
        <v>0.22617930723908886</v>
      </c>
      <c r="C254" s="9">
        <v>0.18020039779337263</v>
      </c>
      <c r="D254" s="9">
        <v>0.69903219229831337</v>
      </c>
      <c r="E254" s="9">
        <v>0.31071784068150288</v>
      </c>
      <c r="F254" s="9"/>
      <c r="G254" s="29">
        <v>6.25E-2</v>
      </c>
      <c r="H254" s="29">
        <v>-1.2500000000000001E-2</v>
      </c>
      <c r="I254" s="29">
        <v>0.13750000000000001</v>
      </c>
      <c r="J254" s="29">
        <v>-1.2500000000000001E-2</v>
      </c>
      <c r="K254" s="29">
        <v>8.7499999999999994E-2</v>
      </c>
      <c r="L254" s="29">
        <v>-1.2500000000000001E-2</v>
      </c>
      <c r="N254" s="9">
        <f t="shared" si="6"/>
        <v>-4.5978909445716226E-2</v>
      </c>
      <c r="O254" s="9">
        <f t="shared" si="7"/>
        <v>-0.38831435161681049</v>
      </c>
    </row>
    <row r="255" spans="1:15" x14ac:dyDescent="0.3">
      <c r="A255" s="33">
        <v>41428.5</v>
      </c>
      <c r="B255" s="9">
        <v>0.23003715239989495</v>
      </c>
      <c r="C255" s="9">
        <v>0.15158179157128385</v>
      </c>
      <c r="D255" s="9">
        <v>0.71118075737648556</v>
      </c>
      <c r="E255" s="9">
        <v>0.32489316538278573</v>
      </c>
      <c r="F255" s="9"/>
      <c r="G255" s="29">
        <v>8.7499999999999994E-2</v>
      </c>
      <c r="H255" s="29">
        <v>-1.2500000000000001E-2</v>
      </c>
      <c r="I255" s="29">
        <v>0.13750000000000001</v>
      </c>
      <c r="J255" s="29">
        <v>-3.7499999999999999E-2</v>
      </c>
      <c r="K255" s="29">
        <v>6.25E-2</v>
      </c>
      <c r="L255" s="29">
        <v>-3.7499999999999999E-2</v>
      </c>
      <c r="N255" s="9">
        <f t="shared" si="6"/>
        <v>-7.8455360828611098E-2</v>
      </c>
      <c r="O255" s="9">
        <f t="shared" si="7"/>
        <v>-0.38628759199369983</v>
      </c>
    </row>
    <row r="256" spans="1:15" x14ac:dyDescent="0.3">
      <c r="A256" s="33">
        <v>41428.510416666664</v>
      </c>
      <c r="B256" s="9">
        <v>0.23409014147934101</v>
      </c>
      <c r="C256" s="9">
        <v>0.14758134123916389</v>
      </c>
      <c r="D256" s="9">
        <v>0.71548612249303423</v>
      </c>
      <c r="E256" s="9">
        <v>0.34551654387514841</v>
      </c>
      <c r="F256" s="9"/>
      <c r="G256" s="29">
        <v>0.1125</v>
      </c>
      <c r="H256" s="29">
        <v>1.2500000000000001E-2</v>
      </c>
      <c r="I256" s="29">
        <v>0.16250000000000001</v>
      </c>
      <c r="J256" s="29">
        <v>-3.7499999999999999E-2</v>
      </c>
      <c r="K256" s="29">
        <v>8.7499999999999994E-2</v>
      </c>
      <c r="L256" s="29">
        <v>-3.7499999999999999E-2</v>
      </c>
      <c r="N256" s="9">
        <f t="shared" si="6"/>
        <v>-8.6508800240177125E-2</v>
      </c>
      <c r="O256" s="9">
        <f t="shared" si="7"/>
        <v>-0.36996957861788582</v>
      </c>
    </row>
    <row r="257" spans="1:15" x14ac:dyDescent="0.3">
      <c r="A257" s="33">
        <v>41428.520833333336</v>
      </c>
      <c r="B257" s="9">
        <v>0.23815814162945173</v>
      </c>
      <c r="C257" s="9">
        <v>0.15161181371261306</v>
      </c>
      <c r="D257" s="9">
        <v>0.71773274755849414</v>
      </c>
      <c r="E257" s="9">
        <v>0.37201232845498555</v>
      </c>
      <c r="F257" s="9"/>
      <c r="G257" s="29">
        <v>8.7499999999999994E-2</v>
      </c>
      <c r="H257" s="29">
        <v>-1.2500000000000001E-2</v>
      </c>
      <c r="I257" s="29">
        <v>0.16250000000000001</v>
      </c>
      <c r="J257" s="29">
        <v>-1.2500000000000001E-2</v>
      </c>
      <c r="K257" s="29">
        <v>6.25E-2</v>
      </c>
      <c r="L257" s="29">
        <v>-3.7499999999999999E-2</v>
      </c>
      <c r="N257" s="9">
        <f t="shared" si="6"/>
        <v>-8.6546327916838667E-2</v>
      </c>
      <c r="O257" s="9">
        <f t="shared" si="7"/>
        <v>-0.34572041910350859</v>
      </c>
    </row>
    <row r="258" spans="1:15" x14ac:dyDescent="0.3">
      <c r="A258" s="33">
        <v>41428.53125</v>
      </c>
      <c r="B258" s="9">
        <v>0.24223364731489475</v>
      </c>
      <c r="C258" s="9">
        <v>0.15888467744961909</v>
      </c>
      <c r="D258" s="9">
        <v>0.72087882216083754</v>
      </c>
      <c r="E258" s="9">
        <v>0.40228580108973305</v>
      </c>
      <c r="F258" s="9"/>
      <c r="G258" s="29">
        <v>8.7499999999999994E-2</v>
      </c>
      <c r="H258" s="29">
        <v>-3.7499999999999999E-2</v>
      </c>
      <c r="I258" s="29">
        <v>0.1875</v>
      </c>
      <c r="J258" s="29">
        <v>-1.2500000000000001E-2</v>
      </c>
      <c r="K258" s="29">
        <v>8.7499999999999994E-2</v>
      </c>
      <c r="L258" s="29">
        <v>-3.7499999999999999E-2</v>
      </c>
      <c r="N258" s="9">
        <f t="shared" si="6"/>
        <v>-8.3348969865275652E-2</v>
      </c>
      <c r="O258" s="9">
        <f t="shared" si="7"/>
        <v>-0.31859302107110449</v>
      </c>
    </row>
    <row r="259" spans="1:15" x14ac:dyDescent="0.3">
      <c r="A259" s="33">
        <v>41428.541666666664</v>
      </c>
      <c r="B259" s="9">
        <v>0.24626411978834392</v>
      </c>
      <c r="C259" s="9">
        <v>0.14785904604645927</v>
      </c>
      <c r="D259" s="9">
        <v>0.72211406619149077</v>
      </c>
      <c r="E259" s="9">
        <v>0.43202759910934507</v>
      </c>
      <c r="F259" s="9"/>
      <c r="G259" s="29">
        <v>0.1125</v>
      </c>
      <c r="H259" s="29">
        <v>-1.2500000000000001E-2</v>
      </c>
      <c r="I259" s="29">
        <v>0.1875</v>
      </c>
      <c r="J259" s="29">
        <v>-1.2500000000000001E-2</v>
      </c>
      <c r="K259" s="29">
        <v>8.7499999999999994E-2</v>
      </c>
      <c r="L259" s="29">
        <v>-3.7499999999999999E-2</v>
      </c>
      <c r="N259" s="9">
        <f t="shared" si="6"/>
        <v>-9.8405073741884647E-2</v>
      </c>
      <c r="O259" s="9">
        <f t="shared" si="7"/>
        <v>-0.29008646708214569</v>
      </c>
    </row>
    <row r="260" spans="1:15" x14ac:dyDescent="0.3">
      <c r="A260" s="33">
        <v>41428.552083333336</v>
      </c>
      <c r="B260" s="9">
        <v>0.25121777310766691</v>
      </c>
      <c r="C260" s="9">
        <v>0.15965774758884679</v>
      </c>
      <c r="D260" s="9">
        <v>0.72159038668334974</v>
      </c>
      <c r="E260" s="9">
        <v>0.45394218738132258</v>
      </c>
      <c r="F260" s="9"/>
      <c r="G260" s="29">
        <v>0.1125</v>
      </c>
      <c r="H260" s="29">
        <v>-1.2500000000000001E-2</v>
      </c>
      <c r="I260" s="29">
        <v>0.16250000000000001</v>
      </c>
      <c r="J260" s="29">
        <v>-3.7499999999999999E-2</v>
      </c>
      <c r="K260" s="29">
        <v>8.7499999999999994E-2</v>
      </c>
      <c r="L260" s="29">
        <v>-3.7499999999999999E-2</v>
      </c>
      <c r="N260" s="9">
        <f t="shared" si="6"/>
        <v>-9.1560025518820115E-2</v>
      </c>
      <c r="O260" s="9">
        <f t="shared" si="7"/>
        <v>-0.26764819930202716</v>
      </c>
    </row>
    <row r="261" spans="1:15" x14ac:dyDescent="0.3">
      <c r="A261" s="33">
        <v>41428.5625</v>
      </c>
      <c r="B261" s="9">
        <v>0.25617893196232222</v>
      </c>
      <c r="C261" s="9">
        <v>0.16274252261042521</v>
      </c>
      <c r="D261" s="9">
        <v>0.71927980076193365</v>
      </c>
      <c r="E261" s="9">
        <v>0.47906281355810243</v>
      </c>
      <c r="F261" s="9"/>
      <c r="G261" s="29">
        <v>8.7499999999999994E-2</v>
      </c>
      <c r="H261" s="29">
        <v>-1.2500000000000001E-2</v>
      </c>
      <c r="I261" s="29">
        <v>0.16250000000000001</v>
      </c>
      <c r="J261" s="29">
        <v>-3.7499999999999999E-2</v>
      </c>
      <c r="K261" s="29">
        <v>6.25E-2</v>
      </c>
      <c r="L261" s="29">
        <v>-1.2500000000000001E-2</v>
      </c>
      <c r="N261" s="9">
        <f t="shared" si="6"/>
        <v>-9.343640935189701E-2</v>
      </c>
      <c r="O261" s="9">
        <f t="shared" si="7"/>
        <v>-0.24021698720383122</v>
      </c>
    </row>
    <row r="262" spans="1:15" x14ac:dyDescent="0.3">
      <c r="A262" s="33">
        <v>41428.572916666664</v>
      </c>
      <c r="B262" s="9">
        <v>0.26117011295830678</v>
      </c>
      <c r="C262" s="9">
        <v>0.15566480279205916</v>
      </c>
      <c r="D262" s="9">
        <v>0.71467861668658772</v>
      </c>
      <c r="E262" s="9">
        <v>0.49649614435965184</v>
      </c>
      <c r="F262" s="9"/>
      <c r="G262" s="29">
        <v>0.1125</v>
      </c>
      <c r="H262" s="29">
        <v>1.2500000000000001E-2</v>
      </c>
      <c r="I262" s="29">
        <v>0.1875</v>
      </c>
      <c r="J262" s="29">
        <v>-1.2500000000000001E-2</v>
      </c>
      <c r="K262" s="29">
        <v>6.25E-2</v>
      </c>
      <c r="L262" s="29">
        <v>-3.7499999999999999E-2</v>
      </c>
      <c r="N262" s="9">
        <f t="shared" si="6"/>
        <v>-0.10550531016624762</v>
      </c>
      <c r="O262" s="9">
        <f t="shared" si="7"/>
        <v>-0.21818247232693588</v>
      </c>
    </row>
    <row r="263" spans="1:15" x14ac:dyDescent="0.3">
      <c r="A263" s="33">
        <v>41428.583333333336</v>
      </c>
      <c r="B263" s="9">
        <v>0.26616129395429133</v>
      </c>
      <c r="C263" s="9">
        <v>0.14898487634630542</v>
      </c>
      <c r="D263" s="9">
        <v>0.7087782277246325</v>
      </c>
      <c r="E263" s="9">
        <v>0.51280216507497411</v>
      </c>
      <c r="F263" s="9"/>
      <c r="G263" s="29">
        <v>0.1125</v>
      </c>
      <c r="H263" s="29">
        <v>-1.2500000000000001E-2</v>
      </c>
      <c r="I263" s="29">
        <v>0.1875</v>
      </c>
      <c r="J263" s="29">
        <v>-1.2500000000000001E-2</v>
      </c>
      <c r="K263" s="29">
        <v>6.25E-2</v>
      </c>
      <c r="L263" s="29">
        <v>-3.7499999999999999E-2</v>
      </c>
      <c r="N263" s="9">
        <f t="shared" si="6"/>
        <v>-0.11717641760798592</v>
      </c>
      <c r="O263" s="9">
        <f t="shared" si="7"/>
        <v>-0.19597606264965839</v>
      </c>
    </row>
    <row r="264" spans="1:15" x14ac:dyDescent="0.3">
      <c r="A264" s="33">
        <v>41428.59375</v>
      </c>
      <c r="B264" s="9">
        <v>0.27123503583893122</v>
      </c>
      <c r="C264" s="9">
        <v>0.15705332682853607</v>
      </c>
      <c r="D264" s="9">
        <v>0.70147869503863625</v>
      </c>
      <c r="E264" s="9">
        <v>0.52456696501740929</v>
      </c>
      <c r="F264" s="9"/>
      <c r="G264" s="29">
        <v>0.1125</v>
      </c>
      <c r="H264" s="29">
        <v>-1.2500000000000001E-2</v>
      </c>
      <c r="I264" s="29">
        <v>0.1875</v>
      </c>
      <c r="J264" s="29">
        <v>-1.2500000000000001E-2</v>
      </c>
      <c r="K264" s="29">
        <v>6.25E-2</v>
      </c>
      <c r="L264" s="29">
        <v>-3.7499999999999999E-2</v>
      </c>
      <c r="N264" s="9">
        <f t="shared" si="6"/>
        <v>-0.11418170901039515</v>
      </c>
      <c r="O264" s="9">
        <f t="shared" si="7"/>
        <v>-0.17691173002122695</v>
      </c>
    </row>
    <row r="265" spans="1:15" x14ac:dyDescent="0.3">
      <c r="A265" s="33">
        <v>41428.604166666664</v>
      </c>
      <c r="B265" s="9">
        <v>0.27631628325890345</v>
      </c>
      <c r="C265" s="9">
        <v>0.17316020565166812</v>
      </c>
      <c r="D265" s="9">
        <v>0.69267208468417318</v>
      </c>
      <c r="E265" s="9">
        <v>0.53578410013071998</v>
      </c>
      <c r="F265" s="9"/>
      <c r="G265" s="29">
        <v>8.7499999999999994E-2</v>
      </c>
      <c r="H265" s="29">
        <v>-1.2500000000000001E-2</v>
      </c>
      <c r="I265" s="29">
        <v>0.1875</v>
      </c>
      <c r="J265" s="29">
        <v>1.2500000000000001E-2</v>
      </c>
      <c r="K265" s="29">
        <v>8.7499999999999994E-2</v>
      </c>
      <c r="L265" s="29">
        <v>-1.2500000000000001E-2</v>
      </c>
      <c r="N265" s="9">
        <f t="shared" si="6"/>
        <v>-0.10315607760723533</v>
      </c>
      <c r="O265" s="9">
        <f t="shared" si="7"/>
        <v>-0.15688798455345321</v>
      </c>
    </row>
    <row r="266" spans="1:15" x14ac:dyDescent="0.3">
      <c r="A266" s="33">
        <v>41428.614583333336</v>
      </c>
      <c r="B266" s="9">
        <v>0.28141254174954028</v>
      </c>
      <c r="C266" s="9">
        <v>0.17509663376740348</v>
      </c>
      <c r="D266" s="9">
        <v>0.68263822540605146</v>
      </c>
      <c r="E266" s="9">
        <v>0.55027922911178351</v>
      </c>
      <c r="F266" s="9"/>
      <c r="G266" s="29">
        <v>8.7499999999999994E-2</v>
      </c>
      <c r="H266" s="29">
        <v>1.2500000000000001E-2</v>
      </c>
      <c r="I266" s="29">
        <v>0.16250000000000001</v>
      </c>
      <c r="J266" s="29">
        <v>1.2500000000000001E-2</v>
      </c>
      <c r="K266" s="29">
        <v>0.1125</v>
      </c>
      <c r="L266" s="29">
        <v>-1.2500000000000001E-2</v>
      </c>
      <c r="N266" s="9">
        <f t="shared" si="6"/>
        <v>-0.1063159079821368</v>
      </c>
      <c r="O266" s="9">
        <f t="shared" si="7"/>
        <v>-0.13235899629426795</v>
      </c>
    </row>
    <row r="267" spans="1:15" x14ac:dyDescent="0.3">
      <c r="A267" s="33">
        <v>41428.625</v>
      </c>
      <c r="B267" s="9">
        <v>0.28647127256351562</v>
      </c>
      <c r="C267" s="9">
        <v>0.19005516568469247</v>
      </c>
      <c r="D267" s="9">
        <v>0.67088142057061073</v>
      </c>
      <c r="E267" s="9">
        <v>0.55194221136664356</v>
      </c>
      <c r="F267" s="9"/>
      <c r="G267" s="29">
        <v>8.7499999999999994E-2</v>
      </c>
      <c r="H267" s="29">
        <v>1.2500000000000001E-2</v>
      </c>
      <c r="I267" s="29">
        <v>0.16250000000000001</v>
      </c>
      <c r="J267" s="29">
        <v>3.7499999999999999E-2</v>
      </c>
      <c r="K267" s="29">
        <v>8.7499999999999994E-2</v>
      </c>
      <c r="L267" s="29">
        <v>-3.7499999999999999E-2</v>
      </c>
      <c r="N267" s="9">
        <f t="shared" si="6"/>
        <v>-9.6416106878823155E-2</v>
      </c>
      <c r="O267" s="9">
        <f t="shared" si="7"/>
        <v>-0.11893920920396717</v>
      </c>
    </row>
    <row r="268" spans="1:15" x14ac:dyDescent="0.3">
      <c r="A268" s="33">
        <v>41428.635416666664</v>
      </c>
      <c r="B268" s="9">
        <v>0.29217547941606936</v>
      </c>
      <c r="C268" s="9">
        <v>0.20689758697039071</v>
      </c>
      <c r="D268" s="9">
        <v>0.65724176803796064</v>
      </c>
      <c r="E268" s="9">
        <v>0.55703109696865516</v>
      </c>
      <c r="F268" s="9"/>
      <c r="G268" s="29">
        <v>6.25E-2</v>
      </c>
      <c r="H268" s="29">
        <v>-1.2500000000000001E-2</v>
      </c>
      <c r="I268" s="29">
        <v>0.13750000000000001</v>
      </c>
      <c r="J268" s="29">
        <v>3.7499999999999999E-2</v>
      </c>
      <c r="K268" s="29">
        <v>8.7499999999999994E-2</v>
      </c>
      <c r="L268" s="29">
        <v>-3.7499999999999999E-2</v>
      </c>
      <c r="N268" s="9">
        <f t="shared" si="6"/>
        <v>-8.5277892445678655E-2</v>
      </c>
      <c r="O268" s="9">
        <f t="shared" si="7"/>
        <v>-0.10021067106930548</v>
      </c>
    </row>
    <row r="269" spans="1:15" x14ac:dyDescent="0.3">
      <c r="A269" s="33">
        <v>41428.645833333336</v>
      </c>
      <c r="B269" s="9">
        <v>0.2978796862686231</v>
      </c>
      <c r="C269" s="9">
        <v>0.22015236236724586</v>
      </c>
      <c r="D269" s="9">
        <v>0.64151139502624388</v>
      </c>
      <c r="E269" s="9">
        <v>0.55443668474893359</v>
      </c>
      <c r="F269" s="9"/>
      <c r="G269" s="29">
        <v>8.7499999999999994E-2</v>
      </c>
      <c r="H269" s="29">
        <v>1.2500000000000001E-2</v>
      </c>
      <c r="I269" s="29">
        <v>0.13750000000000001</v>
      </c>
      <c r="J269" s="29">
        <v>3.7499999999999999E-2</v>
      </c>
      <c r="K269" s="29">
        <v>0.1125</v>
      </c>
      <c r="L269" s="29">
        <v>-6.25E-2</v>
      </c>
      <c r="N269" s="9">
        <f t="shared" si="6"/>
        <v>-7.7727323901377238E-2</v>
      </c>
      <c r="O269" s="9">
        <f t="shared" si="7"/>
        <v>-8.7074710277310285E-2</v>
      </c>
    </row>
    <row r="270" spans="1:15" x14ac:dyDescent="0.3">
      <c r="A270" s="33">
        <v>41428.65625</v>
      </c>
      <c r="B270" s="9">
        <v>0.3035838931211769</v>
      </c>
      <c r="C270" s="9">
        <v>0.24161819341764554</v>
      </c>
      <c r="D270" s="9">
        <v>0.62039631745371826</v>
      </c>
      <c r="E270" s="9">
        <v>0.54764484135708946</v>
      </c>
      <c r="F270" s="9"/>
      <c r="G270" s="29">
        <v>0.1125</v>
      </c>
      <c r="H270" s="29">
        <v>3.7499999999999999E-2</v>
      </c>
      <c r="I270" s="29">
        <v>0.1125</v>
      </c>
      <c r="J270" s="29">
        <v>3.7499999999999999E-2</v>
      </c>
      <c r="K270" s="29">
        <v>0.1125</v>
      </c>
      <c r="L270" s="29">
        <v>-6.25E-2</v>
      </c>
      <c r="N270" s="9">
        <f t="shared" si="6"/>
        <v>-6.1965699703531357E-2</v>
      </c>
      <c r="O270" s="9">
        <f t="shared" si="7"/>
        <v>-7.2751476096628798E-2</v>
      </c>
    </row>
    <row r="271" spans="1:15" x14ac:dyDescent="0.3">
      <c r="A271" s="33">
        <v>41428.666666666664</v>
      </c>
      <c r="B271" s="9">
        <v>0.30931812211505988</v>
      </c>
      <c r="C271" s="9">
        <v>0.2562539873156453</v>
      </c>
      <c r="D271" s="9">
        <v>0.59457611941491795</v>
      </c>
      <c r="E271" s="9">
        <v>0.53253408913744793</v>
      </c>
      <c r="F271" s="9"/>
      <c r="G271" s="29">
        <v>8.7499999999999994E-2</v>
      </c>
      <c r="H271" s="29">
        <v>3.7499999999999999E-2</v>
      </c>
      <c r="I271" s="29">
        <v>0.1125</v>
      </c>
      <c r="J271" s="29">
        <v>3.7499999999999999E-2</v>
      </c>
      <c r="K271" s="29">
        <v>8.7499999999999994E-2</v>
      </c>
      <c r="L271" s="29">
        <v>-3.7499999999999999E-2</v>
      </c>
      <c r="N271" s="9">
        <f t="shared" si="6"/>
        <v>-5.3064134799414575E-2</v>
      </c>
      <c r="O271" s="9">
        <f t="shared" si="7"/>
        <v>-6.2042030277470017E-2</v>
      </c>
    </row>
    <row r="272" spans="1:15" x14ac:dyDescent="0.3">
      <c r="A272" s="33">
        <v>41428.677083333336</v>
      </c>
      <c r="B272" s="9">
        <v>0.31587795999549673</v>
      </c>
      <c r="C272" s="9">
        <v>0.27134761886891584</v>
      </c>
      <c r="D272" s="9">
        <v>0.5620440290542188</v>
      </c>
      <c r="E272" s="9">
        <v>0.51532062377824761</v>
      </c>
      <c r="F272" s="9"/>
      <c r="G272" s="29">
        <v>0.1125</v>
      </c>
      <c r="H272" s="29">
        <v>6.25E-2</v>
      </c>
      <c r="I272" s="29">
        <v>8.7499999999999994E-2</v>
      </c>
      <c r="J272" s="29">
        <v>1.2500000000000001E-2</v>
      </c>
      <c r="K272" s="29">
        <v>0.1125</v>
      </c>
      <c r="L272" s="29">
        <v>-8.7499999999999994E-2</v>
      </c>
      <c r="N272" s="9">
        <f t="shared" ref="N272:N335" si="8">C272-B272</f>
        <v>-4.4530341126580886E-2</v>
      </c>
      <c r="O272" s="9">
        <f t="shared" ref="O272:O335" si="9">E272-D272</f>
        <v>-4.6723405275971186E-2</v>
      </c>
    </row>
    <row r="273" spans="1:15" x14ac:dyDescent="0.3">
      <c r="A273" s="33">
        <v>41428.6875</v>
      </c>
      <c r="B273" s="9">
        <v>0.32246031448193047</v>
      </c>
      <c r="C273" s="9">
        <v>0.30054415131159234</v>
      </c>
      <c r="D273" s="9">
        <v>0.52660571730101169</v>
      </c>
      <c r="E273" s="9">
        <v>0.49357793030665231</v>
      </c>
      <c r="F273" s="9"/>
      <c r="G273" s="29">
        <v>0.1125</v>
      </c>
      <c r="H273" s="29">
        <v>6.25E-2</v>
      </c>
      <c r="I273" s="29">
        <v>0.1125</v>
      </c>
      <c r="J273" s="29">
        <v>3.7499999999999999E-2</v>
      </c>
      <c r="K273" s="29">
        <v>0.1125</v>
      </c>
      <c r="L273" s="29">
        <v>-8.7499999999999994E-2</v>
      </c>
      <c r="N273" s="9">
        <f t="shared" si="8"/>
        <v>-2.1916163170338121E-2</v>
      </c>
      <c r="O273" s="9">
        <f t="shared" si="9"/>
        <v>-3.3027786994359376E-2</v>
      </c>
    </row>
    <row r="274" spans="1:15" x14ac:dyDescent="0.3">
      <c r="A274" s="33">
        <v>41428.697916666664</v>
      </c>
      <c r="B274" s="9">
        <v>0.32908770218035804</v>
      </c>
      <c r="C274" s="9">
        <v>0.30994858708297368</v>
      </c>
      <c r="D274" s="9">
        <v>0.49123136640376081</v>
      </c>
      <c r="E274" s="9">
        <v>0.47708802213045615</v>
      </c>
      <c r="F274" s="9"/>
      <c r="G274" s="29">
        <v>8.7499999999999994E-2</v>
      </c>
      <c r="H274" s="29">
        <v>6.25E-2</v>
      </c>
      <c r="I274" s="29">
        <v>0.1125</v>
      </c>
      <c r="J274" s="29">
        <v>3.7499999999999999E-2</v>
      </c>
      <c r="K274" s="29">
        <v>8.7499999999999994E-2</v>
      </c>
      <c r="L274" s="29">
        <v>-8.7499999999999994E-2</v>
      </c>
      <c r="N274" s="9">
        <f t="shared" si="8"/>
        <v>-1.9139115097384363E-2</v>
      </c>
      <c r="O274" s="9">
        <f t="shared" si="9"/>
        <v>-1.4143344273304659E-2</v>
      </c>
    </row>
    <row r="275" spans="1:15" x14ac:dyDescent="0.3">
      <c r="A275" s="33">
        <v>41428.708333333336</v>
      </c>
      <c r="B275" s="9">
        <v>0.33568506773745638</v>
      </c>
      <c r="C275" s="9">
        <v>0.33213494952527489</v>
      </c>
      <c r="D275" s="9">
        <v>0.45757196595683441</v>
      </c>
      <c r="E275" s="9">
        <v>0.45566913049213875</v>
      </c>
      <c r="F275" s="9"/>
      <c r="G275" s="29">
        <v>8.7499999999999994E-2</v>
      </c>
      <c r="H275" s="29">
        <v>3.7499999999999999E-2</v>
      </c>
      <c r="I275" s="29">
        <v>0.13750000000000001</v>
      </c>
      <c r="J275" s="29">
        <v>6.25E-2</v>
      </c>
      <c r="K275" s="29">
        <v>0.1125</v>
      </c>
      <c r="L275" s="29">
        <v>-0.13750000000000001</v>
      </c>
      <c r="N275" s="9">
        <f t="shared" si="8"/>
        <v>-3.5501182121814856E-3</v>
      </c>
      <c r="O275" s="9">
        <f t="shared" si="9"/>
        <v>-1.9028354646956624E-3</v>
      </c>
    </row>
    <row r="276" spans="1:15" x14ac:dyDescent="0.3">
      <c r="A276" s="33">
        <v>41428.71875</v>
      </c>
      <c r="B276" s="9">
        <v>0.33795173940781326</v>
      </c>
      <c r="C276" s="9">
        <v>0.34216234472923784</v>
      </c>
      <c r="D276" s="9">
        <v>0.42573944745815556</v>
      </c>
      <c r="E276" s="9">
        <v>0.42438027926908722</v>
      </c>
      <c r="F276" s="9"/>
      <c r="G276" s="29">
        <v>0.1125</v>
      </c>
      <c r="H276" s="29">
        <v>6.25E-2</v>
      </c>
      <c r="I276" s="29">
        <v>0.16250000000000001</v>
      </c>
      <c r="J276" s="29">
        <v>1.2500000000000001E-2</v>
      </c>
      <c r="K276" s="29">
        <v>8.7499999999999994E-2</v>
      </c>
      <c r="L276" s="29">
        <v>-0.1125</v>
      </c>
      <c r="N276" s="9">
        <f t="shared" si="8"/>
        <v>4.2106053214245875E-3</v>
      </c>
      <c r="O276" s="9">
        <f t="shared" si="9"/>
        <v>-1.3591681890683383E-3</v>
      </c>
    </row>
    <row r="277" spans="1:15" x14ac:dyDescent="0.3">
      <c r="A277" s="33">
        <v>41428.729166666664</v>
      </c>
      <c r="B277" s="9">
        <v>0.34007580590685632</v>
      </c>
      <c r="C277" s="9">
        <v>0.3671857995271513</v>
      </c>
      <c r="D277" s="9">
        <v>0.39350717360975079</v>
      </c>
      <c r="E277" s="9">
        <v>0.39053299380778961</v>
      </c>
      <c r="F277" s="9"/>
      <c r="G277" s="29">
        <v>8.7499999999999994E-2</v>
      </c>
      <c r="H277" s="29">
        <v>6.25E-2</v>
      </c>
      <c r="I277" s="29">
        <v>0.16250000000000001</v>
      </c>
      <c r="J277" s="29">
        <v>3.7499999999999999E-2</v>
      </c>
      <c r="K277" s="29">
        <v>0.1125</v>
      </c>
      <c r="L277" s="29">
        <v>-0.13750000000000001</v>
      </c>
      <c r="N277" s="9">
        <f t="shared" si="8"/>
        <v>2.7109993620294981E-2</v>
      </c>
      <c r="O277" s="9">
        <f t="shared" si="9"/>
        <v>-2.9741798019611854E-3</v>
      </c>
    </row>
    <row r="278" spans="1:15" x14ac:dyDescent="0.3">
      <c r="A278" s="33">
        <v>41428.739583333336</v>
      </c>
      <c r="B278" s="9">
        <v>0.34241753293053634</v>
      </c>
      <c r="C278" s="9">
        <v>0.39013022103801553</v>
      </c>
      <c r="D278" s="9">
        <v>0.35575427838163037</v>
      </c>
      <c r="E278" s="9">
        <v>0.37291977309886348</v>
      </c>
      <c r="F278" s="9"/>
      <c r="G278" s="29">
        <v>8.7499999999999994E-2</v>
      </c>
      <c r="H278" s="29">
        <v>6.25E-2</v>
      </c>
      <c r="I278" s="29">
        <v>0.1875</v>
      </c>
      <c r="J278" s="29">
        <v>3.7499999999999999E-2</v>
      </c>
      <c r="K278" s="29">
        <v>8.7499999999999994E-2</v>
      </c>
      <c r="L278" s="29">
        <v>-0.13750000000000001</v>
      </c>
      <c r="N278" s="9">
        <f t="shared" si="8"/>
        <v>4.7712688107479195E-2</v>
      </c>
      <c r="O278" s="9">
        <f t="shared" si="9"/>
        <v>1.716549471723311E-2</v>
      </c>
    </row>
    <row r="279" spans="1:15" x14ac:dyDescent="0.3">
      <c r="A279" s="33">
        <v>41428.75</v>
      </c>
      <c r="B279" s="9">
        <v>0.34465418245956392</v>
      </c>
      <c r="C279" s="9">
        <v>0.39239689270837241</v>
      </c>
      <c r="D279" s="9">
        <v>0.31775753239017718</v>
      </c>
      <c r="E279" s="9">
        <v>0.3432859090236775</v>
      </c>
      <c r="F279" s="9"/>
      <c r="G279" s="29">
        <v>6.25E-2</v>
      </c>
      <c r="H279" s="29">
        <v>3.7499999999999999E-2</v>
      </c>
      <c r="I279" s="29">
        <v>0.21249999999999999</v>
      </c>
      <c r="J279" s="29">
        <v>1.2500000000000001E-2</v>
      </c>
      <c r="K279" s="29">
        <v>6.25E-2</v>
      </c>
      <c r="L279" s="29">
        <v>-8.7499999999999994E-2</v>
      </c>
      <c r="N279" s="9">
        <f t="shared" si="8"/>
        <v>4.7742710248808495E-2</v>
      </c>
      <c r="O279" s="9">
        <f t="shared" si="9"/>
        <v>2.5528376633500327E-2</v>
      </c>
    </row>
    <row r="280" spans="1:15" x14ac:dyDescent="0.3">
      <c r="A280" s="33">
        <v>41428.760416666664</v>
      </c>
      <c r="B280" s="9">
        <v>0.34680076556460393</v>
      </c>
      <c r="C280" s="9">
        <v>0.38835140916425864</v>
      </c>
      <c r="D280" s="9">
        <v>0.28636474477619694</v>
      </c>
      <c r="E280" s="9">
        <v>0.31615051588427878</v>
      </c>
      <c r="F280" s="9"/>
      <c r="G280" s="29">
        <v>6.25E-2</v>
      </c>
      <c r="H280" s="29">
        <v>3.7499999999999999E-2</v>
      </c>
      <c r="I280" s="29">
        <v>0.1875</v>
      </c>
      <c r="J280" s="29">
        <v>3.7499999999999999E-2</v>
      </c>
      <c r="K280" s="29">
        <v>6.25E-2</v>
      </c>
      <c r="L280" s="29">
        <v>-8.7499999999999994E-2</v>
      </c>
      <c r="N280" s="9">
        <f t="shared" si="8"/>
        <v>4.1550643599654713E-2</v>
      </c>
      <c r="O280" s="9">
        <f t="shared" si="9"/>
        <v>2.9785771108081838E-2</v>
      </c>
    </row>
    <row r="281" spans="1:15" x14ac:dyDescent="0.3">
      <c r="A281" s="33">
        <v>41428.770833333336</v>
      </c>
      <c r="B281" s="9">
        <v>0.34901489848763467</v>
      </c>
      <c r="C281" s="9">
        <v>0.40697264232371377</v>
      </c>
      <c r="D281" s="9">
        <v>0.25543967092139608</v>
      </c>
      <c r="E281" s="9">
        <v>0.29148960835968385</v>
      </c>
      <c r="F281" s="9"/>
      <c r="G281" s="29">
        <v>8.7499999999999994E-2</v>
      </c>
      <c r="H281" s="29">
        <v>6.25E-2</v>
      </c>
      <c r="I281" s="29">
        <v>0.1875</v>
      </c>
      <c r="J281" s="29">
        <v>1.2500000000000001E-2</v>
      </c>
      <c r="K281" s="29">
        <v>6.25E-2</v>
      </c>
      <c r="L281" s="29">
        <v>-6.25E-2</v>
      </c>
      <c r="N281" s="9">
        <f t="shared" si="8"/>
        <v>5.7957743836079101E-2</v>
      </c>
      <c r="O281" s="9">
        <f t="shared" si="9"/>
        <v>3.6049937438287771E-2</v>
      </c>
    </row>
    <row r="282" spans="1:15" x14ac:dyDescent="0.3">
      <c r="A282" s="33">
        <v>41428.78125</v>
      </c>
      <c r="B282" s="9">
        <v>0.35122152587533306</v>
      </c>
      <c r="C282" s="9">
        <v>0.44181333733628553</v>
      </c>
      <c r="D282" s="9">
        <v>0.22532610042653892</v>
      </c>
      <c r="E282" s="9">
        <v>0.26201964397788552</v>
      </c>
      <c r="F282" s="9"/>
      <c r="G282" s="29">
        <v>6.25E-2</v>
      </c>
      <c r="H282" s="29">
        <v>8.7499999999999994E-2</v>
      </c>
      <c r="I282" s="29">
        <v>0.1875</v>
      </c>
      <c r="J282" s="29">
        <v>1.2500000000000001E-2</v>
      </c>
      <c r="K282" s="29">
        <v>3.7499999999999999E-2</v>
      </c>
      <c r="L282" s="29">
        <v>-6.25E-2</v>
      </c>
      <c r="N282" s="9">
        <f t="shared" si="8"/>
        <v>9.0591811460952465E-2</v>
      </c>
      <c r="O282" s="9">
        <f t="shared" si="9"/>
        <v>3.6693543551346602E-2</v>
      </c>
    </row>
    <row r="283" spans="1:15" x14ac:dyDescent="0.3">
      <c r="A283" s="33">
        <v>41428.791666666664</v>
      </c>
      <c r="B283" s="9">
        <v>0.35338312005103767</v>
      </c>
      <c r="C283" s="9">
        <v>0.44033474687582091</v>
      </c>
      <c r="D283" s="9">
        <v>0.18731736177459393</v>
      </c>
      <c r="E283" s="9">
        <v>0.23120250406751067</v>
      </c>
      <c r="F283" s="9"/>
      <c r="G283" s="29">
        <v>6.25E-2</v>
      </c>
      <c r="H283" s="29">
        <v>8.7499999999999994E-2</v>
      </c>
      <c r="I283" s="29">
        <v>0.16250000000000001</v>
      </c>
      <c r="J283" s="29">
        <v>1.2500000000000001E-2</v>
      </c>
      <c r="K283" s="29">
        <v>3.7499999999999999E-2</v>
      </c>
      <c r="L283" s="29">
        <v>-3.7499999999999999E-2</v>
      </c>
      <c r="N283" s="9">
        <f t="shared" si="8"/>
        <v>8.6951626824783246E-2</v>
      </c>
      <c r="O283" s="9">
        <f t="shared" si="9"/>
        <v>4.3885142292916735E-2</v>
      </c>
    </row>
    <row r="284" spans="1:15" x14ac:dyDescent="0.3">
      <c r="A284" s="33">
        <v>41428.802083333336</v>
      </c>
      <c r="B284" s="9">
        <v>0.35434382857357305</v>
      </c>
      <c r="C284" s="9">
        <v>0.43858595714339332</v>
      </c>
      <c r="D284" s="9">
        <v>0.16397164935059744</v>
      </c>
      <c r="E284" s="9">
        <v>0.19851450912041826</v>
      </c>
      <c r="F284" s="9"/>
      <c r="G284" s="29">
        <v>8.7499999999999994E-2</v>
      </c>
      <c r="H284" s="29">
        <v>8.7499999999999994E-2</v>
      </c>
      <c r="I284" s="29">
        <v>0.13750000000000001</v>
      </c>
      <c r="J284" s="29">
        <v>1.2500000000000001E-2</v>
      </c>
      <c r="K284" s="29">
        <v>3.7499999999999999E-2</v>
      </c>
      <c r="L284" s="29">
        <v>-3.7499999999999999E-2</v>
      </c>
      <c r="N284" s="9">
        <f t="shared" si="8"/>
        <v>8.4242128569820274E-2</v>
      </c>
      <c r="O284" s="9">
        <f t="shared" si="9"/>
        <v>3.4542859769820827E-2</v>
      </c>
    </row>
    <row r="285" spans="1:15" x14ac:dyDescent="0.3">
      <c r="A285" s="33">
        <v>41428.8125</v>
      </c>
      <c r="B285" s="9">
        <v>0.35529703156077608</v>
      </c>
      <c r="C285" s="9">
        <v>0.43008969114722106</v>
      </c>
      <c r="D285" s="9">
        <v>0.1378116592645301</v>
      </c>
      <c r="E285" s="9">
        <v>0.16876071844031451</v>
      </c>
      <c r="F285" s="9"/>
      <c r="G285" s="29">
        <v>6.25E-2</v>
      </c>
      <c r="H285" s="29">
        <v>6.25E-2</v>
      </c>
      <c r="I285" s="29">
        <v>0.1125</v>
      </c>
      <c r="J285" s="29">
        <v>1.2500000000000001E-2</v>
      </c>
      <c r="K285" s="29">
        <v>6.25E-2</v>
      </c>
      <c r="L285" s="29">
        <v>-3.7499999999999999E-2</v>
      </c>
      <c r="N285" s="9">
        <f t="shared" si="8"/>
        <v>7.4792659586444987E-2</v>
      </c>
      <c r="O285" s="9">
        <f t="shared" si="9"/>
        <v>3.0949059175784416E-2</v>
      </c>
    </row>
    <row r="286" spans="1:15" x14ac:dyDescent="0.3">
      <c r="A286" s="33">
        <v>41428.822916666664</v>
      </c>
      <c r="B286" s="9">
        <v>0.35627275115397611</v>
      </c>
      <c r="C286" s="9">
        <v>0.4175329305362705</v>
      </c>
      <c r="D286" s="9">
        <v>0.11498163124168008</v>
      </c>
      <c r="E286" s="9">
        <v>0.13972248983622021</v>
      </c>
      <c r="F286" s="9"/>
      <c r="G286" s="29">
        <v>6.25E-2</v>
      </c>
      <c r="H286" s="29">
        <v>6.25E-2</v>
      </c>
      <c r="I286" s="29">
        <v>0.1125</v>
      </c>
      <c r="J286" s="29">
        <v>1.2500000000000001E-2</v>
      </c>
      <c r="K286" s="29">
        <v>3.7499999999999999E-2</v>
      </c>
      <c r="L286" s="29">
        <v>-1.2500000000000001E-2</v>
      </c>
      <c r="N286" s="9">
        <f t="shared" si="8"/>
        <v>6.1260179382294389E-2</v>
      </c>
      <c r="O286" s="9">
        <f t="shared" si="9"/>
        <v>2.474085859454013E-2</v>
      </c>
    </row>
    <row r="287" spans="1:15" x14ac:dyDescent="0.3">
      <c r="A287" s="33">
        <v>41428.833333333336</v>
      </c>
      <c r="B287" s="9">
        <v>0.3571809209291853</v>
      </c>
      <c r="C287" s="9">
        <v>0.38850151987090481</v>
      </c>
      <c r="D287" s="9">
        <v>9.4094414218498276E-2</v>
      </c>
      <c r="E287" s="9">
        <v>0.11229927284501885</v>
      </c>
      <c r="F287" s="9"/>
      <c r="G287" s="29">
        <v>3.7499999999999999E-2</v>
      </c>
      <c r="H287" s="29">
        <v>6.25E-2</v>
      </c>
      <c r="I287" s="29">
        <v>0.1125</v>
      </c>
      <c r="J287" s="29">
        <v>1.2500000000000001E-2</v>
      </c>
      <c r="K287" s="29">
        <v>3.7499999999999999E-2</v>
      </c>
      <c r="L287" s="29">
        <v>-1.2500000000000001E-2</v>
      </c>
      <c r="N287" s="9">
        <f t="shared" si="8"/>
        <v>3.1320598941719513E-2</v>
      </c>
      <c r="O287" s="9">
        <f t="shared" si="9"/>
        <v>1.8204858626520576E-2</v>
      </c>
    </row>
    <row r="288" spans="1:15" x14ac:dyDescent="0.3">
      <c r="A288" s="33">
        <v>41428.84375</v>
      </c>
      <c r="B288" s="9">
        <v>0.3541186625136038</v>
      </c>
      <c r="C288" s="9">
        <v>0.366300146357939</v>
      </c>
      <c r="D288" s="9">
        <v>7.4106646732199882E-2</v>
      </c>
      <c r="E288" s="9">
        <v>8.9041506597962047E-2</v>
      </c>
      <c r="F288" s="9"/>
      <c r="G288" s="29">
        <v>6.25E-2</v>
      </c>
      <c r="H288" s="29">
        <v>6.25E-2</v>
      </c>
      <c r="I288" s="29">
        <v>8.7499999999999994E-2</v>
      </c>
      <c r="J288" s="29">
        <v>1.2500000000000001E-2</v>
      </c>
      <c r="K288" s="29">
        <v>3.7499999999999999E-2</v>
      </c>
      <c r="L288" s="29">
        <v>-1.2500000000000001E-2</v>
      </c>
      <c r="N288" s="9">
        <f t="shared" si="8"/>
        <v>1.2181483844335206E-2</v>
      </c>
      <c r="O288" s="9">
        <f t="shared" si="9"/>
        <v>1.4934859865762165E-2</v>
      </c>
    </row>
    <row r="289" spans="1:15" x14ac:dyDescent="0.3">
      <c r="A289" s="33">
        <v>41428.854166666664</v>
      </c>
      <c r="B289" s="9">
        <v>0.35101137088602846</v>
      </c>
      <c r="C289" s="9">
        <v>0.37987015423875109</v>
      </c>
      <c r="D289" s="9">
        <v>5.5118267620216418E-2</v>
      </c>
      <c r="E289" s="9">
        <v>6.7970402113906286E-2</v>
      </c>
      <c r="F289" s="9"/>
      <c r="G289" s="29">
        <v>3.7499999999999999E-2</v>
      </c>
      <c r="H289" s="29">
        <v>6.25E-2</v>
      </c>
      <c r="I289" s="29">
        <v>8.7499999999999994E-2</v>
      </c>
      <c r="J289" s="29">
        <v>1.2500000000000001E-2</v>
      </c>
      <c r="K289" s="29">
        <v>3.7499999999999999E-2</v>
      </c>
      <c r="L289" s="29">
        <v>-1.2500000000000001E-2</v>
      </c>
      <c r="N289" s="9">
        <f t="shared" si="8"/>
        <v>2.8858783352722628E-2</v>
      </c>
      <c r="O289" s="9">
        <f t="shared" si="9"/>
        <v>1.2852134493689868E-2</v>
      </c>
    </row>
    <row r="290" spans="1:15" x14ac:dyDescent="0.3">
      <c r="A290" s="33">
        <v>41428.864583333336</v>
      </c>
      <c r="B290" s="9">
        <v>0.3479941456824408</v>
      </c>
      <c r="C290" s="9">
        <v>0.34151686869065939</v>
      </c>
      <c r="D290" s="9">
        <v>3.8220608987299766E-2</v>
      </c>
      <c r="E290" s="9">
        <v>4.8594260312688632E-2</v>
      </c>
      <c r="F290" s="9"/>
      <c r="G290" s="29">
        <v>3.7499999999999999E-2</v>
      </c>
      <c r="H290" s="29">
        <v>6.25E-2</v>
      </c>
      <c r="I290" s="29">
        <v>8.7499999999999994E-2</v>
      </c>
      <c r="J290" s="29">
        <v>1.2500000000000001E-2</v>
      </c>
      <c r="K290" s="29">
        <v>1.2500000000000001E-2</v>
      </c>
      <c r="L290" s="29">
        <v>1.2500000000000001E-2</v>
      </c>
      <c r="N290" s="9">
        <f t="shared" si="8"/>
        <v>-6.477276991781411E-3</v>
      </c>
      <c r="O290" s="9">
        <f t="shared" si="9"/>
        <v>1.0373651325388866E-2</v>
      </c>
    </row>
    <row r="291" spans="1:15" x14ac:dyDescent="0.3">
      <c r="A291" s="33">
        <v>41428.875</v>
      </c>
      <c r="B291" s="9">
        <v>0.34490937066086241</v>
      </c>
      <c r="C291" s="9">
        <v>0.34617780613202243</v>
      </c>
      <c r="D291" s="9">
        <v>2.7019464087978156E-2</v>
      </c>
      <c r="E291" s="9">
        <v>3.2412163755781459E-2</v>
      </c>
      <c r="F291" s="9"/>
      <c r="G291" s="29">
        <v>3.7499999999999999E-2</v>
      </c>
      <c r="H291" s="29">
        <v>8.7499999999999994E-2</v>
      </c>
      <c r="I291" s="29">
        <v>8.7499999999999994E-2</v>
      </c>
      <c r="J291" s="29">
        <v>1.2500000000000001E-2</v>
      </c>
      <c r="K291" s="29">
        <v>1.2500000000000001E-2</v>
      </c>
      <c r="L291" s="29">
        <v>1.2500000000000001E-2</v>
      </c>
      <c r="N291" s="9">
        <f t="shared" si="8"/>
        <v>1.2684354711600121E-3</v>
      </c>
      <c r="O291" s="9">
        <f t="shared" si="9"/>
        <v>5.392699667803303E-3</v>
      </c>
    </row>
    <row r="292" spans="1:15" x14ac:dyDescent="0.3">
      <c r="A292" s="33">
        <v>41428.885416666664</v>
      </c>
      <c r="B292" s="9">
        <v>0.34239501632453939</v>
      </c>
      <c r="C292" s="9">
        <v>0.32772920028521035</v>
      </c>
      <c r="D292" s="9">
        <v>1.5638429281279856E-2</v>
      </c>
      <c r="E292" s="9">
        <v>1.8708550367175288E-2</v>
      </c>
      <c r="F292" s="9"/>
      <c r="G292" s="29">
        <v>3.7499999999999999E-2</v>
      </c>
      <c r="H292" s="29">
        <v>8.7499999999999994E-2</v>
      </c>
      <c r="I292" s="29">
        <v>8.7499999999999994E-2</v>
      </c>
      <c r="J292" s="29">
        <v>-1.2500000000000001E-2</v>
      </c>
      <c r="K292" s="29">
        <v>1.2500000000000001E-2</v>
      </c>
      <c r="L292" s="29">
        <v>-1.2500000000000001E-2</v>
      </c>
      <c r="N292" s="9">
        <f t="shared" si="8"/>
        <v>-1.4665816039329038E-2</v>
      </c>
      <c r="O292" s="9">
        <f t="shared" si="9"/>
        <v>3.0701210858954317E-3</v>
      </c>
    </row>
    <row r="293" spans="1:15" x14ac:dyDescent="0.3">
      <c r="A293" s="33">
        <v>41428.895833333336</v>
      </c>
      <c r="B293" s="9">
        <v>0.33982812324089018</v>
      </c>
      <c r="C293" s="9">
        <v>0.31828723683716742</v>
      </c>
      <c r="D293" s="9">
        <v>6.3721002746319243E-3</v>
      </c>
      <c r="E293" s="9">
        <v>7.4034690769249215E-3</v>
      </c>
      <c r="F293" s="9"/>
      <c r="G293" s="29">
        <v>3.7499999999999999E-2</v>
      </c>
      <c r="H293" s="29">
        <v>0.13750000000000001</v>
      </c>
      <c r="I293" s="29">
        <v>0.1125</v>
      </c>
      <c r="J293" s="29">
        <v>-6.3720000000000001E-3</v>
      </c>
      <c r="K293" s="29">
        <v>1.2500000000000001E-2</v>
      </c>
      <c r="L293" s="29">
        <v>-6.3720000000000001E-3</v>
      </c>
      <c r="N293" s="9">
        <f t="shared" si="8"/>
        <v>-2.1540886403722759E-2</v>
      </c>
      <c r="O293" s="9">
        <f t="shared" si="9"/>
        <v>1.0313688022929972E-3</v>
      </c>
    </row>
    <row r="294" spans="1:15" x14ac:dyDescent="0.3">
      <c r="A294" s="33">
        <v>41428.90625</v>
      </c>
      <c r="B294" s="9">
        <v>0.33729125229857021</v>
      </c>
      <c r="C294" s="9">
        <v>0.32923030735167186</v>
      </c>
      <c r="D294" s="9">
        <v>1.1592905142053062E-4</v>
      </c>
      <c r="E294" s="9">
        <v>1.5190703289586771E-4</v>
      </c>
      <c r="F294" s="9"/>
      <c r="G294" s="29">
        <v>3.7499999999999999E-2</v>
      </c>
      <c r="H294" s="29">
        <v>0.1125</v>
      </c>
      <c r="I294" s="29">
        <v>0.13750000000000001</v>
      </c>
      <c r="J294" s="29">
        <v>-1.16E-4</v>
      </c>
      <c r="K294" s="29">
        <v>1.2500000000000001E-2</v>
      </c>
      <c r="L294" s="29">
        <v>-1.16E-4</v>
      </c>
      <c r="N294" s="9">
        <f t="shared" si="8"/>
        <v>-8.0609449468983518E-3</v>
      </c>
      <c r="O294" s="9">
        <f t="shared" si="9"/>
        <v>3.597798147533709E-5</v>
      </c>
    </row>
    <row r="295" spans="1:15" x14ac:dyDescent="0.3">
      <c r="A295" s="33">
        <v>41428.916666666664</v>
      </c>
      <c r="B295" s="9">
        <v>0.33478440349757949</v>
      </c>
      <c r="C295" s="9">
        <v>0.32869741434307803</v>
      </c>
      <c r="D295" s="9">
        <v>0</v>
      </c>
      <c r="E295" s="9">
        <v>0</v>
      </c>
      <c r="F295" s="9"/>
      <c r="G295" s="29">
        <v>3.7499999999999999E-2</v>
      </c>
      <c r="H295" s="29">
        <v>0.13750000000000001</v>
      </c>
      <c r="I295" s="29">
        <v>0.1125</v>
      </c>
      <c r="J295" s="29">
        <v>0</v>
      </c>
      <c r="K295" s="29">
        <v>0</v>
      </c>
      <c r="L295" s="29">
        <v>0</v>
      </c>
      <c r="N295" s="9">
        <f t="shared" si="8"/>
        <v>-6.0869891545014543E-3</v>
      </c>
      <c r="O295" s="9">
        <f t="shared" si="9"/>
        <v>0</v>
      </c>
    </row>
    <row r="296" spans="1:15" x14ac:dyDescent="0.3">
      <c r="A296" s="33">
        <v>41428.927083333336</v>
      </c>
      <c r="B296" s="9">
        <v>0.33256276503921645</v>
      </c>
      <c r="C296" s="9">
        <v>0.31693624047735208</v>
      </c>
      <c r="D296" s="9">
        <v>0</v>
      </c>
      <c r="E296" s="9">
        <v>0</v>
      </c>
      <c r="F296" s="9"/>
      <c r="G296" s="29">
        <v>3.7499999999999999E-2</v>
      </c>
      <c r="H296" s="29">
        <v>0.13750000000000001</v>
      </c>
      <c r="I296" s="29">
        <v>0.1125</v>
      </c>
      <c r="J296" s="29">
        <v>0</v>
      </c>
      <c r="K296" s="29">
        <v>0</v>
      </c>
      <c r="L296" s="29">
        <v>0</v>
      </c>
      <c r="N296" s="9">
        <f t="shared" si="8"/>
        <v>-1.5626524561864363E-2</v>
      </c>
      <c r="O296" s="9">
        <f t="shared" si="9"/>
        <v>0</v>
      </c>
    </row>
    <row r="297" spans="1:15" x14ac:dyDescent="0.3">
      <c r="A297" s="33">
        <v>41428.9375</v>
      </c>
      <c r="B297" s="9">
        <v>0.330356137651518</v>
      </c>
      <c r="C297" s="9">
        <v>0.29905054978046314</v>
      </c>
      <c r="D297" s="9">
        <v>0</v>
      </c>
      <c r="E297" s="9">
        <v>0</v>
      </c>
      <c r="F297" s="9"/>
      <c r="G297" s="29">
        <v>3.7499999999999999E-2</v>
      </c>
      <c r="H297" s="29">
        <v>0.1125</v>
      </c>
      <c r="I297" s="29">
        <v>0.1125</v>
      </c>
      <c r="J297" s="29">
        <v>0</v>
      </c>
      <c r="K297" s="29">
        <v>0</v>
      </c>
      <c r="L297" s="29">
        <v>0</v>
      </c>
      <c r="N297" s="9">
        <f t="shared" si="8"/>
        <v>-3.1305587871054863E-2</v>
      </c>
      <c r="O297" s="9">
        <f t="shared" si="9"/>
        <v>0</v>
      </c>
    </row>
    <row r="298" spans="1:15" x14ac:dyDescent="0.3">
      <c r="A298" s="33">
        <v>41428.947916666664</v>
      </c>
      <c r="B298" s="9">
        <v>0.32808946598116112</v>
      </c>
      <c r="C298" s="9">
        <v>0.31404660937441364</v>
      </c>
      <c r="D298" s="9">
        <v>0</v>
      </c>
      <c r="E298" s="9">
        <v>0</v>
      </c>
      <c r="F298" s="9"/>
      <c r="G298" s="29">
        <v>3.7499999999999999E-2</v>
      </c>
      <c r="H298" s="29">
        <v>0.1125</v>
      </c>
      <c r="I298" s="29">
        <v>8.7499999999999994E-2</v>
      </c>
      <c r="J298" s="29">
        <v>0</v>
      </c>
      <c r="K298" s="29">
        <v>0</v>
      </c>
      <c r="L298" s="29">
        <v>0</v>
      </c>
      <c r="N298" s="9">
        <f t="shared" si="8"/>
        <v>-1.4042856606747478E-2</v>
      </c>
      <c r="O298" s="9">
        <f t="shared" si="9"/>
        <v>0</v>
      </c>
    </row>
    <row r="299" spans="1:15" x14ac:dyDescent="0.3">
      <c r="A299" s="33">
        <v>41428.958333333336</v>
      </c>
      <c r="B299" s="9">
        <v>0.32590535519945962</v>
      </c>
      <c r="C299" s="9">
        <v>0.3116223214620783</v>
      </c>
      <c r="D299" s="9">
        <v>0</v>
      </c>
      <c r="E299" s="9">
        <v>0</v>
      </c>
      <c r="F299" s="9"/>
      <c r="G299" s="29">
        <v>3.7499999999999999E-2</v>
      </c>
      <c r="H299" s="29">
        <v>0.1125</v>
      </c>
      <c r="I299" s="29">
        <v>0.1125</v>
      </c>
      <c r="J299" s="29">
        <v>0</v>
      </c>
      <c r="K299" s="29">
        <v>0</v>
      </c>
      <c r="L299" s="29">
        <v>0</v>
      </c>
      <c r="N299" s="9">
        <f t="shared" si="8"/>
        <v>-1.4283033737381323E-2</v>
      </c>
      <c r="O299" s="9">
        <f t="shared" si="9"/>
        <v>0</v>
      </c>
    </row>
    <row r="300" spans="1:15" x14ac:dyDescent="0.3">
      <c r="A300" s="33">
        <v>41428.96875</v>
      </c>
      <c r="B300" s="9">
        <v>0.31803955417120128</v>
      </c>
      <c r="C300" s="9">
        <v>0.3101137088602845</v>
      </c>
      <c r="D300" s="9">
        <v>0</v>
      </c>
      <c r="E300" s="9">
        <v>0</v>
      </c>
      <c r="F300" s="9"/>
      <c r="G300" s="29">
        <v>3.7499999999999999E-2</v>
      </c>
      <c r="H300" s="29">
        <v>0.1125</v>
      </c>
      <c r="I300" s="29">
        <v>8.7499999999999994E-2</v>
      </c>
      <c r="J300" s="29">
        <v>0</v>
      </c>
      <c r="K300" s="29">
        <v>0</v>
      </c>
      <c r="L300" s="29">
        <v>0</v>
      </c>
      <c r="N300" s="9">
        <f t="shared" si="8"/>
        <v>-7.9258453109167792E-3</v>
      </c>
      <c r="O300" s="9">
        <f t="shared" si="9"/>
        <v>0</v>
      </c>
    </row>
    <row r="301" spans="1:15" x14ac:dyDescent="0.3">
      <c r="A301" s="33">
        <v>41428.979166666664</v>
      </c>
      <c r="B301" s="9">
        <v>0.31021128081960447</v>
      </c>
      <c r="C301" s="9">
        <v>0.31325102262918908</v>
      </c>
      <c r="D301" s="9">
        <v>0</v>
      </c>
      <c r="E301" s="9">
        <v>0</v>
      </c>
      <c r="F301" s="9"/>
      <c r="G301" s="29">
        <v>3.7499999999999999E-2</v>
      </c>
      <c r="H301" s="29">
        <v>0.1125</v>
      </c>
      <c r="I301" s="29">
        <v>8.7499999999999994E-2</v>
      </c>
      <c r="J301" s="29">
        <v>0</v>
      </c>
      <c r="K301" s="29">
        <v>0</v>
      </c>
      <c r="L301" s="29">
        <v>0</v>
      </c>
      <c r="N301" s="9">
        <f t="shared" si="8"/>
        <v>3.0397418095846063E-3</v>
      </c>
      <c r="O301" s="9">
        <f t="shared" si="9"/>
        <v>0</v>
      </c>
    </row>
    <row r="302" spans="1:15" x14ac:dyDescent="0.3">
      <c r="A302" s="33">
        <v>41428.989583333336</v>
      </c>
      <c r="B302" s="9">
        <v>0.30236799639734308</v>
      </c>
      <c r="C302" s="9">
        <v>0.31153976057342292</v>
      </c>
      <c r="D302" s="9">
        <v>0</v>
      </c>
      <c r="E302" s="9">
        <v>0</v>
      </c>
      <c r="F302" s="9"/>
      <c r="G302" s="29">
        <v>3.7499999999999999E-2</v>
      </c>
      <c r="H302" s="29">
        <v>0.13750000000000001</v>
      </c>
      <c r="I302" s="29">
        <v>8.7499999999999994E-2</v>
      </c>
      <c r="J302" s="29">
        <v>0</v>
      </c>
      <c r="K302" s="29">
        <v>0</v>
      </c>
      <c r="L302" s="29">
        <v>0</v>
      </c>
      <c r="N302" s="9">
        <f t="shared" si="8"/>
        <v>9.1717641760798441E-3</v>
      </c>
      <c r="O302" s="9">
        <f t="shared" si="9"/>
        <v>0</v>
      </c>
    </row>
    <row r="303" spans="1:15" x14ac:dyDescent="0.3">
      <c r="A303" s="33">
        <v>41429</v>
      </c>
      <c r="B303" s="9">
        <v>0.31868503020977973</v>
      </c>
      <c r="C303" s="9">
        <v>0.32331594550981352</v>
      </c>
      <c r="D303" s="9">
        <v>0</v>
      </c>
      <c r="E303" s="9">
        <v>0</v>
      </c>
      <c r="F303" s="9"/>
      <c r="G303" s="29">
        <v>1.2500000000000001E-2</v>
      </c>
      <c r="H303" s="29">
        <v>-3.7499999999999999E-2</v>
      </c>
      <c r="I303" s="29">
        <v>-1.2500000000000001E-2</v>
      </c>
      <c r="J303" s="29">
        <v>0</v>
      </c>
      <c r="K303" s="29">
        <v>0</v>
      </c>
      <c r="L303" s="29">
        <v>0</v>
      </c>
      <c r="N303" s="9">
        <f t="shared" si="8"/>
        <v>4.6309153000337888E-3</v>
      </c>
      <c r="O303" s="9">
        <f t="shared" si="9"/>
        <v>0</v>
      </c>
    </row>
    <row r="304" spans="1:15" x14ac:dyDescent="0.3">
      <c r="A304" s="33">
        <v>41429.010416666664</v>
      </c>
      <c r="B304" s="9">
        <v>0.3122452808946598</v>
      </c>
      <c r="C304" s="9">
        <v>0.32806694937516423</v>
      </c>
      <c r="D304" s="9">
        <v>0</v>
      </c>
      <c r="E304" s="9">
        <v>0</v>
      </c>
      <c r="F304" s="9"/>
      <c r="G304" s="29">
        <v>-1.2500000000000001E-2</v>
      </c>
      <c r="H304" s="29">
        <v>-3.7499999999999999E-2</v>
      </c>
      <c r="I304" s="29">
        <v>1.2500000000000001E-2</v>
      </c>
      <c r="J304" s="29">
        <v>0</v>
      </c>
      <c r="K304" s="29">
        <v>0</v>
      </c>
      <c r="L304" s="29">
        <v>0</v>
      </c>
      <c r="N304" s="9">
        <f t="shared" si="8"/>
        <v>1.5821668480504425E-2</v>
      </c>
      <c r="O304" s="9">
        <f t="shared" si="9"/>
        <v>0</v>
      </c>
    </row>
    <row r="305" spans="1:15" x14ac:dyDescent="0.3">
      <c r="A305" s="33">
        <v>41429.020833333336</v>
      </c>
      <c r="B305" s="9">
        <v>0.30589559800352761</v>
      </c>
      <c r="C305" s="9">
        <v>0.33587270612076409</v>
      </c>
      <c r="D305" s="9">
        <v>0</v>
      </c>
      <c r="E305" s="9">
        <v>0</v>
      </c>
      <c r="F305" s="9"/>
      <c r="G305" s="29">
        <v>-3.7499999999999999E-2</v>
      </c>
      <c r="H305" s="29">
        <v>-3.7499999999999999E-2</v>
      </c>
      <c r="I305" s="29">
        <v>3.7499999999999999E-2</v>
      </c>
      <c r="J305" s="29">
        <v>0</v>
      </c>
      <c r="K305" s="29">
        <v>0</v>
      </c>
      <c r="L305" s="29">
        <v>0</v>
      </c>
      <c r="N305" s="9">
        <f t="shared" si="8"/>
        <v>2.9977108117236473E-2</v>
      </c>
      <c r="O305" s="9">
        <f t="shared" si="9"/>
        <v>0</v>
      </c>
    </row>
    <row r="306" spans="1:15" x14ac:dyDescent="0.3">
      <c r="A306" s="33">
        <v>41429.03125</v>
      </c>
      <c r="B306" s="9">
        <v>0.29944834315307545</v>
      </c>
      <c r="C306" s="9">
        <v>0.34764889105715469</v>
      </c>
      <c r="D306" s="9">
        <v>0</v>
      </c>
      <c r="E306" s="9">
        <v>0</v>
      </c>
      <c r="F306" s="9"/>
      <c r="G306" s="29">
        <v>-3.7499999999999999E-2</v>
      </c>
      <c r="H306" s="29">
        <v>-3.7499999999999999E-2</v>
      </c>
      <c r="I306" s="29">
        <v>1.2500000000000001E-2</v>
      </c>
      <c r="J306" s="29">
        <v>0</v>
      </c>
      <c r="K306" s="29">
        <v>0</v>
      </c>
      <c r="L306" s="29">
        <v>0</v>
      </c>
      <c r="N306" s="9">
        <f t="shared" si="8"/>
        <v>4.8200547904079238E-2</v>
      </c>
      <c r="O306" s="9">
        <f t="shared" si="9"/>
        <v>0</v>
      </c>
    </row>
    <row r="307" spans="1:15" x14ac:dyDescent="0.3">
      <c r="A307" s="33">
        <v>41429.041666666664</v>
      </c>
      <c r="B307" s="9">
        <v>0.29311367133260779</v>
      </c>
      <c r="C307" s="9">
        <v>0.37457124629414196</v>
      </c>
      <c r="D307" s="9">
        <v>0</v>
      </c>
      <c r="E307" s="9">
        <v>0</v>
      </c>
      <c r="F307" s="9"/>
      <c r="G307" s="29">
        <v>-3.7499999999999999E-2</v>
      </c>
      <c r="H307" s="29">
        <v>-6.25E-2</v>
      </c>
      <c r="I307" s="29">
        <v>-1.2500000000000001E-2</v>
      </c>
      <c r="J307" s="29">
        <v>0</v>
      </c>
      <c r="K307" s="29">
        <v>0</v>
      </c>
      <c r="L307" s="29">
        <v>0</v>
      </c>
      <c r="N307" s="9">
        <f t="shared" si="8"/>
        <v>8.1457574961534163E-2</v>
      </c>
      <c r="O307" s="9">
        <f t="shared" si="9"/>
        <v>0</v>
      </c>
    </row>
    <row r="308" spans="1:15" x14ac:dyDescent="0.3">
      <c r="A308" s="33">
        <v>41429.052083333336</v>
      </c>
      <c r="B308" s="9">
        <v>0.28592336848425715</v>
      </c>
      <c r="C308" s="9">
        <v>0.38713551244042482</v>
      </c>
      <c r="D308" s="9">
        <v>0</v>
      </c>
      <c r="E308" s="9">
        <v>0</v>
      </c>
      <c r="F308" s="9"/>
      <c r="G308" s="29">
        <v>-1.2500000000000001E-2</v>
      </c>
      <c r="H308" s="29">
        <v>-6.25E-2</v>
      </c>
      <c r="I308" s="29">
        <v>-1.2500000000000001E-2</v>
      </c>
      <c r="J308" s="29">
        <v>0</v>
      </c>
      <c r="K308" s="29">
        <v>0</v>
      </c>
      <c r="L308" s="29">
        <v>0</v>
      </c>
      <c r="N308" s="9">
        <f t="shared" si="8"/>
        <v>0.10121214395616768</v>
      </c>
      <c r="O308" s="9">
        <f t="shared" si="9"/>
        <v>0</v>
      </c>
    </row>
    <row r="309" spans="1:15" x14ac:dyDescent="0.3">
      <c r="A309" s="33">
        <v>41429.0625</v>
      </c>
      <c r="B309" s="9">
        <v>0.27876308777723574</v>
      </c>
      <c r="C309" s="9">
        <v>0.3473786917851916</v>
      </c>
      <c r="D309" s="9">
        <v>0</v>
      </c>
      <c r="E309" s="9">
        <v>0</v>
      </c>
      <c r="F309" s="9"/>
      <c r="G309" s="29">
        <v>-1.2500000000000001E-2</v>
      </c>
      <c r="H309" s="29">
        <v>-3.7499999999999999E-2</v>
      </c>
      <c r="I309" s="29">
        <v>-1.2500000000000001E-2</v>
      </c>
      <c r="J309" s="29">
        <v>0</v>
      </c>
      <c r="K309" s="29">
        <v>0</v>
      </c>
      <c r="L309" s="29">
        <v>0</v>
      </c>
      <c r="N309" s="9">
        <f t="shared" si="8"/>
        <v>6.8615604007955855E-2</v>
      </c>
      <c r="O309" s="9">
        <f t="shared" si="9"/>
        <v>0</v>
      </c>
    </row>
    <row r="310" spans="1:15" x14ac:dyDescent="0.3">
      <c r="A310" s="33">
        <v>41429.072916666664</v>
      </c>
      <c r="B310" s="9">
        <v>0.27155026832288814</v>
      </c>
      <c r="C310" s="9">
        <v>0.33904004203099791</v>
      </c>
      <c r="D310" s="9">
        <v>0</v>
      </c>
      <c r="E310" s="9">
        <v>0</v>
      </c>
      <c r="F310" s="9"/>
      <c r="G310" s="29">
        <v>-1.2500000000000001E-2</v>
      </c>
      <c r="H310" s="29">
        <v>-3.7499999999999999E-2</v>
      </c>
      <c r="I310" s="29">
        <v>-1.2500000000000001E-2</v>
      </c>
      <c r="J310" s="29">
        <v>0</v>
      </c>
      <c r="K310" s="29">
        <v>0</v>
      </c>
      <c r="L310" s="29">
        <v>0</v>
      </c>
      <c r="N310" s="9">
        <f t="shared" si="8"/>
        <v>6.7489773708109768E-2</v>
      </c>
      <c r="O310" s="9">
        <f t="shared" si="9"/>
        <v>0</v>
      </c>
    </row>
    <row r="311" spans="1:15" x14ac:dyDescent="0.3">
      <c r="A311" s="33">
        <v>41429.083333333336</v>
      </c>
      <c r="B311" s="9">
        <v>0.26432994333320825</v>
      </c>
      <c r="C311" s="9">
        <v>0.32784178331519498</v>
      </c>
      <c r="D311" s="9">
        <v>0</v>
      </c>
      <c r="E311" s="9">
        <v>0</v>
      </c>
      <c r="F311" s="9"/>
      <c r="G311" s="29">
        <v>1.2500000000000001E-2</v>
      </c>
      <c r="H311" s="29">
        <v>1.2500000000000001E-2</v>
      </c>
      <c r="I311" s="29">
        <v>-1.2500000000000001E-2</v>
      </c>
      <c r="J311" s="29">
        <v>0</v>
      </c>
      <c r="K311" s="29">
        <v>0</v>
      </c>
      <c r="L311" s="29">
        <v>0</v>
      </c>
      <c r="N311" s="9">
        <f t="shared" si="8"/>
        <v>6.3511839981986729E-2</v>
      </c>
      <c r="O311" s="9">
        <f t="shared" si="9"/>
        <v>0</v>
      </c>
    </row>
    <row r="312" spans="1:15" x14ac:dyDescent="0.3">
      <c r="A312" s="33">
        <v>41429.09375</v>
      </c>
      <c r="B312" s="9">
        <v>0.2576049836754607</v>
      </c>
      <c r="C312" s="9">
        <v>0.29878785604383234</v>
      </c>
      <c r="D312" s="9">
        <v>0</v>
      </c>
      <c r="E312" s="9">
        <v>0</v>
      </c>
      <c r="F312" s="9"/>
      <c r="G312" s="29">
        <v>1.2500000000000001E-2</v>
      </c>
      <c r="H312" s="29">
        <v>1.2500000000000001E-2</v>
      </c>
      <c r="I312" s="29">
        <v>-3.7499999999999999E-2</v>
      </c>
      <c r="J312" s="29">
        <v>0</v>
      </c>
      <c r="K312" s="29">
        <v>0</v>
      </c>
      <c r="L312" s="29">
        <v>0</v>
      </c>
      <c r="N312" s="9">
        <f t="shared" si="8"/>
        <v>4.1182872368371648E-2</v>
      </c>
      <c r="O312" s="9">
        <f t="shared" si="9"/>
        <v>0</v>
      </c>
    </row>
    <row r="313" spans="1:15" x14ac:dyDescent="0.3">
      <c r="A313" s="33">
        <v>41429.104166666664</v>
      </c>
      <c r="B313" s="9">
        <v>0.25091004615904233</v>
      </c>
      <c r="C313" s="9">
        <v>0.25690696888955605</v>
      </c>
      <c r="D313" s="9">
        <v>0</v>
      </c>
      <c r="E313" s="9">
        <v>0</v>
      </c>
      <c r="F313" s="9"/>
      <c r="G313" s="29">
        <v>1.2500000000000001E-2</v>
      </c>
      <c r="H313" s="29">
        <v>1.2500000000000001E-2</v>
      </c>
      <c r="I313" s="29">
        <v>-3.7499999999999999E-2</v>
      </c>
      <c r="J313" s="29">
        <v>0</v>
      </c>
      <c r="K313" s="29">
        <v>0</v>
      </c>
      <c r="L313" s="29">
        <v>0</v>
      </c>
      <c r="N313" s="9">
        <f t="shared" si="8"/>
        <v>5.9969227305137207E-3</v>
      </c>
      <c r="O313" s="9">
        <f t="shared" si="9"/>
        <v>0</v>
      </c>
    </row>
    <row r="314" spans="1:15" x14ac:dyDescent="0.3">
      <c r="A314" s="33">
        <v>41429.114583333336</v>
      </c>
      <c r="B314" s="9">
        <v>0.24408751454197472</v>
      </c>
      <c r="C314" s="9">
        <v>0.21796825158554436</v>
      </c>
      <c r="D314" s="9">
        <v>0</v>
      </c>
      <c r="E314" s="9">
        <v>0</v>
      </c>
      <c r="F314" s="9"/>
      <c r="G314" s="29">
        <v>-1.2500000000000001E-2</v>
      </c>
      <c r="H314" s="29">
        <v>1.2500000000000001E-2</v>
      </c>
      <c r="I314" s="29">
        <v>-3.7499999999999999E-2</v>
      </c>
      <c r="J314" s="29">
        <v>0</v>
      </c>
      <c r="K314" s="29">
        <v>0</v>
      </c>
      <c r="L314" s="29">
        <v>0</v>
      </c>
      <c r="N314" s="9">
        <f t="shared" si="8"/>
        <v>-2.6119262956430356E-2</v>
      </c>
      <c r="O314" s="9">
        <f t="shared" si="9"/>
        <v>0</v>
      </c>
    </row>
    <row r="315" spans="1:15" x14ac:dyDescent="0.3">
      <c r="A315" s="33">
        <v>41429.125</v>
      </c>
      <c r="B315" s="9">
        <v>0.23744511577288252</v>
      </c>
      <c r="C315" s="9">
        <v>0.18318009532029875</v>
      </c>
      <c r="D315" s="9">
        <v>0</v>
      </c>
      <c r="E315" s="9">
        <v>0</v>
      </c>
      <c r="F315" s="9"/>
      <c r="G315" s="29">
        <v>-1.2500000000000001E-2</v>
      </c>
      <c r="H315" s="29">
        <v>-1.2500000000000001E-2</v>
      </c>
      <c r="I315" s="29">
        <v>-1.2500000000000001E-2</v>
      </c>
      <c r="J315" s="29">
        <v>0</v>
      </c>
      <c r="K315" s="29">
        <v>0</v>
      </c>
      <c r="L315" s="29">
        <v>0</v>
      </c>
      <c r="N315" s="9">
        <f t="shared" si="8"/>
        <v>-5.4265020452583773E-2</v>
      </c>
      <c r="O315" s="9">
        <f t="shared" si="9"/>
        <v>0</v>
      </c>
    </row>
    <row r="316" spans="1:15" x14ac:dyDescent="0.3">
      <c r="A316" s="33">
        <v>41429.135416666664</v>
      </c>
      <c r="B316" s="9">
        <v>0.23103538859909184</v>
      </c>
      <c r="C316" s="9">
        <v>0.15540210905542839</v>
      </c>
      <c r="D316" s="9">
        <v>0</v>
      </c>
      <c r="E316" s="9">
        <v>0</v>
      </c>
      <c r="F316" s="9"/>
      <c r="G316" s="29">
        <v>-1.2500000000000001E-2</v>
      </c>
      <c r="H316" s="29">
        <v>-3.7499999999999999E-2</v>
      </c>
      <c r="I316" s="29">
        <v>-1.2500000000000001E-2</v>
      </c>
      <c r="J316" s="29">
        <v>0</v>
      </c>
      <c r="K316" s="29">
        <v>0</v>
      </c>
      <c r="L316" s="29">
        <v>0</v>
      </c>
      <c r="N316" s="9">
        <f t="shared" si="8"/>
        <v>-7.5633279543663445E-2</v>
      </c>
      <c r="O316" s="9">
        <f t="shared" si="9"/>
        <v>0</v>
      </c>
    </row>
    <row r="317" spans="1:15" x14ac:dyDescent="0.3">
      <c r="A317" s="33">
        <v>41429.145833333336</v>
      </c>
      <c r="B317" s="9">
        <v>0.22464067249596581</v>
      </c>
      <c r="C317" s="9">
        <v>0.14571246294141929</v>
      </c>
      <c r="D317" s="9">
        <v>0</v>
      </c>
      <c r="E317" s="9">
        <v>0</v>
      </c>
      <c r="F317" s="9"/>
      <c r="G317" s="29">
        <v>-1.2500000000000001E-2</v>
      </c>
      <c r="H317" s="29">
        <v>-3.7499999999999999E-2</v>
      </c>
      <c r="I317" s="29">
        <v>-3.7499999999999999E-2</v>
      </c>
      <c r="J317" s="29">
        <v>0</v>
      </c>
      <c r="K317" s="29">
        <v>0</v>
      </c>
      <c r="L317" s="29">
        <v>0</v>
      </c>
      <c r="N317" s="9">
        <f t="shared" si="8"/>
        <v>-7.8928209554546519E-2</v>
      </c>
      <c r="O317" s="9">
        <f t="shared" si="9"/>
        <v>0</v>
      </c>
    </row>
    <row r="318" spans="1:15" x14ac:dyDescent="0.3">
      <c r="A318" s="33">
        <v>41429.15625</v>
      </c>
      <c r="B318" s="9">
        <v>0.21826847299883667</v>
      </c>
      <c r="C318" s="9">
        <v>0.14161444064997938</v>
      </c>
      <c r="D318" s="9">
        <v>0</v>
      </c>
      <c r="E318" s="9">
        <v>0</v>
      </c>
      <c r="F318" s="9"/>
      <c r="G318" s="29">
        <v>-1.2500000000000001E-2</v>
      </c>
      <c r="H318" s="29">
        <v>-3.7499999999999999E-2</v>
      </c>
      <c r="I318" s="29">
        <v>-1.2500000000000001E-2</v>
      </c>
      <c r="J318" s="29">
        <v>0</v>
      </c>
      <c r="K318" s="29">
        <v>0</v>
      </c>
      <c r="L318" s="29">
        <v>0</v>
      </c>
      <c r="N318" s="9">
        <f t="shared" si="8"/>
        <v>-7.6654032348857287E-2</v>
      </c>
      <c r="O318" s="9">
        <f t="shared" si="9"/>
        <v>0</v>
      </c>
    </row>
    <row r="319" spans="1:15" x14ac:dyDescent="0.3">
      <c r="A319" s="33">
        <v>41429.166666666664</v>
      </c>
      <c r="B319" s="9">
        <v>0.21185124028971367</v>
      </c>
      <c r="C319" s="9">
        <v>0.131429429204038</v>
      </c>
      <c r="D319" s="9">
        <v>0</v>
      </c>
      <c r="E319" s="9">
        <v>0</v>
      </c>
      <c r="F319" s="9"/>
      <c r="G319" s="29">
        <v>1.2500000000000001E-2</v>
      </c>
      <c r="H319" s="29">
        <v>-3.7499999999999999E-2</v>
      </c>
      <c r="I319" s="29">
        <v>-1.2500000000000001E-2</v>
      </c>
      <c r="J319" s="29">
        <v>0</v>
      </c>
      <c r="K319" s="29">
        <v>0</v>
      </c>
      <c r="L319" s="29">
        <v>0</v>
      </c>
      <c r="N319" s="9">
        <f t="shared" si="8"/>
        <v>-8.0421811085675671E-2</v>
      </c>
      <c r="O319" s="9">
        <f t="shared" si="9"/>
        <v>0</v>
      </c>
    </row>
    <row r="320" spans="1:15" x14ac:dyDescent="0.3">
      <c r="A320" s="33">
        <v>41429.177083333336</v>
      </c>
      <c r="B320" s="9">
        <v>0.20669493751641838</v>
      </c>
      <c r="C320" s="9">
        <v>0.13253274289788722</v>
      </c>
      <c r="D320" s="9">
        <v>0</v>
      </c>
      <c r="E320" s="9">
        <v>0</v>
      </c>
      <c r="F320" s="9"/>
      <c r="G320" s="29">
        <v>-1.2500000000000001E-2</v>
      </c>
      <c r="H320" s="29">
        <v>-6.25E-2</v>
      </c>
      <c r="I320" s="29">
        <v>1.2500000000000001E-2</v>
      </c>
      <c r="J320" s="29">
        <v>0</v>
      </c>
      <c r="K320" s="29">
        <v>0</v>
      </c>
      <c r="L320" s="29">
        <v>0</v>
      </c>
      <c r="N320" s="9">
        <f t="shared" si="8"/>
        <v>-7.4162194618531158E-2</v>
      </c>
      <c r="O320" s="9">
        <f t="shared" si="9"/>
        <v>0</v>
      </c>
    </row>
    <row r="321" spans="1:15" x14ac:dyDescent="0.3">
      <c r="A321" s="33">
        <v>41429.1875</v>
      </c>
      <c r="B321" s="9">
        <v>0.20152362367245846</v>
      </c>
      <c r="C321" s="9">
        <v>0.14039854392614554</v>
      </c>
      <c r="D321" s="9">
        <v>0</v>
      </c>
      <c r="E321" s="9">
        <v>0</v>
      </c>
      <c r="F321" s="9"/>
      <c r="G321" s="29">
        <v>-3.7499999999999999E-2</v>
      </c>
      <c r="H321" s="29">
        <v>-3.7499999999999999E-2</v>
      </c>
      <c r="I321" s="29">
        <v>3.7499999999999999E-2</v>
      </c>
      <c r="J321" s="29">
        <v>0</v>
      </c>
      <c r="K321" s="29">
        <v>0</v>
      </c>
      <c r="L321" s="29">
        <v>0</v>
      </c>
      <c r="N321" s="9">
        <f t="shared" si="8"/>
        <v>-6.1125079746312927E-2</v>
      </c>
      <c r="O321" s="9">
        <f t="shared" si="9"/>
        <v>0</v>
      </c>
    </row>
    <row r="322" spans="1:15" x14ac:dyDescent="0.3">
      <c r="A322" s="33">
        <v>41429.197916666664</v>
      </c>
      <c r="B322" s="9">
        <v>0.19627725447517544</v>
      </c>
      <c r="C322" s="9">
        <v>0.15633279543663453</v>
      </c>
      <c r="D322" s="9">
        <v>0</v>
      </c>
      <c r="E322" s="9">
        <v>0</v>
      </c>
      <c r="F322" s="9"/>
      <c r="G322" s="29">
        <v>-1.2500000000000001E-2</v>
      </c>
      <c r="H322" s="29">
        <v>-3.7499999999999999E-2</v>
      </c>
      <c r="I322" s="29">
        <v>3.7499999999999999E-2</v>
      </c>
      <c r="J322" s="29">
        <v>0</v>
      </c>
      <c r="K322" s="29">
        <v>0</v>
      </c>
      <c r="L322" s="29">
        <v>0</v>
      </c>
      <c r="N322" s="9">
        <f t="shared" si="8"/>
        <v>-3.9944459038540908E-2</v>
      </c>
      <c r="O322" s="9">
        <f t="shared" si="9"/>
        <v>0</v>
      </c>
    </row>
    <row r="323" spans="1:15" x14ac:dyDescent="0.3">
      <c r="A323" s="33">
        <v>41429.208333333336</v>
      </c>
      <c r="B323" s="9">
        <v>0.19106841295455398</v>
      </c>
      <c r="C323" s="9">
        <v>0.19134611776184937</v>
      </c>
      <c r="D323" s="9">
        <v>0</v>
      </c>
      <c r="E323" s="9">
        <v>0</v>
      </c>
      <c r="F323" s="9"/>
      <c r="G323" s="29">
        <v>1.2500000000000001E-2</v>
      </c>
      <c r="H323" s="29">
        <v>-3.7499999999999999E-2</v>
      </c>
      <c r="I323" s="29">
        <v>3.7499999999999999E-2</v>
      </c>
      <c r="J323" s="29">
        <v>0</v>
      </c>
      <c r="K323" s="29">
        <v>0</v>
      </c>
      <c r="L323" s="29">
        <v>0</v>
      </c>
      <c r="N323" s="9">
        <f t="shared" si="8"/>
        <v>2.7770480729538694E-4</v>
      </c>
      <c r="O323" s="9">
        <f t="shared" si="9"/>
        <v>0</v>
      </c>
    </row>
    <row r="324" spans="1:15" x14ac:dyDescent="0.3">
      <c r="A324" s="33">
        <v>41429.21875</v>
      </c>
      <c r="B324" s="9">
        <v>0.19162382256914476</v>
      </c>
      <c r="C324" s="9">
        <v>0.20510376402596917</v>
      </c>
      <c r="D324" s="9">
        <v>0</v>
      </c>
      <c r="E324" s="9">
        <v>0</v>
      </c>
      <c r="F324" s="9"/>
      <c r="G324" s="29">
        <v>1.2500000000000001E-2</v>
      </c>
      <c r="H324" s="29">
        <v>-1.2500000000000001E-2</v>
      </c>
      <c r="I324" s="29">
        <v>1.2500000000000001E-2</v>
      </c>
      <c r="J324" s="29">
        <v>0</v>
      </c>
      <c r="K324" s="29">
        <v>0</v>
      </c>
      <c r="L324" s="29">
        <v>0</v>
      </c>
      <c r="N324" s="9">
        <f t="shared" si="8"/>
        <v>1.3479941456824407E-2</v>
      </c>
      <c r="O324" s="9">
        <f t="shared" si="9"/>
        <v>0</v>
      </c>
    </row>
    <row r="325" spans="1:15" x14ac:dyDescent="0.3">
      <c r="A325" s="33">
        <v>41429.229166666664</v>
      </c>
      <c r="B325" s="9">
        <v>0.19220174878973242</v>
      </c>
      <c r="C325" s="9">
        <v>0.22078282733515972</v>
      </c>
      <c r="D325" s="9">
        <v>1.5990213989038708E-4</v>
      </c>
      <c r="E325" s="9">
        <v>1.199266049177903E-5</v>
      </c>
      <c r="F325" s="9"/>
      <c r="G325" s="29">
        <v>3.7499999999999999E-2</v>
      </c>
      <c r="H325" s="29">
        <v>-1.2500000000000001E-2</v>
      </c>
      <c r="I325" s="29">
        <v>1.2500000000000001E-2</v>
      </c>
      <c r="J325" s="29">
        <v>-1.6000000000000001E-4</v>
      </c>
      <c r="K325" s="29">
        <v>1.2500000000000001E-2</v>
      </c>
      <c r="L325" s="29">
        <v>3.7499999999999999E-2</v>
      </c>
      <c r="N325" s="9">
        <f t="shared" si="8"/>
        <v>2.8581078545427296E-2</v>
      </c>
      <c r="O325" s="9">
        <f t="shared" si="9"/>
        <v>-1.4790947939860805E-4</v>
      </c>
    </row>
    <row r="326" spans="1:15" x14ac:dyDescent="0.3">
      <c r="A326" s="33">
        <v>41429.239583333336</v>
      </c>
      <c r="B326" s="9">
        <v>0.19282470822231398</v>
      </c>
      <c r="C326" s="9">
        <v>0.22532367621120578</v>
      </c>
      <c r="D326" s="9">
        <v>7.1236403321167444E-3</v>
      </c>
      <c r="E326" s="9">
        <v>1.4151339380299255E-3</v>
      </c>
      <c r="F326" s="9"/>
      <c r="G326" s="29">
        <v>3.7499999999999999E-2</v>
      </c>
      <c r="H326" s="29">
        <v>1.2500000000000001E-2</v>
      </c>
      <c r="I326" s="29">
        <v>-1.2500000000000001E-2</v>
      </c>
      <c r="J326" s="29">
        <v>-7.1240000000000001E-3</v>
      </c>
      <c r="K326" s="29">
        <v>1.2500000000000001E-2</v>
      </c>
      <c r="L326" s="29">
        <v>3.7499999999999999E-2</v>
      </c>
      <c r="N326" s="9">
        <f t="shared" si="8"/>
        <v>3.2498967988891792E-2</v>
      </c>
      <c r="O326" s="9">
        <f t="shared" si="9"/>
        <v>-5.7085063940868191E-3</v>
      </c>
    </row>
    <row r="327" spans="1:15" x14ac:dyDescent="0.3">
      <c r="A327" s="33">
        <v>41429.25</v>
      </c>
      <c r="B327" s="9">
        <v>0.19340263444290165</v>
      </c>
      <c r="C327" s="9">
        <v>0.22336473148947353</v>
      </c>
      <c r="D327" s="9">
        <v>1.4275263538714306E-2</v>
      </c>
      <c r="E327" s="9">
        <v>6.6599241264346217E-3</v>
      </c>
      <c r="F327" s="9"/>
      <c r="G327" s="29">
        <v>3.7499999999999999E-2</v>
      </c>
      <c r="H327" s="29">
        <v>3.7499999999999999E-2</v>
      </c>
      <c r="I327" s="29">
        <v>1.2500000000000001E-2</v>
      </c>
      <c r="J327" s="29">
        <v>-1.2500000000000001E-2</v>
      </c>
      <c r="K327" s="29">
        <v>1.2500000000000001E-2</v>
      </c>
      <c r="L327" s="29">
        <v>3.7499999999999999E-2</v>
      </c>
      <c r="N327" s="9">
        <f t="shared" si="8"/>
        <v>2.9962097046571878E-2</v>
      </c>
      <c r="O327" s="9">
        <f t="shared" si="9"/>
        <v>-7.615339412279684E-3</v>
      </c>
    </row>
    <row r="328" spans="1:15" x14ac:dyDescent="0.3">
      <c r="A328" s="33">
        <v>41429.260416666664</v>
      </c>
      <c r="B328" s="9">
        <v>0.19303486321161858</v>
      </c>
      <c r="C328" s="9">
        <v>0.23332457687544567</v>
      </c>
      <c r="D328" s="9">
        <v>2.2186421909791205E-2</v>
      </c>
      <c r="E328" s="9">
        <v>1.4135349166310218E-2</v>
      </c>
      <c r="F328" s="9"/>
      <c r="G328" s="29">
        <v>6.25E-2</v>
      </c>
      <c r="H328" s="29">
        <v>1.2500000000000001E-2</v>
      </c>
      <c r="I328" s="29">
        <v>1.2500000000000001E-2</v>
      </c>
      <c r="J328" s="29">
        <v>-1.2500000000000001E-2</v>
      </c>
      <c r="K328" s="29">
        <v>1.2500000000000001E-2</v>
      </c>
      <c r="L328" s="29">
        <v>3.7499999999999999E-2</v>
      </c>
      <c r="N328" s="9">
        <f t="shared" si="8"/>
        <v>4.0289713663827081E-2</v>
      </c>
      <c r="O328" s="9">
        <f t="shared" si="9"/>
        <v>-8.051072743480988E-3</v>
      </c>
    </row>
    <row r="329" spans="1:15" x14ac:dyDescent="0.3">
      <c r="A329" s="33">
        <v>41429.270833333336</v>
      </c>
      <c r="B329" s="9">
        <v>0.19261455323300936</v>
      </c>
      <c r="C329" s="9">
        <v>0.23752017112620558</v>
      </c>
      <c r="D329" s="9">
        <v>3.1080978441193986E-2</v>
      </c>
      <c r="E329" s="9">
        <v>2.2134453714326829E-2</v>
      </c>
      <c r="F329" s="9"/>
      <c r="G329" s="29">
        <v>3.7499999999999999E-2</v>
      </c>
      <c r="H329" s="29">
        <v>1.2500000000000001E-2</v>
      </c>
      <c r="I329" s="29">
        <v>3.7499999999999999E-2</v>
      </c>
      <c r="J329" s="29">
        <v>1.2500000000000001E-2</v>
      </c>
      <c r="K329" s="29">
        <v>1.2500000000000001E-2</v>
      </c>
      <c r="L329" s="29">
        <v>3.7499999999999999E-2</v>
      </c>
      <c r="N329" s="9">
        <f t="shared" si="8"/>
        <v>4.490561789319622E-2</v>
      </c>
      <c r="O329" s="9">
        <f t="shared" si="9"/>
        <v>-8.9465247268671576E-3</v>
      </c>
    </row>
    <row r="330" spans="1:15" x14ac:dyDescent="0.3">
      <c r="A330" s="33">
        <v>41429.28125</v>
      </c>
      <c r="B330" s="9">
        <v>0.19223177093106167</v>
      </c>
      <c r="C330" s="9">
        <v>0.21976207452996588</v>
      </c>
      <c r="D330" s="9">
        <v>4.395310070237015E-2</v>
      </c>
      <c r="E330" s="9">
        <v>3.1616650609826782E-2</v>
      </c>
      <c r="F330" s="9"/>
      <c r="G330" s="29">
        <v>6.25E-2</v>
      </c>
      <c r="H330" s="29">
        <v>-1.2500000000000001E-2</v>
      </c>
      <c r="I330" s="29">
        <v>3.7499999999999999E-2</v>
      </c>
      <c r="J330" s="29">
        <v>1.2500000000000001E-2</v>
      </c>
      <c r="K330" s="29">
        <v>1.2500000000000001E-2</v>
      </c>
      <c r="L330" s="29">
        <v>1.2500000000000001E-2</v>
      </c>
      <c r="N330" s="9">
        <f t="shared" si="8"/>
        <v>2.753030359890421E-2</v>
      </c>
      <c r="O330" s="9">
        <f t="shared" si="9"/>
        <v>-1.2336450092543368E-2</v>
      </c>
    </row>
    <row r="331" spans="1:15" x14ac:dyDescent="0.3">
      <c r="A331" s="33">
        <v>41429.291666666664</v>
      </c>
      <c r="B331" s="9">
        <v>0.19181146095245244</v>
      </c>
      <c r="C331" s="9">
        <v>0.19619469358652006</v>
      </c>
      <c r="D331" s="9">
        <v>6.0678864534904633E-2</v>
      </c>
      <c r="E331" s="9">
        <v>4.2342086642974494E-2</v>
      </c>
      <c r="F331" s="9"/>
      <c r="G331" s="29">
        <v>8.7499999999999994E-2</v>
      </c>
      <c r="H331" s="29">
        <v>-3.7499999999999999E-2</v>
      </c>
      <c r="I331" s="29">
        <v>6.25E-2</v>
      </c>
      <c r="J331" s="29">
        <v>1.2500000000000001E-2</v>
      </c>
      <c r="K331" s="29">
        <v>1.2500000000000001E-2</v>
      </c>
      <c r="L331" s="29">
        <v>6.25E-2</v>
      </c>
      <c r="N331" s="9">
        <f t="shared" si="8"/>
        <v>4.3832326340676186E-3</v>
      </c>
      <c r="O331" s="9">
        <f t="shared" si="9"/>
        <v>-1.8336777891930139E-2</v>
      </c>
    </row>
    <row r="332" spans="1:15" x14ac:dyDescent="0.3">
      <c r="A332" s="33">
        <v>41429.302083333336</v>
      </c>
      <c r="B332" s="9">
        <v>0.18976995534206478</v>
      </c>
      <c r="C332" s="9">
        <v>0.20204150561038767</v>
      </c>
      <c r="D332" s="9">
        <v>7.8799774537982745E-2</v>
      </c>
      <c r="E332" s="9">
        <v>5.338332940240572E-2</v>
      </c>
      <c r="F332" s="9"/>
      <c r="G332" s="29">
        <v>8.7499999999999994E-2</v>
      </c>
      <c r="H332" s="29">
        <v>-3.7499999999999999E-2</v>
      </c>
      <c r="I332" s="29">
        <v>3.7499999999999999E-2</v>
      </c>
      <c r="J332" s="29">
        <v>-1.2500000000000001E-2</v>
      </c>
      <c r="K332" s="29">
        <v>1.2500000000000001E-2</v>
      </c>
      <c r="L332" s="29">
        <v>6.25E-2</v>
      </c>
      <c r="N332" s="9">
        <f t="shared" si="8"/>
        <v>1.2271550268322884E-2</v>
      </c>
      <c r="O332" s="9">
        <f t="shared" si="9"/>
        <v>-2.5416445135577025E-2</v>
      </c>
    </row>
    <row r="333" spans="1:15" x14ac:dyDescent="0.3">
      <c r="A333" s="33">
        <v>41429.3125</v>
      </c>
      <c r="B333" s="9">
        <v>0.18763087777235712</v>
      </c>
      <c r="C333" s="9">
        <v>0.20104326941119077</v>
      </c>
      <c r="D333" s="9">
        <v>9.7220501053355335E-2</v>
      </c>
      <c r="E333" s="9">
        <v>6.4336625984897242E-2</v>
      </c>
      <c r="F333" s="9"/>
      <c r="G333" s="29">
        <v>0.1125</v>
      </c>
      <c r="H333" s="29">
        <v>-6.25E-2</v>
      </c>
      <c r="I333" s="29">
        <v>3.7499999999999999E-2</v>
      </c>
      <c r="J333" s="29">
        <v>1.2500000000000001E-2</v>
      </c>
      <c r="K333" s="29">
        <v>1.2500000000000001E-2</v>
      </c>
      <c r="L333" s="29">
        <v>6.25E-2</v>
      </c>
      <c r="N333" s="9">
        <f t="shared" si="8"/>
        <v>1.3412391638833648E-2</v>
      </c>
      <c r="O333" s="9">
        <f t="shared" si="9"/>
        <v>-3.2883875068458093E-2</v>
      </c>
    </row>
    <row r="334" spans="1:15" x14ac:dyDescent="0.3">
      <c r="A334" s="33">
        <v>41429.322916666664</v>
      </c>
      <c r="B334" s="9">
        <v>0.18560438323263406</v>
      </c>
      <c r="C334" s="9">
        <v>0.17887191803955418</v>
      </c>
      <c r="D334" s="9">
        <v>0.11590106854604981</v>
      </c>
      <c r="E334" s="9">
        <v>7.4550375170395713E-2</v>
      </c>
      <c r="F334" s="9"/>
      <c r="G334" s="29">
        <v>8.7499999999999994E-2</v>
      </c>
      <c r="H334" s="29">
        <v>-6.25E-2</v>
      </c>
      <c r="I334" s="29">
        <v>3.7499999999999999E-2</v>
      </c>
      <c r="J334" s="29">
        <v>1.2500000000000001E-2</v>
      </c>
      <c r="K334" s="29">
        <v>1.2500000000000001E-2</v>
      </c>
      <c r="L334" s="29">
        <v>8.7499999999999994E-2</v>
      </c>
      <c r="N334" s="9">
        <f t="shared" si="8"/>
        <v>-6.7324651930798785E-3</v>
      </c>
      <c r="O334" s="9">
        <f t="shared" si="9"/>
        <v>-4.1350693375654099E-2</v>
      </c>
    </row>
    <row r="335" spans="1:15" x14ac:dyDescent="0.3">
      <c r="A335" s="33">
        <v>41429.333333333336</v>
      </c>
      <c r="B335" s="9">
        <v>0.18348782226892335</v>
      </c>
      <c r="C335" s="9">
        <v>0.17540436071602808</v>
      </c>
      <c r="D335" s="9">
        <v>0.14455952956790444</v>
      </c>
      <c r="E335" s="9">
        <v>8.603134881452551E-2</v>
      </c>
      <c r="F335" s="9"/>
      <c r="G335" s="29">
        <v>6.25E-2</v>
      </c>
      <c r="H335" s="29">
        <v>-6.25E-2</v>
      </c>
      <c r="I335" s="29">
        <v>3.7499999999999999E-2</v>
      </c>
      <c r="J335" s="29">
        <v>-1.2500000000000001E-2</v>
      </c>
      <c r="K335" s="29">
        <v>1.2500000000000001E-2</v>
      </c>
      <c r="L335" s="29">
        <v>0.1125</v>
      </c>
      <c r="N335" s="9">
        <f t="shared" si="8"/>
        <v>-8.0834615528952714E-3</v>
      </c>
      <c r="O335" s="9">
        <f t="shared" si="9"/>
        <v>-5.8528180753378928E-2</v>
      </c>
    </row>
    <row r="336" spans="1:15" x14ac:dyDescent="0.3">
      <c r="A336" s="33">
        <v>41429.34375</v>
      </c>
      <c r="B336" s="9">
        <v>0.18030547528802493</v>
      </c>
      <c r="C336" s="9">
        <v>0.1849213795173941</v>
      </c>
      <c r="D336" s="9">
        <v>0.17834685172674322</v>
      </c>
      <c r="E336" s="9">
        <v>9.6389009925925334E-2</v>
      </c>
      <c r="F336" s="9"/>
      <c r="G336" s="29">
        <v>8.7499999999999994E-2</v>
      </c>
      <c r="H336" s="29">
        <v>-8.7499999999999994E-2</v>
      </c>
      <c r="I336" s="29">
        <v>6.25E-2</v>
      </c>
      <c r="J336" s="29">
        <v>-3.7499999999999999E-2</v>
      </c>
      <c r="K336" s="29">
        <v>-1.2500000000000001E-2</v>
      </c>
      <c r="L336" s="29">
        <v>8.7499999999999994E-2</v>
      </c>
      <c r="N336" s="9">
        <f t="shared" ref="N336:N399" si="10">C336-B336</f>
        <v>4.6159042293691666E-3</v>
      </c>
      <c r="O336" s="9">
        <f t="shared" ref="O336:O399" si="11">E336-D336</f>
        <v>-8.1957841800817888E-2</v>
      </c>
    </row>
    <row r="337" spans="1:15" x14ac:dyDescent="0.3">
      <c r="A337" s="33">
        <v>41429.354166666664</v>
      </c>
      <c r="B337" s="9">
        <v>0.17720568919578189</v>
      </c>
      <c r="C337" s="9">
        <v>0.16934739370285587</v>
      </c>
      <c r="D337" s="9">
        <v>0.21881808333300018</v>
      </c>
      <c r="E337" s="9">
        <v>0.1055114270066719</v>
      </c>
      <c r="F337" s="9"/>
      <c r="G337" s="29">
        <v>8.7499999999999994E-2</v>
      </c>
      <c r="H337" s="29">
        <v>-8.7499999999999994E-2</v>
      </c>
      <c r="I337" s="29">
        <v>6.25E-2</v>
      </c>
      <c r="J337" s="29">
        <v>-3.7499999999999999E-2</v>
      </c>
      <c r="K337" s="29">
        <v>-1.2500000000000001E-2</v>
      </c>
      <c r="L337" s="29">
        <v>0.1125</v>
      </c>
      <c r="N337" s="9">
        <f t="shared" si="10"/>
        <v>-7.8582954929260207E-3</v>
      </c>
      <c r="O337" s="9">
        <f t="shared" si="11"/>
        <v>-0.11330665632632828</v>
      </c>
    </row>
    <row r="338" spans="1:15" x14ac:dyDescent="0.3">
      <c r="A338" s="33">
        <v>41429.364583333336</v>
      </c>
      <c r="B338" s="9">
        <v>0.17409839756820658</v>
      </c>
      <c r="C338" s="9">
        <v>0.1836229219049049</v>
      </c>
      <c r="D338" s="9">
        <v>0.25419643178374834</v>
      </c>
      <c r="E338" s="9">
        <v>0.11328666855884198</v>
      </c>
      <c r="F338" s="9"/>
      <c r="G338" s="29">
        <v>8.7499999999999994E-2</v>
      </c>
      <c r="H338" s="29">
        <v>-8.7499999999999994E-2</v>
      </c>
      <c r="I338" s="29">
        <v>6.25E-2</v>
      </c>
      <c r="J338" s="29">
        <v>-3.7499999999999999E-2</v>
      </c>
      <c r="K338" s="29">
        <v>-1.2500000000000001E-2</v>
      </c>
      <c r="L338" s="29">
        <v>8.7499999999999994E-2</v>
      </c>
      <c r="N338" s="9">
        <f t="shared" si="10"/>
        <v>9.5245243366983146E-3</v>
      </c>
      <c r="O338" s="9">
        <f t="shared" si="11"/>
        <v>-0.14090976322490636</v>
      </c>
    </row>
    <row r="339" spans="1:15" x14ac:dyDescent="0.3">
      <c r="A339" s="33">
        <v>41429.375</v>
      </c>
      <c r="B339" s="9">
        <v>0.17090854505197586</v>
      </c>
      <c r="C339" s="9">
        <v>0.1861072540998987</v>
      </c>
      <c r="D339" s="9">
        <v>0.28735613804351734</v>
      </c>
      <c r="E339" s="9">
        <v>0.12751795900908644</v>
      </c>
      <c r="F339" s="9"/>
      <c r="G339" s="29">
        <v>8.7499999999999994E-2</v>
      </c>
      <c r="H339" s="29">
        <v>-8.7499999999999994E-2</v>
      </c>
      <c r="I339" s="29">
        <v>3.7499999999999999E-2</v>
      </c>
      <c r="J339" s="29">
        <v>-6.25E-2</v>
      </c>
      <c r="K339" s="29">
        <v>-3.7499999999999999E-2</v>
      </c>
      <c r="L339" s="29">
        <v>0.1125</v>
      </c>
      <c r="N339" s="9">
        <f t="shared" si="10"/>
        <v>1.5198709047922837E-2</v>
      </c>
      <c r="O339" s="9">
        <f t="shared" si="11"/>
        <v>-0.1598381790344309</v>
      </c>
    </row>
    <row r="340" spans="1:15" x14ac:dyDescent="0.3">
      <c r="A340" s="33">
        <v>41429.385416666664</v>
      </c>
      <c r="B340" s="9">
        <v>0.16843922392764665</v>
      </c>
      <c r="C340" s="9">
        <v>0.16710323863849588</v>
      </c>
      <c r="D340" s="9">
        <v>0.32270250606628742</v>
      </c>
      <c r="E340" s="9">
        <v>0.14236487269790887</v>
      </c>
      <c r="F340" s="9"/>
      <c r="G340" s="29">
        <v>8.7499999999999994E-2</v>
      </c>
      <c r="H340" s="29">
        <v>-6.25E-2</v>
      </c>
      <c r="I340" s="29">
        <v>3.7499999999999999E-2</v>
      </c>
      <c r="J340" s="29">
        <v>-6.25E-2</v>
      </c>
      <c r="K340" s="29">
        <v>-3.7499999999999999E-2</v>
      </c>
      <c r="L340" s="29">
        <v>0.1125</v>
      </c>
      <c r="N340" s="9">
        <f t="shared" si="10"/>
        <v>-1.3359852891507706E-3</v>
      </c>
      <c r="O340" s="9">
        <f t="shared" si="11"/>
        <v>-0.18033763336837855</v>
      </c>
    </row>
    <row r="341" spans="1:15" x14ac:dyDescent="0.3">
      <c r="A341" s="33">
        <v>41429.395833333336</v>
      </c>
      <c r="B341" s="9">
        <v>0.16599241940931439</v>
      </c>
      <c r="C341" s="9">
        <v>0.17388824257890195</v>
      </c>
      <c r="D341" s="9">
        <v>0.36110300496096381</v>
      </c>
      <c r="E341" s="9">
        <v>0.15909463408394062</v>
      </c>
      <c r="F341" s="9"/>
      <c r="G341" s="29">
        <v>8.7499999999999994E-2</v>
      </c>
      <c r="H341" s="29">
        <v>-6.25E-2</v>
      </c>
      <c r="I341" s="29">
        <v>1.2500000000000001E-2</v>
      </c>
      <c r="J341" s="29">
        <v>-3.7499999999999999E-2</v>
      </c>
      <c r="K341" s="29">
        <v>-3.7499999999999999E-2</v>
      </c>
      <c r="L341" s="29">
        <v>0.13750000000000001</v>
      </c>
      <c r="N341" s="9">
        <f t="shared" si="10"/>
        <v>7.8958231695875625E-3</v>
      </c>
      <c r="O341" s="9">
        <f t="shared" si="11"/>
        <v>-0.2020083708770232</v>
      </c>
    </row>
    <row r="342" spans="1:15" x14ac:dyDescent="0.3">
      <c r="A342" s="33">
        <v>41429.40625</v>
      </c>
      <c r="B342" s="9">
        <v>0.16356062596164672</v>
      </c>
      <c r="C342" s="9">
        <v>0.17419596952752656</v>
      </c>
      <c r="D342" s="9">
        <v>0.39923167021782668</v>
      </c>
      <c r="E342" s="9">
        <v>0.17806302542843777</v>
      </c>
      <c r="F342" s="9"/>
      <c r="G342" s="29">
        <v>8.7499999999999994E-2</v>
      </c>
      <c r="H342" s="29">
        <v>-8.7499999999999994E-2</v>
      </c>
      <c r="I342" s="29">
        <v>1.2500000000000001E-2</v>
      </c>
      <c r="J342" s="29">
        <v>-6.25E-2</v>
      </c>
      <c r="K342" s="29">
        <v>-3.7499999999999999E-2</v>
      </c>
      <c r="L342" s="29">
        <v>0.1125</v>
      </c>
      <c r="N342" s="9">
        <f t="shared" si="10"/>
        <v>1.0635343565879835E-2</v>
      </c>
      <c r="O342" s="9">
        <f t="shared" si="11"/>
        <v>-0.22116864478938891</v>
      </c>
    </row>
    <row r="343" spans="1:15" x14ac:dyDescent="0.3">
      <c r="A343" s="33">
        <v>41429.416666666664</v>
      </c>
      <c r="B343" s="9">
        <v>0.16113633804931138</v>
      </c>
      <c r="C343" s="9">
        <v>0.16572972567268363</v>
      </c>
      <c r="D343" s="9">
        <v>0.43550547065196099</v>
      </c>
      <c r="E343" s="9">
        <v>0.19813873909167587</v>
      </c>
      <c r="F343" s="9"/>
      <c r="G343" s="29">
        <v>6.25E-2</v>
      </c>
      <c r="H343" s="29">
        <v>-8.7499999999999994E-2</v>
      </c>
      <c r="I343" s="29">
        <v>3.7499999999999999E-2</v>
      </c>
      <c r="J343" s="29">
        <v>-6.25E-2</v>
      </c>
      <c r="K343" s="29">
        <v>-6.25E-2</v>
      </c>
      <c r="L343" s="29">
        <v>0.1125</v>
      </c>
      <c r="N343" s="9">
        <f t="shared" si="10"/>
        <v>4.593387623372247E-3</v>
      </c>
      <c r="O343" s="9">
        <f t="shared" si="11"/>
        <v>-0.23736673156028512</v>
      </c>
    </row>
    <row r="344" spans="1:15" x14ac:dyDescent="0.3">
      <c r="A344" s="33">
        <v>41429.427083333336</v>
      </c>
      <c r="B344" s="9">
        <v>0.15802154088640372</v>
      </c>
      <c r="C344" s="9">
        <v>0.15979284722482834</v>
      </c>
      <c r="D344" s="9">
        <v>0.46895300076353263</v>
      </c>
      <c r="E344" s="9">
        <v>0.21775873165622639</v>
      </c>
      <c r="F344" s="9"/>
      <c r="G344" s="29">
        <v>3.7499999999999999E-2</v>
      </c>
      <c r="H344" s="29">
        <v>-8.7499999999999994E-2</v>
      </c>
      <c r="I344" s="29">
        <v>3.7499999999999999E-2</v>
      </c>
      <c r="J344" s="29">
        <v>-8.7499999999999994E-2</v>
      </c>
      <c r="K344" s="29">
        <v>-3.7499999999999999E-2</v>
      </c>
      <c r="L344" s="29">
        <v>0.13750000000000001</v>
      </c>
      <c r="N344" s="9">
        <f t="shared" si="10"/>
        <v>1.7713063384246219E-3</v>
      </c>
      <c r="O344" s="9">
        <f t="shared" si="11"/>
        <v>-0.25119426910730625</v>
      </c>
    </row>
    <row r="345" spans="1:15" x14ac:dyDescent="0.3">
      <c r="A345" s="33">
        <v>41429.4375</v>
      </c>
      <c r="B345" s="9">
        <v>0.15495177693548992</v>
      </c>
      <c r="C345" s="9">
        <v>0.15646789507261608</v>
      </c>
      <c r="D345" s="9">
        <v>0.50242851374958519</v>
      </c>
      <c r="E345" s="9">
        <v>0.24006508017093536</v>
      </c>
      <c r="F345" s="9"/>
      <c r="G345" s="29">
        <v>3.7499999999999999E-2</v>
      </c>
      <c r="H345" s="29">
        <v>-0.1125</v>
      </c>
      <c r="I345" s="29">
        <v>6.25E-2</v>
      </c>
      <c r="J345" s="29">
        <v>-6.25E-2</v>
      </c>
      <c r="K345" s="29">
        <v>-8.7499999999999994E-2</v>
      </c>
      <c r="L345" s="29">
        <v>8.7499999999999994E-2</v>
      </c>
      <c r="N345" s="9">
        <f t="shared" si="10"/>
        <v>1.5161181371261545E-3</v>
      </c>
      <c r="O345" s="9">
        <f t="shared" si="11"/>
        <v>-0.26236343357864983</v>
      </c>
    </row>
    <row r="346" spans="1:15" x14ac:dyDescent="0.3">
      <c r="A346" s="33">
        <v>41429.447916666664</v>
      </c>
      <c r="B346" s="9">
        <v>0.15182196870191766</v>
      </c>
      <c r="C346" s="9">
        <v>0.16726836041580667</v>
      </c>
      <c r="D346" s="9">
        <v>0.53804671541016891</v>
      </c>
      <c r="E346" s="9">
        <v>0.2650617821893001</v>
      </c>
      <c r="F346" s="9"/>
      <c r="G346" s="29">
        <v>6.25E-2</v>
      </c>
      <c r="H346" s="29">
        <v>-0.1125</v>
      </c>
      <c r="I346" s="29">
        <v>6.25E-2</v>
      </c>
      <c r="J346" s="29">
        <v>-3.7499999999999999E-2</v>
      </c>
      <c r="K346" s="29">
        <v>-3.7499999999999999E-2</v>
      </c>
      <c r="L346" s="29">
        <v>0.16250000000000001</v>
      </c>
      <c r="N346" s="9">
        <f t="shared" si="10"/>
        <v>1.5446391713889007E-2</v>
      </c>
      <c r="O346" s="9">
        <f t="shared" si="11"/>
        <v>-0.27298493322086881</v>
      </c>
    </row>
    <row r="347" spans="1:15" x14ac:dyDescent="0.3">
      <c r="A347" s="33">
        <v>41429.458333333336</v>
      </c>
      <c r="B347" s="9">
        <v>0.14868465493301311</v>
      </c>
      <c r="C347" s="9">
        <v>0.15070364393740385</v>
      </c>
      <c r="D347" s="9">
        <v>0.57147026020075709</v>
      </c>
      <c r="E347" s="9">
        <v>0.29510339672120661</v>
      </c>
      <c r="F347" s="9"/>
      <c r="G347" s="29">
        <v>6.25E-2</v>
      </c>
      <c r="H347" s="29">
        <v>-8.7499999999999994E-2</v>
      </c>
      <c r="I347" s="29">
        <v>6.25E-2</v>
      </c>
      <c r="J347" s="29">
        <v>-6.25E-2</v>
      </c>
      <c r="K347" s="29">
        <v>-6.25E-2</v>
      </c>
      <c r="L347" s="29">
        <v>0.1125</v>
      </c>
      <c r="N347" s="9">
        <f t="shared" si="10"/>
        <v>2.0189890043907366E-3</v>
      </c>
      <c r="O347" s="9">
        <f t="shared" si="11"/>
        <v>-0.27636686347955047</v>
      </c>
    </row>
    <row r="348" spans="1:15" x14ac:dyDescent="0.3">
      <c r="A348" s="33">
        <v>41429.46875</v>
      </c>
      <c r="B348" s="9">
        <v>0.15009569557548694</v>
      </c>
      <c r="C348" s="9">
        <v>0.14104401996472399</v>
      </c>
      <c r="D348" s="9">
        <v>0.60216347595271691</v>
      </c>
      <c r="E348" s="9">
        <v>0.33436736717129112</v>
      </c>
      <c r="F348" s="9"/>
      <c r="G348" s="29">
        <v>8.7499999999999994E-2</v>
      </c>
      <c r="H348" s="29">
        <v>-8.7499999999999994E-2</v>
      </c>
      <c r="I348" s="29">
        <v>8.7499999999999994E-2</v>
      </c>
      <c r="J348" s="29">
        <v>-3.7499999999999999E-2</v>
      </c>
      <c r="K348" s="29">
        <v>-1.2500000000000001E-2</v>
      </c>
      <c r="L348" s="29">
        <v>8.7499999999999994E-2</v>
      </c>
      <c r="N348" s="9">
        <f t="shared" si="10"/>
        <v>-9.0516756107629492E-3</v>
      </c>
      <c r="O348" s="9">
        <f t="shared" si="11"/>
        <v>-0.26779610878142579</v>
      </c>
    </row>
    <row r="349" spans="1:15" x14ac:dyDescent="0.3">
      <c r="A349" s="33">
        <v>41429.479166666664</v>
      </c>
      <c r="B349" s="9">
        <v>0.15147671407663152</v>
      </c>
      <c r="C349" s="9">
        <v>0.1445040717529178</v>
      </c>
      <c r="D349" s="9">
        <v>0.62767985992572539</v>
      </c>
      <c r="E349" s="9">
        <v>0.37942779019240219</v>
      </c>
      <c r="F349" s="9"/>
      <c r="G349" s="29">
        <v>0.1125</v>
      </c>
      <c r="H349" s="29">
        <v>-0.1125</v>
      </c>
      <c r="I349" s="29">
        <v>6.25E-2</v>
      </c>
      <c r="J349" s="29">
        <v>-3.7499999999999999E-2</v>
      </c>
      <c r="K349" s="29">
        <v>-3.7499999999999999E-2</v>
      </c>
      <c r="L349" s="29">
        <v>8.7499999999999994E-2</v>
      </c>
      <c r="N349" s="9">
        <f t="shared" si="10"/>
        <v>-6.9726423237137236E-3</v>
      </c>
      <c r="O349" s="9">
        <f t="shared" si="11"/>
        <v>-0.2482520697333232</v>
      </c>
    </row>
    <row r="350" spans="1:15" x14ac:dyDescent="0.3">
      <c r="A350" s="33">
        <v>41429.489583333336</v>
      </c>
      <c r="B350" s="9">
        <v>0.15284272150711151</v>
      </c>
      <c r="C350" s="9">
        <v>0.15437385071490226</v>
      </c>
      <c r="D350" s="9">
        <v>0.65002618397540701</v>
      </c>
      <c r="E350" s="9">
        <v>0.42580740586760901</v>
      </c>
      <c r="F350" s="9"/>
      <c r="G350" s="29">
        <v>0.1125</v>
      </c>
      <c r="H350" s="29">
        <v>-0.1125</v>
      </c>
      <c r="I350" s="29">
        <v>3.7499999999999999E-2</v>
      </c>
      <c r="J350" s="29">
        <v>-3.7499999999999999E-2</v>
      </c>
      <c r="K350" s="29">
        <v>-3.7499999999999999E-2</v>
      </c>
      <c r="L350" s="29">
        <v>8.7499999999999994E-2</v>
      </c>
      <c r="N350" s="9">
        <f t="shared" si="10"/>
        <v>1.531129207790749E-3</v>
      </c>
      <c r="O350" s="9">
        <f t="shared" si="11"/>
        <v>-0.224218778107798</v>
      </c>
    </row>
    <row r="351" spans="1:15" x14ac:dyDescent="0.3">
      <c r="A351" s="33">
        <v>41429.5</v>
      </c>
      <c r="B351" s="9">
        <v>0.15420122340225917</v>
      </c>
      <c r="C351" s="9">
        <v>0.15114647052201</v>
      </c>
      <c r="D351" s="9">
        <v>0.67098935451503672</v>
      </c>
      <c r="E351" s="9">
        <v>0.47212705824035683</v>
      </c>
      <c r="F351" s="9"/>
      <c r="G351" s="29">
        <v>0.1125</v>
      </c>
      <c r="H351" s="29">
        <v>-0.1125</v>
      </c>
      <c r="I351" s="29">
        <v>3.7499999999999999E-2</v>
      </c>
      <c r="J351" s="29">
        <v>-3.7499999999999999E-2</v>
      </c>
      <c r="K351" s="29">
        <v>-3.7499999999999999E-2</v>
      </c>
      <c r="L351" s="29">
        <v>8.7499999999999994E-2</v>
      </c>
      <c r="N351" s="9">
        <f t="shared" si="10"/>
        <v>-3.054752880249173E-3</v>
      </c>
      <c r="O351" s="9">
        <f t="shared" si="11"/>
        <v>-0.19886229627467988</v>
      </c>
    </row>
    <row r="352" spans="1:15" x14ac:dyDescent="0.3">
      <c r="A352" s="33">
        <v>41429.510416666664</v>
      </c>
      <c r="B352" s="9">
        <v>0.15663301684992684</v>
      </c>
      <c r="C352" s="9">
        <v>0.14360340751304088</v>
      </c>
      <c r="D352" s="9">
        <v>0.68864255075893555</v>
      </c>
      <c r="E352" s="9">
        <v>0.52284801701358763</v>
      </c>
      <c r="F352" s="9"/>
      <c r="G352" s="29">
        <v>0.1125</v>
      </c>
      <c r="H352" s="29">
        <v>-0.1125</v>
      </c>
      <c r="I352" s="29">
        <v>6.25E-2</v>
      </c>
      <c r="J352" s="29">
        <v>-3.7499999999999999E-2</v>
      </c>
      <c r="K352" s="29">
        <v>-6.25E-2</v>
      </c>
      <c r="L352" s="29">
        <v>0.13750000000000001</v>
      </c>
      <c r="N352" s="9">
        <f t="shared" si="10"/>
        <v>-1.3029609336885961E-2</v>
      </c>
      <c r="O352" s="9">
        <f t="shared" si="11"/>
        <v>-0.16579453374534792</v>
      </c>
    </row>
    <row r="353" spans="1:15" x14ac:dyDescent="0.3">
      <c r="A353" s="33">
        <v>41429.520833333336</v>
      </c>
      <c r="B353" s="9">
        <v>0.15905730476226218</v>
      </c>
      <c r="C353" s="9">
        <v>0.15038841145344692</v>
      </c>
      <c r="D353" s="9">
        <v>0.70216627424016498</v>
      </c>
      <c r="E353" s="9">
        <v>0.56822824431447949</v>
      </c>
      <c r="F353" s="9"/>
      <c r="G353" s="29">
        <v>0.13750000000000001</v>
      </c>
      <c r="H353" s="29">
        <v>-0.1125</v>
      </c>
      <c r="I353" s="29">
        <v>3.7499999999999999E-2</v>
      </c>
      <c r="J353" s="29">
        <v>-3.7499999999999999E-2</v>
      </c>
      <c r="K353" s="29">
        <v>-8.7499999999999994E-2</v>
      </c>
      <c r="L353" s="29">
        <v>8.7499999999999994E-2</v>
      </c>
      <c r="N353" s="9">
        <f t="shared" si="10"/>
        <v>-8.668893308815262E-3</v>
      </c>
      <c r="O353" s="9">
        <f t="shared" si="11"/>
        <v>-0.13393802992568549</v>
      </c>
    </row>
    <row r="354" spans="1:15" x14ac:dyDescent="0.3">
      <c r="A354" s="33">
        <v>41429.53125</v>
      </c>
      <c r="B354" s="9">
        <v>0.16152662588659139</v>
      </c>
      <c r="C354" s="9">
        <v>0.14517956993282546</v>
      </c>
      <c r="D354" s="9">
        <v>0.71206421669937991</v>
      </c>
      <c r="E354" s="9">
        <v>0.61400023185810282</v>
      </c>
      <c r="F354" s="9"/>
      <c r="G354" s="29">
        <v>0.13750000000000001</v>
      </c>
      <c r="H354" s="29">
        <v>-0.1125</v>
      </c>
      <c r="I354" s="29">
        <v>3.7499999999999999E-2</v>
      </c>
      <c r="J354" s="29">
        <v>-6.25E-2</v>
      </c>
      <c r="K354" s="29">
        <v>-8.7499999999999994E-2</v>
      </c>
      <c r="L354" s="29">
        <v>8.7499999999999994E-2</v>
      </c>
      <c r="N354" s="9">
        <f t="shared" si="10"/>
        <v>-1.6347055953765927E-2</v>
      </c>
      <c r="O354" s="9">
        <f t="shared" si="11"/>
        <v>-9.8063984841277096E-2</v>
      </c>
    </row>
    <row r="355" spans="1:15" x14ac:dyDescent="0.3">
      <c r="A355" s="33">
        <v>41429.541666666664</v>
      </c>
      <c r="B355" s="9">
        <v>0.16393590272826208</v>
      </c>
      <c r="C355" s="9">
        <v>0.13321574661312718</v>
      </c>
      <c r="D355" s="9">
        <v>0.71978749005608555</v>
      </c>
      <c r="E355" s="9">
        <v>0.64791147817535666</v>
      </c>
      <c r="F355" s="9"/>
      <c r="G355" s="29">
        <v>0.13750000000000001</v>
      </c>
      <c r="H355" s="29">
        <v>-0.1125</v>
      </c>
      <c r="I355" s="29">
        <v>1.2500000000000001E-2</v>
      </c>
      <c r="J355" s="29">
        <v>-8.7499999999999994E-2</v>
      </c>
      <c r="K355" s="29">
        <v>-8.7499999999999994E-2</v>
      </c>
      <c r="L355" s="29">
        <v>0.1125</v>
      </c>
      <c r="N355" s="9">
        <f t="shared" si="10"/>
        <v>-3.07201561151349E-2</v>
      </c>
      <c r="O355" s="9">
        <f t="shared" si="11"/>
        <v>-7.1876011880728896E-2</v>
      </c>
    </row>
    <row r="356" spans="1:15" x14ac:dyDescent="0.3">
      <c r="A356" s="33">
        <v>41429.552083333336</v>
      </c>
      <c r="B356" s="9">
        <v>0.16714076631515745</v>
      </c>
      <c r="C356" s="9">
        <v>0.12250534769392428</v>
      </c>
      <c r="D356" s="9">
        <v>0.72581580072995322</v>
      </c>
      <c r="E356" s="9">
        <v>0.67754534225054264</v>
      </c>
      <c r="F356" s="9"/>
      <c r="G356" s="29">
        <v>0.13750000000000001</v>
      </c>
      <c r="H356" s="29">
        <v>-8.7499999999999994E-2</v>
      </c>
      <c r="I356" s="29">
        <v>-1.2500000000000001E-2</v>
      </c>
      <c r="J356" s="29">
        <v>-6.25E-2</v>
      </c>
      <c r="K356" s="29">
        <v>-6.25E-2</v>
      </c>
      <c r="L356" s="29">
        <v>6.25E-2</v>
      </c>
      <c r="N356" s="9">
        <f t="shared" si="10"/>
        <v>-4.4635418621233172E-2</v>
      </c>
      <c r="O356" s="9">
        <f t="shared" si="11"/>
        <v>-4.8270458479410583E-2</v>
      </c>
    </row>
    <row r="357" spans="1:15" x14ac:dyDescent="0.3">
      <c r="A357" s="33">
        <v>41429.5625</v>
      </c>
      <c r="B357" s="9">
        <v>0.17030810222539122</v>
      </c>
      <c r="C357" s="9">
        <v>0.10871767928847526</v>
      </c>
      <c r="D357" s="9">
        <v>0.73005320743704849</v>
      </c>
      <c r="E357" s="9">
        <v>0.68892237950374358</v>
      </c>
      <c r="F357" s="9"/>
      <c r="G357" s="29">
        <v>0.1125</v>
      </c>
      <c r="H357" s="29">
        <v>-8.7499999999999994E-2</v>
      </c>
      <c r="I357" s="29">
        <v>-1.2500000000000001E-2</v>
      </c>
      <c r="J357" s="29">
        <v>-6.25E-2</v>
      </c>
      <c r="K357" s="29">
        <v>-6.25E-2</v>
      </c>
      <c r="L357" s="29">
        <v>6.25E-2</v>
      </c>
      <c r="N357" s="9">
        <f t="shared" si="10"/>
        <v>-6.1590422936915967E-2</v>
      </c>
      <c r="O357" s="9">
        <f t="shared" si="11"/>
        <v>-4.1130827933304914E-2</v>
      </c>
    </row>
    <row r="358" spans="1:15" x14ac:dyDescent="0.3">
      <c r="A358" s="33">
        <v>41429.572916666664</v>
      </c>
      <c r="B358" s="9">
        <v>0.17343791045896351</v>
      </c>
      <c r="C358" s="9">
        <v>0.1172814951026382</v>
      </c>
      <c r="D358" s="9">
        <v>0.73140038296562493</v>
      </c>
      <c r="E358" s="9">
        <v>0.70077112806962139</v>
      </c>
      <c r="F358" s="9"/>
      <c r="G358" s="29">
        <v>0.1125</v>
      </c>
      <c r="H358" s="29">
        <v>-8.7499999999999994E-2</v>
      </c>
      <c r="I358" s="29">
        <v>1.2500000000000001E-2</v>
      </c>
      <c r="J358" s="29">
        <v>-6.25E-2</v>
      </c>
      <c r="K358" s="29">
        <v>-6.25E-2</v>
      </c>
      <c r="L358" s="29">
        <v>6.25E-2</v>
      </c>
      <c r="N358" s="9">
        <f t="shared" si="10"/>
        <v>-5.6156415356325304E-2</v>
      </c>
      <c r="O358" s="9">
        <f t="shared" si="11"/>
        <v>-3.0629254896003544E-2</v>
      </c>
    </row>
    <row r="359" spans="1:15" x14ac:dyDescent="0.3">
      <c r="A359" s="33">
        <v>41429.583333333336</v>
      </c>
      <c r="B359" s="9">
        <v>0.17665027958119114</v>
      </c>
      <c r="C359" s="9">
        <v>0.10946823282170601</v>
      </c>
      <c r="D359" s="9">
        <v>0.73109656889983321</v>
      </c>
      <c r="E359" s="9">
        <v>0.70757096656846008</v>
      </c>
      <c r="F359" s="9"/>
      <c r="G359" s="29">
        <v>8.7499999999999994E-2</v>
      </c>
      <c r="H359" s="29">
        <v>-0.1125</v>
      </c>
      <c r="I359" s="29">
        <v>3.7499999999999999E-2</v>
      </c>
      <c r="J359" s="29">
        <v>-6.25E-2</v>
      </c>
      <c r="K359" s="29">
        <v>-6.25E-2</v>
      </c>
      <c r="L359" s="29">
        <v>3.7499999999999999E-2</v>
      </c>
      <c r="N359" s="9">
        <f t="shared" si="10"/>
        <v>-6.7182046759485137E-2</v>
      </c>
      <c r="O359" s="9">
        <f t="shared" si="11"/>
        <v>-2.352560233137313E-2</v>
      </c>
    </row>
    <row r="360" spans="1:15" x14ac:dyDescent="0.3">
      <c r="A360" s="33">
        <v>41429.59375</v>
      </c>
      <c r="B360" s="9">
        <v>0.18354786655158181</v>
      </c>
      <c r="C360" s="9">
        <v>0.10843246894584757</v>
      </c>
      <c r="D360" s="9">
        <v>0.72917774322114859</v>
      </c>
      <c r="E360" s="9">
        <v>0.69670161860941093</v>
      </c>
      <c r="F360" s="9"/>
      <c r="G360" s="29">
        <v>8.7499999999999994E-2</v>
      </c>
      <c r="H360" s="29">
        <v>-8.7499999999999994E-2</v>
      </c>
      <c r="I360" s="29">
        <v>3.7499999999999999E-2</v>
      </c>
      <c r="J360" s="29">
        <v>-8.7499999999999994E-2</v>
      </c>
      <c r="K360" s="29">
        <v>-6.25E-2</v>
      </c>
      <c r="L360" s="29">
        <v>3.7499999999999999E-2</v>
      </c>
      <c r="N360" s="9">
        <f t="shared" si="10"/>
        <v>-7.5115397605734241E-2</v>
      </c>
      <c r="O360" s="9">
        <f t="shared" si="11"/>
        <v>-3.2476124611737656E-2</v>
      </c>
    </row>
    <row r="361" spans="1:15" x14ac:dyDescent="0.3">
      <c r="A361" s="33">
        <v>41429.604166666664</v>
      </c>
      <c r="B361" s="9">
        <v>0.19055053101662478</v>
      </c>
      <c r="C361" s="9">
        <v>0.1138139377791121</v>
      </c>
      <c r="D361" s="9">
        <v>0.7255399695386423</v>
      </c>
      <c r="E361" s="9">
        <v>0.68857459234948204</v>
      </c>
      <c r="F361" s="9"/>
      <c r="G361" s="29">
        <v>8.7499999999999994E-2</v>
      </c>
      <c r="H361" s="29">
        <v>-8.7499999999999994E-2</v>
      </c>
      <c r="I361" s="29">
        <v>3.7499999999999999E-2</v>
      </c>
      <c r="J361" s="29">
        <v>-6.25E-2</v>
      </c>
      <c r="K361" s="29">
        <v>-6.25E-2</v>
      </c>
      <c r="L361" s="29">
        <v>3.7499999999999999E-2</v>
      </c>
      <c r="N361" s="9">
        <f t="shared" si="10"/>
        <v>-7.6736593237512682E-2</v>
      </c>
      <c r="O361" s="9">
        <f t="shared" si="11"/>
        <v>-3.6965377189160264E-2</v>
      </c>
    </row>
    <row r="362" spans="1:15" x14ac:dyDescent="0.3">
      <c r="A362" s="33">
        <v>41429.614583333336</v>
      </c>
      <c r="B362" s="9">
        <v>0.19750065673434158</v>
      </c>
      <c r="C362" s="9">
        <v>0.1176642774045859</v>
      </c>
      <c r="D362" s="9">
        <v>0.71987143867952808</v>
      </c>
      <c r="E362" s="9">
        <v>0.6802636786286792</v>
      </c>
      <c r="F362" s="9"/>
      <c r="G362" s="29">
        <v>0.1125</v>
      </c>
      <c r="H362" s="29">
        <v>-8.7499999999999994E-2</v>
      </c>
      <c r="I362" s="29">
        <v>6.25E-2</v>
      </c>
      <c r="J362" s="29">
        <v>-8.7499999999999994E-2</v>
      </c>
      <c r="K362" s="29">
        <v>-8.7499999999999994E-2</v>
      </c>
      <c r="L362" s="29">
        <v>1.2500000000000001E-2</v>
      </c>
      <c r="N362" s="9">
        <f t="shared" si="10"/>
        <v>-7.983637932975568E-2</v>
      </c>
      <c r="O362" s="9">
        <f t="shared" si="11"/>
        <v>-3.9607760050848873E-2</v>
      </c>
    </row>
    <row r="363" spans="1:15" x14ac:dyDescent="0.3">
      <c r="A363" s="33">
        <v>41429.625</v>
      </c>
      <c r="B363" s="9">
        <v>0.20447329905805534</v>
      </c>
      <c r="C363" s="9">
        <v>0.13139190152737645</v>
      </c>
      <c r="D363" s="9">
        <v>0.71191630721998134</v>
      </c>
      <c r="E363" s="9">
        <v>0.66750748541892357</v>
      </c>
      <c r="F363" s="9"/>
      <c r="G363" s="29">
        <v>8.7499999999999994E-2</v>
      </c>
      <c r="H363" s="29">
        <v>-0.1125</v>
      </c>
      <c r="I363" s="29">
        <v>3.7499999999999999E-2</v>
      </c>
      <c r="J363" s="29">
        <v>-0.1125</v>
      </c>
      <c r="K363" s="29">
        <v>-6.25E-2</v>
      </c>
      <c r="L363" s="29">
        <v>1.2500000000000001E-2</v>
      </c>
      <c r="N363" s="9">
        <f t="shared" si="10"/>
        <v>-7.3081397530678882E-2</v>
      </c>
      <c r="O363" s="9">
        <f t="shared" si="11"/>
        <v>-4.4408821801057763E-2</v>
      </c>
    </row>
    <row r="364" spans="1:15" x14ac:dyDescent="0.3">
      <c r="A364" s="33">
        <v>41429.635416666664</v>
      </c>
      <c r="B364" s="9">
        <v>0.21041768304124295</v>
      </c>
      <c r="C364" s="9">
        <v>0.14788156265245619</v>
      </c>
      <c r="D364" s="9">
        <v>0.70198238677929103</v>
      </c>
      <c r="E364" s="9">
        <v>0.66676793802193057</v>
      </c>
      <c r="F364" s="9"/>
      <c r="G364" s="29">
        <v>8.7499999999999994E-2</v>
      </c>
      <c r="H364" s="29">
        <v>-0.1125</v>
      </c>
      <c r="I364" s="29">
        <v>3.7499999999999999E-2</v>
      </c>
      <c r="J364" s="29">
        <v>-0.1125</v>
      </c>
      <c r="K364" s="29">
        <v>-0.1125</v>
      </c>
      <c r="L364" s="29">
        <v>1.2500000000000001E-2</v>
      </c>
      <c r="N364" s="9">
        <f t="shared" si="10"/>
        <v>-6.2536120388786753E-2</v>
      </c>
      <c r="O364" s="9">
        <f t="shared" si="11"/>
        <v>-3.5214448757360461E-2</v>
      </c>
    </row>
    <row r="365" spans="1:15" x14ac:dyDescent="0.3">
      <c r="A365" s="33">
        <v>41429.645833333336</v>
      </c>
      <c r="B365" s="9">
        <v>0.21643712237775362</v>
      </c>
      <c r="C365" s="9">
        <v>0.15656546703193605</v>
      </c>
      <c r="D365" s="9">
        <v>0.69034151099527086</v>
      </c>
      <c r="E365" s="9">
        <v>0.65727374846593878</v>
      </c>
      <c r="F365" s="9"/>
      <c r="G365" s="29">
        <v>8.7499999999999994E-2</v>
      </c>
      <c r="H365" s="29">
        <v>-8.7499999999999994E-2</v>
      </c>
      <c r="I365" s="29">
        <v>3.7499999999999999E-2</v>
      </c>
      <c r="J365" s="29">
        <v>-8.7499999999999994E-2</v>
      </c>
      <c r="K365" s="29">
        <v>-0.1125</v>
      </c>
      <c r="L365" s="29">
        <v>1.2500000000000001E-2</v>
      </c>
      <c r="N365" s="9">
        <f t="shared" si="10"/>
        <v>-5.9871655345817565E-2</v>
      </c>
      <c r="O365" s="9">
        <f t="shared" si="11"/>
        <v>-3.3067762529332079E-2</v>
      </c>
    </row>
    <row r="366" spans="1:15" x14ac:dyDescent="0.3">
      <c r="A366" s="33">
        <v>41429.65625</v>
      </c>
      <c r="B366" s="9">
        <v>0.22241152850227042</v>
      </c>
      <c r="C366" s="9">
        <v>0.1600705520321237</v>
      </c>
      <c r="D366" s="9">
        <v>0.66987403708930127</v>
      </c>
      <c r="E366" s="9">
        <v>0.65178910506769849</v>
      </c>
      <c r="F366" s="9"/>
      <c r="G366" s="29">
        <v>0.1125</v>
      </c>
      <c r="H366" s="29">
        <v>-6.25E-2</v>
      </c>
      <c r="I366" s="29">
        <v>3.7499999999999999E-2</v>
      </c>
      <c r="J366" s="29">
        <v>-0.1125</v>
      </c>
      <c r="K366" s="29">
        <v>-0.1125</v>
      </c>
      <c r="L366" s="29">
        <v>1.2500000000000001E-2</v>
      </c>
      <c r="N366" s="9">
        <f t="shared" si="10"/>
        <v>-6.234097647014672E-2</v>
      </c>
      <c r="O366" s="9">
        <f t="shared" si="11"/>
        <v>-1.8084932021602773E-2</v>
      </c>
    </row>
    <row r="367" spans="1:15" x14ac:dyDescent="0.3">
      <c r="A367" s="33">
        <v>41429.666666666664</v>
      </c>
      <c r="B367" s="9">
        <v>0.22836341802079035</v>
      </c>
      <c r="C367" s="9">
        <v>0.17279243442038505</v>
      </c>
      <c r="D367" s="9">
        <v>0.64460949898662012</v>
      </c>
      <c r="E367" s="9">
        <v>0.63676230147149948</v>
      </c>
      <c r="F367" s="9"/>
      <c r="G367" s="29">
        <v>0.13750000000000001</v>
      </c>
      <c r="H367" s="29">
        <v>-3.7499999999999999E-2</v>
      </c>
      <c r="I367" s="29">
        <v>1.2500000000000001E-2</v>
      </c>
      <c r="J367" s="29">
        <v>-0.1125</v>
      </c>
      <c r="K367" s="29">
        <v>-0.1125</v>
      </c>
      <c r="L367" s="29">
        <v>1.2500000000000001E-2</v>
      </c>
      <c r="N367" s="9">
        <f t="shared" si="10"/>
        <v>-5.5570983600405299E-2</v>
      </c>
      <c r="O367" s="9">
        <f t="shared" si="11"/>
        <v>-7.8471975151206408E-3</v>
      </c>
    </row>
    <row r="368" spans="1:15" x14ac:dyDescent="0.3">
      <c r="A368" s="33">
        <v>41429.677083333336</v>
      </c>
      <c r="B368" s="9">
        <v>0.23359477614740876</v>
      </c>
      <c r="C368" s="9">
        <v>0.18275227980635722</v>
      </c>
      <c r="D368" s="9">
        <v>0.61345656458247544</v>
      </c>
      <c r="E368" s="9">
        <v>0.62786774494009667</v>
      </c>
      <c r="F368" s="9"/>
      <c r="G368" s="29">
        <v>0.16250000000000001</v>
      </c>
      <c r="H368" s="29">
        <v>-6.25E-2</v>
      </c>
      <c r="I368" s="29">
        <v>3.7499999999999999E-2</v>
      </c>
      <c r="J368" s="29">
        <v>-0.13750000000000001</v>
      </c>
      <c r="K368" s="29">
        <v>-0.13750000000000001</v>
      </c>
      <c r="L368" s="29">
        <v>1.2500000000000001E-2</v>
      </c>
      <c r="N368" s="9">
        <f t="shared" si="10"/>
        <v>-5.0842496341051535E-2</v>
      </c>
      <c r="O368" s="9">
        <f t="shared" si="11"/>
        <v>1.4411180357621234E-2</v>
      </c>
    </row>
    <row r="369" spans="1:15" x14ac:dyDescent="0.3">
      <c r="A369" s="33">
        <v>41429.6875</v>
      </c>
      <c r="B369" s="9">
        <v>0.23880361766803021</v>
      </c>
      <c r="C369" s="9">
        <v>0.20050287086726462</v>
      </c>
      <c r="D369" s="9">
        <v>0.57848996414194509</v>
      </c>
      <c r="E369" s="9">
        <v>0.6123292544962482</v>
      </c>
      <c r="F369" s="9"/>
      <c r="G369" s="29">
        <v>0.16250000000000001</v>
      </c>
      <c r="H369" s="29">
        <v>-6.25E-2</v>
      </c>
      <c r="I369" s="29">
        <v>6.25E-2</v>
      </c>
      <c r="J369" s="29">
        <v>-0.13750000000000001</v>
      </c>
      <c r="K369" s="29">
        <v>-0.13750000000000001</v>
      </c>
      <c r="L369" s="29">
        <v>3.7499999999999999E-2</v>
      </c>
      <c r="N369" s="9">
        <f t="shared" si="10"/>
        <v>-3.8300746800765589E-2</v>
      </c>
      <c r="O369" s="9">
        <f t="shared" si="11"/>
        <v>3.3839290354303109E-2</v>
      </c>
    </row>
    <row r="370" spans="1:15" x14ac:dyDescent="0.3">
      <c r="A370" s="33">
        <v>41429.697916666664</v>
      </c>
      <c r="B370" s="9">
        <v>0.2439599204413255</v>
      </c>
      <c r="C370" s="9">
        <v>0.21278192667091983</v>
      </c>
      <c r="D370" s="9">
        <v>0.54342742241748054</v>
      </c>
      <c r="E370" s="9">
        <v>0.58630917878258504</v>
      </c>
      <c r="F370" s="9"/>
      <c r="G370" s="29">
        <v>0.16250000000000001</v>
      </c>
      <c r="H370" s="29">
        <v>-6.25E-2</v>
      </c>
      <c r="I370" s="29">
        <v>6.25E-2</v>
      </c>
      <c r="J370" s="29">
        <v>-0.16250000000000001</v>
      </c>
      <c r="K370" s="29">
        <v>-0.1125</v>
      </c>
      <c r="L370" s="29">
        <v>3.7499999999999999E-2</v>
      </c>
      <c r="N370" s="9">
        <f t="shared" si="10"/>
        <v>-3.1177993770405671E-2</v>
      </c>
      <c r="O370" s="9">
        <f t="shared" si="11"/>
        <v>4.2881756365104495E-2</v>
      </c>
    </row>
    <row r="371" spans="1:15" x14ac:dyDescent="0.3">
      <c r="A371" s="33">
        <v>41429.708333333336</v>
      </c>
      <c r="B371" s="9">
        <v>0.24911622321462082</v>
      </c>
      <c r="C371" s="9">
        <v>0.22003977933726127</v>
      </c>
      <c r="D371" s="9">
        <v>0.50947220301175677</v>
      </c>
      <c r="E371" s="9">
        <v>0.54301567440726262</v>
      </c>
      <c r="F371" s="9"/>
      <c r="G371" s="29">
        <v>0.16250000000000001</v>
      </c>
      <c r="H371" s="29">
        <v>-3.7499999999999999E-2</v>
      </c>
      <c r="I371" s="29">
        <v>3.7499999999999999E-2</v>
      </c>
      <c r="J371" s="29">
        <v>-0.1125</v>
      </c>
      <c r="K371" s="29">
        <v>-0.16250000000000001</v>
      </c>
      <c r="L371" s="29">
        <v>1.2500000000000001E-2</v>
      </c>
      <c r="N371" s="9">
        <f t="shared" si="10"/>
        <v>-2.9076443877359553E-2</v>
      </c>
      <c r="O371" s="9">
        <f t="shared" si="11"/>
        <v>3.3543471395505842E-2</v>
      </c>
    </row>
    <row r="372" spans="1:15" x14ac:dyDescent="0.3">
      <c r="A372" s="33">
        <v>41429.71875</v>
      </c>
      <c r="B372" s="9">
        <v>0.25199834878222693</v>
      </c>
      <c r="C372" s="9">
        <v>0.22265170563290426</v>
      </c>
      <c r="D372" s="9">
        <v>0.4746934875855976</v>
      </c>
      <c r="E372" s="9">
        <v>0.51461305680923264</v>
      </c>
      <c r="F372" s="9"/>
      <c r="G372" s="29">
        <v>0.16250000000000001</v>
      </c>
      <c r="H372" s="29">
        <v>-6.25E-2</v>
      </c>
      <c r="I372" s="29">
        <v>3.7499999999999999E-2</v>
      </c>
      <c r="J372" s="29">
        <v>-0.1125</v>
      </c>
      <c r="K372" s="29">
        <v>-0.13750000000000001</v>
      </c>
      <c r="L372" s="29">
        <v>3.7499999999999999E-2</v>
      </c>
      <c r="N372" s="9">
        <f t="shared" si="10"/>
        <v>-2.9346643149322671E-2</v>
      </c>
      <c r="O372" s="9">
        <f t="shared" si="11"/>
        <v>3.9919569223635043E-2</v>
      </c>
    </row>
    <row r="373" spans="1:15" x14ac:dyDescent="0.3">
      <c r="A373" s="33">
        <v>41429.729166666664</v>
      </c>
      <c r="B373" s="9">
        <v>0.25485795774383607</v>
      </c>
      <c r="C373" s="9">
        <v>0.22800315232483956</v>
      </c>
      <c r="D373" s="9">
        <v>0.43802392935523454</v>
      </c>
      <c r="E373" s="9">
        <v>0.47883095545526133</v>
      </c>
      <c r="F373" s="9"/>
      <c r="G373" s="29">
        <v>0.16250000000000001</v>
      </c>
      <c r="H373" s="29">
        <v>-6.25E-2</v>
      </c>
      <c r="I373" s="29">
        <v>3.7499999999999999E-2</v>
      </c>
      <c r="J373" s="29">
        <v>-8.7499999999999994E-2</v>
      </c>
      <c r="K373" s="29">
        <v>-0.1125</v>
      </c>
      <c r="L373" s="29">
        <v>1.2500000000000001E-2</v>
      </c>
      <c r="N373" s="9">
        <f t="shared" si="10"/>
        <v>-2.6854805418996514E-2</v>
      </c>
      <c r="O373" s="9">
        <f t="shared" si="11"/>
        <v>4.0807026100026789E-2</v>
      </c>
    </row>
    <row r="374" spans="1:15" x14ac:dyDescent="0.3">
      <c r="A374" s="33">
        <v>41429.739583333336</v>
      </c>
      <c r="B374" s="9">
        <v>0.25778511652343605</v>
      </c>
      <c r="C374" s="9">
        <v>0.23905130033399632</v>
      </c>
      <c r="D374" s="9">
        <v>0.39472642742641501</v>
      </c>
      <c r="E374" s="9">
        <v>0.43764815932649215</v>
      </c>
      <c r="F374" s="9"/>
      <c r="G374" s="29">
        <v>0.16250000000000001</v>
      </c>
      <c r="H374" s="29">
        <v>-6.25E-2</v>
      </c>
      <c r="I374" s="29">
        <v>1.2500000000000001E-2</v>
      </c>
      <c r="J374" s="29">
        <v>-8.7499999999999994E-2</v>
      </c>
      <c r="K374" s="29">
        <v>-0.13750000000000001</v>
      </c>
      <c r="L374" s="29">
        <v>3.7499999999999999E-2</v>
      </c>
      <c r="N374" s="9">
        <f t="shared" si="10"/>
        <v>-1.8733816189439728E-2</v>
      </c>
      <c r="O374" s="9">
        <f t="shared" si="11"/>
        <v>4.2921731900077142E-2</v>
      </c>
    </row>
    <row r="375" spans="1:15" x14ac:dyDescent="0.3">
      <c r="A375" s="33">
        <v>41429.75</v>
      </c>
      <c r="B375" s="9">
        <v>0.2606297144143806</v>
      </c>
      <c r="C375" s="9">
        <v>0.26113258528164524</v>
      </c>
      <c r="D375" s="9">
        <v>0.35190863191726657</v>
      </c>
      <c r="E375" s="9">
        <v>0.40559577538546404</v>
      </c>
      <c r="F375" s="9"/>
      <c r="G375" s="29">
        <v>0.13750000000000001</v>
      </c>
      <c r="H375" s="29">
        <v>-3.7499999999999999E-2</v>
      </c>
      <c r="I375" s="29">
        <v>3.7499999999999999E-2</v>
      </c>
      <c r="J375" s="29">
        <v>-6.25E-2</v>
      </c>
      <c r="K375" s="29">
        <v>-0.1125</v>
      </c>
      <c r="L375" s="29">
        <v>3.7499999999999999E-2</v>
      </c>
      <c r="N375" s="9">
        <f t="shared" si="10"/>
        <v>5.0287086726463759E-4</v>
      </c>
      <c r="O375" s="9">
        <f t="shared" si="11"/>
        <v>5.3687143468197474E-2</v>
      </c>
    </row>
    <row r="376" spans="1:15" x14ac:dyDescent="0.3">
      <c r="A376" s="33">
        <v>41429.760416666664</v>
      </c>
      <c r="B376" s="9">
        <v>0.26267122002476828</v>
      </c>
      <c r="C376" s="9">
        <v>0.28501519870904796</v>
      </c>
      <c r="D376" s="9">
        <v>0.31093370857035491</v>
      </c>
      <c r="E376" s="9">
        <v>0.36556027711040839</v>
      </c>
      <c r="F376" s="9"/>
      <c r="G376" s="29">
        <v>0.13750000000000001</v>
      </c>
      <c r="H376" s="29">
        <v>-3.7499999999999999E-2</v>
      </c>
      <c r="I376" s="29">
        <v>3.7499999999999999E-2</v>
      </c>
      <c r="J376" s="29">
        <v>-3.7499999999999999E-2</v>
      </c>
      <c r="K376" s="29">
        <v>-0.1125</v>
      </c>
      <c r="L376" s="29">
        <v>3.7499999999999999E-2</v>
      </c>
      <c r="N376" s="9">
        <f t="shared" si="10"/>
        <v>2.2343978684279675E-2</v>
      </c>
      <c r="O376" s="9">
        <f t="shared" si="11"/>
        <v>5.4626568540053488E-2</v>
      </c>
    </row>
    <row r="377" spans="1:15" x14ac:dyDescent="0.3">
      <c r="A377" s="33">
        <v>41429.770833333336</v>
      </c>
      <c r="B377" s="9">
        <v>0.26469771456449132</v>
      </c>
      <c r="C377" s="9">
        <v>0.30106953878485387</v>
      </c>
      <c r="D377" s="9">
        <v>0.27200153506054292</v>
      </c>
      <c r="E377" s="9">
        <v>0.32648818922819234</v>
      </c>
      <c r="F377" s="9"/>
      <c r="G377" s="29">
        <v>0.13750000000000001</v>
      </c>
      <c r="H377" s="29">
        <v>-3.7499999999999999E-2</v>
      </c>
      <c r="I377" s="29">
        <v>3.7499999999999999E-2</v>
      </c>
      <c r="J377" s="29">
        <v>-3.7499999999999999E-2</v>
      </c>
      <c r="K377" s="29">
        <v>-6.25E-2</v>
      </c>
      <c r="L377" s="29">
        <v>3.7499999999999999E-2</v>
      </c>
      <c r="N377" s="9">
        <f t="shared" si="10"/>
        <v>3.6371824220362559E-2</v>
      </c>
      <c r="O377" s="9">
        <f t="shared" si="11"/>
        <v>5.4486654167649418E-2</v>
      </c>
    </row>
    <row r="378" spans="1:15" x14ac:dyDescent="0.3">
      <c r="A378" s="33">
        <v>41429.78125</v>
      </c>
      <c r="B378" s="9">
        <v>0.266739220174879</v>
      </c>
      <c r="C378" s="9">
        <v>0.28850527263857095</v>
      </c>
      <c r="D378" s="9">
        <v>0.23190607348302836</v>
      </c>
      <c r="E378" s="9">
        <v>0.28454985548844103</v>
      </c>
      <c r="F378" s="9"/>
      <c r="G378" s="29">
        <v>0.13750000000000001</v>
      </c>
      <c r="H378" s="29">
        <v>-1.2500000000000001E-2</v>
      </c>
      <c r="I378" s="29">
        <v>3.7499999999999999E-2</v>
      </c>
      <c r="J378" s="29">
        <v>-6.25E-2</v>
      </c>
      <c r="K378" s="29">
        <v>-6.25E-2</v>
      </c>
      <c r="L378" s="29">
        <v>6.25E-2</v>
      </c>
      <c r="N378" s="9">
        <f t="shared" si="10"/>
        <v>2.1766052463691954E-2</v>
      </c>
      <c r="O378" s="9">
        <f t="shared" si="11"/>
        <v>5.264378200541267E-2</v>
      </c>
    </row>
    <row r="379" spans="1:15" x14ac:dyDescent="0.3">
      <c r="A379" s="33">
        <v>41429.791666666664</v>
      </c>
      <c r="B379" s="9">
        <v>0.26868315382594665</v>
      </c>
      <c r="C379" s="9">
        <v>0.28233572259541417</v>
      </c>
      <c r="D379" s="9">
        <v>0.18323186210039455</v>
      </c>
      <c r="E379" s="9">
        <v>0.24655710705048509</v>
      </c>
      <c r="F379" s="9"/>
      <c r="G379" s="29">
        <v>0.13750000000000001</v>
      </c>
      <c r="H379" s="29">
        <v>-1.2500000000000001E-2</v>
      </c>
      <c r="I379" s="29">
        <v>6.25E-2</v>
      </c>
      <c r="J379" s="29">
        <v>-3.7499999999999999E-2</v>
      </c>
      <c r="K379" s="29">
        <v>-3.7499999999999999E-2</v>
      </c>
      <c r="L379" s="29">
        <v>6.25E-2</v>
      </c>
      <c r="N379" s="9">
        <f t="shared" si="10"/>
        <v>1.3652568769467521E-2</v>
      </c>
      <c r="O379" s="9">
        <f t="shared" si="11"/>
        <v>6.3325244950090537E-2</v>
      </c>
    </row>
    <row r="380" spans="1:15" x14ac:dyDescent="0.3">
      <c r="A380" s="33">
        <v>41429.802083333336</v>
      </c>
      <c r="B380" s="9">
        <v>0.26962885127781744</v>
      </c>
      <c r="C380" s="9">
        <v>0.26070476976770374</v>
      </c>
      <c r="D380" s="9">
        <v>0.14274863783364578</v>
      </c>
      <c r="E380" s="9">
        <v>0.21266185094722029</v>
      </c>
      <c r="F380" s="9"/>
      <c r="G380" s="29">
        <v>0.1125</v>
      </c>
      <c r="H380" s="29">
        <v>-1.2500000000000001E-2</v>
      </c>
      <c r="I380" s="29">
        <v>6.25E-2</v>
      </c>
      <c r="J380" s="29">
        <v>-1.2500000000000001E-2</v>
      </c>
      <c r="K380" s="29">
        <v>-1.2500000000000001E-2</v>
      </c>
      <c r="L380" s="29">
        <v>6.25E-2</v>
      </c>
      <c r="N380" s="9">
        <f t="shared" si="10"/>
        <v>-8.9240815101137017E-3</v>
      </c>
      <c r="O380" s="9">
        <f t="shared" si="11"/>
        <v>6.9913213113574513E-2</v>
      </c>
    </row>
    <row r="381" spans="1:15" x14ac:dyDescent="0.3">
      <c r="A381" s="33">
        <v>41429.8125</v>
      </c>
      <c r="B381" s="9">
        <v>0.27054452658835892</v>
      </c>
      <c r="C381" s="9">
        <v>0.24686456261492853</v>
      </c>
      <c r="D381" s="9">
        <v>0.10522360315486923</v>
      </c>
      <c r="E381" s="9">
        <v>0.18084932021602776</v>
      </c>
      <c r="F381" s="9"/>
      <c r="G381" s="29">
        <v>8.7499999999999994E-2</v>
      </c>
      <c r="H381" s="29">
        <v>-1.2500000000000001E-2</v>
      </c>
      <c r="I381" s="29">
        <v>3.7499999999999999E-2</v>
      </c>
      <c r="J381" s="29">
        <v>-1.2500000000000001E-2</v>
      </c>
      <c r="K381" s="29">
        <v>1.2500000000000001E-2</v>
      </c>
      <c r="L381" s="29">
        <v>6.25E-2</v>
      </c>
      <c r="N381" s="9">
        <f t="shared" si="10"/>
        <v>-2.367996397343039E-2</v>
      </c>
      <c r="O381" s="9">
        <f t="shared" si="11"/>
        <v>7.5625717061158532E-2</v>
      </c>
    </row>
    <row r="382" spans="1:15" x14ac:dyDescent="0.3">
      <c r="A382" s="33">
        <v>41429.822916666664</v>
      </c>
      <c r="B382" s="9">
        <v>0.27140015761624203</v>
      </c>
      <c r="C382" s="9">
        <v>0.24479303486321161</v>
      </c>
      <c r="D382" s="9">
        <v>8.7186641775233553E-2</v>
      </c>
      <c r="E382" s="9">
        <v>0.1413015234676378</v>
      </c>
      <c r="F382" s="9"/>
      <c r="G382" s="29">
        <v>0.1125</v>
      </c>
      <c r="H382" s="29">
        <v>-1.2500000000000001E-2</v>
      </c>
      <c r="I382" s="29">
        <v>6.25E-2</v>
      </c>
      <c r="J382" s="29">
        <v>-1.2500000000000001E-2</v>
      </c>
      <c r="K382" s="29">
        <v>1.2500000000000001E-2</v>
      </c>
      <c r="L382" s="29">
        <v>3.7499999999999999E-2</v>
      </c>
      <c r="N382" s="9">
        <f t="shared" si="10"/>
        <v>-2.6607122753030427E-2</v>
      </c>
      <c r="O382" s="9">
        <f t="shared" si="11"/>
        <v>5.4114881692404249E-2</v>
      </c>
    </row>
    <row r="383" spans="1:15" x14ac:dyDescent="0.3">
      <c r="A383" s="33">
        <v>41429.833333333336</v>
      </c>
      <c r="B383" s="9">
        <v>0.27228581078545427</v>
      </c>
      <c r="C383" s="9">
        <v>0.2378354036101625</v>
      </c>
      <c r="D383" s="9">
        <v>7.1060510967288007E-2</v>
      </c>
      <c r="E383" s="9">
        <v>0.10979680435573429</v>
      </c>
      <c r="F383" s="9"/>
      <c r="G383" s="29">
        <v>0.13750000000000001</v>
      </c>
      <c r="H383" s="29">
        <v>-3.7499999999999999E-2</v>
      </c>
      <c r="I383" s="29">
        <v>6.25E-2</v>
      </c>
      <c r="J383" s="29">
        <v>1.2500000000000001E-2</v>
      </c>
      <c r="K383" s="29">
        <v>1.2500000000000001E-2</v>
      </c>
      <c r="L383" s="29">
        <v>3.7499999999999999E-2</v>
      </c>
      <c r="N383" s="9">
        <f t="shared" si="10"/>
        <v>-3.445040717529177E-2</v>
      </c>
      <c r="O383" s="9">
        <f t="shared" si="11"/>
        <v>3.873629338844628E-2</v>
      </c>
    </row>
    <row r="384" spans="1:15" x14ac:dyDescent="0.3">
      <c r="A384" s="33">
        <v>41429.84375</v>
      </c>
      <c r="B384" s="9">
        <v>0.27555071865500808</v>
      </c>
      <c r="C384" s="9">
        <v>0.24382482080534396</v>
      </c>
      <c r="D384" s="9">
        <v>5.5861812570706729E-2</v>
      </c>
      <c r="E384" s="9">
        <v>8.7510443608511582E-2</v>
      </c>
      <c r="F384" s="9"/>
      <c r="G384" s="29">
        <v>8.7499999999999994E-2</v>
      </c>
      <c r="H384" s="29">
        <v>1.2500000000000001E-2</v>
      </c>
      <c r="I384" s="29">
        <v>6.25E-2</v>
      </c>
      <c r="J384" s="29">
        <v>1.2500000000000001E-2</v>
      </c>
      <c r="K384" s="29">
        <v>1.2500000000000001E-2</v>
      </c>
      <c r="L384" s="29">
        <v>3.7499999999999999E-2</v>
      </c>
      <c r="N384" s="9">
        <f t="shared" si="10"/>
        <v>-3.172589784966412E-2</v>
      </c>
      <c r="O384" s="9">
        <f t="shared" si="11"/>
        <v>3.1648631037804853E-2</v>
      </c>
    </row>
    <row r="385" spans="1:15" x14ac:dyDescent="0.3">
      <c r="A385" s="33">
        <v>41429.854166666664</v>
      </c>
      <c r="B385" s="9">
        <v>0.27877059331256804</v>
      </c>
      <c r="C385" s="9">
        <v>0.26458513153450669</v>
      </c>
      <c r="D385" s="9">
        <v>4.2394054838438874E-2</v>
      </c>
      <c r="E385" s="9">
        <v>6.4872298153530031E-2</v>
      </c>
      <c r="F385" s="9"/>
      <c r="G385" s="29">
        <v>6.25E-2</v>
      </c>
      <c r="H385" s="29">
        <v>1.2500000000000001E-2</v>
      </c>
      <c r="I385" s="29">
        <v>6.25E-2</v>
      </c>
      <c r="J385" s="29">
        <v>1.2500000000000001E-2</v>
      </c>
      <c r="K385" s="29">
        <v>1.2500000000000001E-2</v>
      </c>
      <c r="L385" s="29">
        <v>1.2500000000000001E-2</v>
      </c>
      <c r="N385" s="9">
        <f t="shared" si="10"/>
        <v>-1.4185461778061348E-2</v>
      </c>
      <c r="O385" s="9">
        <f t="shared" si="11"/>
        <v>2.2478243315091156E-2</v>
      </c>
    </row>
    <row r="386" spans="1:15" x14ac:dyDescent="0.3">
      <c r="A386" s="33">
        <v>41429.864583333336</v>
      </c>
      <c r="B386" s="9">
        <v>0.28196044582879876</v>
      </c>
      <c r="C386" s="9">
        <v>0.278305250121965</v>
      </c>
      <c r="D386" s="9">
        <v>3.0149548476332482E-2</v>
      </c>
      <c r="E386" s="9">
        <v>4.6515532494113596E-2</v>
      </c>
      <c r="F386" s="9"/>
      <c r="G386" s="29">
        <v>8.7499999999999994E-2</v>
      </c>
      <c r="H386" s="29">
        <v>6.25E-2</v>
      </c>
      <c r="I386" s="29">
        <v>3.7499999999999999E-2</v>
      </c>
      <c r="J386" s="29">
        <v>1.2500000000000001E-2</v>
      </c>
      <c r="K386" s="29">
        <v>1.2500000000000001E-2</v>
      </c>
      <c r="L386" s="29">
        <v>1.2500000000000001E-2</v>
      </c>
      <c r="N386" s="9">
        <f t="shared" si="10"/>
        <v>-3.6551957068337582E-3</v>
      </c>
      <c r="O386" s="9">
        <f t="shared" si="11"/>
        <v>1.6365984017781113E-2</v>
      </c>
    </row>
    <row r="387" spans="1:15" x14ac:dyDescent="0.3">
      <c r="A387" s="33">
        <v>41429.875</v>
      </c>
      <c r="B387" s="9">
        <v>0.28520283709235567</v>
      </c>
      <c r="C387" s="9">
        <v>0.30287086726460766</v>
      </c>
      <c r="D387" s="9">
        <v>2.0899209683673592E-2</v>
      </c>
      <c r="E387" s="9">
        <v>3.066923043097624E-2</v>
      </c>
      <c r="F387" s="9"/>
      <c r="G387" s="29">
        <v>3.7499999999999999E-2</v>
      </c>
      <c r="H387" s="29">
        <v>6.25E-2</v>
      </c>
      <c r="I387" s="29">
        <v>6.25E-2</v>
      </c>
      <c r="J387" s="29">
        <v>-1.2500000000000001E-2</v>
      </c>
      <c r="K387" s="29">
        <v>-1.2500000000000001E-2</v>
      </c>
      <c r="L387" s="29">
        <v>1.2500000000000001E-2</v>
      </c>
      <c r="N387" s="9">
        <f t="shared" si="10"/>
        <v>1.7668030172251992E-2</v>
      </c>
      <c r="O387" s="9">
        <f t="shared" si="11"/>
        <v>9.7700207473026476E-3</v>
      </c>
    </row>
    <row r="388" spans="1:15" x14ac:dyDescent="0.3">
      <c r="A388" s="33">
        <v>41429.885416666664</v>
      </c>
      <c r="B388" s="9">
        <v>0.2870191766427741</v>
      </c>
      <c r="C388" s="9">
        <v>0.32233272038128119</v>
      </c>
      <c r="D388" s="9">
        <v>1.3599676997677421E-2</v>
      </c>
      <c r="E388" s="9">
        <v>1.7049565665812522E-2</v>
      </c>
      <c r="F388" s="9"/>
      <c r="G388" s="29">
        <v>3.7499999999999999E-2</v>
      </c>
      <c r="H388" s="29">
        <v>6.25E-2</v>
      </c>
      <c r="I388" s="29">
        <v>8.7499999999999994E-2</v>
      </c>
      <c r="J388" s="29">
        <v>-1.2500000000000001E-2</v>
      </c>
      <c r="K388" s="29">
        <v>-1.2500000000000001E-2</v>
      </c>
      <c r="L388" s="29">
        <v>1.2500000000000001E-2</v>
      </c>
      <c r="N388" s="9">
        <f t="shared" si="10"/>
        <v>3.5313543738507092E-2</v>
      </c>
      <c r="O388" s="9">
        <f t="shared" si="11"/>
        <v>3.449888668135101E-3</v>
      </c>
    </row>
    <row r="389" spans="1:15" x14ac:dyDescent="0.3">
      <c r="A389" s="33">
        <v>41429.895833333336</v>
      </c>
      <c r="B389" s="9">
        <v>0.28880549405186329</v>
      </c>
      <c r="C389" s="9">
        <v>0.32525987916088117</v>
      </c>
      <c r="D389" s="9">
        <v>6.5599852890031295E-3</v>
      </c>
      <c r="E389" s="9">
        <v>6.871794461789385E-3</v>
      </c>
      <c r="F389" s="9"/>
      <c r="G389" s="29">
        <v>3.7499999999999999E-2</v>
      </c>
      <c r="H389" s="29">
        <v>6.25E-2</v>
      </c>
      <c r="I389" s="29">
        <v>6.25E-2</v>
      </c>
      <c r="J389" s="29">
        <v>-6.5599999999999999E-3</v>
      </c>
      <c r="K389" s="29">
        <v>-6.5599999999999999E-3</v>
      </c>
      <c r="L389" s="29">
        <v>1.2500000000000001E-2</v>
      </c>
      <c r="N389" s="9">
        <f t="shared" si="10"/>
        <v>3.6454385109017884E-2</v>
      </c>
      <c r="O389" s="9">
        <f t="shared" si="11"/>
        <v>3.1180917278625549E-4</v>
      </c>
    </row>
    <row r="390" spans="1:15" x14ac:dyDescent="0.3">
      <c r="A390" s="33">
        <v>41429.90625</v>
      </c>
      <c r="B390" s="9">
        <v>0.29056929485495553</v>
      </c>
      <c r="C390" s="9">
        <v>0.32653582016737348</v>
      </c>
      <c r="D390" s="9">
        <v>2.3185810284106123E-4</v>
      </c>
      <c r="E390" s="9">
        <v>2.2386299584654191E-4</v>
      </c>
      <c r="F390" s="9"/>
      <c r="G390" s="29">
        <v>6.25E-2</v>
      </c>
      <c r="H390" s="29">
        <v>6.25E-2</v>
      </c>
      <c r="I390" s="29">
        <v>6.25E-2</v>
      </c>
      <c r="J390" s="29">
        <v>-2.32E-4</v>
      </c>
      <c r="K390" s="29">
        <v>-2.32E-4</v>
      </c>
      <c r="L390" s="29">
        <v>1.2500000000000001E-2</v>
      </c>
      <c r="N390" s="9">
        <f t="shared" si="10"/>
        <v>3.5966525312417952E-2</v>
      </c>
      <c r="O390" s="9">
        <f t="shared" si="11"/>
        <v>-7.9951069945193172E-6</v>
      </c>
    </row>
    <row r="391" spans="1:15" x14ac:dyDescent="0.3">
      <c r="A391" s="33">
        <v>41429.916666666664</v>
      </c>
      <c r="B391" s="9">
        <v>0.29240815101137091</v>
      </c>
      <c r="C391" s="9">
        <v>0.31388148759710288</v>
      </c>
      <c r="D391" s="9">
        <v>0</v>
      </c>
      <c r="E391" s="9">
        <v>0</v>
      </c>
      <c r="F391" s="9"/>
      <c r="G391" s="29">
        <v>6.25E-2</v>
      </c>
      <c r="H391" s="29">
        <v>6.25E-2</v>
      </c>
      <c r="I391" s="29">
        <v>6.25E-2</v>
      </c>
      <c r="J391" s="29">
        <v>0</v>
      </c>
      <c r="K391" s="29">
        <v>0</v>
      </c>
      <c r="L391" s="29">
        <v>0</v>
      </c>
      <c r="N391" s="9">
        <f t="shared" si="10"/>
        <v>2.1473336585731972E-2</v>
      </c>
      <c r="O391" s="9">
        <f t="shared" si="11"/>
        <v>0</v>
      </c>
    </row>
    <row r="392" spans="1:15" x14ac:dyDescent="0.3">
      <c r="A392" s="33">
        <v>41429.927083333336</v>
      </c>
      <c r="B392" s="9">
        <v>0.29324126543325701</v>
      </c>
      <c r="C392" s="9">
        <v>0.31653844710473977</v>
      </c>
      <c r="D392" s="9">
        <v>0</v>
      </c>
      <c r="E392" s="9">
        <v>0</v>
      </c>
      <c r="F392" s="9"/>
      <c r="G392" s="29">
        <v>6.25E-2</v>
      </c>
      <c r="H392" s="29">
        <v>6.25E-2</v>
      </c>
      <c r="I392" s="29">
        <v>3.7499999999999999E-2</v>
      </c>
      <c r="J392" s="29">
        <v>0</v>
      </c>
      <c r="K392" s="29">
        <v>0</v>
      </c>
      <c r="L392" s="29">
        <v>0</v>
      </c>
      <c r="N392" s="9">
        <f t="shared" si="10"/>
        <v>2.3297181671482758E-2</v>
      </c>
      <c r="O392" s="9">
        <f t="shared" si="11"/>
        <v>0</v>
      </c>
    </row>
    <row r="393" spans="1:15" x14ac:dyDescent="0.3">
      <c r="A393" s="33">
        <v>41429.9375</v>
      </c>
      <c r="B393" s="9">
        <v>0.2939843134311555</v>
      </c>
      <c r="C393" s="9">
        <v>0.3085675685818291</v>
      </c>
      <c r="D393" s="9">
        <v>0</v>
      </c>
      <c r="E393" s="9">
        <v>0</v>
      </c>
      <c r="F393" s="9"/>
      <c r="G393" s="29">
        <v>6.25E-2</v>
      </c>
      <c r="H393" s="29">
        <v>6.25E-2</v>
      </c>
      <c r="I393" s="29">
        <v>6.25E-2</v>
      </c>
      <c r="J393" s="29">
        <v>0</v>
      </c>
      <c r="K393" s="29">
        <v>0</v>
      </c>
      <c r="L393" s="29">
        <v>0</v>
      </c>
      <c r="N393" s="9">
        <f t="shared" si="10"/>
        <v>1.4583255150673602E-2</v>
      </c>
      <c r="O393" s="9">
        <f t="shared" si="11"/>
        <v>0</v>
      </c>
    </row>
    <row r="394" spans="1:15" x14ac:dyDescent="0.3">
      <c r="A394" s="33">
        <v>41429.947916666664</v>
      </c>
      <c r="B394" s="9">
        <v>0.29476488910571552</v>
      </c>
      <c r="C394" s="9">
        <v>0.29929823244642922</v>
      </c>
      <c r="D394" s="9">
        <v>0</v>
      </c>
      <c r="E394" s="9">
        <v>0</v>
      </c>
      <c r="F394" s="9"/>
      <c r="G394" s="29">
        <v>6.25E-2</v>
      </c>
      <c r="H394" s="29">
        <v>8.7499999999999994E-2</v>
      </c>
      <c r="I394" s="29">
        <v>6.25E-2</v>
      </c>
      <c r="J394" s="29">
        <v>0</v>
      </c>
      <c r="K394" s="29">
        <v>0</v>
      </c>
      <c r="L394" s="29">
        <v>0</v>
      </c>
      <c r="N394" s="9">
        <f t="shared" si="10"/>
        <v>4.5333433407137025E-3</v>
      </c>
      <c r="O394" s="9">
        <f t="shared" si="11"/>
        <v>0</v>
      </c>
    </row>
    <row r="395" spans="1:15" x14ac:dyDescent="0.3">
      <c r="A395" s="33">
        <v>41429.958333333336</v>
      </c>
      <c r="B395" s="9">
        <v>0.29555297031560779</v>
      </c>
      <c r="C395" s="9">
        <v>0.27747964123541113</v>
      </c>
      <c r="D395" s="9">
        <v>0</v>
      </c>
      <c r="E395" s="9">
        <v>0</v>
      </c>
      <c r="F395" s="9"/>
      <c r="G395" s="29">
        <v>8.7499999999999994E-2</v>
      </c>
      <c r="H395" s="29">
        <v>8.7499999999999994E-2</v>
      </c>
      <c r="I395" s="29">
        <v>3.7499999999999999E-2</v>
      </c>
      <c r="J395" s="29">
        <v>0</v>
      </c>
      <c r="K395" s="29">
        <v>0</v>
      </c>
      <c r="L395" s="29">
        <v>0</v>
      </c>
      <c r="N395" s="9">
        <f t="shared" si="10"/>
        <v>-1.8073329080196654E-2</v>
      </c>
      <c r="O395" s="9">
        <f t="shared" si="11"/>
        <v>0</v>
      </c>
    </row>
    <row r="396" spans="1:15" x14ac:dyDescent="0.3">
      <c r="A396" s="33">
        <v>41429.96875</v>
      </c>
      <c r="B396" s="9">
        <v>0.290922055015574</v>
      </c>
      <c r="C396" s="9">
        <v>0.24476301272188242</v>
      </c>
      <c r="D396" s="9">
        <v>0</v>
      </c>
      <c r="E396" s="9">
        <v>0</v>
      </c>
      <c r="F396" s="9"/>
      <c r="G396" s="29">
        <v>0.1125</v>
      </c>
      <c r="H396" s="29">
        <v>8.7499999999999994E-2</v>
      </c>
      <c r="I396" s="29">
        <v>6.25E-2</v>
      </c>
      <c r="J396" s="29">
        <v>0</v>
      </c>
      <c r="K396" s="29">
        <v>0</v>
      </c>
      <c r="L396" s="29">
        <v>0</v>
      </c>
      <c r="N396" s="9">
        <f t="shared" si="10"/>
        <v>-4.6159042293691582E-2</v>
      </c>
      <c r="O396" s="9">
        <f t="shared" si="11"/>
        <v>0</v>
      </c>
    </row>
    <row r="397" spans="1:15" x14ac:dyDescent="0.3">
      <c r="A397" s="33">
        <v>41429.979166666664</v>
      </c>
      <c r="B397" s="9">
        <v>0.28632116185686945</v>
      </c>
      <c r="C397" s="9">
        <v>0.22696738844898112</v>
      </c>
      <c r="D397" s="9">
        <v>0</v>
      </c>
      <c r="E397" s="9">
        <v>0</v>
      </c>
      <c r="F397" s="9"/>
      <c r="G397" s="29">
        <v>0.1125</v>
      </c>
      <c r="H397" s="29">
        <v>8.7499999999999994E-2</v>
      </c>
      <c r="I397" s="29">
        <v>6.25E-2</v>
      </c>
      <c r="J397" s="29">
        <v>0</v>
      </c>
      <c r="K397" s="29">
        <v>0</v>
      </c>
      <c r="L397" s="29">
        <v>0</v>
      </c>
      <c r="N397" s="9">
        <f t="shared" si="10"/>
        <v>-5.9353773407888333E-2</v>
      </c>
      <c r="O397" s="9">
        <f t="shared" si="11"/>
        <v>0</v>
      </c>
    </row>
    <row r="398" spans="1:15" x14ac:dyDescent="0.3">
      <c r="A398" s="33">
        <v>41429.989583333336</v>
      </c>
      <c r="B398" s="9">
        <v>0.28172777423349721</v>
      </c>
      <c r="C398" s="9">
        <v>0.21143843584643673</v>
      </c>
      <c r="D398" s="9">
        <v>0</v>
      </c>
      <c r="E398" s="9">
        <v>0</v>
      </c>
      <c r="F398" s="9"/>
      <c r="G398" s="29">
        <v>0.1125</v>
      </c>
      <c r="H398" s="29">
        <v>8.7499999999999994E-2</v>
      </c>
      <c r="I398" s="29">
        <v>8.7499999999999994E-2</v>
      </c>
      <c r="J398" s="29">
        <v>0</v>
      </c>
      <c r="K398" s="29">
        <v>0</v>
      </c>
      <c r="L398" s="29">
        <v>0</v>
      </c>
      <c r="N398" s="9">
        <f t="shared" si="10"/>
        <v>-7.0289338387060474E-2</v>
      </c>
      <c r="O398" s="9">
        <f t="shared" si="11"/>
        <v>0</v>
      </c>
    </row>
    <row r="399" spans="1:15" x14ac:dyDescent="0.3">
      <c r="A399" s="33">
        <v>41430</v>
      </c>
      <c r="B399" s="9">
        <v>0.23775284272150712</v>
      </c>
      <c r="C399" s="9">
        <v>0.20673246519307992</v>
      </c>
      <c r="D399" s="9">
        <v>0</v>
      </c>
      <c r="E399" s="9">
        <v>0</v>
      </c>
      <c r="F399" s="9"/>
      <c r="G399" s="29">
        <v>1.2500000000000001E-2</v>
      </c>
      <c r="H399" s="29">
        <v>-3.7499999999999999E-2</v>
      </c>
      <c r="I399" s="29">
        <v>1.2500000000000001E-2</v>
      </c>
      <c r="J399" s="29">
        <v>0</v>
      </c>
      <c r="K399" s="29">
        <v>0</v>
      </c>
      <c r="L399" s="29">
        <v>0</v>
      </c>
      <c r="N399" s="9">
        <f t="shared" si="10"/>
        <v>-3.1020377528427207E-2</v>
      </c>
      <c r="O399" s="9">
        <f t="shared" si="11"/>
        <v>0</v>
      </c>
    </row>
    <row r="400" spans="1:15" x14ac:dyDescent="0.3">
      <c r="A400" s="33">
        <v>41430.010416666664</v>
      </c>
      <c r="B400" s="9">
        <v>0.2328592336848426</v>
      </c>
      <c r="C400" s="9">
        <v>0.21045521071790446</v>
      </c>
      <c r="D400" s="9">
        <v>0</v>
      </c>
      <c r="E400" s="9">
        <v>0</v>
      </c>
      <c r="F400" s="9"/>
      <c r="G400" s="29">
        <v>1.2500000000000001E-2</v>
      </c>
      <c r="H400" s="29">
        <v>-3.7499999999999999E-2</v>
      </c>
      <c r="I400" s="29">
        <v>3.7499999999999999E-2</v>
      </c>
      <c r="J400" s="29">
        <v>0</v>
      </c>
      <c r="K400" s="29">
        <v>0</v>
      </c>
      <c r="L400" s="29">
        <v>0</v>
      </c>
      <c r="N400" s="9">
        <f t="shared" ref="N400:N463" si="12">C400-B400</f>
        <v>-2.2404022966938136E-2</v>
      </c>
      <c r="O400" s="9">
        <f t="shared" ref="O400:O463" si="13">E400-D400</f>
        <v>0</v>
      </c>
    </row>
    <row r="401" spans="1:15" x14ac:dyDescent="0.3">
      <c r="A401" s="33">
        <v>41430.020833333336</v>
      </c>
      <c r="B401" s="9">
        <v>0.22802566893083651</v>
      </c>
      <c r="C401" s="9">
        <v>0.20742297444365221</v>
      </c>
      <c r="D401" s="9">
        <v>0</v>
      </c>
      <c r="E401" s="9">
        <v>0</v>
      </c>
      <c r="F401" s="9"/>
      <c r="G401" s="29">
        <v>1.2500000000000001E-2</v>
      </c>
      <c r="H401" s="29">
        <v>-8.7499999999999994E-2</v>
      </c>
      <c r="I401" s="29">
        <v>3.7499999999999999E-2</v>
      </c>
      <c r="J401" s="29">
        <v>0</v>
      </c>
      <c r="K401" s="29">
        <v>0</v>
      </c>
      <c r="L401" s="29">
        <v>0</v>
      </c>
      <c r="N401" s="9">
        <f t="shared" si="12"/>
        <v>-2.0602694487184298E-2</v>
      </c>
      <c r="O401" s="9">
        <f t="shared" si="13"/>
        <v>0</v>
      </c>
    </row>
    <row r="402" spans="1:15" x14ac:dyDescent="0.3">
      <c r="A402" s="33">
        <v>41430.03125</v>
      </c>
      <c r="B402" s="9">
        <v>0.22312455435883963</v>
      </c>
      <c r="C402" s="9">
        <v>0.19495628025668932</v>
      </c>
      <c r="D402" s="9">
        <v>0</v>
      </c>
      <c r="E402" s="9">
        <v>0</v>
      </c>
      <c r="F402" s="9"/>
      <c r="G402" s="29">
        <v>1.2500000000000001E-2</v>
      </c>
      <c r="H402" s="29">
        <v>-6.25E-2</v>
      </c>
      <c r="I402" s="29">
        <v>3.7499999999999999E-2</v>
      </c>
      <c r="J402" s="29">
        <v>0</v>
      </c>
      <c r="K402" s="29">
        <v>0</v>
      </c>
      <c r="L402" s="29">
        <v>0</v>
      </c>
      <c r="N402" s="9">
        <f t="shared" si="12"/>
        <v>-2.8168274102150309E-2</v>
      </c>
      <c r="O402" s="9">
        <f t="shared" si="13"/>
        <v>0</v>
      </c>
    </row>
    <row r="403" spans="1:15" x14ac:dyDescent="0.3">
      <c r="A403" s="33">
        <v>41430.041666666664</v>
      </c>
      <c r="B403" s="9">
        <v>0.2182234397868428</v>
      </c>
      <c r="C403" s="9">
        <v>0.18883176342552635</v>
      </c>
      <c r="D403" s="9">
        <v>0</v>
      </c>
      <c r="E403" s="9">
        <v>0</v>
      </c>
      <c r="F403" s="9"/>
      <c r="G403" s="29">
        <v>1.2500000000000001E-2</v>
      </c>
      <c r="H403" s="29">
        <v>-3.7499999999999999E-2</v>
      </c>
      <c r="I403" s="29">
        <v>3.7499999999999999E-2</v>
      </c>
      <c r="J403" s="29">
        <v>0</v>
      </c>
      <c r="K403" s="29">
        <v>0</v>
      </c>
      <c r="L403" s="29">
        <v>0</v>
      </c>
      <c r="N403" s="9">
        <f t="shared" si="12"/>
        <v>-2.9391676361316454E-2</v>
      </c>
      <c r="O403" s="9">
        <f t="shared" si="13"/>
        <v>0</v>
      </c>
    </row>
    <row r="404" spans="1:15" x14ac:dyDescent="0.3">
      <c r="A404" s="33">
        <v>41430.052083333336</v>
      </c>
      <c r="B404" s="9">
        <v>0.21380267947611367</v>
      </c>
      <c r="C404" s="9">
        <v>0.19025030960333247</v>
      </c>
      <c r="D404" s="9">
        <v>0</v>
      </c>
      <c r="E404" s="9">
        <v>0</v>
      </c>
      <c r="F404" s="9"/>
      <c r="G404" s="29">
        <v>-1.2500000000000001E-2</v>
      </c>
      <c r="H404" s="29">
        <v>-6.25E-2</v>
      </c>
      <c r="I404" s="29">
        <v>3.7499999999999999E-2</v>
      </c>
      <c r="J404" s="29">
        <v>0</v>
      </c>
      <c r="K404" s="29">
        <v>0</v>
      </c>
      <c r="L404" s="29">
        <v>0</v>
      </c>
      <c r="N404" s="9">
        <f t="shared" si="12"/>
        <v>-2.3552369872781198E-2</v>
      </c>
      <c r="O404" s="9">
        <f t="shared" si="13"/>
        <v>0</v>
      </c>
    </row>
    <row r="405" spans="1:15" x14ac:dyDescent="0.3">
      <c r="A405" s="33">
        <v>41430.0625</v>
      </c>
      <c r="B405" s="9">
        <v>0.20932938041805832</v>
      </c>
      <c r="C405" s="9">
        <v>0.18063571884264645</v>
      </c>
      <c r="D405" s="9">
        <v>0</v>
      </c>
      <c r="E405" s="9">
        <v>0</v>
      </c>
      <c r="F405" s="9"/>
      <c r="G405" s="29">
        <v>1.2500000000000001E-2</v>
      </c>
      <c r="H405" s="29">
        <v>-1.2500000000000001E-2</v>
      </c>
      <c r="I405" s="29">
        <v>-1.2500000000000001E-2</v>
      </c>
      <c r="J405" s="29">
        <v>0</v>
      </c>
      <c r="K405" s="29">
        <v>0</v>
      </c>
      <c r="L405" s="29">
        <v>0</v>
      </c>
      <c r="N405" s="9">
        <f t="shared" si="12"/>
        <v>-2.8693661575411866E-2</v>
      </c>
      <c r="O405" s="9">
        <f t="shared" si="13"/>
        <v>0</v>
      </c>
    </row>
    <row r="406" spans="1:15" x14ac:dyDescent="0.3">
      <c r="A406" s="33">
        <v>41430.072916666664</v>
      </c>
      <c r="B406" s="9">
        <v>0.20493113671332611</v>
      </c>
      <c r="C406" s="9">
        <v>0.1799827372687357</v>
      </c>
      <c r="D406" s="9">
        <v>0</v>
      </c>
      <c r="E406" s="9">
        <v>0</v>
      </c>
      <c r="F406" s="9"/>
      <c r="G406" s="29">
        <v>1.2500000000000001E-2</v>
      </c>
      <c r="H406" s="29">
        <v>-1.2500000000000001E-2</v>
      </c>
      <c r="I406" s="29">
        <v>1.2500000000000001E-2</v>
      </c>
      <c r="J406" s="29">
        <v>0</v>
      </c>
      <c r="K406" s="29">
        <v>0</v>
      </c>
      <c r="L406" s="29">
        <v>0</v>
      </c>
      <c r="N406" s="9">
        <f t="shared" si="12"/>
        <v>-2.4948399444590402E-2</v>
      </c>
      <c r="O406" s="9">
        <f t="shared" si="13"/>
        <v>0</v>
      </c>
    </row>
    <row r="407" spans="1:15" x14ac:dyDescent="0.3">
      <c r="A407" s="33">
        <v>41430.083333333336</v>
      </c>
      <c r="B407" s="9">
        <v>0.2004878597966</v>
      </c>
      <c r="C407" s="9">
        <v>0.17743085525575114</v>
      </c>
      <c r="D407" s="9">
        <v>0</v>
      </c>
      <c r="E407" s="9">
        <v>0</v>
      </c>
      <c r="F407" s="9"/>
      <c r="G407" s="29">
        <v>1.2500000000000001E-2</v>
      </c>
      <c r="H407" s="29">
        <v>1.2500000000000001E-2</v>
      </c>
      <c r="I407" s="29">
        <v>3.7499999999999999E-2</v>
      </c>
      <c r="J407" s="29">
        <v>0</v>
      </c>
      <c r="K407" s="29">
        <v>0</v>
      </c>
      <c r="L407" s="29">
        <v>0</v>
      </c>
      <c r="N407" s="9">
        <f t="shared" si="12"/>
        <v>-2.3057004540848858E-2</v>
      </c>
      <c r="O407" s="9">
        <f t="shared" si="13"/>
        <v>0</v>
      </c>
    </row>
    <row r="408" spans="1:15" x14ac:dyDescent="0.3">
      <c r="A408" s="33">
        <v>41430.09375</v>
      </c>
      <c r="B408" s="9">
        <v>0.19493376365069243</v>
      </c>
      <c r="C408" s="9">
        <v>0.16427365181821596</v>
      </c>
      <c r="D408" s="9">
        <v>0</v>
      </c>
      <c r="E408" s="9">
        <v>0</v>
      </c>
      <c r="F408" s="9"/>
      <c r="G408" s="29">
        <v>3.7499999999999999E-2</v>
      </c>
      <c r="H408" s="29">
        <v>1.2500000000000001E-2</v>
      </c>
      <c r="I408" s="29">
        <v>3.7499999999999999E-2</v>
      </c>
      <c r="J408" s="29">
        <v>0</v>
      </c>
      <c r="K408" s="29">
        <v>0</v>
      </c>
      <c r="L408" s="29">
        <v>0</v>
      </c>
      <c r="N408" s="9">
        <f t="shared" si="12"/>
        <v>-3.0660111832476467E-2</v>
      </c>
      <c r="O408" s="9">
        <f t="shared" si="13"/>
        <v>0</v>
      </c>
    </row>
    <row r="409" spans="1:15" x14ac:dyDescent="0.3">
      <c r="A409" s="33">
        <v>41430.104166666664</v>
      </c>
      <c r="B409" s="9">
        <v>0.18945472285810785</v>
      </c>
      <c r="C409" s="9">
        <v>0.16451382894884978</v>
      </c>
      <c r="D409" s="9">
        <v>0</v>
      </c>
      <c r="E409" s="9">
        <v>0</v>
      </c>
      <c r="F409" s="9"/>
      <c r="G409" s="29">
        <v>3.7499999999999999E-2</v>
      </c>
      <c r="H409" s="29">
        <v>-1.2500000000000001E-2</v>
      </c>
      <c r="I409" s="29">
        <v>3.7499999999999999E-2</v>
      </c>
      <c r="J409" s="29">
        <v>0</v>
      </c>
      <c r="K409" s="29">
        <v>0</v>
      </c>
      <c r="L409" s="29">
        <v>0</v>
      </c>
      <c r="N409" s="9">
        <f t="shared" si="12"/>
        <v>-2.4940893909258077E-2</v>
      </c>
      <c r="O409" s="9">
        <f t="shared" si="13"/>
        <v>0</v>
      </c>
    </row>
    <row r="410" spans="1:15" x14ac:dyDescent="0.3">
      <c r="A410" s="33">
        <v>41430.114583333336</v>
      </c>
      <c r="B410" s="9">
        <v>0.18390062671220025</v>
      </c>
      <c r="C410" s="9">
        <v>0.17343791045896351</v>
      </c>
      <c r="D410" s="9">
        <v>0</v>
      </c>
      <c r="E410" s="9">
        <v>0</v>
      </c>
      <c r="F410" s="9"/>
      <c r="G410" s="29">
        <v>1.2500000000000001E-2</v>
      </c>
      <c r="H410" s="29">
        <v>-3.7499999999999999E-2</v>
      </c>
      <c r="I410" s="29">
        <v>3.7499999999999999E-2</v>
      </c>
      <c r="J410" s="29">
        <v>0</v>
      </c>
      <c r="K410" s="29">
        <v>0</v>
      </c>
      <c r="L410" s="29">
        <v>0</v>
      </c>
      <c r="N410" s="9">
        <f t="shared" si="12"/>
        <v>-1.0462716253236748E-2</v>
      </c>
      <c r="O410" s="9">
        <f t="shared" si="13"/>
        <v>0</v>
      </c>
    </row>
    <row r="411" spans="1:15" x14ac:dyDescent="0.3">
      <c r="A411" s="33">
        <v>41430.125</v>
      </c>
      <c r="B411" s="9">
        <v>0.17839906931361879</v>
      </c>
      <c r="C411" s="9">
        <v>0.17319773332832966</v>
      </c>
      <c r="D411" s="9">
        <v>0</v>
      </c>
      <c r="E411" s="9">
        <v>0</v>
      </c>
      <c r="F411" s="9"/>
      <c r="G411" s="29">
        <v>1.2500000000000001E-2</v>
      </c>
      <c r="H411" s="29">
        <v>-3.7499999999999999E-2</v>
      </c>
      <c r="I411" s="29">
        <v>3.7499999999999999E-2</v>
      </c>
      <c r="J411" s="29">
        <v>0</v>
      </c>
      <c r="K411" s="29">
        <v>0</v>
      </c>
      <c r="L411" s="29">
        <v>0</v>
      </c>
      <c r="N411" s="9">
        <f t="shared" si="12"/>
        <v>-5.2013359852891294E-3</v>
      </c>
      <c r="O411" s="9">
        <f t="shared" si="13"/>
        <v>0</v>
      </c>
    </row>
    <row r="412" spans="1:15" x14ac:dyDescent="0.3">
      <c r="A412" s="33">
        <v>41430.135416666664</v>
      </c>
      <c r="B412" s="9">
        <v>0.1735504934889481</v>
      </c>
      <c r="C412" s="9">
        <v>0.17782114309303113</v>
      </c>
      <c r="D412" s="9">
        <v>0</v>
      </c>
      <c r="E412" s="9">
        <v>0</v>
      </c>
      <c r="F412" s="9"/>
      <c r="G412" s="29">
        <v>-1.2500000000000001E-2</v>
      </c>
      <c r="H412" s="29">
        <v>-1.2500000000000001E-2</v>
      </c>
      <c r="I412" s="29">
        <v>3.7499999999999999E-2</v>
      </c>
      <c r="J412" s="29">
        <v>0</v>
      </c>
      <c r="K412" s="29">
        <v>0</v>
      </c>
      <c r="L412" s="29">
        <v>0</v>
      </c>
      <c r="N412" s="9">
        <f t="shared" si="12"/>
        <v>4.2706496040830211E-3</v>
      </c>
      <c r="O412" s="9">
        <f t="shared" si="13"/>
        <v>0</v>
      </c>
    </row>
    <row r="413" spans="1:15" x14ac:dyDescent="0.3">
      <c r="A413" s="33">
        <v>41430.145833333336</v>
      </c>
      <c r="B413" s="9">
        <v>0.1686869065936128</v>
      </c>
      <c r="C413" s="9">
        <v>0.17437610237550194</v>
      </c>
      <c r="D413" s="9">
        <v>0</v>
      </c>
      <c r="E413" s="9">
        <v>0</v>
      </c>
      <c r="F413" s="9"/>
      <c r="G413" s="29">
        <v>-1.2500000000000001E-2</v>
      </c>
      <c r="H413" s="29">
        <v>-3.7499999999999999E-2</v>
      </c>
      <c r="I413" s="29">
        <v>3.7499999999999999E-2</v>
      </c>
      <c r="J413" s="29">
        <v>0</v>
      </c>
      <c r="K413" s="29">
        <v>0</v>
      </c>
      <c r="L413" s="29">
        <v>0</v>
      </c>
      <c r="N413" s="9">
        <f t="shared" si="12"/>
        <v>5.6891957818891448E-3</v>
      </c>
      <c r="O413" s="9">
        <f t="shared" si="13"/>
        <v>0</v>
      </c>
    </row>
    <row r="414" spans="1:15" x14ac:dyDescent="0.3">
      <c r="A414" s="33">
        <v>41430.15625</v>
      </c>
      <c r="B414" s="9">
        <v>0.16384583630427443</v>
      </c>
      <c r="C414" s="9">
        <v>0.16141404285660677</v>
      </c>
      <c r="D414" s="9">
        <v>0</v>
      </c>
      <c r="E414" s="9">
        <v>0</v>
      </c>
      <c r="F414" s="9"/>
      <c r="G414" s="29">
        <v>-1.2500000000000001E-2</v>
      </c>
      <c r="H414" s="29">
        <v>-6.25E-2</v>
      </c>
      <c r="I414" s="29">
        <v>3.7499999999999999E-2</v>
      </c>
      <c r="J414" s="29">
        <v>0</v>
      </c>
      <c r="K414" s="29">
        <v>0</v>
      </c>
      <c r="L414" s="29">
        <v>0</v>
      </c>
      <c r="N414" s="9">
        <f t="shared" si="12"/>
        <v>-2.4317934476676684E-3</v>
      </c>
      <c r="O414" s="9">
        <f t="shared" si="13"/>
        <v>0</v>
      </c>
    </row>
    <row r="415" spans="1:15" x14ac:dyDescent="0.3">
      <c r="A415" s="33">
        <v>41430.166666666664</v>
      </c>
      <c r="B415" s="9">
        <v>0.15892220512628066</v>
      </c>
      <c r="C415" s="9">
        <v>0.15656546703193605</v>
      </c>
      <c r="D415" s="9">
        <v>0</v>
      </c>
      <c r="E415" s="9">
        <v>0</v>
      </c>
      <c r="F415" s="9"/>
      <c r="G415" s="29">
        <v>-1.2500000000000001E-2</v>
      </c>
      <c r="H415" s="29">
        <v>-6.25E-2</v>
      </c>
      <c r="I415" s="29">
        <v>1.2500000000000001E-2</v>
      </c>
      <c r="J415" s="29">
        <v>0</v>
      </c>
      <c r="K415" s="29">
        <v>0</v>
      </c>
      <c r="L415" s="29">
        <v>0</v>
      </c>
      <c r="N415" s="9">
        <f t="shared" si="12"/>
        <v>-2.3567380943446126E-3</v>
      </c>
      <c r="O415" s="9">
        <f t="shared" si="13"/>
        <v>0</v>
      </c>
    </row>
    <row r="416" spans="1:15" x14ac:dyDescent="0.3">
      <c r="A416" s="33">
        <v>41430.177083333336</v>
      </c>
      <c r="B416" s="9">
        <v>0.15346568093969304</v>
      </c>
      <c r="C416" s="9">
        <v>0.15422374000825609</v>
      </c>
      <c r="D416" s="9">
        <v>0</v>
      </c>
      <c r="E416" s="9">
        <v>0</v>
      </c>
      <c r="F416" s="9"/>
      <c r="G416" s="29">
        <v>-3.7499999999999999E-2</v>
      </c>
      <c r="H416" s="29">
        <v>-6.25E-2</v>
      </c>
      <c r="I416" s="29">
        <v>3.7499999999999999E-2</v>
      </c>
      <c r="J416" s="29">
        <v>0</v>
      </c>
      <c r="K416" s="29">
        <v>0</v>
      </c>
      <c r="L416" s="29">
        <v>0</v>
      </c>
      <c r="N416" s="9">
        <f t="shared" si="12"/>
        <v>7.580590685630495E-4</v>
      </c>
      <c r="O416" s="9">
        <f t="shared" si="13"/>
        <v>0</v>
      </c>
    </row>
    <row r="417" spans="1:15" x14ac:dyDescent="0.3">
      <c r="A417" s="33">
        <v>41430.1875</v>
      </c>
      <c r="B417" s="9">
        <v>0.14798664014710849</v>
      </c>
      <c r="C417" s="9">
        <v>0.14309303111044397</v>
      </c>
      <c r="D417" s="9">
        <v>0</v>
      </c>
      <c r="E417" s="9">
        <v>0</v>
      </c>
      <c r="F417" s="9"/>
      <c r="G417" s="29">
        <v>-3.7499999999999999E-2</v>
      </c>
      <c r="H417" s="29">
        <v>-6.25E-2</v>
      </c>
      <c r="I417" s="29">
        <v>1.2500000000000001E-2</v>
      </c>
      <c r="J417" s="29">
        <v>0</v>
      </c>
      <c r="K417" s="29">
        <v>0</v>
      </c>
      <c r="L417" s="29">
        <v>0</v>
      </c>
      <c r="N417" s="9">
        <f t="shared" si="12"/>
        <v>-4.8936090366645257E-3</v>
      </c>
      <c r="O417" s="9">
        <f t="shared" si="13"/>
        <v>0</v>
      </c>
    </row>
    <row r="418" spans="1:15" x14ac:dyDescent="0.3">
      <c r="A418" s="33">
        <v>41430.197916666664</v>
      </c>
      <c r="B418" s="9">
        <v>0.14249258828385936</v>
      </c>
      <c r="C418" s="9">
        <v>0.14677074342327467</v>
      </c>
      <c r="D418" s="9">
        <v>0</v>
      </c>
      <c r="E418" s="9">
        <v>0</v>
      </c>
      <c r="F418" s="9"/>
      <c r="G418" s="29">
        <v>-3.7499999999999999E-2</v>
      </c>
      <c r="H418" s="29">
        <v>-6.25E-2</v>
      </c>
      <c r="I418" s="29">
        <v>3.7499999999999999E-2</v>
      </c>
      <c r="J418" s="29">
        <v>0</v>
      </c>
      <c r="K418" s="29">
        <v>0</v>
      </c>
      <c r="L418" s="29">
        <v>0</v>
      </c>
      <c r="N418" s="9">
        <f t="shared" si="12"/>
        <v>4.2781551394153183E-3</v>
      </c>
      <c r="O418" s="9">
        <f t="shared" si="13"/>
        <v>0</v>
      </c>
    </row>
    <row r="419" spans="1:15" x14ac:dyDescent="0.3">
      <c r="A419" s="33">
        <v>41430.208333333336</v>
      </c>
      <c r="B419" s="9">
        <v>0.13699853642061022</v>
      </c>
      <c r="C419" s="9">
        <v>0.14800915675310541</v>
      </c>
      <c r="D419" s="9">
        <v>0</v>
      </c>
      <c r="E419" s="9">
        <v>0</v>
      </c>
      <c r="F419" s="9"/>
      <c r="G419" s="29">
        <v>-6.25E-2</v>
      </c>
      <c r="H419" s="29">
        <v>-3.7499999999999999E-2</v>
      </c>
      <c r="I419" s="29">
        <v>3.7499999999999999E-2</v>
      </c>
      <c r="J419" s="29">
        <v>0</v>
      </c>
      <c r="K419" s="29">
        <v>0</v>
      </c>
      <c r="L419" s="29">
        <v>0</v>
      </c>
      <c r="N419" s="9">
        <f t="shared" si="12"/>
        <v>1.1010620332495197E-2</v>
      </c>
      <c r="O419" s="9">
        <f t="shared" si="13"/>
        <v>0</v>
      </c>
    </row>
    <row r="420" spans="1:15" x14ac:dyDescent="0.3">
      <c r="A420" s="33">
        <v>41430.21875</v>
      </c>
      <c r="B420" s="9">
        <v>0.13178969489998876</v>
      </c>
      <c r="C420" s="9">
        <v>0.14325815288775473</v>
      </c>
      <c r="D420" s="9">
        <v>0</v>
      </c>
      <c r="E420" s="9">
        <v>0</v>
      </c>
      <c r="F420" s="9"/>
      <c r="G420" s="29">
        <v>-6.25E-2</v>
      </c>
      <c r="H420" s="29">
        <v>-3.7499999999999999E-2</v>
      </c>
      <c r="I420" s="29">
        <v>3.7499999999999999E-2</v>
      </c>
      <c r="J420" s="29">
        <v>0</v>
      </c>
      <c r="K420" s="29">
        <v>0</v>
      </c>
      <c r="L420" s="29">
        <v>0</v>
      </c>
      <c r="N420" s="9">
        <f t="shared" si="12"/>
        <v>1.1468457987765968E-2</v>
      </c>
      <c r="O420" s="9">
        <f t="shared" si="13"/>
        <v>0</v>
      </c>
    </row>
    <row r="421" spans="1:15" x14ac:dyDescent="0.3">
      <c r="A421" s="33">
        <v>41430.229166666664</v>
      </c>
      <c r="B421" s="9">
        <v>0.12658085337936731</v>
      </c>
      <c r="C421" s="9">
        <v>0.13798926708447481</v>
      </c>
      <c r="D421" s="9">
        <v>3.0381406579173541E-4</v>
      </c>
      <c r="E421" s="9">
        <v>1.199266049177903E-5</v>
      </c>
      <c r="F421" s="9"/>
      <c r="G421" s="29">
        <v>-6.25E-2</v>
      </c>
      <c r="H421" s="29">
        <v>-3.7499999999999999E-2</v>
      </c>
      <c r="I421" s="29">
        <v>1.2500000000000001E-2</v>
      </c>
      <c r="J421" s="29">
        <v>1.2500000000000001E-2</v>
      </c>
      <c r="K421" s="29">
        <v>-3.0400000000000002E-4</v>
      </c>
      <c r="L421" s="29">
        <v>1.2500000000000001E-2</v>
      </c>
      <c r="N421" s="9">
        <f t="shared" si="12"/>
        <v>1.1408413705107506E-2</v>
      </c>
      <c r="O421" s="9">
        <f t="shared" si="13"/>
        <v>-2.9182140529995641E-4</v>
      </c>
    </row>
    <row r="422" spans="1:15" x14ac:dyDescent="0.3">
      <c r="A422" s="33">
        <v>41430.239583333336</v>
      </c>
      <c r="B422" s="9">
        <v>0.12138702292941043</v>
      </c>
      <c r="C422" s="9">
        <v>0.13854467669906556</v>
      </c>
      <c r="D422" s="9">
        <v>7.0117088341934723E-3</v>
      </c>
      <c r="E422" s="9">
        <v>1.4790947939860805E-3</v>
      </c>
      <c r="F422" s="9"/>
      <c r="G422" s="29">
        <v>-3.7499999999999999E-2</v>
      </c>
      <c r="H422" s="29">
        <v>-3.7499999999999999E-2</v>
      </c>
      <c r="I422" s="29">
        <v>1.2500000000000001E-2</v>
      </c>
      <c r="J422" s="29">
        <v>1.2500000000000001E-2</v>
      </c>
      <c r="K422" s="29">
        <v>-7.012E-3</v>
      </c>
      <c r="L422" s="29">
        <v>1.2500000000000001E-2</v>
      </c>
      <c r="N422" s="9">
        <f t="shared" si="12"/>
        <v>1.7157653769655126E-2</v>
      </c>
      <c r="O422" s="9">
        <f t="shared" si="13"/>
        <v>-5.532614040207392E-3</v>
      </c>
    </row>
    <row r="423" spans="1:15" x14ac:dyDescent="0.3">
      <c r="A423" s="33">
        <v>41430.25</v>
      </c>
      <c r="B423" s="9">
        <v>0.11617067587345668</v>
      </c>
      <c r="C423" s="9">
        <v>0.13658573197733329</v>
      </c>
      <c r="D423" s="9">
        <v>1.3923478830955453E-2</v>
      </c>
      <c r="E423" s="9">
        <v>7.5393858958317499E-3</v>
      </c>
      <c r="F423" s="9"/>
      <c r="G423" s="29">
        <v>-3.7499999999999999E-2</v>
      </c>
      <c r="H423" s="29">
        <v>-3.7499999999999999E-2</v>
      </c>
      <c r="I423" s="29">
        <v>1.2500000000000001E-2</v>
      </c>
      <c r="J423" s="29">
        <v>1.2500000000000001E-2</v>
      </c>
      <c r="K423" s="29">
        <v>-1.2500000000000001E-2</v>
      </c>
      <c r="L423" s="29">
        <v>1.2500000000000001E-2</v>
      </c>
      <c r="N423" s="9">
        <f t="shared" si="12"/>
        <v>2.0415056103876603E-2</v>
      </c>
      <c r="O423" s="9">
        <f t="shared" si="13"/>
        <v>-6.3840929351237034E-3</v>
      </c>
    </row>
    <row r="424" spans="1:15" x14ac:dyDescent="0.3">
      <c r="A424" s="33">
        <v>41430.260416666664</v>
      </c>
      <c r="B424" s="9">
        <v>0.11121702255413368</v>
      </c>
      <c r="C424" s="9">
        <v>0.1363980935940256</v>
      </c>
      <c r="D424" s="9">
        <v>2.1426886745311867E-2</v>
      </c>
      <c r="E424" s="9">
        <v>1.816088553805071E-2</v>
      </c>
      <c r="F424" s="9"/>
      <c r="G424" s="29">
        <v>-3.7499999999999999E-2</v>
      </c>
      <c r="H424" s="29">
        <v>-3.7499999999999999E-2</v>
      </c>
      <c r="I424" s="29">
        <v>3.7499999999999999E-2</v>
      </c>
      <c r="J424" s="29">
        <v>1.2500000000000001E-2</v>
      </c>
      <c r="K424" s="29">
        <v>1.2500000000000001E-2</v>
      </c>
      <c r="L424" s="29">
        <v>1.2500000000000001E-2</v>
      </c>
      <c r="N424" s="9">
        <f t="shared" si="12"/>
        <v>2.5181071039891922E-2</v>
      </c>
      <c r="O424" s="9">
        <f t="shared" si="13"/>
        <v>-3.2660012072611572E-3</v>
      </c>
    </row>
    <row r="425" spans="1:15" x14ac:dyDescent="0.3">
      <c r="A425" s="33">
        <v>41430.270833333336</v>
      </c>
      <c r="B425" s="9">
        <v>0.10620332495215222</v>
      </c>
      <c r="C425" s="9">
        <v>0.13667579840132099</v>
      </c>
      <c r="D425" s="9">
        <v>2.9893705052507862E-2</v>
      </c>
      <c r="E425" s="9">
        <v>3.3143716045779981E-2</v>
      </c>
      <c r="F425" s="9"/>
      <c r="G425" s="29">
        <v>-1.2500000000000001E-2</v>
      </c>
      <c r="H425" s="29">
        <v>-3.7499999999999999E-2</v>
      </c>
      <c r="I425" s="29">
        <v>1.2500000000000001E-2</v>
      </c>
      <c r="J425" s="29">
        <v>1.2500000000000001E-2</v>
      </c>
      <c r="K425" s="29">
        <v>1.2500000000000001E-2</v>
      </c>
      <c r="L425" s="29">
        <v>1.2500000000000001E-2</v>
      </c>
      <c r="N425" s="9">
        <f t="shared" si="12"/>
        <v>3.0472473449168772E-2</v>
      </c>
      <c r="O425" s="9">
        <f t="shared" si="13"/>
        <v>3.2500109932721184E-3</v>
      </c>
    </row>
    <row r="426" spans="1:15" x14ac:dyDescent="0.3">
      <c r="A426" s="33">
        <v>41430.28125</v>
      </c>
      <c r="B426" s="9">
        <v>0.1012196494915</v>
      </c>
      <c r="C426" s="9">
        <v>0.12849476488910572</v>
      </c>
      <c r="D426" s="9">
        <v>4.1578553924997902E-2</v>
      </c>
      <c r="E426" s="9">
        <v>5.2411923902571628E-2</v>
      </c>
      <c r="F426" s="9"/>
      <c r="G426" s="29">
        <v>-1.2500000000000001E-2</v>
      </c>
      <c r="H426" s="29">
        <v>-3.7499999999999999E-2</v>
      </c>
      <c r="I426" s="29">
        <v>-1.2500000000000001E-2</v>
      </c>
      <c r="J426" s="29">
        <v>1.2500000000000001E-2</v>
      </c>
      <c r="K426" s="29">
        <v>1.2500000000000001E-2</v>
      </c>
      <c r="L426" s="29">
        <v>1.2500000000000001E-2</v>
      </c>
      <c r="N426" s="9">
        <f t="shared" si="12"/>
        <v>2.7275115397605715E-2</v>
      </c>
      <c r="O426" s="9">
        <f t="shared" si="13"/>
        <v>1.0833369977573726E-2</v>
      </c>
    </row>
    <row r="427" spans="1:15" x14ac:dyDescent="0.3">
      <c r="A427" s="33">
        <v>41430.291666666664</v>
      </c>
      <c r="B427" s="9">
        <v>9.6205951889518526E-2</v>
      </c>
      <c r="C427" s="9">
        <v>0.12388636619506888</v>
      </c>
      <c r="D427" s="9">
        <v>5.4990345908304115E-2</v>
      </c>
      <c r="E427" s="9">
        <v>7.6489188616566658E-2</v>
      </c>
      <c r="F427" s="9"/>
      <c r="G427" s="29">
        <v>-1.2500000000000001E-2</v>
      </c>
      <c r="H427" s="29">
        <v>-3.7499999999999999E-2</v>
      </c>
      <c r="I427" s="29">
        <v>1.2500000000000001E-2</v>
      </c>
      <c r="J427" s="29">
        <v>6.25E-2</v>
      </c>
      <c r="K427" s="29">
        <v>3.7499999999999999E-2</v>
      </c>
      <c r="L427" s="29">
        <v>6.25E-2</v>
      </c>
      <c r="N427" s="9">
        <f t="shared" si="12"/>
        <v>2.7680414305550349E-2</v>
      </c>
      <c r="O427" s="9">
        <f t="shared" si="13"/>
        <v>2.1498842708262543E-2</v>
      </c>
    </row>
    <row r="428" spans="1:15" x14ac:dyDescent="0.3">
      <c r="A428" s="33">
        <v>41430.302083333336</v>
      </c>
      <c r="B428" s="9">
        <v>9.1545014448155521E-2</v>
      </c>
      <c r="C428" s="9">
        <v>0.12731639584193344</v>
      </c>
      <c r="D428" s="9">
        <v>6.9329570302974583E-2</v>
      </c>
      <c r="E428" s="9">
        <v>0.10298097564290654</v>
      </c>
      <c r="F428" s="9"/>
      <c r="G428" s="29">
        <v>-1.2500000000000001E-2</v>
      </c>
      <c r="H428" s="29">
        <v>-3.7499999999999999E-2</v>
      </c>
      <c r="I428" s="29">
        <v>-1.2500000000000001E-2</v>
      </c>
      <c r="J428" s="29">
        <v>6.25E-2</v>
      </c>
      <c r="K428" s="29">
        <v>3.7499999999999999E-2</v>
      </c>
      <c r="L428" s="29">
        <v>3.7499999999999999E-2</v>
      </c>
      <c r="N428" s="9">
        <f t="shared" si="12"/>
        <v>3.5771381393777918E-2</v>
      </c>
      <c r="O428" s="9">
        <f t="shared" si="13"/>
        <v>3.3651405339931953E-2</v>
      </c>
    </row>
    <row r="429" spans="1:15" x14ac:dyDescent="0.3">
      <c r="A429" s="33">
        <v>41430.3125</v>
      </c>
      <c r="B429" s="9">
        <v>8.6869065936127893E-2</v>
      </c>
      <c r="C429" s="9">
        <v>0.13507711937553946</v>
      </c>
      <c r="D429" s="9">
        <v>8.4620212429992847E-2</v>
      </c>
      <c r="E429" s="9">
        <v>0.13387406906972932</v>
      </c>
      <c r="F429" s="9"/>
      <c r="G429" s="29">
        <v>-3.7499999999999999E-2</v>
      </c>
      <c r="H429" s="29">
        <v>-3.7499999999999999E-2</v>
      </c>
      <c r="I429" s="29">
        <v>-1.2500000000000001E-2</v>
      </c>
      <c r="J429" s="29">
        <v>6.25E-2</v>
      </c>
      <c r="K429" s="29">
        <v>3.7499999999999999E-2</v>
      </c>
      <c r="L429" s="29">
        <v>3.7499999999999999E-2</v>
      </c>
      <c r="N429" s="9">
        <f t="shared" si="12"/>
        <v>4.8208053439411563E-2</v>
      </c>
      <c r="O429" s="9">
        <f t="shared" si="13"/>
        <v>4.9253856639736471E-2</v>
      </c>
    </row>
    <row r="430" spans="1:15" x14ac:dyDescent="0.3">
      <c r="A430" s="33">
        <v>41430.322916666664</v>
      </c>
      <c r="B430" s="9">
        <v>8.2155589747438737E-2</v>
      </c>
      <c r="C430" s="9">
        <v>0.12829962097046574</v>
      </c>
      <c r="D430" s="9">
        <v>0.10174173405875603</v>
      </c>
      <c r="E430" s="9">
        <v>0.16964018020971164</v>
      </c>
      <c r="F430" s="9"/>
      <c r="G430" s="29">
        <v>-3.7499999999999999E-2</v>
      </c>
      <c r="H430" s="29">
        <v>-3.7499999999999999E-2</v>
      </c>
      <c r="I430" s="29">
        <v>-1.2500000000000001E-2</v>
      </c>
      <c r="J430" s="29">
        <v>8.7499999999999994E-2</v>
      </c>
      <c r="K430" s="29">
        <v>6.25E-2</v>
      </c>
      <c r="L430" s="29">
        <v>6.25E-2</v>
      </c>
      <c r="N430" s="9">
        <f t="shared" si="12"/>
        <v>4.6144031223027002E-2</v>
      </c>
      <c r="O430" s="9">
        <f t="shared" si="13"/>
        <v>6.789844615095561E-2</v>
      </c>
    </row>
    <row r="431" spans="1:15" x14ac:dyDescent="0.3">
      <c r="A431" s="33">
        <v>41430.333333333336</v>
      </c>
      <c r="B431" s="9">
        <v>7.7517168912072665E-2</v>
      </c>
      <c r="C431" s="9">
        <v>0.12689608586332421</v>
      </c>
      <c r="D431" s="9">
        <v>0.13239897182924049</v>
      </c>
      <c r="E431" s="9">
        <v>0.20751300204274983</v>
      </c>
      <c r="F431" s="9"/>
      <c r="G431" s="29">
        <v>-3.7499999999999999E-2</v>
      </c>
      <c r="H431" s="29">
        <v>-1.2500000000000001E-2</v>
      </c>
      <c r="I431" s="29">
        <v>-1.2500000000000001E-2</v>
      </c>
      <c r="J431" s="29">
        <v>8.7499999999999994E-2</v>
      </c>
      <c r="K431" s="29">
        <v>8.7499999999999994E-2</v>
      </c>
      <c r="L431" s="29">
        <v>6.25E-2</v>
      </c>
      <c r="N431" s="9">
        <f t="shared" si="12"/>
        <v>4.9378916951251545E-2</v>
      </c>
      <c r="O431" s="9">
        <f t="shared" si="13"/>
        <v>7.5114030213509347E-2</v>
      </c>
    </row>
    <row r="432" spans="1:15" x14ac:dyDescent="0.3">
      <c r="A432" s="33">
        <v>41430.34375</v>
      </c>
      <c r="B432" s="9">
        <v>7.576837917964499E-2</v>
      </c>
      <c r="C432" s="9">
        <v>0.11843734754381358</v>
      </c>
      <c r="D432" s="9">
        <v>0.17141909151599219</v>
      </c>
      <c r="E432" s="9">
        <v>0.24709677677261513</v>
      </c>
      <c r="F432" s="9"/>
      <c r="G432" s="29">
        <v>-3.7499999999999999E-2</v>
      </c>
      <c r="H432" s="29">
        <v>-1.2500000000000001E-2</v>
      </c>
      <c r="I432" s="29">
        <v>-1.2500000000000001E-2</v>
      </c>
      <c r="J432" s="29">
        <v>6.25E-2</v>
      </c>
      <c r="K432" s="29">
        <v>6.25E-2</v>
      </c>
      <c r="L432" s="29">
        <v>3.7499999999999999E-2</v>
      </c>
      <c r="N432" s="9">
        <f t="shared" si="12"/>
        <v>4.2668968364168586E-2</v>
      </c>
      <c r="O432" s="9">
        <f t="shared" si="13"/>
        <v>7.567768525662294E-2</v>
      </c>
    </row>
    <row r="433" spans="1:15" x14ac:dyDescent="0.3">
      <c r="A433" s="33">
        <v>41430.354166666664</v>
      </c>
      <c r="B433" s="9">
        <v>7.4057117123878871E-2</v>
      </c>
      <c r="C433" s="9">
        <v>0.11486471272563516</v>
      </c>
      <c r="D433" s="9">
        <v>0.21896199525890153</v>
      </c>
      <c r="E433" s="9">
        <v>0.28933892457815813</v>
      </c>
      <c r="F433" s="9"/>
      <c r="G433" s="29">
        <v>-1.2500000000000001E-2</v>
      </c>
      <c r="H433" s="29">
        <v>1.2500000000000001E-2</v>
      </c>
      <c r="I433" s="29">
        <v>-1.2500000000000001E-2</v>
      </c>
      <c r="J433" s="29">
        <v>6.25E-2</v>
      </c>
      <c r="K433" s="29">
        <v>6.25E-2</v>
      </c>
      <c r="L433" s="29">
        <v>3.7499999999999999E-2</v>
      </c>
      <c r="N433" s="9">
        <f t="shared" si="12"/>
        <v>4.0807595601756286E-2</v>
      </c>
      <c r="O433" s="9">
        <f t="shared" si="13"/>
        <v>7.0376929319256598E-2</v>
      </c>
    </row>
    <row r="434" spans="1:15" x14ac:dyDescent="0.3">
      <c r="A434" s="33">
        <v>41430.364583333336</v>
      </c>
      <c r="B434" s="9">
        <v>7.233084399744813E-2</v>
      </c>
      <c r="C434" s="9">
        <v>0.11514241753293054</v>
      </c>
      <c r="D434" s="9">
        <v>0.25934927824171605</v>
      </c>
      <c r="E434" s="9">
        <v>0.33340395677845153</v>
      </c>
      <c r="F434" s="9"/>
      <c r="G434" s="29">
        <v>-1.2500000000000001E-2</v>
      </c>
      <c r="H434" s="29">
        <v>1.2500000000000001E-2</v>
      </c>
      <c r="I434" s="29">
        <v>-1.2500000000000001E-2</v>
      </c>
      <c r="J434" s="29">
        <v>6.25E-2</v>
      </c>
      <c r="K434" s="29">
        <v>6.25E-2</v>
      </c>
      <c r="L434" s="29">
        <v>1.2500000000000001E-2</v>
      </c>
      <c r="N434" s="9">
        <f t="shared" si="12"/>
        <v>4.2811573535482414E-2</v>
      </c>
      <c r="O434" s="9">
        <f t="shared" si="13"/>
        <v>7.4054678536735474E-2</v>
      </c>
    </row>
    <row r="435" spans="1:15" x14ac:dyDescent="0.3">
      <c r="A435" s="33">
        <v>41430.375</v>
      </c>
      <c r="B435" s="9">
        <v>7.0582054265020455E-2</v>
      </c>
      <c r="C435" s="9">
        <v>0.11576537696551208</v>
      </c>
      <c r="D435" s="9">
        <v>0.29900500893453208</v>
      </c>
      <c r="E435" s="9">
        <v>0.37630969846453965</v>
      </c>
      <c r="F435" s="9"/>
      <c r="G435" s="29">
        <v>-1.2500000000000001E-2</v>
      </c>
      <c r="H435" s="29">
        <v>1.2500000000000001E-2</v>
      </c>
      <c r="I435" s="29">
        <v>-1.2500000000000001E-2</v>
      </c>
      <c r="J435" s="29">
        <v>6.25E-2</v>
      </c>
      <c r="K435" s="29">
        <v>8.7499999999999994E-2</v>
      </c>
      <c r="L435" s="29">
        <v>3.7499999999999999E-2</v>
      </c>
      <c r="N435" s="9">
        <f t="shared" si="12"/>
        <v>4.5183322700491621E-2</v>
      </c>
      <c r="O435" s="9">
        <f t="shared" si="13"/>
        <v>7.7304689530007575E-2</v>
      </c>
    </row>
    <row r="436" spans="1:15" x14ac:dyDescent="0.3">
      <c r="A436" s="33">
        <v>41430.385416666664</v>
      </c>
      <c r="B436" s="9">
        <v>6.9366157541186635E-2</v>
      </c>
      <c r="C436" s="9">
        <v>0.11143468307877059</v>
      </c>
      <c r="D436" s="9">
        <v>0.34269427110608303</v>
      </c>
      <c r="E436" s="9">
        <v>0.41900356981527304</v>
      </c>
      <c r="F436" s="9"/>
      <c r="G436" s="29">
        <v>-1.2500000000000001E-2</v>
      </c>
      <c r="H436" s="29">
        <v>3.7499999999999999E-2</v>
      </c>
      <c r="I436" s="29">
        <v>-1.2500000000000001E-2</v>
      </c>
      <c r="J436" s="29">
        <v>6.25E-2</v>
      </c>
      <c r="K436" s="29">
        <v>6.25E-2</v>
      </c>
      <c r="L436" s="29">
        <v>1.2500000000000001E-2</v>
      </c>
      <c r="N436" s="9">
        <f t="shared" si="12"/>
        <v>4.2068525537583959E-2</v>
      </c>
      <c r="O436" s="9">
        <f t="shared" si="13"/>
        <v>7.630929870919001E-2</v>
      </c>
    </row>
    <row r="437" spans="1:15" x14ac:dyDescent="0.3">
      <c r="A437" s="33">
        <v>41430.395833333336</v>
      </c>
      <c r="B437" s="9">
        <v>6.8075205464029731E-2</v>
      </c>
      <c r="C437" s="9">
        <v>0.11670356888205052</v>
      </c>
      <c r="D437" s="9">
        <v>0.38972948555484038</v>
      </c>
      <c r="E437" s="9">
        <v>0.4586313176336082</v>
      </c>
      <c r="F437" s="9"/>
      <c r="G437" s="29">
        <v>-1.2500000000000001E-2</v>
      </c>
      <c r="H437" s="29">
        <v>1.2500000000000001E-2</v>
      </c>
      <c r="I437" s="29">
        <v>-1.2500000000000001E-2</v>
      </c>
      <c r="J437" s="29">
        <v>3.7499999999999999E-2</v>
      </c>
      <c r="K437" s="29">
        <v>6.25E-2</v>
      </c>
      <c r="L437" s="29">
        <v>3.7499999999999999E-2</v>
      </c>
      <c r="N437" s="9">
        <f t="shared" si="12"/>
        <v>4.8628363418020792E-2</v>
      </c>
      <c r="O437" s="9">
        <f t="shared" si="13"/>
        <v>6.8901832078767822E-2</v>
      </c>
    </row>
    <row r="438" spans="1:15" x14ac:dyDescent="0.3">
      <c r="A438" s="33">
        <v>41430.40625</v>
      </c>
      <c r="B438" s="9">
        <v>6.6769242316208205E-2</v>
      </c>
      <c r="C438" s="9">
        <v>0.12696363568131497</v>
      </c>
      <c r="D438" s="9">
        <v>0.43393443212753791</v>
      </c>
      <c r="E438" s="9">
        <v>0.49809516575855572</v>
      </c>
      <c r="F438" s="9"/>
      <c r="G438" s="29">
        <v>-3.7499999999999999E-2</v>
      </c>
      <c r="H438" s="29">
        <v>1.2500000000000001E-2</v>
      </c>
      <c r="I438" s="29">
        <v>1.2500000000000001E-2</v>
      </c>
      <c r="J438" s="29">
        <v>3.7499999999999999E-2</v>
      </c>
      <c r="K438" s="29">
        <v>6.25E-2</v>
      </c>
      <c r="L438" s="29">
        <v>1.2500000000000001E-2</v>
      </c>
      <c r="N438" s="9">
        <f t="shared" si="12"/>
        <v>6.0194393365106763E-2</v>
      </c>
      <c r="O438" s="9">
        <f t="shared" si="13"/>
        <v>6.4160733631017819E-2</v>
      </c>
    </row>
    <row r="439" spans="1:15" x14ac:dyDescent="0.3">
      <c r="A439" s="33">
        <v>41430.416666666664</v>
      </c>
      <c r="B439" s="9">
        <v>6.5530828986377465E-2</v>
      </c>
      <c r="C439" s="9">
        <v>0.14222238901189629</v>
      </c>
      <c r="D439" s="9">
        <v>0.47292656893980878</v>
      </c>
      <c r="E439" s="9">
        <v>0.5318744928104</v>
      </c>
      <c r="F439" s="9"/>
      <c r="G439" s="29">
        <v>-1.2500000000000001E-2</v>
      </c>
      <c r="H439" s="29">
        <v>1.2500000000000001E-2</v>
      </c>
      <c r="I439" s="29">
        <v>1.2500000000000001E-2</v>
      </c>
      <c r="J439" s="29">
        <v>6.25E-2</v>
      </c>
      <c r="K439" s="29">
        <v>8.7499999999999994E-2</v>
      </c>
      <c r="L439" s="29">
        <v>6.25E-2</v>
      </c>
      <c r="N439" s="9">
        <f t="shared" si="12"/>
        <v>7.6691560025518829E-2</v>
      </c>
      <c r="O439" s="9">
        <f t="shared" si="13"/>
        <v>5.8947923870591223E-2</v>
      </c>
    </row>
    <row r="440" spans="1:15" x14ac:dyDescent="0.3">
      <c r="A440" s="33">
        <v>41430.427083333336</v>
      </c>
      <c r="B440" s="9">
        <v>6.5906105752992841E-2</v>
      </c>
      <c r="C440" s="9">
        <v>0.14901489848763463</v>
      </c>
      <c r="D440" s="9">
        <v>0.50874864582875279</v>
      </c>
      <c r="E440" s="9">
        <v>0.56514613056809226</v>
      </c>
      <c r="F440" s="9"/>
      <c r="G440" s="29">
        <v>-1.2500000000000001E-2</v>
      </c>
      <c r="H440" s="29">
        <v>1.2500000000000001E-2</v>
      </c>
      <c r="I440" s="29">
        <v>1.2500000000000001E-2</v>
      </c>
      <c r="J440" s="29">
        <v>6.25E-2</v>
      </c>
      <c r="K440" s="29">
        <v>6.25E-2</v>
      </c>
      <c r="L440" s="29">
        <v>6.25E-2</v>
      </c>
      <c r="N440" s="9">
        <f t="shared" si="12"/>
        <v>8.3108792734641793E-2</v>
      </c>
      <c r="O440" s="9">
        <f t="shared" si="13"/>
        <v>5.6397484739339476E-2</v>
      </c>
    </row>
    <row r="441" spans="1:15" x14ac:dyDescent="0.3">
      <c r="A441" s="33">
        <v>41430.4375</v>
      </c>
      <c r="B441" s="9">
        <v>6.6311404660937448E-2</v>
      </c>
      <c r="C441" s="9">
        <v>0.14325064735242243</v>
      </c>
      <c r="D441" s="9">
        <v>0.54182840101857666</v>
      </c>
      <c r="E441" s="9">
        <v>0.59636702338169034</v>
      </c>
      <c r="F441" s="9"/>
      <c r="G441" s="29">
        <v>-3.7499999999999999E-2</v>
      </c>
      <c r="H441" s="29">
        <v>1.2500000000000001E-2</v>
      </c>
      <c r="I441" s="29">
        <v>1.2500000000000001E-2</v>
      </c>
      <c r="J441" s="29">
        <v>6.25E-2</v>
      </c>
      <c r="K441" s="29">
        <v>6.25E-2</v>
      </c>
      <c r="L441" s="29">
        <v>6.25E-2</v>
      </c>
      <c r="N441" s="9">
        <f t="shared" si="12"/>
        <v>7.6939242691484985E-2</v>
      </c>
      <c r="O441" s="9">
        <f t="shared" si="13"/>
        <v>5.4538622363113687E-2</v>
      </c>
    </row>
    <row r="442" spans="1:15" x14ac:dyDescent="0.3">
      <c r="A442" s="33">
        <v>41430.447916666664</v>
      </c>
      <c r="B442" s="9">
        <v>6.6746725710211285E-2</v>
      </c>
      <c r="C442" s="9">
        <v>0.13864975419371786</v>
      </c>
      <c r="D442" s="9">
        <v>0.57075869567824489</v>
      </c>
      <c r="E442" s="9">
        <v>0.6254772079487354</v>
      </c>
      <c r="F442" s="9"/>
      <c r="G442" s="29">
        <v>-1.2500000000000001E-2</v>
      </c>
      <c r="H442" s="29">
        <v>1.2500000000000001E-2</v>
      </c>
      <c r="I442" s="29">
        <v>1.2500000000000001E-2</v>
      </c>
      <c r="J442" s="29">
        <v>6.25E-2</v>
      </c>
      <c r="K442" s="29">
        <v>6.25E-2</v>
      </c>
      <c r="L442" s="29">
        <v>3.7499999999999999E-2</v>
      </c>
      <c r="N442" s="9">
        <f t="shared" si="12"/>
        <v>7.1903028483506576E-2</v>
      </c>
      <c r="O442" s="9">
        <f t="shared" si="13"/>
        <v>5.4718512270490516E-2</v>
      </c>
    </row>
    <row r="443" spans="1:15" x14ac:dyDescent="0.3">
      <c r="A443" s="33">
        <v>41430.458333333336</v>
      </c>
      <c r="B443" s="9">
        <v>6.7167035688820501E-2</v>
      </c>
      <c r="C443" s="9">
        <v>0.12626562089541038</v>
      </c>
      <c r="D443" s="9">
        <v>0.59975295119386929</v>
      </c>
      <c r="E443" s="9">
        <v>0.65179710017469306</v>
      </c>
      <c r="F443" s="9"/>
      <c r="G443" s="29">
        <v>-1.2500000000000001E-2</v>
      </c>
      <c r="H443" s="29">
        <v>1.2500000000000001E-2</v>
      </c>
      <c r="I443" s="29">
        <v>1.2500000000000001E-2</v>
      </c>
      <c r="J443" s="29">
        <v>3.7499999999999999E-2</v>
      </c>
      <c r="K443" s="29">
        <v>6.25E-2</v>
      </c>
      <c r="L443" s="29">
        <v>3.7499999999999999E-2</v>
      </c>
      <c r="N443" s="9">
        <f t="shared" si="12"/>
        <v>5.9098585206589879E-2</v>
      </c>
      <c r="O443" s="9">
        <f t="shared" si="13"/>
        <v>5.2044148980823768E-2</v>
      </c>
    </row>
    <row r="444" spans="1:15" x14ac:dyDescent="0.3">
      <c r="A444" s="33">
        <v>41430.46875</v>
      </c>
      <c r="B444" s="9">
        <v>6.9516268247832788E-2</v>
      </c>
      <c r="C444" s="9">
        <v>0.13699853642061022</v>
      </c>
      <c r="D444" s="9">
        <v>0.6274080262879117</v>
      </c>
      <c r="E444" s="9">
        <v>0.67384760526557741</v>
      </c>
      <c r="F444" s="9"/>
      <c r="G444" s="29">
        <v>-3.7499999999999999E-2</v>
      </c>
      <c r="H444" s="29">
        <v>1.2500000000000001E-2</v>
      </c>
      <c r="I444" s="29">
        <v>1.2500000000000001E-2</v>
      </c>
      <c r="J444" s="29">
        <v>3.7499999999999999E-2</v>
      </c>
      <c r="K444" s="29">
        <v>6.25E-2</v>
      </c>
      <c r="L444" s="29">
        <v>3.7499999999999999E-2</v>
      </c>
      <c r="N444" s="9">
        <f t="shared" si="12"/>
        <v>6.7482268172777429E-2</v>
      </c>
      <c r="O444" s="9">
        <f t="shared" si="13"/>
        <v>4.6439578977665708E-2</v>
      </c>
    </row>
    <row r="445" spans="1:15" x14ac:dyDescent="0.3">
      <c r="A445" s="33">
        <v>41430.479166666664</v>
      </c>
      <c r="B445" s="9">
        <v>7.1835478665515817E-2</v>
      </c>
      <c r="C445" s="9">
        <v>0.12642323713738884</v>
      </c>
      <c r="D445" s="9">
        <v>0.65128541332704382</v>
      </c>
      <c r="E445" s="9">
        <v>0.69589811035646176</v>
      </c>
      <c r="F445" s="9"/>
      <c r="G445" s="29">
        <v>-3.7499999999999999E-2</v>
      </c>
      <c r="H445" s="29">
        <v>1.2500000000000001E-2</v>
      </c>
      <c r="I445" s="29">
        <v>3.7499999999999999E-2</v>
      </c>
      <c r="J445" s="29">
        <v>3.7499999999999999E-2</v>
      </c>
      <c r="K445" s="29">
        <v>6.25E-2</v>
      </c>
      <c r="L445" s="29">
        <v>3.7499999999999999E-2</v>
      </c>
      <c r="N445" s="9">
        <f t="shared" si="12"/>
        <v>5.4587758471873027E-2</v>
      </c>
      <c r="O445" s="9">
        <f t="shared" si="13"/>
        <v>4.4612697029417947E-2</v>
      </c>
    </row>
    <row r="446" spans="1:15" x14ac:dyDescent="0.3">
      <c r="A446" s="33">
        <v>41430.489583333336</v>
      </c>
      <c r="B446" s="9">
        <v>7.4184711224528091E-2</v>
      </c>
      <c r="C446" s="9">
        <v>0.11081922918152139</v>
      </c>
      <c r="D446" s="9">
        <v>0.66831099367187274</v>
      </c>
      <c r="E446" s="9">
        <v>0.71431084176483983</v>
      </c>
      <c r="F446" s="9"/>
      <c r="G446" s="29">
        <v>-3.7499999999999999E-2</v>
      </c>
      <c r="H446" s="29">
        <v>1.2500000000000001E-2</v>
      </c>
      <c r="I446" s="29">
        <v>3.7499999999999999E-2</v>
      </c>
      <c r="J446" s="29">
        <v>3.7499999999999999E-2</v>
      </c>
      <c r="K446" s="29">
        <v>3.7499999999999999E-2</v>
      </c>
      <c r="L446" s="29">
        <v>1.2500000000000001E-2</v>
      </c>
      <c r="N446" s="9">
        <f t="shared" si="12"/>
        <v>3.6634517956993295E-2</v>
      </c>
      <c r="O446" s="9">
        <f t="shared" si="13"/>
        <v>4.5999848092967088E-2</v>
      </c>
    </row>
    <row r="447" spans="1:15" x14ac:dyDescent="0.3">
      <c r="A447" s="33">
        <v>41430.5</v>
      </c>
      <c r="B447" s="9">
        <v>7.6488910571546512E-2</v>
      </c>
      <c r="C447" s="9">
        <v>9.9463354223740016E-2</v>
      </c>
      <c r="D447" s="9">
        <v>0.68131103764496115</v>
      </c>
      <c r="E447" s="9">
        <v>0.72434470104296167</v>
      </c>
      <c r="F447" s="9"/>
      <c r="G447" s="29">
        <v>-6.25E-2</v>
      </c>
      <c r="H447" s="29">
        <v>1.2500000000000001E-2</v>
      </c>
      <c r="I447" s="29">
        <v>6.25E-2</v>
      </c>
      <c r="J447" s="29">
        <v>1.2500000000000001E-2</v>
      </c>
      <c r="K447" s="29">
        <v>3.7499999999999999E-2</v>
      </c>
      <c r="L447" s="29">
        <v>1.2500000000000001E-2</v>
      </c>
      <c r="N447" s="9">
        <f t="shared" si="12"/>
        <v>2.2974443652193505E-2</v>
      </c>
      <c r="O447" s="9">
        <f t="shared" si="13"/>
        <v>4.3033663398000521E-2</v>
      </c>
    </row>
    <row r="448" spans="1:15" x14ac:dyDescent="0.3">
      <c r="A448" s="33">
        <v>41430.510416666664</v>
      </c>
      <c r="B448" s="9">
        <v>7.8282733515968025E-2</v>
      </c>
      <c r="C448" s="9">
        <v>8.7334409126730975E-2</v>
      </c>
      <c r="D448" s="9">
        <v>0.69120098499718163</v>
      </c>
      <c r="E448" s="9">
        <v>0.7278105799250858</v>
      </c>
      <c r="F448" s="9"/>
      <c r="G448" s="29">
        <v>-3.7499999999999999E-2</v>
      </c>
      <c r="H448" s="29">
        <v>3.7499999999999999E-2</v>
      </c>
      <c r="I448" s="29">
        <v>8.7499999999999994E-2</v>
      </c>
      <c r="J448" s="29">
        <v>1.2500000000000001E-2</v>
      </c>
      <c r="K448" s="29">
        <v>6.25E-2</v>
      </c>
      <c r="L448" s="29">
        <v>1.2500000000000001E-2</v>
      </c>
      <c r="N448" s="9">
        <f t="shared" si="12"/>
        <v>9.0516756107629492E-3</v>
      </c>
      <c r="O448" s="9">
        <f t="shared" si="13"/>
        <v>3.6609594927904165E-2</v>
      </c>
    </row>
    <row r="449" spans="1:15" x14ac:dyDescent="0.3">
      <c r="A449" s="33">
        <v>41430.520833333336</v>
      </c>
      <c r="B449" s="9">
        <v>8.0151611813712623E-2</v>
      </c>
      <c r="C449" s="9">
        <v>8.65688445228356E-2</v>
      </c>
      <c r="D449" s="9">
        <v>0.69757308527181361</v>
      </c>
      <c r="E449" s="9">
        <v>0.7291937334351376</v>
      </c>
      <c r="F449" s="9"/>
      <c r="G449" s="29">
        <v>-3.7499999999999999E-2</v>
      </c>
      <c r="H449" s="29">
        <v>3.7499999999999999E-2</v>
      </c>
      <c r="I449" s="29">
        <v>8.7499999999999994E-2</v>
      </c>
      <c r="J449" s="29">
        <v>1.2500000000000001E-2</v>
      </c>
      <c r="K449" s="29">
        <v>6.25E-2</v>
      </c>
      <c r="L449" s="29">
        <v>1.2500000000000001E-2</v>
      </c>
      <c r="N449" s="9">
        <f t="shared" si="12"/>
        <v>6.4172327091229775E-3</v>
      </c>
      <c r="O449" s="9">
        <f t="shared" si="13"/>
        <v>3.1620648163323994E-2</v>
      </c>
    </row>
    <row r="450" spans="1:15" x14ac:dyDescent="0.3">
      <c r="A450" s="33">
        <v>41430.53125</v>
      </c>
      <c r="B450" s="9">
        <v>8.1997973505460287E-2</v>
      </c>
      <c r="C450" s="9">
        <v>8.4654933013097164E-2</v>
      </c>
      <c r="D450" s="9">
        <v>0.69791687487257792</v>
      </c>
      <c r="E450" s="9">
        <v>0.73292345084808097</v>
      </c>
      <c r="F450" s="9"/>
      <c r="G450" s="29">
        <v>-3.7499999999999999E-2</v>
      </c>
      <c r="H450" s="29">
        <v>3.7499999999999999E-2</v>
      </c>
      <c r="I450" s="29">
        <v>6.25E-2</v>
      </c>
      <c r="J450" s="29">
        <v>1.2500000000000001E-2</v>
      </c>
      <c r="K450" s="29">
        <v>6.25E-2</v>
      </c>
      <c r="L450" s="29">
        <v>1.2500000000000001E-2</v>
      </c>
      <c r="N450" s="9">
        <f t="shared" si="12"/>
        <v>2.6569595076368774E-3</v>
      </c>
      <c r="O450" s="9">
        <f t="shared" si="13"/>
        <v>3.5006575975503051E-2</v>
      </c>
    </row>
    <row r="451" spans="1:15" x14ac:dyDescent="0.3">
      <c r="A451" s="33">
        <v>41430.541666666664</v>
      </c>
      <c r="B451" s="9">
        <v>8.3836829661875639E-2</v>
      </c>
      <c r="C451" s="9">
        <v>8.3176342552632565E-2</v>
      </c>
      <c r="D451" s="9">
        <v>0.69571022534209059</v>
      </c>
      <c r="E451" s="9">
        <v>0.72907780438371705</v>
      </c>
      <c r="F451" s="9"/>
      <c r="G451" s="29">
        <v>-3.7499999999999999E-2</v>
      </c>
      <c r="H451" s="29">
        <v>1.2500000000000001E-2</v>
      </c>
      <c r="I451" s="29">
        <v>3.7499999999999999E-2</v>
      </c>
      <c r="J451" s="29">
        <v>-1.2500000000000001E-2</v>
      </c>
      <c r="K451" s="29">
        <v>3.7499999999999999E-2</v>
      </c>
      <c r="L451" s="29">
        <v>3.7499999999999999E-2</v>
      </c>
      <c r="N451" s="9">
        <f t="shared" si="12"/>
        <v>-6.6048710924307419E-4</v>
      </c>
      <c r="O451" s="9">
        <f t="shared" si="13"/>
        <v>3.3367579041626461E-2</v>
      </c>
    </row>
    <row r="452" spans="1:15" x14ac:dyDescent="0.3">
      <c r="A452" s="33">
        <v>41430.552083333336</v>
      </c>
      <c r="B452" s="9">
        <v>8.6043457049574071E-2</v>
      </c>
      <c r="C452" s="9">
        <v>7.45825045971404E-2</v>
      </c>
      <c r="D452" s="9">
        <v>0.69103708530379404</v>
      </c>
      <c r="E452" s="9">
        <v>0.72631549491711067</v>
      </c>
      <c r="F452" s="9"/>
      <c r="G452" s="29">
        <v>-1.2500000000000001E-2</v>
      </c>
      <c r="H452" s="29">
        <v>1.2500000000000001E-2</v>
      </c>
      <c r="I452" s="29">
        <v>3.7499999999999999E-2</v>
      </c>
      <c r="J452" s="29">
        <v>1.2500000000000001E-2</v>
      </c>
      <c r="K452" s="29">
        <v>3.7499999999999999E-2</v>
      </c>
      <c r="L452" s="29">
        <v>1.2500000000000001E-2</v>
      </c>
      <c r="N452" s="9">
        <f t="shared" si="12"/>
        <v>-1.146095245243367E-2</v>
      </c>
      <c r="O452" s="9">
        <f t="shared" si="13"/>
        <v>3.527840961331663E-2</v>
      </c>
    </row>
    <row r="453" spans="1:15" x14ac:dyDescent="0.3">
      <c r="A453" s="33">
        <v>41430.5625</v>
      </c>
      <c r="B453" s="9">
        <v>8.8280106578601733E-2</v>
      </c>
      <c r="C453" s="9">
        <v>7.0634593012346605E-2</v>
      </c>
      <c r="D453" s="9">
        <v>0.68378552325976494</v>
      </c>
      <c r="E453" s="9">
        <v>0.72270570410908519</v>
      </c>
      <c r="F453" s="9"/>
      <c r="G453" s="29">
        <v>-3.7499999999999999E-2</v>
      </c>
      <c r="H453" s="29">
        <v>1.2500000000000001E-2</v>
      </c>
      <c r="I453" s="29">
        <v>3.7499999999999999E-2</v>
      </c>
      <c r="J453" s="29">
        <v>1.2500000000000001E-2</v>
      </c>
      <c r="K453" s="29">
        <v>3.7499999999999999E-2</v>
      </c>
      <c r="L453" s="29">
        <v>1.2500000000000001E-2</v>
      </c>
      <c r="N453" s="9">
        <f t="shared" si="12"/>
        <v>-1.7645513566255128E-2</v>
      </c>
      <c r="O453" s="9">
        <f t="shared" si="13"/>
        <v>3.8920180849320252E-2</v>
      </c>
    </row>
    <row r="454" spans="1:15" x14ac:dyDescent="0.3">
      <c r="A454" s="33">
        <v>41430.572916666664</v>
      </c>
      <c r="B454" s="9">
        <v>9.0471722895635542E-2</v>
      </c>
      <c r="C454" s="9">
        <v>7.3088903066011179E-2</v>
      </c>
      <c r="D454" s="9">
        <v>0.67595831351213054</v>
      </c>
      <c r="E454" s="9">
        <v>0.7114605861212937</v>
      </c>
      <c r="F454" s="9"/>
      <c r="G454" s="29">
        <v>-3.7499999999999999E-2</v>
      </c>
      <c r="H454" s="29">
        <v>3.7499999999999999E-2</v>
      </c>
      <c r="I454" s="29">
        <v>1.2500000000000001E-2</v>
      </c>
      <c r="J454" s="29">
        <v>1.2500000000000001E-2</v>
      </c>
      <c r="K454" s="29">
        <v>3.7499999999999999E-2</v>
      </c>
      <c r="L454" s="29">
        <v>1.2500000000000001E-2</v>
      </c>
      <c r="N454" s="9">
        <f t="shared" si="12"/>
        <v>-1.7382819829624363E-2</v>
      </c>
      <c r="O454" s="9">
        <f t="shared" si="13"/>
        <v>3.5502272609163166E-2</v>
      </c>
    </row>
    <row r="455" spans="1:15" x14ac:dyDescent="0.3">
      <c r="A455" s="33">
        <v>41430.583333333336</v>
      </c>
      <c r="B455" s="9">
        <v>9.2745900101324733E-2</v>
      </c>
      <c r="C455" s="9">
        <v>7.6563965924869595E-2</v>
      </c>
      <c r="D455" s="9">
        <v>0.66561664261471976</v>
      </c>
      <c r="E455" s="9">
        <v>0.7174249359392052</v>
      </c>
      <c r="F455" s="9"/>
      <c r="G455" s="29">
        <v>-3.7499999999999999E-2</v>
      </c>
      <c r="H455" s="29">
        <v>3.7499999999999999E-2</v>
      </c>
      <c r="I455" s="29">
        <v>1.2500000000000001E-2</v>
      </c>
      <c r="J455" s="29">
        <v>1.2500000000000001E-2</v>
      </c>
      <c r="K455" s="29">
        <v>3.7499999999999999E-2</v>
      </c>
      <c r="L455" s="29">
        <v>3.7499999999999999E-2</v>
      </c>
      <c r="N455" s="9">
        <f t="shared" si="12"/>
        <v>-1.6181934176455137E-2</v>
      </c>
      <c r="O455" s="9">
        <f t="shared" si="13"/>
        <v>5.1808293324485444E-2</v>
      </c>
    </row>
    <row r="456" spans="1:15" x14ac:dyDescent="0.3">
      <c r="A456" s="33">
        <v>41430.59375</v>
      </c>
      <c r="B456" s="9">
        <v>9.8697789619844642E-2</v>
      </c>
      <c r="C456" s="9">
        <v>7.45825045971404E-2</v>
      </c>
      <c r="D456" s="9">
        <v>0.65363997233692972</v>
      </c>
      <c r="E456" s="9">
        <v>0.70580404792267126</v>
      </c>
      <c r="F456" s="9"/>
      <c r="G456" s="29">
        <v>-1.2500000000000001E-2</v>
      </c>
      <c r="H456" s="29">
        <v>3.7499999999999999E-2</v>
      </c>
      <c r="I456" s="29">
        <v>1.2500000000000001E-2</v>
      </c>
      <c r="J456" s="29">
        <v>1.2500000000000001E-2</v>
      </c>
      <c r="K456" s="29">
        <v>6.25E-2</v>
      </c>
      <c r="L456" s="29">
        <v>3.7499999999999999E-2</v>
      </c>
      <c r="N456" s="9">
        <f t="shared" si="12"/>
        <v>-2.4115285022704241E-2</v>
      </c>
      <c r="O456" s="9">
        <f t="shared" si="13"/>
        <v>5.2164075585741543E-2</v>
      </c>
    </row>
    <row r="457" spans="1:15" x14ac:dyDescent="0.3">
      <c r="A457" s="33">
        <v>41430.604166666664</v>
      </c>
      <c r="B457" s="9">
        <v>0.10466469020902916</v>
      </c>
      <c r="C457" s="9">
        <v>7.5918489886291143E-2</v>
      </c>
      <c r="D457" s="9">
        <v>0.64006827821373313</v>
      </c>
      <c r="E457" s="9">
        <v>0.68814285657177809</v>
      </c>
      <c r="F457" s="9"/>
      <c r="G457" s="29">
        <v>-1.2500000000000001E-2</v>
      </c>
      <c r="H457" s="29">
        <v>3.7499999999999999E-2</v>
      </c>
      <c r="I457" s="29">
        <v>1.2500000000000001E-2</v>
      </c>
      <c r="J457" s="29">
        <v>3.7499999999999999E-2</v>
      </c>
      <c r="K457" s="29">
        <v>6.25E-2</v>
      </c>
      <c r="L457" s="29">
        <v>3.7499999999999999E-2</v>
      </c>
      <c r="N457" s="9">
        <f t="shared" si="12"/>
        <v>-2.8746200322738016E-2</v>
      </c>
      <c r="O457" s="9">
        <f t="shared" si="13"/>
        <v>4.8074578358044961E-2</v>
      </c>
    </row>
    <row r="458" spans="1:15" x14ac:dyDescent="0.3">
      <c r="A458" s="33">
        <v>41430.614583333336</v>
      </c>
      <c r="B458" s="9">
        <v>0.11060156865688447</v>
      </c>
      <c r="C458" s="9">
        <v>7.9235936503171095E-2</v>
      </c>
      <c r="D458" s="9">
        <v>0.62820753698736365</v>
      </c>
      <c r="E458" s="9">
        <v>0.67395553921000351</v>
      </c>
      <c r="F458" s="9"/>
      <c r="G458" s="29">
        <v>-1.2500000000000001E-2</v>
      </c>
      <c r="H458" s="29">
        <v>3.7499999999999999E-2</v>
      </c>
      <c r="I458" s="29">
        <v>1.2500000000000001E-2</v>
      </c>
      <c r="J458" s="29">
        <v>3.7499999999999999E-2</v>
      </c>
      <c r="K458" s="29">
        <v>6.25E-2</v>
      </c>
      <c r="L458" s="29">
        <v>3.7499999999999999E-2</v>
      </c>
      <c r="N458" s="9">
        <f t="shared" si="12"/>
        <v>-3.136563215371338E-2</v>
      </c>
      <c r="O458" s="9">
        <f t="shared" si="13"/>
        <v>4.5748002222639861E-2</v>
      </c>
    </row>
    <row r="459" spans="1:15" x14ac:dyDescent="0.3">
      <c r="A459" s="33">
        <v>41430.625</v>
      </c>
      <c r="B459" s="9">
        <v>0.11656846924606898</v>
      </c>
      <c r="C459" s="9">
        <v>8.5202837092355613E-2</v>
      </c>
      <c r="D459" s="9">
        <v>0.61413215112351238</v>
      </c>
      <c r="E459" s="9">
        <v>0.67074150619820672</v>
      </c>
      <c r="F459" s="9"/>
      <c r="G459" s="29">
        <v>-1.2500000000000001E-2</v>
      </c>
      <c r="H459" s="29">
        <v>1.2500000000000001E-2</v>
      </c>
      <c r="I459" s="29">
        <v>1.2500000000000001E-2</v>
      </c>
      <c r="J459" s="29">
        <v>3.7499999999999999E-2</v>
      </c>
      <c r="K459" s="29">
        <v>6.25E-2</v>
      </c>
      <c r="L459" s="29">
        <v>3.7499999999999999E-2</v>
      </c>
      <c r="N459" s="9">
        <f t="shared" si="12"/>
        <v>-3.1365632153713366E-2</v>
      </c>
      <c r="O459" s="9">
        <f t="shared" si="13"/>
        <v>5.6609355074694334E-2</v>
      </c>
    </row>
    <row r="460" spans="1:15" x14ac:dyDescent="0.3">
      <c r="A460" s="33">
        <v>41430.635416666664</v>
      </c>
      <c r="B460" s="9">
        <v>0.12231770931061658</v>
      </c>
      <c r="C460" s="9">
        <v>8.9188276353810936E-2</v>
      </c>
      <c r="D460" s="9">
        <v>0.59762225517982992</v>
      </c>
      <c r="E460" s="9">
        <v>0.64855908184191269</v>
      </c>
      <c r="F460" s="9"/>
      <c r="G460" s="29">
        <v>-1.2500000000000001E-2</v>
      </c>
      <c r="H460" s="29">
        <v>1.2500000000000001E-2</v>
      </c>
      <c r="I460" s="29">
        <v>1.2500000000000001E-2</v>
      </c>
      <c r="J460" s="29">
        <v>3.7499999999999999E-2</v>
      </c>
      <c r="K460" s="29">
        <v>8.7499999999999994E-2</v>
      </c>
      <c r="L460" s="29">
        <v>6.25E-2</v>
      </c>
      <c r="N460" s="9">
        <f t="shared" si="12"/>
        <v>-3.3129432956805649E-2</v>
      </c>
      <c r="O460" s="9">
        <f t="shared" si="13"/>
        <v>5.0936826662082768E-2</v>
      </c>
    </row>
    <row r="461" spans="1:15" x14ac:dyDescent="0.3">
      <c r="A461" s="33">
        <v>41430.645833333336</v>
      </c>
      <c r="B461" s="9">
        <v>0.12803692723383497</v>
      </c>
      <c r="C461" s="9">
        <v>9.355649791721396E-2</v>
      </c>
      <c r="D461" s="9">
        <v>0.57846997637445874</v>
      </c>
      <c r="E461" s="9">
        <v>0.63371616570658751</v>
      </c>
      <c r="F461" s="9"/>
      <c r="G461" s="29">
        <v>-1.2500000000000001E-2</v>
      </c>
      <c r="H461" s="29">
        <v>1.2500000000000001E-2</v>
      </c>
      <c r="I461" s="29">
        <v>1.2500000000000001E-2</v>
      </c>
      <c r="J461" s="29">
        <v>6.25E-2</v>
      </c>
      <c r="K461" s="29">
        <v>6.25E-2</v>
      </c>
      <c r="L461" s="29">
        <v>6.25E-2</v>
      </c>
      <c r="N461" s="9">
        <f t="shared" si="12"/>
        <v>-3.4480429316621014E-2</v>
      </c>
      <c r="O461" s="9">
        <f t="shared" si="13"/>
        <v>5.524618933212877E-2</v>
      </c>
    </row>
    <row r="462" spans="1:15" x14ac:dyDescent="0.3">
      <c r="A462" s="33">
        <v>41430.65625</v>
      </c>
      <c r="B462" s="9">
        <v>0.1338011783690472</v>
      </c>
      <c r="C462" s="9">
        <v>0.10102450557285998</v>
      </c>
      <c r="D462" s="9">
        <v>0.55693915323821819</v>
      </c>
      <c r="E462" s="9">
        <v>0.62891910150987596</v>
      </c>
      <c r="F462" s="9"/>
      <c r="G462" s="29">
        <v>-1.2500000000000001E-2</v>
      </c>
      <c r="H462" s="29">
        <v>-1.2500000000000001E-2</v>
      </c>
      <c r="I462" s="29">
        <v>1.2500000000000001E-2</v>
      </c>
      <c r="J462" s="29">
        <v>6.25E-2</v>
      </c>
      <c r="K462" s="29">
        <v>6.25E-2</v>
      </c>
      <c r="L462" s="29">
        <v>8.7499999999999994E-2</v>
      </c>
      <c r="N462" s="9">
        <f t="shared" si="12"/>
        <v>-3.277667279618722E-2</v>
      </c>
      <c r="O462" s="9">
        <f t="shared" si="13"/>
        <v>7.1979948271657768E-2</v>
      </c>
    </row>
    <row r="463" spans="1:15" x14ac:dyDescent="0.3">
      <c r="A463" s="33">
        <v>41430.666666666664</v>
      </c>
      <c r="B463" s="9">
        <v>0.13953540736293016</v>
      </c>
      <c r="C463" s="9">
        <v>9.9598453859721547E-2</v>
      </c>
      <c r="D463" s="9">
        <v>0.53304177843159983</v>
      </c>
      <c r="E463" s="9">
        <v>0.58392663689821822</v>
      </c>
      <c r="F463" s="9"/>
      <c r="G463" s="29">
        <v>3.7499999999999999E-2</v>
      </c>
      <c r="H463" s="29">
        <v>-1.2500000000000001E-2</v>
      </c>
      <c r="I463" s="29">
        <v>1.2500000000000001E-2</v>
      </c>
      <c r="J463" s="29">
        <v>6.25E-2</v>
      </c>
      <c r="K463" s="29">
        <v>8.7499999999999994E-2</v>
      </c>
      <c r="L463" s="29">
        <v>8.7499999999999994E-2</v>
      </c>
      <c r="N463" s="9">
        <f t="shared" si="12"/>
        <v>-3.9936953503208611E-2</v>
      </c>
      <c r="O463" s="9">
        <f t="shared" si="13"/>
        <v>5.0884858466618388E-2</v>
      </c>
    </row>
    <row r="464" spans="1:15" x14ac:dyDescent="0.3">
      <c r="A464" s="33">
        <v>41430.677083333336</v>
      </c>
      <c r="B464" s="9">
        <v>0.14557736330543777</v>
      </c>
      <c r="C464" s="9">
        <v>0.10879273464179832</v>
      </c>
      <c r="D464" s="9">
        <v>0.50631013819542436</v>
      </c>
      <c r="E464" s="9">
        <v>0.58598137939580963</v>
      </c>
      <c r="F464" s="9"/>
      <c r="G464" s="29">
        <v>3.7499999999999999E-2</v>
      </c>
      <c r="H464" s="29">
        <v>-3.7499999999999999E-2</v>
      </c>
      <c r="I464" s="29">
        <v>3.7499999999999999E-2</v>
      </c>
      <c r="J464" s="29">
        <v>1.2500000000000001E-2</v>
      </c>
      <c r="K464" s="29">
        <v>6.25E-2</v>
      </c>
      <c r="L464" s="29">
        <v>6.25E-2</v>
      </c>
      <c r="N464" s="9">
        <f t="shared" ref="N464:N527" si="14">C464-B464</f>
        <v>-3.6784628663639449E-2</v>
      </c>
      <c r="O464" s="9">
        <f t="shared" ref="O464:O527" si="15">E464-D464</f>
        <v>7.9671241200385268E-2</v>
      </c>
    </row>
    <row r="465" spans="1:15" x14ac:dyDescent="0.3">
      <c r="A465" s="33">
        <v>41430.6875</v>
      </c>
      <c r="B465" s="9">
        <v>0.15155927496528693</v>
      </c>
      <c r="C465" s="9">
        <v>0.10910046159042296</v>
      </c>
      <c r="D465" s="9">
        <v>0.47897486738116274</v>
      </c>
      <c r="E465" s="9">
        <v>0.56630142352880031</v>
      </c>
      <c r="F465" s="9"/>
      <c r="G465" s="29">
        <v>1.2500000000000001E-2</v>
      </c>
      <c r="H465" s="29">
        <v>-3.7499999999999999E-2</v>
      </c>
      <c r="I465" s="29">
        <v>1.2500000000000001E-2</v>
      </c>
      <c r="J465" s="29">
        <v>1.2500000000000001E-2</v>
      </c>
      <c r="K465" s="29">
        <v>6.25E-2</v>
      </c>
      <c r="L465" s="29">
        <v>8.7499999999999994E-2</v>
      </c>
      <c r="N465" s="9">
        <f t="shared" si="14"/>
        <v>-4.2458813374863971E-2</v>
      </c>
      <c r="O465" s="9">
        <f t="shared" si="15"/>
        <v>8.7326556147637568E-2</v>
      </c>
    </row>
    <row r="466" spans="1:15" x14ac:dyDescent="0.3">
      <c r="A466" s="33">
        <v>41430.697916666664</v>
      </c>
      <c r="B466" s="9">
        <v>0.15763125304912376</v>
      </c>
      <c r="C466" s="9">
        <v>0.11068412954553984</v>
      </c>
      <c r="D466" s="9">
        <v>0.45011652868444507</v>
      </c>
      <c r="E466" s="9">
        <v>0.52726531362805962</v>
      </c>
      <c r="F466" s="9"/>
      <c r="G466" s="29">
        <v>1.2500000000000001E-2</v>
      </c>
      <c r="H466" s="29">
        <v>-3.7499999999999999E-2</v>
      </c>
      <c r="I466" s="29">
        <v>1.2500000000000001E-2</v>
      </c>
      <c r="J466" s="29">
        <v>3.7499999999999999E-2</v>
      </c>
      <c r="K466" s="29">
        <v>8.7499999999999994E-2</v>
      </c>
      <c r="L466" s="29">
        <v>8.7499999999999994E-2</v>
      </c>
      <c r="N466" s="9">
        <f t="shared" si="14"/>
        <v>-4.6947123503583918E-2</v>
      </c>
      <c r="O466" s="9">
        <f t="shared" si="15"/>
        <v>7.7148784943614546E-2</v>
      </c>
    </row>
    <row r="467" spans="1:15" x14ac:dyDescent="0.3">
      <c r="A467" s="33">
        <v>41430.708333333336</v>
      </c>
      <c r="B467" s="9">
        <v>0.16365819792096672</v>
      </c>
      <c r="C467" s="9">
        <v>0.12467444740496118</v>
      </c>
      <c r="D467" s="9">
        <v>0.42113426582931246</v>
      </c>
      <c r="E467" s="9">
        <v>0.50354383117532076</v>
      </c>
      <c r="F467" s="9"/>
      <c r="G467" s="29">
        <v>1.2500000000000001E-2</v>
      </c>
      <c r="H467" s="29">
        <v>-3.7499999999999999E-2</v>
      </c>
      <c r="I467" s="29">
        <v>-1.2500000000000001E-2</v>
      </c>
      <c r="J467" s="29">
        <v>3.7499999999999999E-2</v>
      </c>
      <c r="K467" s="29">
        <v>8.7499999999999994E-2</v>
      </c>
      <c r="L467" s="29">
        <v>6.25E-2</v>
      </c>
      <c r="N467" s="9">
        <f t="shared" si="14"/>
        <v>-3.8983750516005541E-2</v>
      </c>
      <c r="O467" s="9">
        <f t="shared" si="15"/>
        <v>8.2409565346008296E-2</v>
      </c>
    </row>
    <row r="468" spans="1:15" x14ac:dyDescent="0.3">
      <c r="A468" s="33">
        <v>41430.71875</v>
      </c>
      <c r="B468" s="9">
        <v>0.16786880324239128</v>
      </c>
      <c r="C468" s="9">
        <v>0.12950801215896726</v>
      </c>
      <c r="D468" s="9">
        <v>0.39179222315942641</v>
      </c>
      <c r="E468" s="9">
        <v>0.49414958045676044</v>
      </c>
      <c r="F468" s="9"/>
      <c r="G468" s="29">
        <v>1.2500000000000001E-2</v>
      </c>
      <c r="H468" s="29">
        <v>-3.7499999999999999E-2</v>
      </c>
      <c r="I468" s="29">
        <v>-1.2500000000000001E-2</v>
      </c>
      <c r="J468" s="29">
        <v>3.7499999999999999E-2</v>
      </c>
      <c r="K468" s="29">
        <v>8.7499999999999994E-2</v>
      </c>
      <c r="L468" s="29">
        <v>6.25E-2</v>
      </c>
      <c r="N468" s="9">
        <f t="shared" si="14"/>
        <v>-3.8360791083424023E-2</v>
      </c>
      <c r="O468" s="9">
        <f t="shared" si="15"/>
        <v>0.10235735729733403</v>
      </c>
    </row>
    <row r="469" spans="1:15" x14ac:dyDescent="0.3">
      <c r="A469" s="33">
        <v>41430.729166666664</v>
      </c>
      <c r="B469" s="9">
        <v>0.17212444177580968</v>
      </c>
      <c r="C469" s="9">
        <v>0.13050624835816416</v>
      </c>
      <c r="D469" s="9">
        <v>0.3623182612241308</v>
      </c>
      <c r="E469" s="9">
        <v>0.46906892981495324</v>
      </c>
      <c r="F469" s="9"/>
      <c r="G469" s="29">
        <v>1.2500000000000001E-2</v>
      </c>
      <c r="H469" s="29">
        <v>-6.25E-2</v>
      </c>
      <c r="I469" s="29">
        <v>-1.2500000000000001E-2</v>
      </c>
      <c r="J469" s="29">
        <v>6.25E-2</v>
      </c>
      <c r="K469" s="29">
        <v>6.25E-2</v>
      </c>
      <c r="L469" s="29">
        <v>8.7499999999999994E-2</v>
      </c>
      <c r="N469" s="9">
        <f t="shared" si="14"/>
        <v>-4.1618193417645527E-2</v>
      </c>
      <c r="O469" s="9">
        <f t="shared" si="15"/>
        <v>0.10675066859082244</v>
      </c>
    </row>
    <row r="470" spans="1:15" x14ac:dyDescent="0.3">
      <c r="A470" s="33">
        <v>41430.739583333336</v>
      </c>
      <c r="B470" s="9">
        <v>0.17637257477389576</v>
      </c>
      <c r="C470" s="9">
        <v>0.12298570195519197</v>
      </c>
      <c r="D470" s="9">
        <v>0.3289187017545262</v>
      </c>
      <c r="E470" s="9">
        <v>0.42418839670121877</v>
      </c>
      <c r="F470" s="9"/>
      <c r="G470" s="29">
        <v>1.2500000000000001E-2</v>
      </c>
      <c r="H470" s="29">
        <v>-6.25E-2</v>
      </c>
      <c r="I470" s="29">
        <v>-1.2500000000000001E-2</v>
      </c>
      <c r="J470" s="29">
        <v>6.25E-2</v>
      </c>
      <c r="K470" s="29">
        <v>3.7499999999999999E-2</v>
      </c>
      <c r="L470" s="29">
        <v>6.25E-2</v>
      </c>
      <c r="N470" s="9">
        <f t="shared" si="14"/>
        <v>-5.3386872818703787E-2</v>
      </c>
      <c r="O470" s="9">
        <f t="shared" si="15"/>
        <v>9.5269694946692574E-2</v>
      </c>
    </row>
    <row r="471" spans="1:15" x14ac:dyDescent="0.3">
      <c r="A471" s="33">
        <v>41430.75</v>
      </c>
      <c r="B471" s="9">
        <v>0.18061320223664953</v>
      </c>
      <c r="C471" s="9">
        <v>0.12655833677337036</v>
      </c>
      <c r="D471" s="9">
        <v>0.29497147745579705</v>
      </c>
      <c r="E471" s="9">
        <v>0.38719503663757776</v>
      </c>
      <c r="F471" s="9"/>
      <c r="G471" s="29">
        <v>-1.2500000000000001E-2</v>
      </c>
      <c r="H471" s="29">
        <v>-1.2500000000000001E-2</v>
      </c>
      <c r="I471" s="29">
        <v>-1.2500000000000001E-2</v>
      </c>
      <c r="J471" s="29">
        <v>6.25E-2</v>
      </c>
      <c r="K471" s="29">
        <v>3.7499999999999999E-2</v>
      </c>
      <c r="L471" s="29">
        <v>6.25E-2</v>
      </c>
      <c r="N471" s="9">
        <f t="shared" si="14"/>
        <v>-5.4054865463279173E-2</v>
      </c>
      <c r="O471" s="9">
        <f t="shared" si="15"/>
        <v>9.2223559181780712E-2</v>
      </c>
    </row>
    <row r="472" spans="1:15" x14ac:dyDescent="0.3">
      <c r="A472" s="33">
        <v>41430.760416666664</v>
      </c>
      <c r="B472" s="9">
        <v>0.18483881862873872</v>
      </c>
      <c r="C472" s="9">
        <v>0.12872743648440726</v>
      </c>
      <c r="D472" s="9">
        <v>0.26287911797979635</v>
      </c>
      <c r="E472" s="9">
        <v>0.36404520433494697</v>
      </c>
      <c r="F472" s="9"/>
      <c r="G472" s="29">
        <v>-1.2500000000000001E-2</v>
      </c>
      <c r="H472" s="29">
        <v>-1.2500000000000001E-2</v>
      </c>
      <c r="I472" s="29">
        <v>1.2500000000000001E-2</v>
      </c>
      <c r="J472" s="29">
        <v>3.7499999999999999E-2</v>
      </c>
      <c r="K472" s="29">
        <v>1.2500000000000001E-2</v>
      </c>
      <c r="L472" s="29">
        <v>6.25E-2</v>
      </c>
      <c r="N472" s="9">
        <f t="shared" si="14"/>
        <v>-5.6111382144331451E-2</v>
      </c>
      <c r="O472" s="9">
        <f t="shared" si="15"/>
        <v>0.10116608635515062</v>
      </c>
    </row>
    <row r="473" spans="1:15" x14ac:dyDescent="0.3">
      <c r="A473" s="33">
        <v>41430.770833333336</v>
      </c>
      <c r="B473" s="9">
        <v>0.18903441287949865</v>
      </c>
      <c r="C473" s="9">
        <v>0.13924269148497018</v>
      </c>
      <c r="D473" s="9">
        <v>0.23202600008794613</v>
      </c>
      <c r="E473" s="9">
        <v>0.32859889747474541</v>
      </c>
      <c r="F473" s="9"/>
      <c r="G473" s="29">
        <v>-1.2500000000000001E-2</v>
      </c>
      <c r="H473" s="29">
        <v>1.2500000000000001E-2</v>
      </c>
      <c r="I473" s="29">
        <v>1.2500000000000001E-2</v>
      </c>
      <c r="J473" s="29">
        <v>6.25E-2</v>
      </c>
      <c r="K473" s="29">
        <v>1.2500000000000001E-2</v>
      </c>
      <c r="L473" s="29">
        <v>3.7499999999999999E-2</v>
      </c>
      <c r="N473" s="9">
        <f t="shared" si="14"/>
        <v>-4.9791721394528476E-2</v>
      </c>
      <c r="O473" s="9">
        <f t="shared" si="15"/>
        <v>9.6572897386799278E-2</v>
      </c>
    </row>
    <row r="474" spans="1:15" x14ac:dyDescent="0.3">
      <c r="A474" s="33">
        <v>41430.78125</v>
      </c>
      <c r="B474" s="9">
        <v>0.1932675348069201</v>
      </c>
      <c r="C474" s="9">
        <v>0.16051337861672985</v>
      </c>
      <c r="D474" s="9">
        <v>0.2028558522184423</v>
      </c>
      <c r="E474" s="9">
        <v>0.29130971845230719</v>
      </c>
      <c r="F474" s="9"/>
      <c r="G474" s="29">
        <v>1.2500000000000001E-2</v>
      </c>
      <c r="H474" s="29">
        <v>1.2500000000000001E-2</v>
      </c>
      <c r="I474" s="29">
        <v>-1.2500000000000001E-2</v>
      </c>
      <c r="J474" s="29">
        <v>6.25E-2</v>
      </c>
      <c r="K474" s="29">
        <v>1.2500000000000001E-2</v>
      </c>
      <c r="L474" s="29">
        <v>6.25E-2</v>
      </c>
      <c r="N474" s="9">
        <f t="shared" si="14"/>
        <v>-3.2754156190190259E-2</v>
      </c>
      <c r="O474" s="9">
        <f t="shared" si="15"/>
        <v>8.8453866233864892E-2</v>
      </c>
    </row>
    <row r="475" spans="1:15" x14ac:dyDescent="0.3">
      <c r="A475" s="33">
        <v>41430.791666666664</v>
      </c>
      <c r="B475" s="9">
        <v>0.19750065673434158</v>
      </c>
      <c r="C475" s="9">
        <v>0.16337298757833904</v>
      </c>
      <c r="D475" s="9">
        <v>0.16762141569359551</v>
      </c>
      <c r="E475" s="9">
        <v>0.25340091863779363</v>
      </c>
      <c r="F475" s="9"/>
      <c r="G475" s="29">
        <v>3.7499999999999999E-2</v>
      </c>
      <c r="H475" s="29">
        <v>-1.2500000000000001E-2</v>
      </c>
      <c r="I475" s="29">
        <v>-1.2500000000000001E-2</v>
      </c>
      <c r="J475" s="29">
        <v>3.7499999999999999E-2</v>
      </c>
      <c r="K475" s="29">
        <v>1.2500000000000001E-2</v>
      </c>
      <c r="L475" s="29">
        <v>3.7499999999999999E-2</v>
      </c>
      <c r="N475" s="9">
        <f t="shared" si="14"/>
        <v>-3.4127669156002544E-2</v>
      </c>
      <c r="O475" s="9">
        <f t="shared" si="15"/>
        <v>8.5779502944198116E-2</v>
      </c>
    </row>
    <row r="476" spans="1:15" x14ac:dyDescent="0.3">
      <c r="A476" s="33">
        <v>41430.802083333336</v>
      </c>
      <c r="B476" s="9">
        <v>0.20178631740908923</v>
      </c>
      <c r="C476" s="9">
        <v>0.15574736368071454</v>
      </c>
      <c r="D476" s="9">
        <v>0.13662438587584397</v>
      </c>
      <c r="E476" s="9">
        <v>0.21690325520781281</v>
      </c>
      <c r="F476" s="9"/>
      <c r="G476" s="29">
        <v>1.2500000000000001E-2</v>
      </c>
      <c r="H476" s="29">
        <v>-1.2500000000000001E-2</v>
      </c>
      <c r="I476" s="29">
        <v>-1.2500000000000001E-2</v>
      </c>
      <c r="J476" s="29">
        <v>3.7499999999999999E-2</v>
      </c>
      <c r="K476" s="29">
        <v>3.7499999999999999E-2</v>
      </c>
      <c r="L476" s="29">
        <v>6.25E-2</v>
      </c>
      <c r="N476" s="9">
        <f t="shared" si="14"/>
        <v>-4.6038953728374687E-2</v>
      </c>
      <c r="O476" s="9">
        <f t="shared" si="15"/>
        <v>8.0278869331968844E-2</v>
      </c>
    </row>
    <row r="477" spans="1:15" x14ac:dyDescent="0.3">
      <c r="A477" s="33">
        <v>41430.8125</v>
      </c>
      <c r="B477" s="9">
        <v>0.2060494614778399</v>
      </c>
      <c r="C477" s="9">
        <v>0.15952264795286525</v>
      </c>
      <c r="D477" s="9">
        <v>0.11066027591114237</v>
      </c>
      <c r="E477" s="9">
        <v>0.18101321990941543</v>
      </c>
      <c r="F477" s="9"/>
      <c r="G477" s="29">
        <v>3.7499999999999999E-2</v>
      </c>
      <c r="H477" s="29">
        <v>-3.7499999999999999E-2</v>
      </c>
      <c r="I477" s="29">
        <v>-3.7499999999999999E-2</v>
      </c>
      <c r="J477" s="29">
        <v>6.25E-2</v>
      </c>
      <c r="K477" s="29">
        <v>3.7499999999999999E-2</v>
      </c>
      <c r="L477" s="29">
        <v>6.25E-2</v>
      </c>
      <c r="N477" s="9">
        <f t="shared" si="14"/>
        <v>-4.6526813524974647E-2</v>
      </c>
      <c r="O477" s="9">
        <f t="shared" si="15"/>
        <v>7.0352943998273063E-2</v>
      </c>
    </row>
    <row r="478" spans="1:15" x14ac:dyDescent="0.3">
      <c r="A478" s="33">
        <v>41430.822916666664</v>
      </c>
      <c r="B478" s="9">
        <v>0.21037264982924911</v>
      </c>
      <c r="C478" s="9">
        <v>0.15561226404473302</v>
      </c>
      <c r="D478" s="9">
        <v>9.3622702905821628E-2</v>
      </c>
      <c r="E478" s="9">
        <v>0.14706599561068626</v>
      </c>
      <c r="F478" s="9"/>
      <c r="G478" s="29">
        <v>3.7499999999999999E-2</v>
      </c>
      <c r="H478" s="29">
        <v>-3.7499999999999999E-2</v>
      </c>
      <c r="I478" s="29">
        <v>-6.25E-2</v>
      </c>
      <c r="J478" s="29">
        <v>6.25E-2</v>
      </c>
      <c r="K478" s="29">
        <v>1.2500000000000001E-2</v>
      </c>
      <c r="L478" s="29">
        <v>3.7499999999999999E-2</v>
      </c>
      <c r="N478" s="9">
        <f t="shared" si="14"/>
        <v>-5.4760385784516086E-2</v>
      </c>
      <c r="O478" s="9">
        <f t="shared" si="15"/>
        <v>5.3443292704864628E-2</v>
      </c>
    </row>
    <row r="479" spans="1:15" x14ac:dyDescent="0.3">
      <c r="A479" s="33">
        <v>41430.833333333336</v>
      </c>
      <c r="B479" s="9">
        <v>0.21465831050399672</v>
      </c>
      <c r="C479" s="9">
        <v>0.16563965924869592</v>
      </c>
      <c r="D479" s="9">
        <v>7.7240728674051476E-2</v>
      </c>
      <c r="E479" s="9">
        <v>0.11630482144927304</v>
      </c>
      <c r="F479" s="9"/>
      <c r="G479" s="29">
        <v>8.7499999999999994E-2</v>
      </c>
      <c r="H479" s="29">
        <v>-6.25E-2</v>
      </c>
      <c r="I479" s="29">
        <v>-3.7499999999999999E-2</v>
      </c>
      <c r="J479" s="29">
        <v>3.7499999999999999E-2</v>
      </c>
      <c r="K479" s="29">
        <v>3.7499999999999999E-2</v>
      </c>
      <c r="L479" s="29">
        <v>3.7499999999999999E-2</v>
      </c>
      <c r="N479" s="9">
        <f t="shared" si="14"/>
        <v>-4.9018651255300805E-2</v>
      </c>
      <c r="O479" s="9">
        <f t="shared" si="15"/>
        <v>3.9064092775221562E-2</v>
      </c>
    </row>
    <row r="480" spans="1:15" x14ac:dyDescent="0.3">
      <c r="A480" s="33">
        <v>41430.84375</v>
      </c>
      <c r="B480" s="9">
        <v>0.2208803992944797</v>
      </c>
      <c r="C480" s="9">
        <v>0.15734604270649605</v>
      </c>
      <c r="D480" s="9">
        <v>6.1830159942115416E-2</v>
      </c>
      <c r="E480" s="9">
        <v>8.9541200785119499E-2</v>
      </c>
      <c r="F480" s="9"/>
      <c r="G480" s="29">
        <v>8.7499999999999994E-2</v>
      </c>
      <c r="H480" s="29">
        <v>-8.7499999999999994E-2</v>
      </c>
      <c r="I480" s="29">
        <v>-6.25E-2</v>
      </c>
      <c r="J480" s="29">
        <v>3.7499999999999999E-2</v>
      </c>
      <c r="K480" s="29">
        <v>3.7499999999999999E-2</v>
      </c>
      <c r="L480" s="29">
        <v>3.7499999999999999E-2</v>
      </c>
      <c r="N480" s="9">
        <f t="shared" si="14"/>
        <v>-6.3534356587983648E-2</v>
      </c>
      <c r="O480" s="9">
        <f t="shared" si="15"/>
        <v>2.7711040843004082E-2</v>
      </c>
    </row>
    <row r="481" spans="1:15" x14ac:dyDescent="0.3">
      <c r="A481" s="33">
        <v>41430.854166666664</v>
      </c>
      <c r="B481" s="9">
        <v>0.22706496040830113</v>
      </c>
      <c r="C481" s="9">
        <v>0.16871692873494201</v>
      </c>
      <c r="D481" s="9">
        <v>4.7307048086571019E-2</v>
      </c>
      <c r="E481" s="9">
        <v>6.7438727498770737E-2</v>
      </c>
      <c r="F481" s="9"/>
      <c r="G481" s="29">
        <v>0.1125</v>
      </c>
      <c r="H481" s="29">
        <v>-6.25E-2</v>
      </c>
      <c r="I481" s="29">
        <v>-6.25E-2</v>
      </c>
      <c r="J481" s="29">
        <v>1.2500000000000001E-2</v>
      </c>
      <c r="K481" s="29">
        <v>1.2500000000000001E-2</v>
      </c>
      <c r="L481" s="29">
        <v>1.2500000000000001E-2</v>
      </c>
      <c r="N481" s="9">
        <f t="shared" si="14"/>
        <v>-5.8348031673359113E-2</v>
      </c>
      <c r="O481" s="9">
        <f t="shared" si="15"/>
        <v>2.0131679412199718E-2</v>
      </c>
    </row>
    <row r="482" spans="1:15" x14ac:dyDescent="0.3">
      <c r="A482" s="33">
        <v>41430.864583333336</v>
      </c>
      <c r="B482" s="9">
        <v>0.23322700491612566</v>
      </c>
      <c r="C482" s="9">
        <v>0.18026794761136339</v>
      </c>
      <c r="D482" s="9">
        <v>3.2727970482064973E-2</v>
      </c>
      <c r="E482" s="9">
        <v>4.7766766738755878E-2</v>
      </c>
      <c r="F482" s="9"/>
      <c r="G482" s="29">
        <v>0.1125</v>
      </c>
      <c r="H482" s="29">
        <v>-6.25E-2</v>
      </c>
      <c r="I482" s="29">
        <v>-8.7499999999999994E-2</v>
      </c>
      <c r="J482" s="29">
        <v>1.2500000000000001E-2</v>
      </c>
      <c r="K482" s="29">
        <v>1.2500000000000001E-2</v>
      </c>
      <c r="L482" s="29">
        <v>1.2500000000000001E-2</v>
      </c>
      <c r="N482" s="9">
        <f t="shared" si="14"/>
        <v>-5.2959057304762275E-2</v>
      </c>
      <c r="O482" s="9">
        <f t="shared" si="15"/>
        <v>1.5038796256690905E-2</v>
      </c>
    </row>
    <row r="483" spans="1:15" x14ac:dyDescent="0.3">
      <c r="A483" s="33">
        <v>41430.875</v>
      </c>
      <c r="B483" s="9">
        <v>0.23941156602994712</v>
      </c>
      <c r="C483" s="9">
        <v>0.1774984050737419</v>
      </c>
      <c r="D483" s="9">
        <v>2.237830447765967E-2</v>
      </c>
      <c r="E483" s="9">
        <v>3.2124339903978762E-2</v>
      </c>
      <c r="F483" s="9"/>
      <c r="G483" s="29">
        <v>0.1125</v>
      </c>
      <c r="H483" s="29">
        <v>-8.7499999999999994E-2</v>
      </c>
      <c r="I483" s="29">
        <v>-8.7499999999999994E-2</v>
      </c>
      <c r="J483" s="29">
        <v>1.2500000000000001E-2</v>
      </c>
      <c r="K483" s="29">
        <v>1.2500000000000001E-2</v>
      </c>
      <c r="L483" s="29">
        <v>1.2500000000000001E-2</v>
      </c>
      <c r="N483" s="9">
        <f t="shared" si="14"/>
        <v>-6.1913160956205221E-2</v>
      </c>
      <c r="O483" s="9">
        <f t="shared" si="15"/>
        <v>9.7460354263190913E-3</v>
      </c>
    </row>
    <row r="484" spans="1:15" x14ac:dyDescent="0.3">
      <c r="A484" s="33">
        <v>41430.885416666664</v>
      </c>
      <c r="B484" s="9">
        <v>0.24480804593387626</v>
      </c>
      <c r="C484" s="9">
        <v>0.19605959395053857</v>
      </c>
      <c r="D484" s="9">
        <v>1.4507121641555367E-2</v>
      </c>
      <c r="E484" s="9">
        <v>1.8732535688158844E-2</v>
      </c>
      <c r="F484" s="9"/>
      <c r="G484" s="29">
        <v>8.7499999999999994E-2</v>
      </c>
      <c r="H484" s="29">
        <v>-8.7499999999999994E-2</v>
      </c>
      <c r="I484" s="29">
        <v>-6.25E-2</v>
      </c>
      <c r="J484" s="29">
        <v>1.2500000000000001E-2</v>
      </c>
      <c r="K484" s="29">
        <v>1.2500000000000001E-2</v>
      </c>
      <c r="L484" s="29">
        <v>1.2500000000000001E-2</v>
      </c>
      <c r="N484" s="9">
        <f t="shared" si="14"/>
        <v>-4.8748451983337687E-2</v>
      </c>
      <c r="O484" s="9">
        <f t="shared" si="15"/>
        <v>4.2254140466034765E-3</v>
      </c>
    </row>
    <row r="485" spans="1:15" x14ac:dyDescent="0.3">
      <c r="A485" s="33">
        <v>41430.895833333336</v>
      </c>
      <c r="B485" s="9">
        <v>0.25016699816114385</v>
      </c>
      <c r="C485" s="9">
        <v>0.2124741997222952</v>
      </c>
      <c r="D485" s="9">
        <v>7.2995326859961705E-3</v>
      </c>
      <c r="E485" s="9">
        <v>8.7026739635343159E-3</v>
      </c>
      <c r="F485" s="9"/>
      <c r="G485" s="29">
        <v>8.7499999999999994E-2</v>
      </c>
      <c r="H485" s="29">
        <v>-0.1125</v>
      </c>
      <c r="I485" s="29">
        <v>-8.7499999999999994E-2</v>
      </c>
      <c r="J485" s="29">
        <v>1.2500000000000001E-2</v>
      </c>
      <c r="K485" s="29">
        <v>1.2500000000000001E-2</v>
      </c>
      <c r="L485" s="29">
        <v>1.2500000000000001E-2</v>
      </c>
      <c r="N485" s="9">
        <f t="shared" si="14"/>
        <v>-3.7692798438848651E-2</v>
      </c>
      <c r="O485" s="9">
        <f t="shared" si="15"/>
        <v>1.4031412775381454E-3</v>
      </c>
    </row>
    <row r="486" spans="1:15" x14ac:dyDescent="0.3">
      <c r="A486" s="33">
        <v>41430.90625</v>
      </c>
      <c r="B486" s="9">
        <v>0.25562352234773145</v>
      </c>
      <c r="C486" s="9">
        <v>0.20947198558937216</v>
      </c>
      <c r="D486" s="9">
        <v>4.3573333120130482E-4</v>
      </c>
      <c r="E486" s="9">
        <v>6.8358164803140474E-4</v>
      </c>
      <c r="F486" s="9"/>
      <c r="G486" s="29">
        <v>8.7499999999999994E-2</v>
      </c>
      <c r="H486" s="29">
        <v>-0.13750000000000001</v>
      </c>
      <c r="I486" s="29">
        <v>-6.25E-2</v>
      </c>
      <c r="J486" s="29">
        <v>1.2500000000000001E-2</v>
      </c>
      <c r="K486" s="29">
        <v>1.2500000000000001E-2</v>
      </c>
      <c r="L486" s="29">
        <v>1.2500000000000001E-2</v>
      </c>
      <c r="N486" s="9">
        <f t="shared" si="14"/>
        <v>-4.6151536758359285E-2</v>
      </c>
      <c r="O486" s="9">
        <f t="shared" si="15"/>
        <v>2.4784831683009992E-4</v>
      </c>
    </row>
    <row r="487" spans="1:15" x14ac:dyDescent="0.3">
      <c r="A487" s="33">
        <v>41430.916666666664</v>
      </c>
      <c r="B487" s="9">
        <v>0.26095995796900218</v>
      </c>
      <c r="C487" s="9">
        <v>0.20883401508612603</v>
      </c>
      <c r="D487" s="9">
        <v>0</v>
      </c>
      <c r="E487" s="9">
        <v>0</v>
      </c>
      <c r="F487" s="9"/>
      <c r="G487" s="29">
        <v>8.7499999999999994E-2</v>
      </c>
      <c r="H487" s="29">
        <v>-0.16250000000000001</v>
      </c>
      <c r="I487" s="29">
        <v>-6.25E-2</v>
      </c>
      <c r="J487" s="29">
        <v>0</v>
      </c>
      <c r="K487" s="29">
        <v>0</v>
      </c>
      <c r="L487" s="29">
        <v>0</v>
      </c>
      <c r="N487" s="9">
        <f t="shared" si="14"/>
        <v>-5.2125942882876142E-2</v>
      </c>
      <c r="O487" s="9">
        <f t="shared" si="15"/>
        <v>0</v>
      </c>
    </row>
    <row r="488" spans="1:15" x14ac:dyDescent="0.3">
      <c r="A488" s="33">
        <v>41430.927083333336</v>
      </c>
      <c r="B488" s="9">
        <v>0.26549330130971593</v>
      </c>
      <c r="C488" s="9">
        <v>0.236236724584381</v>
      </c>
      <c r="D488" s="9">
        <v>0</v>
      </c>
      <c r="E488" s="9">
        <v>0</v>
      </c>
      <c r="F488" s="9"/>
      <c r="G488" s="29">
        <v>8.7499999999999994E-2</v>
      </c>
      <c r="H488" s="29">
        <v>-0.1875</v>
      </c>
      <c r="I488" s="29">
        <v>-6.25E-2</v>
      </c>
      <c r="J488" s="29">
        <v>0</v>
      </c>
      <c r="K488" s="29">
        <v>0</v>
      </c>
      <c r="L488" s="29">
        <v>0</v>
      </c>
      <c r="N488" s="9">
        <f t="shared" si="14"/>
        <v>-2.9256576725334937E-2</v>
      </c>
      <c r="O488" s="9">
        <f t="shared" si="15"/>
        <v>0</v>
      </c>
    </row>
    <row r="489" spans="1:15" x14ac:dyDescent="0.3">
      <c r="A489" s="33">
        <v>41430.9375</v>
      </c>
      <c r="B489" s="9">
        <v>0.27007167786242353</v>
      </c>
      <c r="C489" s="9">
        <v>0.23740758809622098</v>
      </c>
      <c r="D489" s="9">
        <v>0</v>
      </c>
      <c r="E489" s="9">
        <v>0</v>
      </c>
      <c r="F489" s="9"/>
      <c r="G489" s="29">
        <v>0.1125</v>
      </c>
      <c r="H489" s="29">
        <v>-0.1875</v>
      </c>
      <c r="I489" s="29">
        <v>-8.7499999999999994E-2</v>
      </c>
      <c r="J489" s="29">
        <v>0</v>
      </c>
      <c r="K489" s="29">
        <v>0</v>
      </c>
      <c r="L489" s="29">
        <v>0</v>
      </c>
      <c r="N489" s="9">
        <f t="shared" si="14"/>
        <v>-3.2664089766202553E-2</v>
      </c>
      <c r="O489" s="9">
        <f t="shared" si="15"/>
        <v>0</v>
      </c>
    </row>
    <row r="490" spans="1:15" x14ac:dyDescent="0.3">
      <c r="A490" s="33">
        <v>41430.947916666664</v>
      </c>
      <c r="B490" s="9">
        <v>0.27455248245581121</v>
      </c>
      <c r="C490" s="9">
        <v>0.23890118962735019</v>
      </c>
      <c r="D490" s="9">
        <v>0</v>
      </c>
      <c r="E490" s="9">
        <v>0</v>
      </c>
      <c r="F490" s="9"/>
      <c r="G490" s="29">
        <v>8.7499999999999994E-2</v>
      </c>
      <c r="H490" s="29">
        <v>-0.1875</v>
      </c>
      <c r="I490" s="29">
        <v>-8.7499999999999994E-2</v>
      </c>
      <c r="J490" s="29">
        <v>0</v>
      </c>
      <c r="K490" s="29">
        <v>0</v>
      </c>
      <c r="L490" s="29">
        <v>0</v>
      </c>
      <c r="N490" s="9">
        <f t="shared" si="14"/>
        <v>-3.5651292828461023E-2</v>
      </c>
      <c r="O490" s="9">
        <f t="shared" si="15"/>
        <v>0</v>
      </c>
    </row>
    <row r="491" spans="1:15" x14ac:dyDescent="0.3">
      <c r="A491" s="33">
        <v>41430.958333333336</v>
      </c>
      <c r="B491" s="9">
        <v>0.27917589222051264</v>
      </c>
      <c r="C491" s="9">
        <v>0.1460126843547116</v>
      </c>
      <c r="D491" s="9">
        <v>0</v>
      </c>
      <c r="E491" s="9">
        <v>0</v>
      </c>
      <c r="F491" s="9"/>
      <c r="G491" s="29">
        <v>8.7499999999999994E-2</v>
      </c>
      <c r="H491" s="29">
        <v>-0.21249999999999999</v>
      </c>
      <c r="I491" s="29">
        <v>-0.1125</v>
      </c>
      <c r="J491" s="29">
        <v>0</v>
      </c>
      <c r="K491" s="29">
        <v>0</v>
      </c>
      <c r="L491" s="29">
        <v>0</v>
      </c>
      <c r="N491" s="9">
        <f t="shared" si="14"/>
        <v>-0.13316320786580105</v>
      </c>
      <c r="O491" s="9">
        <f t="shared" si="15"/>
        <v>0</v>
      </c>
    </row>
    <row r="492" spans="1:15" x14ac:dyDescent="0.3">
      <c r="A492" s="33">
        <v>41430.96875</v>
      </c>
      <c r="B492" s="9">
        <v>0.27781739032536495</v>
      </c>
      <c r="C492" s="9">
        <v>0.26473524224115291</v>
      </c>
      <c r="D492" s="9">
        <v>0</v>
      </c>
      <c r="E492" s="9">
        <v>0</v>
      </c>
      <c r="F492" s="9"/>
      <c r="G492" s="29">
        <v>3.7499999999999999E-2</v>
      </c>
      <c r="H492" s="29">
        <v>-0.1875</v>
      </c>
      <c r="I492" s="29">
        <v>-0.1125</v>
      </c>
      <c r="J492" s="29">
        <v>0</v>
      </c>
      <c r="K492" s="29">
        <v>0</v>
      </c>
      <c r="L492" s="29">
        <v>0</v>
      </c>
      <c r="N492" s="9">
        <f t="shared" si="14"/>
        <v>-1.3082148084212042E-2</v>
      </c>
      <c r="O492" s="9">
        <f t="shared" si="15"/>
        <v>0</v>
      </c>
    </row>
    <row r="493" spans="1:15" x14ac:dyDescent="0.3">
      <c r="A493" s="33">
        <v>41430.979166666664</v>
      </c>
      <c r="B493" s="9">
        <v>0.27649641610687881</v>
      </c>
      <c r="C493" s="9">
        <v>0.27630127218823886</v>
      </c>
      <c r="D493" s="9">
        <v>0</v>
      </c>
      <c r="E493" s="9">
        <v>0</v>
      </c>
      <c r="F493" s="9"/>
      <c r="G493" s="29">
        <v>3.7499999999999999E-2</v>
      </c>
      <c r="H493" s="29">
        <v>-0.13750000000000001</v>
      </c>
      <c r="I493" s="29">
        <v>-0.13750000000000001</v>
      </c>
      <c r="J493" s="29">
        <v>0</v>
      </c>
      <c r="K493" s="29">
        <v>0</v>
      </c>
      <c r="L493" s="29">
        <v>0</v>
      </c>
      <c r="N493" s="9">
        <f t="shared" si="14"/>
        <v>-1.9514391863995062E-4</v>
      </c>
      <c r="O493" s="9">
        <f t="shared" si="15"/>
        <v>0</v>
      </c>
    </row>
    <row r="494" spans="1:15" x14ac:dyDescent="0.3">
      <c r="A494" s="33">
        <v>41430.989583333336</v>
      </c>
      <c r="B494" s="9">
        <v>0.27522798063571885</v>
      </c>
      <c r="C494" s="9">
        <v>0.28214057867677417</v>
      </c>
      <c r="D494" s="9">
        <v>0</v>
      </c>
      <c r="E494" s="9">
        <v>0</v>
      </c>
      <c r="F494" s="9"/>
      <c r="G494" s="29">
        <v>3.7499999999999999E-2</v>
      </c>
      <c r="H494" s="29">
        <v>-0.16250000000000001</v>
      </c>
      <c r="I494" s="29">
        <v>-0.13750000000000001</v>
      </c>
      <c r="J494" s="29">
        <v>0</v>
      </c>
      <c r="K494" s="29">
        <v>0</v>
      </c>
      <c r="L494" s="29">
        <v>0</v>
      </c>
      <c r="N494" s="9">
        <f t="shared" si="14"/>
        <v>6.9125980410553178E-3</v>
      </c>
      <c r="O494" s="9">
        <f t="shared" si="15"/>
        <v>0</v>
      </c>
    </row>
    <row r="495" spans="1:15" x14ac:dyDescent="0.3">
      <c r="A495" s="33">
        <v>41431</v>
      </c>
      <c r="B495" s="9">
        <v>0.27533305813037112</v>
      </c>
      <c r="C495" s="9">
        <v>0.29997373062633698</v>
      </c>
      <c r="D495" s="9">
        <v>0</v>
      </c>
      <c r="E495" s="9">
        <v>0</v>
      </c>
      <c r="F495" s="9"/>
      <c r="G495" s="29">
        <v>1.2500000000000001E-2</v>
      </c>
      <c r="H495" s="29">
        <v>6.25E-2</v>
      </c>
      <c r="I495" s="29">
        <v>-6.25E-2</v>
      </c>
      <c r="J495" s="29">
        <v>0</v>
      </c>
      <c r="K495" s="29">
        <v>0</v>
      </c>
      <c r="L495" s="29">
        <v>0</v>
      </c>
      <c r="N495" s="9">
        <f t="shared" si="14"/>
        <v>2.4640672495965854E-2</v>
      </c>
      <c r="O495" s="9">
        <f t="shared" si="15"/>
        <v>0</v>
      </c>
    </row>
    <row r="496" spans="1:15" x14ac:dyDescent="0.3">
      <c r="A496" s="33">
        <v>41431.010416666664</v>
      </c>
      <c r="B496" s="9">
        <v>0.27530303598904193</v>
      </c>
      <c r="C496" s="9">
        <v>0.29077194430892789</v>
      </c>
      <c r="D496" s="9">
        <v>0</v>
      </c>
      <c r="E496" s="9">
        <v>0</v>
      </c>
      <c r="F496" s="9"/>
      <c r="G496" s="29">
        <v>1.2500000000000001E-2</v>
      </c>
      <c r="H496" s="29">
        <v>6.25E-2</v>
      </c>
      <c r="I496" s="29">
        <v>-8.7499999999999994E-2</v>
      </c>
      <c r="J496" s="29">
        <v>0</v>
      </c>
      <c r="K496" s="29">
        <v>0</v>
      </c>
      <c r="L496" s="29">
        <v>0</v>
      </c>
      <c r="N496" s="9">
        <f t="shared" si="14"/>
        <v>1.5468908319885954E-2</v>
      </c>
      <c r="O496" s="9">
        <f t="shared" si="15"/>
        <v>0</v>
      </c>
    </row>
    <row r="497" spans="1:15" x14ac:dyDescent="0.3">
      <c r="A497" s="33">
        <v>41431.020833333336</v>
      </c>
      <c r="B497" s="9">
        <v>0.27522047510038655</v>
      </c>
      <c r="C497" s="9">
        <v>0.2745674935264758</v>
      </c>
      <c r="D497" s="9">
        <v>0</v>
      </c>
      <c r="E497" s="9">
        <v>0</v>
      </c>
      <c r="F497" s="9"/>
      <c r="G497" s="29">
        <v>1.2500000000000001E-2</v>
      </c>
      <c r="H497" s="29">
        <v>6.25E-2</v>
      </c>
      <c r="I497" s="29">
        <v>-0.1125</v>
      </c>
      <c r="J497" s="29">
        <v>0</v>
      </c>
      <c r="K497" s="29">
        <v>0</v>
      </c>
      <c r="L497" s="29">
        <v>0</v>
      </c>
      <c r="N497" s="9">
        <f t="shared" si="14"/>
        <v>-6.5298157391074918E-4</v>
      </c>
      <c r="O497" s="9">
        <f t="shared" si="15"/>
        <v>0</v>
      </c>
    </row>
    <row r="498" spans="1:15" x14ac:dyDescent="0.3">
      <c r="A498" s="33">
        <v>41431.03125</v>
      </c>
      <c r="B498" s="9">
        <v>0.27518294742372501</v>
      </c>
      <c r="C498" s="9">
        <v>0.24606147033437159</v>
      </c>
      <c r="D498" s="9">
        <v>0</v>
      </c>
      <c r="E498" s="9">
        <v>0</v>
      </c>
      <c r="F498" s="9"/>
      <c r="G498" s="29">
        <v>-1.2500000000000001E-2</v>
      </c>
      <c r="H498" s="29">
        <v>6.25E-2</v>
      </c>
      <c r="I498" s="29">
        <v>-0.1125</v>
      </c>
      <c r="J498" s="29">
        <v>0</v>
      </c>
      <c r="K498" s="29">
        <v>0</v>
      </c>
      <c r="L498" s="29">
        <v>0</v>
      </c>
      <c r="N498" s="9">
        <f t="shared" si="14"/>
        <v>-2.912147708935342E-2</v>
      </c>
      <c r="O498" s="9">
        <f t="shared" si="15"/>
        <v>0</v>
      </c>
    </row>
    <row r="499" spans="1:15" x14ac:dyDescent="0.3">
      <c r="A499" s="33">
        <v>41431.041666666664</v>
      </c>
      <c r="B499" s="9">
        <v>0.27513040867639887</v>
      </c>
      <c r="C499" s="9">
        <v>0.2235823920141104</v>
      </c>
      <c r="D499" s="9">
        <v>0</v>
      </c>
      <c r="E499" s="9">
        <v>0</v>
      </c>
      <c r="F499" s="9"/>
      <c r="G499" s="29">
        <v>-1.2500000000000001E-2</v>
      </c>
      <c r="H499" s="29">
        <v>3.7499999999999999E-2</v>
      </c>
      <c r="I499" s="29">
        <v>-0.1125</v>
      </c>
      <c r="J499" s="29">
        <v>0</v>
      </c>
      <c r="K499" s="29">
        <v>0</v>
      </c>
      <c r="L499" s="29">
        <v>0</v>
      </c>
      <c r="N499" s="9">
        <f t="shared" si="14"/>
        <v>-5.1548016662288476E-2</v>
      </c>
      <c r="O499" s="9">
        <f t="shared" si="15"/>
        <v>0</v>
      </c>
    </row>
    <row r="500" spans="1:15" x14ac:dyDescent="0.3">
      <c r="A500" s="33">
        <v>41431.052083333336</v>
      </c>
      <c r="B500" s="9">
        <v>0.2756557961496604</v>
      </c>
      <c r="C500" s="9">
        <v>0.1970052914024093</v>
      </c>
      <c r="D500" s="9">
        <v>0</v>
      </c>
      <c r="E500" s="9">
        <v>0</v>
      </c>
      <c r="F500" s="9"/>
      <c r="G500" s="29">
        <v>-3.7499999999999999E-2</v>
      </c>
      <c r="H500" s="29">
        <v>3.7499999999999999E-2</v>
      </c>
      <c r="I500" s="29">
        <v>-8.7499999999999994E-2</v>
      </c>
      <c r="J500" s="29">
        <v>0</v>
      </c>
      <c r="K500" s="29">
        <v>0</v>
      </c>
      <c r="L500" s="29">
        <v>0</v>
      </c>
      <c r="N500" s="9">
        <f t="shared" si="14"/>
        <v>-7.8650504747251104E-2</v>
      </c>
      <c r="O500" s="9">
        <f t="shared" si="15"/>
        <v>0</v>
      </c>
    </row>
    <row r="501" spans="1:15" x14ac:dyDescent="0.3">
      <c r="A501" s="33">
        <v>41431.0625</v>
      </c>
      <c r="B501" s="9">
        <v>0.27616617255225728</v>
      </c>
      <c r="C501" s="9">
        <v>0.17558449356400346</v>
      </c>
      <c r="D501" s="9">
        <v>0</v>
      </c>
      <c r="E501" s="9">
        <v>0</v>
      </c>
      <c r="F501" s="9"/>
      <c r="G501" s="29">
        <v>-3.7499999999999999E-2</v>
      </c>
      <c r="H501" s="29">
        <v>6.25E-2</v>
      </c>
      <c r="I501" s="29">
        <v>-6.25E-2</v>
      </c>
      <c r="J501" s="29">
        <v>0</v>
      </c>
      <c r="K501" s="29">
        <v>0</v>
      </c>
      <c r="L501" s="29">
        <v>0</v>
      </c>
      <c r="N501" s="9">
        <f t="shared" si="14"/>
        <v>-0.10058167898825382</v>
      </c>
      <c r="O501" s="9">
        <f t="shared" si="15"/>
        <v>0</v>
      </c>
    </row>
    <row r="502" spans="1:15" x14ac:dyDescent="0.3">
      <c r="A502" s="33">
        <v>41431.072916666664</v>
      </c>
      <c r="B502" s="9">
        <v>0.27668405449018652</v>
      </c>
      <c r="C502" s="9">
        <v>0.160175629526776</v>
      </c>
      <c r="D502" s="9">
        <v>0</v>
      </c>
      <c r="E502" s="9">
        <v>0</v>
      </c>
      <c r="F502" s="9"/>
      <c r="G502" s="29">
        <v>-3.7499999999999999E-2</v>
      </c>
      <c r="H502" s="29">
        <v>6.25E-2</v>
      </c>
      <c r="I502" s="29">
        <v>-3.7499999999999999E-2</v>
      </c>
      <c r="J502" s="29">
        <v>0</v>
      </c>
      <c r="K502" s="29">
        <v>0</v>
      </c>
      <c r="L502" s="29">
        <v>0</v>
      </c>
      <c r="N502" s="9">
        <f t="shared" si="14"/>
        <v>-0.11650842496341052</v>
      </c>
      <c r="O502" s="9">
        <f t="shared" si="15"/>
        <v>0</v>
      </c>
    </row>
    <row r="503" spans="1:15" x14ac:dyDescent="0.3">
      <c r="A503" s="33">
        <v>41431.083333333336</v>
      </c>
      <c r="B503" s="9">
        <v>0.27723946410477729</v>
      </c>
      <c r="C503" s="9">
        <v>0.14222989454722859</v>
      </c>
      <c r="D503" s="9">
        <v>0</v>
      </c>
      <c r="E503" s="9">
        <v>0</v>
      </c>
      <c r="F503" s="9"/>
      <c r="G503" s="29">
        <v>-3.7499999999999999E-2</v>
      </c>
      <c r="H503" s="29">
        <v>6.25E-2</v>
      </c>
      <c r="I503" s="29">
        <v>-3.7499999999999999E-2</v>
      </c>
      <c r="J503" s="29">
        <v>0</v>
      </c>
      <c r="K503" s="29">
        <v>0</v>
      </c>
      <c r="L503" s="29">
        <v>0</v>
      </c>
      <c r="N503" s="9">
        <f t="shared" si="14"/>
        <v>-0.1350095695575487</v>
      </c>
      <c r="O503" s="9">
        <f t="shared" si="15"/>
        <v>0</v>
      </c>
    </row>
    <row r="504" spans="1:15" x14ac:dyDescent="0.3">
      <c r="A504" s="33">
        <v>41431.09375</v>
      </c>
      <c r="B504" s="9">
        <v>0.2730213532480204</v>
      </c>
      <c r="C504" s="9">
        <v>0.14845948887304389</v>
      </c>
      <c r="D504" s="9">
        <v>0</v>
      </c>
      <c r="E504" s="9">
        <v>0</v>
      </c>
      <c r="F504" s="9"/>
      <c r="G504" s="29">
        <v>-1.2500000000000001E-2</v>
      </c>
      <c r="H504" s="29">
        <v>6.25E-2</v>
      </c>
      <c r="I504" s="29">
        <v>-1.2500000000000001E-2</v>
      </c>
      <c r="J504" s="29">
        <v>0</v>
      </c>
      <c r="K504" s="29">
        <v>0</v>
      </c>
      <c r="L504" s="29">
        <v>0</v>
      </c>
      <c r="N504" s="9">
        <f t="shared" si="14"/>
        <v>-0.12456186437497652</v>
      </c>
      <c r="O504" s="9">
        <f t="shared" si="15"/>
        <v>0</v>
      </c>
    </row>
    <row r="505" spans="1:15" x14ac:dyDescent="0.3">
      <c r="A505" s="33">
        <v>41431.104166666664</v>
      </c>
      <c r="B505" s="9">
        <v>0.2689158254212482</v>
      </c>
      <c r="C505" s="9">
        <v>0.15061357751341614</v>
      </c>
      <c r="D505" s="9">
        <v>0</v>
      </c>
      <c r="E505" s="9">
        <v>0</v>
      </c>
      <c r="F505" s="9"/>
      <c r="G505" s="29">
        <v>-1.2500000000000001E-2</v>
      </c>
      <c r="H505" s="29">
        <v>8.7499999999999994E-2</v>
      </c>
      <c r="I505" s="29">
        <v>-1.2500000000000001E-2</v>
      </c>
      <c r="J505" s="29">
        <v>0</v>
      </c>
      <c r="K505" s="29">
        <v>0</v>
      </c>
      <c r="L505" s="29">
        <v>0</v>
      </c>
      <c r="N505" s="9">
        <f t="shared" si="14"/>
        <v>-0.11830224790783206</v>
      </c>
      <c r="O505" s="9">
        <f t="shared" si="15"/>
        <v>0</v>
      </c>
    </row>
    <row r="506" spans="1:15" x14ac:dyDescent="0.3">
      <c r="A506" s="33">
        <v>41431.114583333336</v>
      </c>
      <c r="B506" s="9">
        <v>0.26469020902915902</v>
      </c>
      <c r="C506" s="9">
        <v>0.15374338574698843</v>
      </c>
      <c r="D506" s="9">
        <v>0</v>
      </c>
      <c r="E506" s="9">
        <v>0</v>
      </c>
      <c r="F506" s="9"/>
      <c r="G506" s="29">
        <v>1.2500000000000001E-2</v>
      </c>
      <c r="H506" s="29">
        <v>0.1125</v>
      </c>
      <c r="I506" s="29">
        <v>-1.2500000000000001E-2</v>
      </c>
      <c r="J506" s="29">
        <v>0</v>
      </c>
      <c r="K506" s="29">
        <v>0</v>
      </c>
      <c r="L506" s="29">
        <v>0</v>
      </c>
      <c r="N506" s="9">
        <f t="shared" si="14"/>
        <v>-0.11094682328217059</v>
      </c>
      <c r="O506" s="9">
        <f t="shared" si="15"/>
        <v>0</v>
      </c>
    </row>
    <row r="507" spans="1:15" x14ac:dyDescent="0.3">
      <c r="A507" s="33">
        <v>41431.125</v>
      </c>
      <c r="B507" s="9">
        <v>0.26056967013172216</v>
      </c>
      <c r="C507" s="9">
        <v>0.15640034525462529</v>
      </c>
      <c r="D507" s="9">
        <v>0</v>
      </c>
      <c r="E507" s="9">
        <v>0</v>
      </c>
      <c r="F507" s="9"/>
      <c r="G507" s="29">
        <v>1.2500000000000001E-2</v>
      </c>
      <c r="H507" s="29">
        <v>0.1125</v>
      </c>
      <c r="I507" s="29">
        <v>-3.7499999999999999E-2</v>
      </c>
      <c r="J507" s="29">
        <v>0</v>
      </c>
      <c r="K507" s="29">
        <v>0</v>
      </c>
      <c r="L507" s="29">
        <v>0</v>
      </c>
      <c r="N507" s="9">
        <f t="shared" si="14"/>
        <v>-0.10416932487709687</v>
      </c>
      <c r="O507" s="9">
        <f t="shared" si="15"/>
        <v>0</v>
      </c>
    </row>
    <row r="508" spans="1:15" x14ac:dyDescent="0.3">
      <c r="A508" s="33">
        <v>41431.135416666664</v>
      </c>
      <c r="B508" s="9">
        <v>0.25612639321499608</v>
      </c>
      <c r="C508" s="9">
        <v>0.16456636769617594</v>
      </c>
      <c r="D508" s="9">
        <v>0</v>
      </c>
      <c r="E508" s="9">
        <v>0</v>
      </c>
      <c r="F508" s="9"/>
      <c r="G508" s="29">
        <v>-1.2500000000000001E-2</v>
      </c>
      <c r="H508" s="29">
        <v>0.13750000000000001</v>
      </c>
      <c r="I508" s="29">
        <v>-1.2500000000000001E-2</v>
      </c>
      <c r="J508" s="29">
        <v>0</v>
      </c>
      <c r="K508" s="29">
        <v>0</v>
      </c>
      <c r="L508" s="29">
        <v>0</v>
      </c>
      <c r="N508" s="9">
        <f t="shared" si="14"/>
        <v>-9.1560025518820143E-2</v>
      </c>
      <c r="O508" s="9">
        <f t="shared" si="15"/>
        <v>0</v>
      </c>
    </row>
    <row r="509" spans="1:15" x14ac:dyDescent="0.3">
      <c r="A509" s="33">
        <v>41431.145833333336</v>
      </c>
      <c r="B509" s="9">
        <v>0.25172064397493155</v>
      </c>
      <c r="C509" s="9">
        <v>0.16993282545877586</v>
      </c>
      <c r="D509" s="9">
        <v>0</v>
      </c>
      <c r="E509" s="9">
        <v>0</v>
      </c>
      <c r="F509" s="9"/>
      <c r="G509" s="29">
        <v>-3.7499999999999999E-2</v>
      </c>
      <c r="H509" s="29">
        <v>0.13750000000000001</v>
      </c>
      <c r="I509" s="29">
        <v>-1.2500000000000001E-2</v>
      </c>
      <c r="J509" s="29">
        <v>0</v>
      </c>
      <c r="K509" s="29">
        <v>0</v>
      </c>
      <c r="L509" s="29">
        <v>0</v>
      </c>
      <c r="N509" s="9">
        <f t="shared" si="14"/>
        <v>-8.1787818516155686E-2</v>
      </c>
      <c r="O509" s="9">
        <f t="shared" si="15"/>
        <v>0</v>
      </c>
    </row>
    <row r="510" spans="1:15" x14ac:dyDescent="0.3">
      <c r="A510" s="33">
        <v>41431.15625</v>
      </c>
      <c r="B510" s="9">
        <v>0.24725485045220852</v>
      </c>
      <c r="C510" s="9">
        <v>0.18178406574848952</v>
      </c>
      <c r="D510" s="9">
        <v>0</v>
      </c>
      <c r="E510" s="9">
        <v>0</v>
      </c>
      <c r="F510" s="9"/>
      <c r="G510" s="29">
        <v>-3.7499999999999999E-2</v>
      </c>
      <c r="H510" s="29">
        <v>0.16250000000000001</v>
      </c>
      <c r="I510" s="29">
        <v>1.2500000000000001E-2</v>
      </c>
      <c r="J510" s="29">
        <v>0</v>
      </c>
      <c r="K510" s="29">
        <v>0</v>
      </c>
      <c r="L510" s="29">
        <v>0</v>
      </c>
      <c r="N510" s="9">
        <f t="shared" si="14"/>
        <v>-6.5470784703719004E-2</v>
      </c>
      <c r="O510" s="9">
        <f t="shared" si="15"/>
        <v>0</v>
      </c>
    </row>
    <row r="511" spans="1:15" x14ac:dyDescent="0.3">
      <c r="A511" s="33">
        <v>41431.166666666664</v>
      </c>
      <c r="B511" s="9">
        <v>0.24276654032348857</v>
      </c>
      <c r="C511" s="9">
        <v>0.18913198483881866</v>
      </c>
      <c r="D511" s="9">
        <v>0</v>
      </c>
      <c r="E511" s="9">
        <v>0</v>
      </c>
      <c r="F511" s="9"/>
      <c r="G511" s="29">
        <v>-1.2500000000000001E-2</v>
      </c>
      <c r="H511" s="29">
        <v>0.13750000000000001</v>
      </c>
      <c r="I511" s="29">
        <v>1.2500000000000001E-2</v>
      </c>
      <c r="J511" s="29">
        <v>0</v>
      </c>
      <c r="K511" s="29">
        <v>0</v>
      </c>
      <c r="L511" s="29">
        <v>0</v>
      </c>
      <c r="N511" s="9">
        <f t="shared" si="14"/>
        <v>-5.3634555484669916E-2</v>
      </c>
      <c r="O511" s="9">
        <f t="shared" si="15"/>
        <v>0</v>
      </c>
    </row>
    <row r="512" spans="1:15" x14ac:dyDescent="0.3">
      <c r="A512" s="33">
        <v>41431.177083333336</v>
      </c>
      <c r="B512" s="9">
        <v>0.23702480579427329</v>
      </c>
      <c r="C512" s="9">
        <v>0.19109843509588323</v>
      </c>
      <c r="D512" s="9">
        <v>0</v>
      </c>
      <c r="E512" s="9">
        <v>0</v>
      </c>
      <c r="F512" s="9"/>
      <c r="G512" s="29">
        <v>-1.2500000000000001E-2</v>
      </c>
      <c r="H512" s="29">
        <v>0.13750000000000001</v>
      </c>
      <c r="I512" s="29">
        <v>3.7499999999999999E-2</v>
      </c>
      <c r="J512" s="29">
        <v>0</v>
      </c>
      <c r="K512" s="29">
        <v>0</v>
      </c>
      <c r="L512" s="29">
        <v>0</v>
      </c>
      <c r="N512" s="9">
        <f t="shared" si="14"/>
        <v>-4.5926370698390062E-2</v>
      </c>
      <c r="O512" s="9">
        <f t="shared" si="15"/>
        <v>0</v>
      </c>
    </row>
    <row r="513" spans="1:15" x14ac:dyDescent="0.3">
      <c r="A513" s="33">
        <v>41431.1875</v>
      </c>
      <c r="B513" s="9">
        <v>0.23128307126505798</v>
      </c>
      <c r="C513" s="9">
        <v>0.205051225278643</v>
      </c>
      <c r="D513" s="9">
        <v>0</v>
      </c>
      <c r="E513" s="9">
        <v>0</v>
      </c>
      <c r="F513" s="9"/>
      <c r="G513" s="29">
        <v>-1.2500000000000001E-2</v>
      </c>
      <c r="H513" s="29">
        <v>0.13750000000000001</v>
      </c>
      <c r="I513" s="29">
        <v>1.2500000000000001E-2</v>
      </c>
      <c r="J513" s="29">
        <v>0</v>
      </c>
      <c r="K513" s="29">
        <v>0</v>
      </c>
      <c r="L513" s="29">
        <v>0</v>
      </c>
      <c r="N513" s="9">
        <f t="shared" si="14"/>
        <v>-2.6231845986414981E-2</v>
      </c>
      <c r="O513" s="9">
        <f t="shared" si="15"/>
        <v>0</v>
      </c>
    </row>
    <row r="514" spans="1:15" x14ac:dyDescent="0.3">
      <c r="A514" s="33">
        <v>41431.197916666664</v>
      </c>
      <c r="B514" s="9">
        <v>0.22550380905918116</v>
      </c>
      <c r="C514" s="9">
        <v>0.21347243592149212</v>
      </c>
      <c r="D514" s="9">
        <v>0</v>
      </c>
      <c r="E514" s="9">
        <v>0</v>
      </c>
      <c r="F514" s="9"/>
      <c r="G514" s="29">
        <v>-1.2500000000000001E-2</v>
      </c>
      <c r="H514" s="29">
        <v>8.7499999999999994E-2</v>
      </c>
      <c r="I514" s="29">
        <v>1.2500000000000001E-2</v>
      </c>
      <c r="J514" s="29">
        <v>0</v>
      </c>
      <c r="K514" s="29">
        <v>0</v>
      </c>
      <c r="L514" s="29">
        <v>0</v>
      </c>
      <c r="N514" s="9">
        <f t="shared" si="14"/>
        <v>-1.2031373137689039E-2</v>
      </c>
      <c r="O514" s="9">
        <f t="shared" si="15"/>
        <v>0</v>
      </c>
    </row>
    <row r="515" spans="1:15" x14ac:dyDescent="0.3">
      <c r="A515" s="33">
        <v>41431.208333333336</v>
      </c>
      <c r="B515" s="9">
        <v>0.21981461327729201</v>
      </c>
      <c r="C515" s="9">
        <v>0.21221150598566446</v>
      </c>
      <c r="D515" s="9">
        <v>0</v>
      </c>
      <c r="E515" s="9">
        <v>0</v>
      </c>
      <c r="F515" s="9"/>
      <c r="G515" s="29">
        <v>-3.7499999999999999E-2</v>
      </c>
      <c r="H515" s="29">
        <v>0.1125</v>
      </c>
      <c r="I515" s="29">
        <v>1.2500000000000001E-2</v>
      </c>
      <c r="J515" s="29">
        <v>0</v>
      </c>
      <c r="K515" s="29">
        <v>0</v>
      </c>
      <c r="L515" s="29">
        <v>0</v>
      </c>
      <c r="N515" s="9">
        <f t="shared" si="14"/>
        <v>-7.6031072916275533E-3</v>
      </c>
      <c r="O515" s="9">
        <f t="shared" si="15"/>
        <v>0</v>
      </c>
    </row>
    <row r="516" spans="1:15" x14ac:dyDescent="0.3">
      <c r="A516" s="33">
        <v>41431.21875</v>
      </c>
      <c r="B516" s="9">
        <v>0.2146508049686644</v>
      </c>
      <c r="C516" s="9">
        <v>0.22102300446579354</v>
      </c>
      <c r="D516" s="9">
        <v>0</v>
      </c>
      <c r="E516" s="9">
        <v>0</v>
      </c>
      <c r="F516" s="9"/>
      <c r="G516" s="29">
        <v>-6.25E-2</v>
      </c>
      <c r="H516" s="29">
        <v>8.7499999999999994E-2</v>
      </c>
      <c r="I516" s="29">
        <v>1.2500000000000001E-2</v>
      </c>
      <c r="J516" s="29">
        <v>0</v>
      </c>
      <c r="K516" s="29">
        <v>0</v>
      </c>
      <c r="L516" s="29">
        <v>0</v>
      </c>
      <c r="N516" s="9">
        <f t="shared" si="14"/>
        <v>6.3721994971291385E-3</v>
      </c>
      <c r="O516" s="9">
        <f t="shared" si="15"/>
        <v>0</v>
      </c>
    </row>
    <row r="517" spans="1:15" x14ac:dyDescent="0.3">
      <c r="A517" s="33">
        <v>41431.229166666664</v>
      </c>
      <c r="B517" s="9">
        <v>0.209517018801366</v>
      </c>
      <c r="C517" s="9">
        <v>0.23806807520546405</v>
      </c>
      <c r="D517" s="9">
        <v>4.4772599169308383E-4</v>
      </c>
      <c r="E517" s="9">
        <v>1.5990213989038709E-5</v>
      </c>
      <c r="F517" s="9"/>
      <c r="G517" s="29">
        <v>-6.25E-2</v>
      </c>
      <c r="H517" s="29">
        <v>6.25E-2</v>
      </c>
      <c r="I517" s="29">
        <v>6.25E-2</v>
      </c>
      <c r="J517" s="29">
        <v>3.7499999999999999E-2</v>
      </c>
      <c r="K517" s="29">
        <v>-4.4799999999999999E-4</v>
      </c>
      <c r="L517" s="29">
        <v>3.7499999999999999E-2</v>
      </c>
      <c r="N517" s="9">
        <f t="shared" si="14"/>
        <v>2.8551056404098052E-2</v>
      </c>
      <c r="O517" s="9">
        <f t="shared" si="15"/>
        <v>-4.3173577770404514E-4</v>
      </c>
    </row>
    <row r="518" spans="1:15" x14ac:dyDescent="0.3">
      <c r="A518" s="33">
        <v>41431.239583333336</v>
      </c>
      <c r="B518" s="9">
        <v>0.20439073816939995</v>
      </c>
      <c r="C518" s="9">
        <v>0.24682703493826699</v>
      </c>
      <c r="D518" s="9">
        <v>6.9477479782373182E-3</v>
      </c>
      <c r="E518" s="9">
        <v>1.2712220121285772E-3</v>
      </c>
      <c r="F518" s="9"/>
      <c r="G518" s="29">
        <v>-6.25E-2</v>
      </c>
      <c r="H518" s="29">
        <v>6.25E-2</v>
      </c>
      <c r="I518" s="29">
        <v>3.7499999999999999E-2</v>
      </c>
      <c r="J518" s="29">
        <v>3.7499999999999999E-2</v>
      </c>
      <c r="K518" s="29">
        <v>-6.9480000000000002E-3</v>
      </c>
      <c r="L518" s="29">
        <v>3.7499999999999999E-2</v>
      </c>
      <c r="N518" s="9">
        <f t="shared" si="14"/>
        <v>4.2436296768867038E-2</v>
      </c>
      <c r="O518" s="9">
        <f t="shared" si="15"/>
        <v>-5.6765259661087407E-3</v>
      </c>
    </row>
    <row r="519" spans="1:15" x14ac:dyDescent="0.3">
      <c r="A519" s="33">
        <v>41431.25</v>
      </c>
      <c r="B519" s="9">
        <v>0.19922692986077234</v>
      </c>
      <c r="C519" s="9">
        <v>0.2387210567793748</v>
      </c>
      <c r="D519" s="9">
        <v>1.3699615835108913E-2</v>
      </c>
      <c r="E519" s="9">
        <v>6.9477479782373182E-3</v>
      </c>
      <c r="F519" s="9"/>
      <c r="G519" s="29">
        <v>-3.7499999999999999E-2</v>
      </c>
      <c r="H519" s="29">
        <v>8.7499999999999994E-2</v>
      </c>
      <c r="I519" s="29">
        <v>1.2500000000000001E-2</v>
      </c>
      <c r="J519" s="29">
        <v>1.2500000000000001E-2</v>
      </c>
      <c r="K519" s="29">
        <v>-1.2500000000000001E-2</v>
      </c>
      <c r="L519" s="29">
        <v>3.7499999999999999E-2</v>
      </c>
      <c r="N519" s="9">
        <f t="shared" si="14"/>
        <v>3.9494126918602462E-2</v>
      </c>
      <c r="O519" s="9">
        <f t="shared" si="15"/>
        <v>-6.7518678568715945E-3</v>
      </c>
    </row>
    <row r="520" spans="1:15" x14ac:dyDescent="0.3">
      <c r="A520" s="33">
        <v>41431.260416666664</v>
      </c>
      <c r="B520" s="9">
        <v>0.19455848688407704</v>
      </c>
      <c r="C520" s="9">
        <v>0.22594663564378734</v>
      </c>
      <c r="D520" s="9">
        <v>2.0939185218646187E-2</v>
      </c>
      <c r="E520" s="9">
        <v>1.754925985296998E-2</v>
      </c>
      <c r="F520" s="9"/>
      <c r="G520" s="29">
        <v>-3.7499999999999999E-2</v>
      </c>
      <c r="H520" s="29">
        <v>0.1125</v>
      </c>
      <c r="I520" s="29">
        <v>-1.2500000000000001E-2</v>
      </c>
      <c r="J520" s="29">
        <v>3.7499999999999999E-2</v>
      </c>
      <c r="K520" s="29">
        <v>-1.2500000000000001E-2</v>
      </c>
      <c r="L520" s="29">
        <v>3.7499999999999999E-2</v>
      </c>
      <c r="N520" s="9">
        <f t="shared" si="14"/>
        <v>3.1388148759710299E-2</v>
      </c>
      <c r="O520" s="9">
        <f t="shared" si="15"/>
        <v>-3.3899253656762066E-3</v>
      </c>
    </row>
    <row r="521" spans="1:15" x14ac:dyDescent="0.3">
      <c r="A521" s="33">
        <v>41431.270833333336</v>
      </c>
      <c r="B521" s="9">
        <v>0.18982999962472324</v>
      </c>
      <c r="C521" s="9">
        <v>0.23375239238938719</v>
      </c>
      <c r="D521" s="9">
        <v>2.8782385180269671E-2</v>
      </c>
      <c r="E521" s="9">
        <v>3.3363581488129262E-2</v>
      </c>
      <c r="F521" s="9"/>
      <c r="G521" s="29">
        <v>-1.2500000000000001E-2</v>
      </c>
      <c r="H521" s="29">
        <v>0.1125</v>
      </c>
      <c r="I521" s="29">
        <v>-1.2500000000000001E-2</v>
      </c>
      <c r="J521" s="29">
        <v>1.2500000000000001E-2</v>
      </c>
      <c r="K521" s="29">
        <v>1.2500000000000001E-2</v>
      </c>
      <c r="L521" s="29">
        <v>6.25E-2</v>
      </c>
      <c r="N521" s="9">
        <f t="shared" si="14"/>
        <v>4.3922392764663948E-2</v>
      </c>
      <c r="O521" s="9">
        <f t="shared" si="15"/>
        <v>4.5811963078595912E-3</v>
      </c>
    </row>
    <row r="522" spans="1:15" x14ac:dyDescent="0.3">
      <c r="A522" s="33">
        <v>41431.28125</v>
      </c>
      <c r="B522" s="9">
        <v>0.18513904004203099</v>
      </c>
      <c r="C522" s="9">
        <v>0.22843096783878114</v>
      </c>
      <c r="D522" s="9">
        <v>4.1462624873577367E-2</v>
      </c>
      <c r="E522" s="9">
        <v>5.3359344081422164E-2</v>
      </c>
      <c r="F522" s="9"/>
      <c r="G522" s="29">
        <v>-1.2500000000000001E-2</v>
      </c>
      <c r="H522" s="29">
        <v>8.7499999999999994E-2</v>
      </c>
      <c r="I522" s="29">
        <v>-1.2500000000000001E-2</v>
      </c>
      <c r="J522" s="29">
        <v>1.2500000000000001E-2</v>
      </c>
      <c r="K522" s="29">
        <v>1.2500000000000001E-2</v>
      </c>
      <c r="L522" s="29">
        <v>3.7499999999999999E-2</v>
      </c>
      <c r="N522" s="9">
        <f t="shared" si="14"/>
        <v>4.3291927796750146E-2</v>
      </c>
      <c r="O522" s="9">
        <f t="shared" si="15"/>
        <v>1.1896719207844797E-2</v>
      </c>
    </row>
    <row r="523" spans="1:15" x14ac:dyDescent="0.3">
      <c r="A523" s="33">
        <v>41431.291666666664</v>
      </c>
      <c r="B523" s="9">
        <v>0.18046309153000339</v>
      </c>
      <c r="C523" s="9">
        <v>0.22801065786017191</v>
      </c>
      <c r="D523" s="9">
        <v>5.7392875560157174E-2</v>
      </c>
      <c r="E523" s="9">
        <v>7.5465814921268179E-2</v>
      </c>
      <c r="F523" s="9"/>
      <c r="G523" s="29">
        <v>-1.2500000000000001E-2</v>
      </c>
      <c r="H523" s="29">
        <v>8.7499999999999994E-2</v>
      </c>
      <c r="I523" s="29">
        <v>-3.7499999999999999E-2</v>
      </c>
      <c r="J523" s="29">
        <v>6.25E-2</v>
      </c>
      <c r="K523" s="29">
        <v>1.2500000000000001E-2</v>
      </c>
      <c r="L523" s="29">
        <v>8.7499999999999994E-2</v>
      </c>
      <c r="N523" s="9">
        <f t="shared" si="14"/>
        <v>4.7547566330168517E-2</v>
      </c>
      <c r="O523" s="9">
        <f t="shared" si="15"/>
        <v>1.8072939361111005E-2</v>
      </c>
    </row>
    <row r="524" spans="1:15" x14ac:dyDescent="0.3">
      <c r="A524" s="33">
        <v>41431.302083333336</v>
      </c>
      <c r="B524" s="9">
        <v>0.17577963748264344</v>
      </c>
      <c r="C524" s="9">
        <v>0.22399519645738733</v>
      </c>
      <c r="D524" s="9">
        <v>7.6585129900500898E-2</v>
      </c>
      <c r="E524" s="9">
        <v>9.9726967096137153E-2</v>
      </c>
      <c r="F524" s="9"/>
      <c r="G524" s="29">
        <v>-1.2500000000000001E-2</v>
      </c>
      <c r="H524" s="29">
        <v>8.7499999999999994E-2</v>
      </c>
      <c r="I524" s="29">
        <v>-6.25E-2</v>
      </c>
      <c r="J524" s="29">
        <v>6.25E-2</v>
      </c>
      <c r="K524" s="29">
        <v>1.2500000000000001E-2</v>
      </c>
      <c r="L524" s="29">
        <v>8.7499999999999994E-2</v>
      </c>
      <c r="N524" s="9">
        <f t="shared" si="14"/>
        <v>4.8215558974743888E-2</v>
      </c>
      <c r="O524" s="9">
        <f t="shared" si="15"/>
        <v>2.3141837195636256E-2</v>
      </c>
    </row>
    <row r="525" spans="1:15" x14ac:dyDescent="0.3">
      <c r="A525" s="33">
        <v>41431.3125</v>
      </c>
      <c r="B525" s="9">
        <v>0.17108117236461892</v>
      </c>
      <c r="C525" s="9">
        <v>0.21535632528990131</v>
      </c>
      <c r="D525" s="9">
        <v>9.890347107570166E-2</v>
      </c>
      <c r="E525" s="9">
        <v>0.12952872841820803</v>
      </c>
      <c r="F525" s="9"/>
      <c r="G525" s="29">
        <v>-1.2500000000000001E-2</v>
      </c>
      <c r="H525" s="29">
        <v>0.1125</v>
      </c>
      <c r="I525" s="29">
        <v>-3.7499999999999999E-2</v>
      </c>
      <c r="J525" s="29">
        <v>6.25E-2</v>
      </c>
      <c r="K525" s="29">
        <v>1.2500000000000001E-2</v>
      </c>
      <c r="L525" s="29">
        <v>8.7499999999999994E-2</v>
      </c>
      <c r="N525" s="9">
        <f t="shared" si="14"/>
        <v>4.4275152925282391E-2</v>
      </c>
      <c r="O525" s="9">
        <f t="shared" si="15"/>
        <v>3.0625257342506373E-2</v>
      </c>
    </row>
    <row r="526" spans="1:15" x14ac:dyDescent="0.3">
      <c r="A526" s="33">
        <v>41431.322916666664</v>
      </c>
      <c r="B526" s="9">
        <v>0.16639771831725897</v>
      </c>
      <c r="C526" s="9">
        <v>0.2122565391976583</v>
      </c>
      <c r="D526" s="9">
        <v>0.12371228807969523</v>
      </c>
      <c r="E526" s="9">
        <v>0.15910262919093512</v>
      </c>
      <c r="F526" s="9"/>
      <c r="G526" s="29">
        <v>-1.2500000000000001E-2</v>
      </c>
      <c r="H526" s="29">
        <v>8.7499999999999994E-2</v>
      </c>
      <c r="I526" s="29">
        <v>-3.7499999999999999E-2</v>
      </c>
      <c r="J526" s="29">
        <v>8.7499999999999994E-2</v>
      </c>
      <c r="K526" s="29">
        <v>1.2500000000000001E-2</v>
      </c>
      <c r="L526" s="29">
        <v>0.1125</v>
      </c>
      <c r="N526" s="9">
        <f t="shared" si="14"/>
        <v>4.5858820880399331E-2</v>
      </c>
      <c r="O526" s="9">
        <f t="shared" si="15"/>
        <v>3.5390341111239898E-2</v>
      </c>
    </row>
    <row r="527" spans="1:15" x14ac:dyDescent="0.3">
      <c r="A527" s="33">
        <v>41431.333333333336</v>
      </c>
      <c r="B527" s="9">
        <v>0.16168424212856983</v>
      </c>
      <c r="C527" s="9">
        <v>0.21396780125342441</v>
      </c>
      <c r="D527" s="9">
        <v>0.17100334595227717</v>
      </c>
      <c r="E527" s="9">
        <v>0.19807877578921698</v>
      </c>
      <c r="F527" s="9"/>
      <c r="G527" s="29">
        <v>-3.7499999999999999E-2</v>
      </c>
      <c r="H527" s="29">
        <v>0.1125</v>
      </c>
      <c r="I527" s="29">
        <v>-6.25E-2</v>
      </c>
      <c r="J527" s="29">
        <v>8.7499999999999994E-2</v>
      </c>
      <c r="K527" s="29">
        <v>1.2500000000000001E-2</v>
      </c>
      <c r="L527" s="29">
        <v>8.7499999999999994E-2</v>
      </c>
      <c r="N527" s="9">
        <f t="shared" si="14"/>
        <v>5.2283559124854578E-2</v>
      </c>
      <c r="O527" s="9">
        <f t="shared" si="15"/>
        <v>2.7075429836939807E-2</v>
      </c>
    </row>
    <row r="528" spans="1:15" x14ac:dyDescent="0.3">
      <c r="A528" s="33">
        <v>41431.34375</v>
      </c>
      <c r="B528" s="9">
        <v>0.15936503171088681</v>
      </c>
      <c r="C528" s="9">
        <v>0.20812849476488912</v>
      </c>
      <c r="D528" s="9">
        <v>0.2160397836524047</v>
      </c>
      <c r="E528" s="9">
        <v>0.2359755829432387</v>
      </c>
      <c r="F528" s="9"/>
      <c r="G528" s="29">
        <v>-3.7499999999999999E-2</v>
      </c>
      <c r="H528" s="29">
        <v>0.1125</v>
      </c>
      <c r="I528" s="29">
        <v>-6.25E-2</v>
      </c>
      <c r="J528" s="29">
        <v>0.1125</v>
      </c>
      <c r="K528" s="29">
        <v>1.2500000000000001E-2</v>
      </c>
      <c r="L528" s="29">
        <v>8.7499999999999994E-2</v>
      </c>
      <c r="N528" s="9">
        <f t="shared" ref="N528:N591" si="16">C528-B528</f>
        <v>4.876346305400231E-2</v>
      </c>
      <c r="O528" s="9">
        <f t="shared" ref="O528:O591" si="17">E528-D528</f>
        <v>1.9935799290834E-2</v>
      </c>
    </row>
    <row r="529" spans="1:15" x14ac:dyDescent="0.3">
      <c r="A529" s="33">
        <v>41431.354166666664</v>
      </c>
      <c r="B529" s="9">
        <v>0.15694824933388377</v>
      </c>
      <c r="C529" s="9">
        <v>0.21099560926183061</v>
      </c>
      <c r="D529" s="9">
        <v>0.26754826046459562</v>
      </c>
      <c r="E529" s="9">
        <v>0.27799386775293516</v>
      </c>
      <c r="F529" s="9"/>
      <c r="G529" s="29">
        <v>-3.7499999999999999E-2</v>
      </c>
      <c r="H529" s="29">
        <v>0.13750000000000001</v>
      </c>
      <c r="I529" s="29">
        <v>-3.7499999999999999E-2</v>
      </c>
      <c r="J529" s="29">
        <v>0.1125</v>
      </c>
      <c r="K529" s="29">
        <v>1.2500000000000001E-2</v>
      </c>
      <c r="L529" s="29">
        <v>8.7499999999999994E-2</v>
      </c>
      <c r="N529" s="9">
        <f t="shared" si="16"/>
        <v>5.4047359927946848E-2</v>
      </c>
      <c r="O529" s="9">
        <f t="shared" si="17"/>
        <v>1.0445607288339542E-2</v>
      </c>
    </row>
    <row r="530" spans="1:15" x14ac:dyDescent="0.3">
      <c r="A530" s="33">
        <v>41431.364583333336</v>
      </c>
      <c r="B530" s="9">
        <v>0.15465906105752994</v>
      </c>
      <c r="C530" s="9">
        <v>0.2147483769279844</v>
      </c>
      <c r="D530" s="9">
        <v>0.31433562659652292</v>
      </c>
      <c r="E530" s="9">
        <v>0.32029198130743985</v>
      </c>
      <c r="F530" s="9"/>
      <c r="G530" s="29">
        <v>-3.7499999999999999E-2</v>
      </c>
      <c r="H530" s="29">
        <v>0.13750000000000001</v>
      </c>
      <c r="I530" s="29">
        <v>-1.2500000000000001E-2</v>
      </c>
      <c r="J530" s="29">
        <v>0.13750000000000001</v>
      </c>
      <c r="K530" s="29">
        <v>1.2500000000000001E-2</v>
      </c>
      <c r="L530" s="29">
        <v>8.7499999999999994E-2</v>
      </c>
      <c r="N530" s="9">
        <f t="shared" si="16"/>
        <v>6.0089315870454463E-2</v>
      </c>
      <c r="O530" s="9">
        <f t="shared" si="17"/>
        <v>5.9563547109169335E-3</v>
      </c>
    </row>
    <row r="531" spans="1:15" x14ac:dyDescent="0.3">
      <c r="A531" s="33">
        <v>41431.375</v>
      </c>
      <c r="B531" s="9">
        <v>0.15230232296318535</v>
      </c>
      <c r="C531" s="9">
        <v>0.21083799301985218</v>
      </c>
      <c r="D531" s="9">
        <v>0.35690557378884119</v>
      </c>
      <c r="E531" s="9">
        <v>0.36171063309254736</v>
      </c>
      <c r="F531" s="9"/>
      <c r="G531" s="29">
        <v>-6.25E-2</v>
      </c>
      <c r="H531" s="29">
        <v>0.1125</v>
      </c>
      <c r="I531" s="29">
        <v>-1.2500000000000001E-2</v>
      </c>
      <c r="J531" s="29">
        <v>0.1875</v>
      </c>
      <c r="K531" s="29">
        <v>1.2500000000000001E-2</v>
      </c>
      <c r="L531" s="29">
        <v>0.1125</v>
      </c>
      <c r="N531" s="9">
        <f t="shared" si="16"/>
        <v>5.8535670056666822E-2</v>
      </c>
      <c r="O531" s="9">
        <f t="shared" si="17"/>
        <v>4.8050593037061717E-3</v>
      </c>
    </row>
    <row r="532" spans="1:15" x14ac:dyDescent="0.3">
      <c r="A532" s="33">
        <v>41431.385416666664</v>
      </c>
      <c r="B532" s="9">
        <v>0.15068112733140693</v>
      </c>
      <c r="C532" s="9">
        <v>0.21155852441175368</v>
      </c>
      <c r="D532" s="9">
        <v>0.41325508788621362</v>
      </c>
      <c r="E532" s="9">
        <v>0.40522000535672165</v>
      </c>
      <c r="F532" s="9"/>
      <c r="G532" s="29">
        <v>-6.25E-2</v>
      </c>
      <c r="H532" s="29">
        <v>0.1125</v>
      </c>
      <c r="I532" s="29">
        <v>-1.2500000000000001E-2</v>
      </c>
      <c r="J532" s="29">
        <v>0.1875</v>
      </c>
      <c r="K532" s="29">
        <v>1.2500000000000001E-2</v>
      </c>
      <c r="L532" s="29">
        <v>0.1125</v>
      </c>
      <c r="N532" s="9">
        <f t="shared" si="16"/>
        <v>6.0877397080346757E-2</v>
      </c>
      <c r="O532" s="9">
        <f t="shared" si="17"/>
        <v>-8.035082529491977E-3</v>
      </c>
    </row>
    <row r="533" spans="1:15" x14ac:dyDescent="0.3">
      <c r="A533" s="33">
        <v>41431.395833333336</v>
      </c>
      <c r="B533" s="9">
        <v>0.14903741509363155</v>
      </c>
      <c r="C533" s="9">
        <v>0.21730776447630126</v>
      </c>
      <c r="D533" s="9">
        <v>0.47369409921128269</v>
      </c>
      <c r="E533" s="9">
        <v>0.44573521005144845</v>
      </c>
      <c r="F533" s="9"/>
      <c r="G533" s="29">
        <v>-6.25E-2</v>
      </c>
      <c r="H533" s="29">
        <v>0.1125</v>
      </c>
      <c r="I533" s="29">
        <v>-1.2500000000000001E-2</v>
      </c>
      <c r="J533" s="29">
        <v>0.13750000000000001</v>
      </c>
      <c r="K533" s="29">
        <v>1.2500000000000001E-2</v>
      </c>
      <c r="L533" s="29">
        <v>0.13750000000000001</v>
      </c>
      <c r="N533" s="9">
        <f t="shared" si="16"/>
        <v>6.8270349382669709E-2</v>
      </c>
      <c r="O533" s="9">
        <f t="shared" si="17"/>
        <v>-2.7958889159834244E-2</v>
      </c>
    </row>
    <row r="534" spans="1:15" x14ac:dyDescent="0.3">
      <c r="A534" s="33">
        <v>41431.40625</v>
      </c>
      <c r="B534" s="9">
        <v>0.14739370285585621</v>
      </c>
      <c r="C534" s="9">
        <v>8.990130221038016E-2</v>
      </c>
      <c r="D534" s="9">
        <v>0.51756724884370764</v>
      </c>
      <c r="E534" s="9">
        <v>0.48164923067082938</v>
      </c>
      <c r="F534" s="9"/>
      <c r="G534" s="29">
        <v>-6.25E-2</v>
      </c>
      <c r="H534" s="29">
        <v>0.1125</v>
      </c>
      <c r="I534" s="29">
        <v>-1.2500000000000001E-2</v>
      </c>
      <c r="J534" s="29">
        <v>0.1125</v>
      </c>
      <c r="K534" s="29">
        <v>3.7499999999999999E-2</v>
      </c>
      <c r="L534" s="29">
        <v>8.7499999999999994E-2</v>
      </c>
      <c r="N534" s="9">
        <f t="shared" si="16"/>
        <v>-5.7492400645476047E-2</v>
      </c>
      <c r="O534" s="9">
        <f t="shared" si="17"/>
        <v>-3.5918018172878263E-2</v>
      </c>
    </row>
    <row r="535" spans="1:15" x14ac:dyDescent="0.3">
      <c r="A535" s="33">
        <v>41431.416666666664</v>
      </c>
      <c r="B535" s="9">
        <v>0.14574999061808083</v>
      </c>
      <c r="C535" s="9">
        <v>0.21809584568619356</v>
      </c>
      <c r="D535" s="9">
        <v>0.55292161197347223</v>
      </c>
      <c r="E535" s="9">
        <v>0.51663981643234336</v>
      </c>
      <c r="F535" s="9"/>
      <c r="G535" s="29">
        <v>-6.25E-2</v>
      </c>
      <c r="H535" s="29">
        <v>0.1125</v>
      </c>
      <c r="I535" s="29">
        <v>-1.2500000000000001E-2</v>
      </c>
      <c r="J535" s="29">
        <v>0.16250000000000001</v>
      </c>
      <c r="K535" s="29">
        <v>6.25E-2</v>
      </c>
      <c r="L535" s="29">
        <v>0.1125</v>
      </c>
      <c r="N535" s="9">
        <f t="shared" si="16"/>
        <v>7.2345855068112724E-2</v>
      </c>
      <c r="O535" s="9">
        <f t="shared" si="17"/>
        <v>-3.628179554112887E-2</v>
      </c>
    </row>
    <row r="536" spans="1:15" x14ac:dyDescent="0.3">
      <c r="A536" s="33">
        <v>41431.427083333336</v>
      </c>
      <c r="B536" s="9">
        <v>0.14581003490073932</v>
      </c>
      <c r="C536" s="9">
        <v>0.21381769054677827</v>
      </c>
      <c r="D536" s="9">
        <v>0.58225166198286649</v>
      </c>
      <c r="E536" s="9">
        <v>0.55432475325101038</v>
      </c>
      <c r="F536" s="9"/>
      <c r="G536" s="29">
        <v>-6.25E-2</v>
      </c>
      <c r="H536" s="29">
        <v>0.13750000000000001</v>
      </c>
      <c r="I536" s="29">
        <v>-1.2500000000000001E-2</v>
      </c>
      <c r="J536" s="29">
        <v>0.1125</v>
      </c>
      <c r="K536" s="29">
        <v>8.7499999999999994E-2</v>
      </c>
      <c r="L536" s="29">
        <v>0.1125</v>
      </c>
      <c r="N536" s="9">
        <f t="shared" si="16"/>
        <v>6.8007655646038945E-2</v>
      </c>
      <c r="O536" s="9">
        <f t="shared" si="17"/>
        <v>-2.7926908731856104E-2</v>
      </c>
    </row>
    <row r="537" spans="1:15" x14ac:dyDescent="0.3">
      <c r="A537" s="33">
        <v>41431.4375</v>
      </c>
      <c r="B537" s="9">
        <v>0.14591511239539162</v>
      </c>
      <c r="C537" s="9">
        <v>0.20944196344804294</v>
      </c>
      <c r="D537" s="9">
        <v>0.60826774014303242</v>
      </c>
      <c r="E537" s="9">
        <v>0.58552965585061933</v>
      </c>
      <c r="F537" s="9"/>
      <c r="G537" s="29">
        <v>-3.7499999999999999E-2</v>
      </c>
      <c r="H537" s="29">
        <v>0.16250000000000001</v>
      </c>
      <c r="I537" s="29">
        <v>-1.2500000000000001E-2</v>
      </c>
      <c r="J537" s="29">
        <v>0.1125</v>
      </c>
      <c r="K537" s="29">
        <v>8.7499999999999994E-2</v>
      </c>
      <c r="L537" s="29">
        <v>0.1125</v>
      </c>
      <c r="N537" s="9">
        <f t="shared" si="16"/>
        <v>6.3526851052651323E-2</v>
      </c>
      <c r="O537" s="9">
        <f t="shared" si="17"/>
        <v>-2.2738084292413085E-2</v>
      </c>
    </row>
    <row r="538" spans="1:15" x14ac:dyDescent="0.3">
      <c r="A538" s="33">
        <v>41431.447916666664</v>
      </c>
      <c r="B538" s="9">
        <v>0.145997673284047</v>
      </c>
      <c r="C538" s="9">
        <v>0.21191879010770445</v>
      </c>
      <c r="D538" s="9">
        <v>0.63380411188352725</v>
      </c>
      <c r="E538" s="9">
        <v>0.61641075661695044</v>
      </c>
      <c r="F538" s="9"/>
      <c r="G538" s="29">
        <v>-6.25E-2</v>
      </c>
      <c r="H538" s="29">
        <v>0.1875</v>
      </c>
      <c r="I538" s="29">
        <v>-1.2500000000000001E-2</v>
      </c>
      <c r="J538" s="29">
        <v>0.1125</v>
      </c>
      <c r="K538" s="29">
        <v>8.7499999999999994E-2</v>
      </c>
      <c r="L538" s="29">
        <v>0.1125</v>
      </c>
      <c r="N538" s="9">
        <f t="shared" si="16"/>
        <v>6.592111682365745E-2</v>
      </c>
      <c r="O538" s="9">
        <f t="shared" si="17"/>
        <v>-1.7393355266576815E-2</v>
      </c>
    </row>
    <row r="539" spans="1:15" x14ac:dyDescent="0.3">
      <c r="A539" s="33">
        <v>41431.458333333336</v>
      </c>
      <c r="B539" s="9">
        <v>0.14608023417270238</v>
      </c>
      <c r="C539" s="9">
        <v>0.20818103351221529</v>
      </c>
      <c r="D539" s="9">
        <v>0.65700591238162243</v>
      </c>
      <c r="E539" s="9">
        <v>0.64548896075601725</v>
      </c>
      <c r="F539" s="9"/>
      <c r="G539" s="29">
        <v>-3.7499999999999999E-2</v>
      </c>
      <c r="H539" s="29">
        <v>0.1875</v>
      </c>
      <c r="I539" s="29">
        <v>1.2500000000000001E-2</v>
      </c>
      <c r="J539" s="29">
        <v>0.13750000000000001</v>
      </c>
      <c r="K539" s="29">
        <v>6.25E-2</v>
      </c>
      <c r="L539" s="29">
        <v>8.7499999999999994E-2</v>
      </c>
      <c r="N539" s="9">
        <f t="shared" si="16"/>
        <v>6.2100799339512902E-2</v>
      </c>
      <c r="O539" s="9">
        <f t="shared" si="17"/>
        <v>-1.1516951625605176E-2</v>
      </c>
    </row>
    <row r="540" spans="1:15" x14ac:dyDescent="0.3">
      <c r="A540" s="33">
        <v>41431.46875</v>
      </c>
      <c r="B540" s="9">
        <v>0.15052351108942846</v>
      </c>
      <c r="C540" s="9">
        <v>0.2228468495515443</v>
      </c>
      <c r="D540" s="9">
        <v>0.67916035386343554</v>
      </c>
      <c r="E540" s="9">
        <v>0.66836695942083446</v>
      </c>
      <c r="F540" s="9"/>
      <c r="G540" s="29">
        <v>-6.25E-2</v>
      </c>
      <c r="H540" s="29">
        <v>0.16250000000000001</v>
      </c>
      <c r="I540" s="29">
        <v>-1.2500000000000001E-2</v>
      </c>
      <c r="J540" s="29">
        <v>0.1875</v>
      </c>
      <c r="K540" s="29">
        <v>8.7499999999999994E-2</v>
      </c>
      <c r="L540" s="29">
        <v>0.1125</v>
      </c>
      <c r="N540" s="9">
        <f t="shared" si="16"/>
        <v>7.2323338462115833E-2</v>
      </c>
      <c r="O540" s="9">
        <f t="shared" si="17"/>
        <v>-1.0793394442601079E-2</v>
      </c>
    </row>
    <row r="541" spans="1:15" x14ac:dyDescent="0.3">
      <c r="A541" s="33">
        <v>41431.479166666664</v>
      </c>
      <c r="B541" s="9">
        <v>0.15497429354148684</v>
      </c>
      <c r="C541" s="9">
        <v>0.2256389086951627</v>
      </c>
      <c r="D541" s="9">
        <v>0.69656570179050414</v>
      </c>
      <c r="E541" s="9">
        <v>0.68776708654303564</v>
      </c>
      <c r="F541" s="9"/>
      <c r="G541" s="29">
        <v>-6.25E-2</v>
      </c>
      <c r="H541" s="29">
        <v>0.16250000000000001</v>
      </c>
      <c r="I541" s="29">
        <v>-1.2500000000000001E-2</v>
      </c>
      <c r="J541" s="29">
        <v>0.23749999999999999</v>
      </c>
      <c r="K541" s="29">
        <v>8.7499999999999994E-2</v>
      </c>
      <c r="L541" s="29">
        <v>0.1125</v>
      </c>
      <c r="N541" s="9">
        <f t="shared" si="16"/>
        <v>7.0664615153675864E-2</v>
      </c>
      <c r="O541" s="9">
        <f t="shared" si="17"/>
        <v>-8.7986152474684998E-3</v>
      </c>
    </row>
    <row r="542" spans="1:15" x14ac:dyDescent="0.3">
      <c r="A542" s="33">
        <v>41431.489583333336</v>
      </c>
      <c r="B542" s="9">
        <v>0.15940255938754833</v>
      </c>
      <c r="C542" s="9">
        <v>0.22423537358802118</v>
      </c>
      <c r="D542" s="9">
        <v>0.71153254208424443</v>
      </c>
      <c r="E542" s="9">
        <v>0.70796672436468877</v>
      </c>
      <c r="F542" s="9"/>
      <c r="G542" s="29">
        <v>-6.25E-2</v>
      </c>
      <c r="H542" s="29">
        <v>0.16250000000000001</v>
      </c>
      <c r="I542" s="29">
        <v>-1.2500000000000001E-2</v>
      </c>
      <c r="J542" s="29">
        <v>0.21249999999999999</v>
      </c>
      <c r="K542" s="29">
        <v>6.25E-2</v>
      </c>
      <c r="L542" s="29">
        <v>8.7499999999999994E-2</v>
      </c>
      <c r="N542" s="9">
        <f t="shared" si="16"/>
        <v>6.4832814200472849E-2</v>
      </c>
      <c r="O542" s="9">
        <f t="shared" si="17"/>
        <v>-3.565817719555664E-3</v>
      </c>
    </row>
    <row r="543" spans="1:15" x14ac:dyDescent="0.3">
      <c r="A543" s="33">
        <v>41431.5</v>
      </c>
      <c r="B543" s="9">
        <v>0.16382331969827749</v>
      </c>
      <c r="C543" s="9">
        <v>0.23203362479828873</v>
      </c>
      <c r="D543" s="9">
        <v>0.72252181664821125</v>
      </c>
      <c r="E543" s="9">
        <v>0.71995138974947326</v>
      </c>
      <c r="F543" s="9"/>
      <c r="G543" s="29">
        <v>-6.25E-2</v>
      </c>
      <c r="H543" s="29">
        <v>0.16250000000000001</v>
      </c>
      <c r="I543" s="29">
        <v>-1.2500000000000001E-2</v>
      </c>
      <c r="J543" s="29">
        <v>0.1875</v>
      </c>
      <c r="K543" s="29">
        <v>6.25E-2</v>
      </c>
      <c r="L543" s="29">
        <v>8.7499999999999994E-2</v>
      </c>
      <c r="N543" s="9">
        <f t="shared" si="16"/>
        <v>6.8210305100011248E-2</v>
      </c>
      <c r="O543" s="9">
        <f t="shared" si="17"/>
        <v>-2.5704268987379875E-3</v>
      </c>
    </row>
    <row r="544" spans="1:15" x14ac:dyDescent="0.3">
      <c r="A544" s="33">
        <v>41431.510416666664</v>
      </c>
      <c r="B544" s="9">
        <v>0.16819154126168051</v>
      </c>
      <c r="C544" s="9">
        <v>0.22382256914474424</v>
      </c>
      <c r="D544" s="9">
        <v>0.73388286368742317</v>
      </c>
      <c r="E544" s="9">
        <v>0.73375494197551094</v>
      </c>
      <c r="F544" s="9"/>
      <c r="G544" s="29">
        <v>-6.25E-2</v>
      </c>
      <c r="H544" s="29">
        <v>0.16250000000000001</v>
      </c>
      <c r="I544" s="29">
        <v>-1.2500000000000001E-2</v>
      </c>
      <c r="J544" s="29">
        <v>0.13750000000000001</v>
      </c>
      <c r="K544" s="29">
        <v>6.25E-2</v>
      </c>
      <c r="L544" s="29">
        <v>6.25E-2</v>
      </c>
      <c r="N544" s="9">
        <f t="shared" si="16"/>
        <v>5.5631027883063733E-2</v>
      </c>
      <c r="O544" s="9">
        <f t="shared" si="17"/>
        <v>-1.2792171191222668E-4</v>
      </c>
    </row>
    <row r="545" spans="1:15" x14ac:dyDescent="0.3">
      <c r="A545" s="33">
        <v>41431.520833333336</v>
      </c>
      <c r="B545" s="9">
        <v>0.17254475175441888</v>
      </c>
      <c r="C545" s="9">
        <v>0.21862873869478744</v>
      </c>
      <c r="D545" s="9">
        <v>0.74069069729325643</v>
      </c>
      <c r="E545" s="9">
        <v>0.7430812342846177</v>
      </c>
      <c r="F545" s="9"/>
      <c r="G545" s="29">
        <v>-6.25E-2</v>
      </c>
      <c r="H545" s="29">
        <v>0.16250000000000001</v>
      </c>
      <c r="I545" s="29">
        <v>-1.2500000000000001E-2</v>
      </c>
      <c r="J545" s="29">
        <v>0.13750000000000001</v>
      </c>
      <c r="K545" s="29">
        <v>6.25E-2</v>
      </c>
      <c r="L545" s="29">
        <v>6.25E-2</v>
      </c>
      <c r="N545" s="9">
        <f t="shared" si="16"/>
        <v>4.6083986940368554E-2</v>
      </c>
      <c r="O545" s="9">
        <f t="shared" si="17"/>
        <v>2.3905369913612695E-3</v>
      </c>
    </row>
    <row r="546" spans="1:15" x14ac:dyDescent="0.3">
      <c r="A546" s="33">
        <v>41431.53125</v>
      </c>
      <c r="B546" s="9">
        <v>0.17696551206514807</v>
      </c>
      <c r="C546" s="9">
        <v>0.21512365369459979</v>
      </c>
      <c r="D546" s="9">
        <v>0.74476420430696411</v>
      </c>
      <c r="E546" s="9">
        <v>0.74539981531302846</v>
      </c>
      <c r="F546" s="9"/>
      <c r="G546" s="29">
        <v>-6.25E-2</v>
      </c>
      <c r="H546" s="29">
        <v>0.1875</v>
      </c>
      <c r="I546" s="29">
        <v>-3.7499999999999999E-2</v>
      </c>
      <c r="J546" s="29">
        <v>0.1125</v>
      </c>
      <c r="K546" s="29">
        <v>6.25E-2</v>
      </c>
      <c r="L546" s="29">
        <v>6.25E-2</v>
      </c>
      <c r="N546" s="9">
        <f t="shared" si="16"/>
        <v>3.815814162945172E-2</v>
      </c>
      <c r="O546" s="9">
        <f t="shared" si="17"/>
        <v>6.3561100606435161E-4</v>
      </c>
    </row>
    <row r="547" spans="1:15" x14ac:dyDescent="0.3">
      <c r="A547" s="33">
        <v>41431.541666666664</v>
      </c>
      <c r="B547" s="9">
        <v>0.18125867827522799</v>
      </c>
      <c r="C547" s="9">
        <v>0.2137651517994521</v>
      </c>
      <c r="D547" s="9">
        <v>0.74582755353723518</v>
      </c>
      <c r="E547" s="9">
        <v>0.75799210882939638</v>
      </c>
      <c r="F547" s="9"/>
      <c r="G547" s="29">
        <v>-6.25E-2</v>
      </c>
      <c r="H547" s="29">
        <v>0.1875</v>
      </c>
      <c r="I547" s="29">
        <v>-3.7499999999999999E-2</v>
      </c>
      <c r="J547" s="29">
        <v>0.1125</v>
      </c>
      <c r="K547" s="29">
        <v>6.25E-2</v>
      </c>
      <c r="L547" s="29">
        <v>6.25E-2</v>
      </c>
      <c r="N547" s="9">
        <f t="shared" si="16"/>
        <v>3.2506473524224117E-2</v>
      </c>
      <c r="O547" s="9">
        <f t="shared" si="17"/>
        <v>1.2164555292161205E-2</v>
      </c>
    </row>
    <row r="548" spans="1:15" x14ac:dyDescent="0.3">
      <c r="A548" s="33">
        <v>41431.552083333336</v>
      </c>
      <c r="B548" s="9">
        <v>0.18457612489210792</v>
      </c>
      <c r="C548" s="9">
        <v>0.19788343903628927</v>
      </c>
      <c r="D548" s="9">
        <v>0.74907356697701</v>
      </c>
      <c r="E548" s="9">
        <v>0.75582943238737887</v>
      </c>
      <c r="F548" s="9"/>
      <c r="G548" s="29">
        <v>-3.7499999999999999E-2</v>
      </c>
      <c r="H548" s="29">
        <v>0.1875</v>
      </c>
      <c r="I548" s="29">
        <v>-3.7499999999999999E-2</v>
      </c>
      <c r="J548" s="29">
        <v>0.1125</v>
      </c>
      <c r="K548" s="29">
        <v>6.25E-2</v>
      </c>
      <c r="L548" s="29">
        <v>6.25E-2</v>
      </c>
      <c r="N548" s="9">
        <f t="shared" si="16"/>
        <v>1.3307314144181348E-2</v>
      </c>
      <c r="O548" s="9">
        <f t="shared" si="17"/>
        <v>6.7558654103688776E-3</v>
      </c>
    </row>
    <row r="549" spans="1:15" x14ac:dyDescent="0.3">
      <c r="A549" s="33">
        <v>41431.5625</v>
      </c>
      <c r="B549" s="9">
        <v>0.18773595526700942</v>
      </c>
      <c r="C549" s="9">
        <v>0.19061057529928324</v>
      </c>
      <c r="D549" s="9">
        <v>0.74980511926700855</v>
      </c>
      <c r="E549" s="9">
        <v>0.75261539937558208</v>
      </c>
      <c r="F549" s="9"/>
      <c r="G549" s="29">
        <v>-3.7499999999999999E-2</v>
      </c>
      <c r="H549" s="29">
        <v>0.16250000000000001</v>
      </c>
      <c r="I549" s="29">
        <v>-6.25E-2</v>
      </c>
      <c r="J549" s="29">
        <v>8.7499999999999994E-2</v>
      </c>
      <c r="K549" s="29">
        <v>6.25E-2</v>
      </c>
      <c r="L549" s="29">
        <v>6.25E-2</v>
      </c>
      <c r="N549" s="9">
        <f t="shared" si="16"/>
        <v>2.8746200322738169E-3</v>
      </c>
      <c r="O549" s="9">
        <f t="shared" si="17"/>
        <v>2.8102801085735374E-3</v>
      </c>
    </row>
    <row r="550" spans="1:15" x14ac:dyDescent="0.3">
      <c r="A550" s="33">
        <v>41431.572916666664</v>
      </c>
      <c r="B550" s="9">
        <v>0.19106090741922169</v>
      </c>
      <c r="C550" s="9">
        <v>0.17969752692610802</v>
      </c>
      <c r="D550" s="9">
        <v>0.74760646484351578</v>
      </c>
      <c r="E550" s="9">
        <v>0.75229159754230412</v>
      </c>
      <c r="F550" s="9"/>
      <c r="G550" s="29">
        <v>-3.7499999999999999E-2</v>
      </c>
      <c r="H550" s="29">
        <v>0.16250000000000001</v>
      </c>
      <c r="I550" s="29">
        <v>-3.7499999999999999E-2</v>
      </c>
      <c r="J550" s="29">
        <v>8.7499999999999994E-2</v>
      </c>
      <c r="K550" s="29">
        <v>6.25E-2</v>
      </c>
      <c r="L550" s="29">
        <v>6.25E-2</v>
      </c>
      <c r="N550" s="9">
        <f t="shared" si="16"/>
        <v>-1.1363380493113667E-2</v>
      </c>
      <c r="O550" s="9">
        <f t="shared" si="17"/>
        <v>4.6851326987883413E-3</v>
      </c>
    </row>
    <row r="551" spans="1:15" x14ac:dyDescent="0.3">
      <c r="A551" s="33">
        <v>41431.583333333336</v>
      </c>
      <c r="B551" s="9">
        <v>0.194265771006117</v>
      </c>
      <c r="C551" s="9">
        <v>0.18134874469921569</v>
      </c>
      <c r="D551" s="9">
        <v>0.74313320248008219</v>
      </c>
      <c r="E551" s="9">
        <v>0.74478019452095312</v>
      </c>
      <c r="F551" s="9"/>
      <c r="G551" s="29">
        <v>-3.7499999999999999E-2</v>
      </c>
      <c r="H551" s="29">
        <v>0.13750000000000001</v>
      </c>
      <c r="I551" s="29">
        <v>-6.25E-2</v>
      </c>
      <c r="J551" s="29">
        <v>8.7499999999999994E-2</v>
      </c>
      <c r="K551" s="29">
        <v>3.7499999999999999E-2</v>
      </c>
      <c r="L551" s="29">
        <v>6.25E-2</v>
      </c>
      <c r="N551" s="9">
        <f t="shared" si="16"/>
        <v>-1.2917026306901308E-2</v>
      </c>
      <c r="O551" s="9">
        <f t="shared" si="17"/>
        <v>1.6469920408709315E-3</v>
      </c>
    </row>
    <row r="552" spans="1:15" x14ac:dyDescent="0.3">
      <c r="A552" s="33">
        <v>41431.59375</v>
      </c>
      <c r="B552" s="9">
        <v>0.19505385221600932</v>
      </c>
      <c r="C552" s="9">
        <v>0.17919465605884341</v>
      </c>
      <c r="D552" s="9">
        <v>0.73573772851015173</v>
      </c>
      <c r="E552" s="9">
        <v>0.73522604166250249</v>
      </c>
      <c r="F552" s="9"/>
      <c r="G552" s="29">
        <v>-1.2500000000000001E-2</v>
      </c>
      <c r="H552" s="29">
        <v>0.1875</v>
      </c>
      <c r="I552" s="29">
        <v>-3.7499999999999999E-2</v>
      </c>
      <c r="J552" s="29">
        <v>8.7499999999999994E-2</v>
      </c>
      <c r="K552" s="29">
        <v>3.7499999999999999E-2</v>
      </c>
      <c r="L552" s="29">
        <v>3.7499999999999999E-2</v>
      </c>
      <c r="N552" s="9">
        <f t="shared" si="16"/>
        <v>-1.5859196157165911E-2</v>
      </c>
      <c r="O552" s="9">
        <f t="shared" si="17"/>
        <v>-5.1168684764923977E-4</v>
      </c>
    </row>
    <row r="553" spans="1:15" x14ac:dyDescent="0.3">
      <c r="A553" s="33">
        <v>41431.604166666664</v>
      </c>
      <c r="B553" s="9">
        <v>0.19590948324389237</v>
      </c>
      <c r="C553" s="9">
        <v>0.18336773370360643</v>
      </c>
      <c r="D553" s="9">
        <v>0.72589974935339563</v>
      </c>
      <c r="E553" s="9">
        <v>0.71540617142308893</v>
      </c>
      <c r="F553" s="9"/>
      <c r="G553" s="29">
        <v>-3.7499999999999999E-2</v>
      </c>
      <c r="H553" s="29">
        <v>0.21249999999999999</v>
      </c>
      <c r="I553" s="29">
        <v>-3.7499999999999999E-2</v>
      </c>
      <c r="J553" s="29">
        <v>0.1125</v>
      </c>
      <c r="K553" s="29">
        <v>3.7499999999999999E-2</v>
      </c>
      <c r="L553" s="29">
        <v>3.7499999999999999E-2</v>
      </c>
      <c r="N553" s="9">
        <f t="shared" si="16"/>
        <v>-1.2541749540285946E-2</v>
      </c>
      <c r="O553" s="9">
        <f t="shared" si="17"/>
        <v>-1.0493577930306697E-2</v>
      </c>
    </row>
    <row r="554" spans="1:15" x14ac:dyDescent="0.3">
      <c r="A554" s="33">
        <v>41431.614583333336</v>
      </c>
      <c r="B554" s="9">
        <v>0.19669756445378467</v>
      </c>
      <c r="C554" s="9">
        <v>0.19763575637032313</v>
      </c>
      <c r="D554" s="9">
        <v>0.71317553657161814</v>
      </c>
      <c r="E554" s="9">
        <v>0.69963982042989692</v>
      </c>
      <c r="F554" s="9"/>
      <c r="G554" s="29">
        <v>-3.7499999999999999E-2</v>
      </c>
      <c r="H554" s="29">
        <v>0.21249999999999999</v>
      </c>
      <c r="I554" s="29">
        <v>-1.2500000000000001E-2</v>
      </c>
      <c r="J554" s="29">
        <v>0.1125</v>
      </c>
      <c r="K554" s="29">
        <v>6.25E-2</v>
      </c>
      <c r="L554" s="29">
        <v>6.25E-2</v>
      </c>
      <c r="N554" s="9">
        <f t="shared" si="16"/>
        <v>9.3819191653846112E-4</v>
      </c>
      <c r="O554" s="9">
        <f t="shared" si="17"/>
        <v>-1.3535716141721221E-2</v>
      </c>
    </row>
    <row r="555" spans="1:15" x14ac:dyDescent="0.3">
      <c r="A555" s="33">
        <v>41431.625</v>
      </c>
      <c r="B555" s="9">
        <v>0.19749315119900929</v>
      </c>
      <c r="C555" s="9">
        <v>0.2138777348294367</v>
      </c>
      <c r="D555" s="9">
        <v>0.6979688430680423</v>
      </c>
      <c r="E555" s="9">
        <v>0.68775109632904663</v>
      </c>
      <c r="F555" s="9"/>
      <c r="G555" s="29">
        <v>-3.7499999999999999E-2</v>
      </c>
      <c r="H555" s="29">
        <v>0.21249999999999999</v>
      </c>
      <c r="I555" s="29">
        <v>-1.2500000000000001E-2</v>
      </c>
      <c r="J555" s="29">
        <v>8.7499999999999994E-2</v>
      </c>
      <c r="K555" s="29">
        <v>6.25E-2</v>
      </c>
      <c r="L555" s="29">
        <v>6.25E-2</v>
      </c>
      <c r="N555" s="9">
        <f t="shared" si="16"/>
        <v>1.6384583630427413E-2</v>
      </c>
      <c r="O555" s="9">
        <f t="shared" si="17"/>
        <v>-1.021774673899567E-2</v>
      </c>
    </row>
    <row r="556" spans="1:15" x14ac:dyDescent="0.3">
      <c r="A556" s="33">
        <v>41431.635416666664</v>
      </c>
      <c r="B556" s="9">
        <v>0.19889668630615079</v>
      </c>
      <c r="C556" s="9">
        <v>0.20999737306263372</v>
      </c>
      <c r="D556" s="9">
        <v>0.68107118443512571</v>
      </c>
      <c r="E556" s="9">
        <v>0.68070340951337771</v>
      </c>
      <c r="F556" s="9"/>
      <c r="G556" s="29">
        <v>-3.7499999999999999E-2</v>
      </c>
      <c r="H556" s="29">
        <v>0.16250000000000001</v>
      </c>
      <c r="I556" s="29">
        <v>-1.2500000000000001E-2</v>
      </c>
      <c r="J556" s="29">
        <v>8.7499999999999994E-2</v>
      </c>
      <c r="K556" s="29">
        <v>3.7499999999999999E-2</v>
      </c>
      <c r="L556" s="29">
        <v>6.25E-2</v>
      </c>
      <c r="N556" s="9">
        <f t="shared" si="16"/>
        <v>1.110068675648293E-2</v>
      </c>
      <c r="O556" s="9">
        <f t="shared" si="17"/>
        <v>-3.6777492174799864E-4</v>
      </c>
    </row>
    <row r="557" spans="1:15" x14ac:dyDescent="0.3">
      <c r="A557" s="33">
        <v>41431.645833333336</v>
      </c>
      <c r="B557" s="9">
        <v>0.20029271587796002</v>
      </c>
      <c r="C557" s="9">
        <v>0.21462078282733515</v>
      </c>
      <c r="D557" s="9">
        <v>0.66290230379008042</v>
      </c>
      <c r="E557" s="9">
        <v>0.65079371424688082</v>
      </c>
      <c r="F557" s="9"/>
      <c r="G557" s="29">
        <v>-6.25E-2</v>
      </c>
      <c r="H557" s="29">
        <v>0.16250000000000001</v>
      </c>
      <c r="I557" s="29">
        <v>1.2500000000000001E-2</v>
      </c>
      <c r="J557" s="29">
        <v>8.7499999999999994E-2</v>
      </c>
      <c r="K557" s="29">
        <v>3.7499999999999999E-2</v>
      </c>
      <c r="L557" s="29">
        <v>6.25E-2</v>
      </c>
      <c r="N557" s="9">
        <f t="shared" si="16"/>
        <v>1.4328066949375134E-2</v>
      </c>
      <c r="O557" s="9">
        <f t="shared" si="17"/>
        <v>-1.2108589543199599E-2</v>
      </c>
    </row>
    <row r="558" spans="1:15" x14ac:dyDescent="0.3">
      <c r="A558" s="33">
        <v>41431.65625</v>
      </c>
      <c r="B558" s="9">
        <v>0.2016662288437723</v>
      </c>
      <c r="C558" s="9">
        <v>0.22103801553645816</v>
      </c>
      <c r="D558" s="9">
        <v>0.64351816688186825</v>
      </c>
      <c r="E558" s="9">
        <v>0.64238685924214378</v>
      </c>
      <c r="F558" s="9"/>
      <c r="G558" s="29">
        <v>-3.7499999999999999E-2</v>
      </c>
      <c r="H558" s="29">
        <v>0.16250000000000001</v>
      </c>
      <c r="I558" s="29">
        <v>1.2500000000000001E-2</v>
      </c>
      <c r="J558" s="29">
        <v>8.7499999999999994E-2</v>
      </c>
      <c r="K558" s="29">
        <v>3.7499999999999999E-2</v>
      </c>
      <c r="L558" s="29">
        <v>8.7499999999999994E-2</v>
      </c>
      <c r="N558" s="9">
        <f t="shared" si="16"/>
        <v>1.9371786692685855E-2</v>
      </c>
      <c r="O558" s="9">
        <f t="shared" si="17"/>
        <v>-1.1313076397244659E-3</v>
      </c>
    </row>
    <row r="559" spans="1:15" x14ac:dyDescent="0.3">
      <c r="A559" s="33">
        <v>41431.666666666664</v>
      </c>
      <c r="B559" s="9">
        <v>0.20300971966825537</v>
      </c>
      <c r="C559" s="9">
        <v>0.22954929260329493</v>
      </c>
      <c r="D559" s="9">
        <v>0.61867337189639937</v>
      </c>
      <c r="E559" s="9">
        <v>0.60837167653396118</v>
      </c>
      <c r="F559" s="9"/>
      <c r="G559" s="29">
        <v>-1.2500000000000001E-2</v>
      </c>
      <c r="H559" s="29">
        <v>0.16250000000000001</v>
      </c>
      <c r="I559" s="29">
        <v>-1.2500000000000001E-2</v>
      </c>
      <c r="J559" s="29">
        <v>8.7499999999999994E-2</v>
      </c>
      <c r="K559" s="29">
        <v>6.25E-2</v>
      </c>
      <c r="L559" s="29">
        <v>6.25E-2</v>
      </c>
      <c r="N559" s="9">
        <f t="shared" si="16"/>
        <v>2.6539572935039557E-2</v>
      </c>
      <c r="O559" s="9">
        <f t="shared" si="17"/>
        <v>-1.030169536243819E-2</v>
      </c>
    </row>
    <row r="560" spans="1:15" x14ac:dyDescent="0.3">
      <c r="A560" s="33">
        <v>41431.677083333336</v>
      </c>
      <c r="B560" s="9">
        <v>0.20457837655270764</v>
      </c>
      <c r="C560" s="9">
        <v>0.24154313806432245</v>
      </c>
      <c r="D560" s="9">
        <v>0.59312900504890997</v>
      </c>
      <c r="E560" s="9">
        <v>0.59426031268863444</v>
      </c>
      <c r="F560" s="9"/>
      <c r="G560" s="29">
        <v>-3.7499999999999999E-2</v>
      </c>
      <c r="H560" s="29">
        <v>0.16250000000000001</v>
      </c>
      <c r="I560" s="29">
        <v>-1.2500000000000001E-2</v>
      </c>
      <c r="J560" s="29">
        <v>0.1125</v>
      </c>
      <c r="K560" s="29">
        <v>6.25E-2</v>
      </c>
      <c r="L560" s="29">
        <v>6.25E-2</v>
      </c>
      <c r="N560" s="9">
        <f t="shared" si="16"/>
        <v>3.6964761511614819E-2</v>
      </c>
      <c r="O560" s="9">
        <f t="shared" si="17"/>
        <v>1.1313076397244659E-3</v>
      </c>
    </row>
    <row r="561" spans="1:15" x14ac:dyDescent="0.3">
      <c r="A561" s="33">
        <v>41431.6875</v>
      </c>
      <c r="B561" s="9">
        <v>0.2060494614778399</v>
      </c>
      <c r="C561" s="9">
        <v>0.28383682966187568</v>
      </c>
      <c r="D561" s="9">
        <v>0.56658125227360845</v>
      </c>
      <c r="E561" s="9">
        <v>0.55812642662690437</v>
      </c>
      <c r="F561" s="9"/>
      <c r="G561" s="29">
        <v>-3.7499999999999999E-2</v>
      </c>
      <c r="H561" s="29">
        <v>0.16250000000000001</v>
      </c>
      <c r="I561" s="29">
        <v>1.2500000000000001E-2</v>
      </c>
      <c r="J561" s="29">
        <v>0.13750000000000001</v>
      </c>
      <c r="K561" s="29">
        <v>3.7499999999999999E-2</v>
      </c>
      <c r="L561" s="29">
        <v>6.25E-2</v>
      </c>
      <c r="N561" s="9">
        <f t="shared" si="16"/>
        <v>7.7787368184035782E-2</v>
      </c>
      <c r="O561" s="9">
        <f t="shared" si="17"/>
        <v>-8.4548256467040783E-3</v>
      </c>
    </row>
    <row r="562" spans="1:15" x14ac:dyDescent="0.3">
      <c r="A562" s="33">
        <v>41431.697916666664</v>
      </c>
      <c r="B562" s="9">
        <v>0.20751304086763991</v>
      </c>
      <c r="C562" s="9">
        <v>0.30038653506961388</v>
      </c>
      <c r="D562" s="9">
        <v>0.53976566341399057</v>
      </c>
      <c r="E562" s="9">
        <v>0.54040527197355215</v>
      </c>
      <c r="F562" s="9"/>
      <c r="G562" s="29">
        <v>-6.25E-2</v>
      </c>
      <c r="H562" s="29">
        <v>0.1125</v>
      </c>
      <c r="I562" s="29">
        <v>1.2500000000000001E-2</v>
      </c>
      <c r="J562" s="29">
        <v>0.16250000000000001</v>
      </c>
      <c r="K562" s="29">
        <v>3.7499999999999999E-2</v>
      </c>
      <c r="L562" s="29">
        <v>6.25E-2</v>
      </c>
      <c r="N562" s="9">
        <f t="shared" si="16"/>
        <v>9.2873494201973966E-2</v>
      </c>
      <c r="O562" s="9">
        <f t="shared" si="17"/>
        <v>6.3960855956157747E-4</v>
      </c>
    </row>
    <row r="563" spans="1:15" x14ac:dyDescent="0.3">
      <c r="A563" s="33">
        <v>41431.708333333336</v>
      </c>
      <c r="B563" s="9">
        <v>0.20902915900476604</v>
      </c>
      <c r="C563" s="9">
        <v>0.31990092693361361</v>
      </c>
      <c r="D563" s="9">
        <v>0.51055953756301142</v>
      </c>
      <c r="E563" s="9">
        <v>0.50887256998716779</v>
      </c>
      <c r="F563" s="9"/>
      <c r="G563" s="29">
        <v>-6.25E-2</v>
      </c>
      <c r="H563" s="29">
        <v>0.1125</v>
      </c>
      <c r="I563" s="29">
        <v>1.2500000000000001E-2</v>
      </c>
      <c r="J563" s="29">
        <v>8.7499999999999994E-2</v>
      </c>
      <c r="K563" s="29">
        <v>6.25E-2</v>
      </c>
      <c r="L563" s="29">
        <v>6.25E-2</v>
      </c>
      <c r="N563" s="9">
        <f t="shared" si="16"/>
        <v>0.11087176792884756</v>
      </c>
      <c r="O563" s="9">
        <f t="shared" si="17"/>
        <v>-1.6869675758436342E-3</v>
      </c>
    </row>
    <row r="564" spans="1:15" x14ac:dyDescent="0.3">
      <c r="A564" s="33">
        <v>41431.71875</v>
      </c>
      <c r="B564" s="9">
        <v>0.2142304949900552</v>
      </c>
      <c r="C564" s="9">
        <v>0.33531729650617331</v>
      </c>
      <c r="D564" s="9">
        <v>0.47779159154597384</v>
      </c>
      <c r="E564" s="9">
        <v>0.47719595607488213</v>
      </c>
      <c r="F564" s="9"/>
      <c r="G564" s="29">
        <v>-3.7499999999999999E-2</v>
      </c>
      <c r="H564" s="29">
        <v>0.1125</v>
      </c>
      <c r="I564" s="29">
        <v>1.2500000000000001E-2</v>
      </c>
      <c r="J564" s="29">
        <v>8.7499999999999994E-2</v>
      </c>
      <c r="K564" s="29">
        <v>6.25E-2</v>
      </c>
      <c r="L564" s="29">
        <v>6.25E-2</v>
      </c>
      <c r="N564" s="9">
        <f t="shared" si="16"/>
        <v>0.12108680151611811</v>
      </c>
      <c r="O564" s="9">
        <f t="shared" si="17"/>
        <v>-5.9563547109170445E-4</v>
      </c>
    </row>
    <row r="565" spans="1:15" x14ac:dyDescent="0.3">
      <c r="A565" s="33">
        <v>41431.729166666664</v>
      </c>
      <c r="B565" s="9">
        <v>0.21944684204600895</v>
      </c>
      <c r="C565" s="9">
        <v>0.34328066949375169</v>
      </c>
      <c r="D565" s="9">
        <v>0.44209743636894222</v>
      </c>
      <c r="E565" s="9">
        <v>0.44651873053691138</v>
      </c>
      <c r="F565" s="9"/>
      <c r="G565" s="29">
        <v>-3.7499999999999999E-2</v>
      </c>
      <c r="H565" s="29">
        <v>0.1125</v>
      </c>
      <c r="I565" s="29">
        <v>1.2500000000000001E-2</v>
      </c>
      <c r="J565" s="29">
        <v>8.7499999999999994E-2</v>
      </c>
      <c r="K565" s="29">
        <v>3.7499999999999999E-2</v>
      </c>
      <c r="L565" s="29">
        <v>6.25E-2</v>
      </c>
      <c r="N565" s="9">
        <f t="shared" si="16"/>
        <v>0.12383382744774274</v>
      </c>
      <c r="O565" s="9">
        <f t="shared" si="17"/>
        <v>4.4212941679691586E-3</v>
      </c>
    </row>
    <row r="566" spans="1:15" x14ac:dyDescent="0.3">
      <c r="A566" s="33">
        <v>41431.739583333336</v>
      </c>
      <c r="B566" s="9">
        <v>0.224670694637295</v>
      </c>
      <c r="C566" s="9">
        <v>0.35438135625023459</v>
      </c>
      <c r="D566" s="9">
        <v>0.40729073806830218</v>
      </c>
      <c r="E566" s="9">
        <v>0.41872773862396212</v>
      </c>
      <c r="F566" s="9"/>
      <c r="G566" s="29">
        <v>-3.7499999999999999E-2</v>
      </c>
      <c r="H566" s="29">
        <v>8.7499999999999994E-2</v>
      </c>
      <c r="I566" s="29">
        <v>1.2500000000000001E-2</v>
      </c>
      <c r="J566" s="29">
        <v>8.7499999999999994E-2</v>
      </c>
      <c r="K566" s="29">
        <v>6.25E-2</v>
      </c>
      <c r="L566" s="29">
        <v>8.7499999999999994E-2</v>
      </c>
      <c r="N566" s="9">
        <f t="shared" si="16"/>
        <v>0.12971066161293959</v>
      </c>
      <c r="O566" s="9">
        <f t="shared" si="17"/>
        <v>1.1437000555659937E-2</v>
      </c>
    </row>
    <row r="567" spans="1:15" x14ac:dyDescent="0.3">
      <c r="A567" s="33">
        <v>41431.75</v>
      </c>
      <c r="B567" s="9">
        <v>0.22991706383457799</v>
      </c>
      <c r="C567" s="9">
        <v>0.37526175554471425</v>
      </c>
      <c r="D567" s="9">
        <v>0.37076908931733776</v>
      </c>
      <c r="E567" s="9">
        <v>0.38139058895955669</v>
      </c>
      <c r="F567" s="9"/>
      <c r="G567" s="29">
        <v>-1.2500000000000001E-2</v>
      </c>
      <c r="H567" s="29">
        <v>6.25E-2</v>
      </c>
      <c r="I567" s="29">
        <v>3.7499999999999999E-2</v>
      </c>
      <c r="J567" s="29">
        <v>0.1125</v>
      </c>
      <c r="K567" s="29">
        <v>6.25E-2</v>
      </c>
      <c r="L567" s="29">
        <v>8.7499999999999994E-2</v>
      </c>
      <c r="N567" s="9">
        <f t="shared" si="16"/>
        <v>0.14534469171013625</v>
      </c>
      <c r="O567" s="9">
        <f t="shared" si="17"/>
        <v>1.0621499642218923E-2</v>
      </c>
    </row>
    <row r="568" spans="1:15" x14ac:dyDescent="0.3">
      <c r="A568" s="33">
        <v>41431.760416666664</v>
      </c>
      <c r="B568" s="9">
        <v>0.23520096070852256</v>
      </c>
      <c r="C568" s="9">
        <v>0.38182909896048339</v>
      </c>
      <c r="D568" s="9">
        <v>0.33214472742681478</v>
      </c>
      <c r="E568" s="9">
        <v>0.35112910898530098</v>
      </c>
      <c r="F568" s="9"/>
      <c r="G568" s="29">
        <v>-3.7499999999999999E-2</v>
      </c>
      <c r="H568" s="29">
        <v>6.25E-2</v>
      </c>
      <c r="I568" s="29">
        <v>1.2500000000000001E-2</v>
      </c>
      <c r="J568" s="29">
        <v>8.7499999999999994E-2</v>
      </c>
      <c r="K568" s="29">
        <v>6.25E-2</v>
      </c>
      <c r="L568" s="29">
        <v>8.7499999999999994E-2</v>
      </c>
      <c r="N568" s="9">
        <f t="shared" si="16"/>
        <v>0.14662813825196083</v>
      </c>
      <c r="O568" s="9">
        <f t="shared" si="17"/>
        <v>1.8984381558486196E-2</v>
      </c>
    </row>
    <row r="569" spans="1:15" x14ac:dyDescent="0.3">
      <c r="A569" s="33">
        <v>41431.770833333336</v>
      </c>
      <c r="B569" s="9">
        <v>0.24049986865313169</v>
      </c>
      <c r="C569" s="9">
        <v>0.38879423574886479</v>
      </c>
      <c r="D569" s="9">
        <v>0.29572301751328184</v>
      </c>
      <c r="E569" s="9">
        <v>0.31367603026947505</v>
      </c>
      <c r="F569" s="9"/>
      <c r="G569" s="29">
        <v>-1.2500000000000001E-2</v>
      </c>
      <c r="H569" s="29">
        <v>6.25E-2</v>
      </c>
      <c r="I569" s="29">
        <v>1.2500000000000001E-2</v>
      </c>
      <c r="J569" s="29">
        <v>8.7499999999999994E-2</v>
      </c>
      <c r="K569" s="29">
        <v>8.7499999999999994E-2</v>
      </c>
      <c r="L569" s="29">
        <v>8.7499999999999994E-2</v>
      </c>
      <c r="N569" s="9">
        <f t="shared" si="16"/>
        <v>0.1482943670957331</v>
      </c>
      <c r="O569" s="9">
        <f t="shared" si="17"/>
        <v>1.795301275619321E-2</v>
      </c>
    </row>
    <row r="570" spans="1:15" x14ac:dyDescent="0.3">
      <c r="A570" s="33">
        <v>41431.78125</v>
      </c>
      <c r="B570" s="9">
        <v>0.24576124892107931</v>
      </c>
      <c r="C570" s="9">
        <v>0.41371261305212598</v>
      </c>
      <c r="D570" s="9">
        <v>0.26568140298137538</v>
      </c>
      <c r="E570" s="9">
        <v>0.27740622738883802</v>
      </c>
      <c r="F570" s="9"/>
      <c r="G570" s="29">
        <v>-3.7499999999999999E-2</v>
      </c>
      <c r="H570" s="29">
        <v>3.7499999999999999E-2</v>
      </c>
      <c r="I570" s="29">
        <v>-1.2500000000000001E-2</v>
      </c>
      <c r="J570" s="29">
        <v>6.25E-2</v>
      </c>
      <c r="K570" s="29">
        <v>8.7499999999999994E-2</v>
      </c>
      <c r="L570" s="29">
        <v>6.25E-2</v>
      </c>
      <c r="N570" s="9">
        <f t="shared" si="16"/>
        <v>0.16795136413104667</v>
      </c>
      <c r="O570" s="9">
        <f t="shared" si="17"/>
        <v>1.1724824407462642E-2</v>
      </c>
    </row>
    <row r="571" spans="1:15" x14ac:dyDescent="0.3">
      <c r="A571" s="33">
        <v>41431.791666666664</v>
      </c>
      <c r="B571" s="9">
        <v>0.25108267347168539</v>
      </c>
      <c r="C571" s="9">
        <v>0.424475550718655</v>
      </c>
      <c r="D571" s="9">
        <v>0.21732299832502505</v>
      </c>
      <c r="E571" s="9">
        <v>0.24237566609235145</v>
      </c>
      <c r="F571" s="9"/>
      <c r="G571" s="29">
        <v>-3.7499999999999999E-2</v>
      </c>
      <c r="H571" s="29">
        <v>6.25E-2</v>
      </c>
      <c r="I571" s="29">
        <v>1.2500000000000001E-2</v>
      </c>
      <c r="J571" s="29">
        <v>6.25E-2</v>
      </c>
      <c r="K571" s="29">
        <v>6.25E-2</v>
      </c>
      <c r="L571" s="29">
        <v>6.25E-2</v>
      </c>
      <c r="N571" s="9">
        <f t="shared" si="16"/>
        <v>0.17339287724696961</v>
      </c>
      <c r="O571" s="9">
        <f t="shared" si="17"/>
        <v>2.5052667767326398E-2</v>
      </c>
    </row>
    <row r="572" spans="1:15" x14ac:dyDescent="0.3">
      <c r="A572" s="33">
        <v>41431.802083333336</v>
      </c>
      <c r="B572" s="9">
        <v>0.2569369910308853</v>
      </c>
      <c r="C572" s="9">
        <v>0.43633429654370104</v>
      </c>
      <c r="D572" s="9">
        <v>0.17678780586281195</v>
      </c>
      <c r="E572" s="9">
        <v>0.20481465343209954</v>
      </c>
      <c r="F572" s="9"/>
      <c r="G572" s="29">
        <v>-3.7499999999999999E-2</v>
      </c>
      <c r="H572" s="29">
        <v>3.7499999999999999E-2</v>
      </c>
      <c r="I572" s="29">
        <v>-1.2500000000000001E-2</v>
      </c>
      <c r="J572" s="29">
        <v>6.25E-2</v>
      </c>
      <c r="K572" s="29">
        <v>6.25E-2</v>
      </c>
      <c r="L572" s="29">
        <v>6.25E-2</v>
      </c>
      <c r="N572" s="9">
        <f t="shared" si="16"/>
        <v>0.17939730551281574</v>
      </c>
      <c r="O572" s="9">
        <f t="shared" si="17"/>
        <v>2.8026847569287583E-2</v>
      </c>
    </row>
    <row r="573" spans="1:15" x14ac:dyDescent="0.3">
      <c r="A573" s="33">
        <v>41431.8125</v>
      </c>
      <c r="B573" s="9">
        <v>0.26276879198408831</v>
      </c>
      <c r="C573" s="9">
        <v>0.43485570608323643</v>
      </c>
      <c r="D573" s="9">
        <v>0.14039407882375984</v>
      </c>
      <c r="E573" s="9">
        <v>0.1705955954955567</v>
      </c>
      <c r="F573" s="9"/>
      <c r="G573" s="29">
        <v>-3.7499999999999999E-2</v>
      </c>
      <c r="H573" s="29">
        <v>1.2500000000000001E-2</v>
      </c>
      <c r="I573" s="29">
        <v>1.2500000000000001E-2</v>
      </c>
      <c r="J573" s="29">
        <v>6.25E-2</v>
      </c>
      <c r="K573" s="29">
        <v>8.7499999999999994E-2</v>
      </c>
      <c r="L573" s="29">
        <v>8.7499999999999994E-2</v>
      </c>
      <c r="N573" s="9">
        <f t="shared" si="16"/>
        <v>0.17208691409914811</v>
      </c>
      <c r="O573" s="9">
        <f t="shared" si="17"/>
        <v>3.0201516671796852E-2</v>
      </c>
    </row>
    <row r="574" spans="1:15" x14ac:dyDescent="0.3">
      <c r="A574" s="33">
        <v>41431.822916666664</v>
      </c>
      <c r="B574" s="9">
        <v>0.26858558186662668</v>
      </c>
      <c r="C574" s="9">
        <v>0.44097271737906707</v>
      </c>
      <c r="D574" s="9">
        <v>0.11961479574500405</v>
      </c>
      <c r="E574" s="9">
        <v>0.13848724580556698</v>
      </c>
      <c r="F574" s="9"/>
      <c r="G574" s="29">
        <v>-3.7499999999999999E-2</v>
      </c>
      <c r="H574" s="29">
        <v>1.2500000000000001E-2</v>
      </c>
      <c r="I574" s="29">
        <v>1.2500000000000001E-2</v>
      </c>
      <c r="J574" s="29">
        <v>6.25E-2</v>
      </c>
      <c r="K574" s="29">
        <v>8.7499999999999994E-2</v>
      </c>
      <c r="L574" s="29">
        <v>8.7499999999999994E-2</v>
      </c>
      <c r="N574" s="9">
        <f t="shared" si="16"/>
        <v>0.17238713551244039</v>
      </c>
      <c r="O574" s="9">
        <f t="shared" si="17"/>
        <v>1.8872450060562929E-2</v>
      </c>
    </row>
    <row r="575" spans="1:15" x14ac:dyDescent="0.3">
      <c r="A575" s="33">
        <v>41431.833333333336</v>
      </c>
      <c r="B575" s="9">
        <v>0.27440237174916504</v>
      </c>
      <c r="C575" s="9">
        <v>0.45056479153375611</v>
      </c>
      <c r="D575" s="9">
        <v>0.10009074446438779</v>
      </c>
      <c r="E575" s="9">
        <v>0.1109441022094478</v>
      </c>
      <c r="F575" s="9"/>
      <c r="G575" s="29">
        <v>-3.7499999999999999E-2</v>
      </c>
      <c r="H575" s="29">
        <v>3.7499999999999999E-2</v>
      </c>
      <c r="I575" s="29">
        <v>3.7499999999999999E-2</v>
      </c>
      <c r="J575" s="29">
        <v>6.25E-2</v>
      </c>
      <c r="K575" s="29">
        <v>8.7499999999999994E-2</v>
      </c>
      <c r="L575" s="29">
        <v>6.25E-2</v>
      </c>
      <c r="N575" s="9">
        <f t="shared" si="16"/>
        <v>0.17616241978459107</v>
      </c>
      <c r="O575" s="9">
        <f t="shared" si="17"/>
        <v>1.0853357745060008E-2</v>
      </c>
    </row>
    <row r="576" spans="1:15" x14ac:dyDescent="0.3">
      <c r="A576" s="33">
        <v>41431.84375</v>
      </c>
      <c r="B576" s="9">
        <v>0.28243329455473415</v>
      </c>
      <c r="C576" s="9">
        <v>0.4595639283971929</v>
      </c>
      <c r="D576" s="9">
        <v>7.6357269351157081E-2</v>
      </c>
      <c r="E576" s="9">
        <v>8.615927052643782E-2</v>
      </c>
      <c r="F576" s="9"/>
      <c r="G576" s="29">
        <v>-8.7499999999999994E-2</v>
      </c>
      <c r="H576" s="29">
        <v>3.7499999999999999E-2</v>
      </c>
      <c r="I576" s="29">
        <v>1.2500000000000001E-2</v>
      </c>
      <c r="J576" s="29">
        <v>3.7499999999999999E-2</v>
      </c>
      <c r="K576" s="29">
        <v>6.25E-2</v>
      </c>
      <c r="L576" s="29">
        <v>6.25E-2</v>
      </c>
      <c r="N576" s="9">
        <f t="shared" si="16"/>
        <v>0.17713063384245875</v>
      </c>
      <c r="O576" s="9">
        <f t="shared" si="17"/>
        <v>9.802001175280739E-3</v>
      </c>
    </row>
    <row r="577" spans="1:15" x14ac:dyDescent="0.3">
      <c r="A577" s="33">
        <v>41431.854166666664</v>
      </c>
      <c r="B577" s="9">
        <v>0.29039666754231247</v>
      </c>
      <c r="C577" s="9">
        <v>0.46183060006754989</v>
      </c>
      <c r="D577" s="9">
        <v>5.6457448041798412E-2</v>
      </c>
      <c r="E577" s="9">
        <v>6.4268667575443833E-2</v>
      </c>
      <c r="F577" s="9"/>
      <c r="G577" s="29">
        <v>-6.25E-2</v>
      </c>
      <c r="H577" s="29">
        <v>3.7499999999999999E-2</v>
      </c>
      <c r="I577" s="29">
        <v>1.2500000000000001E-2</v>
      </c>
      <c r="J577" s="29">
        <v>3.7499999999999999E-2</v>
      </c>
      <c r="K577" s="29">
        <v>3.7499999999999999E-2</v>
      </c>
      <c r="L577" s="29">
        <v>6.25E-2</v>
      </c>
      <c r="N577" s="9">
        <f t="shared" si="16"/>
        <v>0.17143393252523742</v>
      </c>
      <c r="O577" s="9">
        <f t="shared" si="17"/>
        <v>7.8112195336454207E-3</v>
      </c>
    </row>
    <row r="578" spans="1:15" x14ac:dyDescent="0.3">
      <c r="A578" s="33">
        <v>41431.864583333336</v>
      </c>
      <c r="B578" s="9">
        <v>0.29837505160055544</v>
      </c>
      <c r="C578" s="9">
        <v>0.46845798776597741</v>
      </c>
      <c r="D578" s="9">
        <v>4.0367295215328218E-2</v>
      </c>
      <c r="E578" s="9">
        <v>4.5632073171219215E-2</v>
      </c>
      <c r="F578" s="9"/>
      <c r="G578" s="29">
        <v>-6.25E-2</v>
      </c>
      <c r="H578" s="29">
        <v>1.2500000000000001E-2</v>
      </c>
      <c r="I578" s="29">
        <v>3.7499999999999999E-2</v>
      </c>
      <c r="J578" s="29">
        <v>1.2500000000000001E-2</v>
      </c>
      <c r="K578" s="29">
        <v>1.2500000000000001E-2</v>
      </c>
      <c r="L578" s="29">
        <v>1.2500000000000001E-2</v>
      </c>
      <c r="N578" s="9">
        <f t="shared" si="16"/>
        <v>0.17008293616542197</v>
      </c>
      <c r="O578" s="9">
        <f t="shared" si="17"/>
        <v>5.2647779558909966E-3</v>
      </c>
    </row>
    <row r="579" spans="1:15" x14ac:dyDescent="0.3">
      <c r="A579" s="33">
        <v>41431.875</v>
      </c>
      <c r="B579" s="9">
        <v>0.30634593012346611</v>
      </c>
      <c r="C579" s="9">
        <v>0.46775997298007288</v>
      </c>
      <c r="D579" s="9">
        <v>2.874240964529708E-2</v>
      </c>
      <c r="E579" s="9">
        <v>3.0313448169720127E-2</v>
      </c>
      <c r="F579" s="9"/>
      <c r="G579" s="29">
        <v>-6.25E-2</v>
      </c>
      <c r="H579" s="29">
        <v>1.2500000000000001E-2</v>
      </c>
      <c r="I579" s="29">
        <v>3.7499999999999999E-2</v>
      </c>
      <c r="J579" s="29">
        <v>1.2500000000000001E-2</v>
      </c>
      <c r="K579" s="29">
        <v>1.2500000000000001E-2</v>
      </c>
      <c r="L579" s="29">
        <v>1.2500000000000001E-2</v>
      </c>
      <c r="N579" s="9">
        <f t="shared" si="16"/>
        <v>0.16141404285660677</v>
      </c>
      <c r="O579" s="9">
        <f t="shared" si="17"/>
        <v>1.571038524423047E-3</v>
      </c>
    </row>
    <row r="580" spans="1:15" x14ac:dyDescent="0.3">
      <c r="A580" s="33">
        <v>41431.885416666664</v>
      </c>
      <c r="B580" s="9">
        <v>0.31321349495252754</v>
      </c>
      <c r="C580" s="9">
        <v>0.4637520171126206</v>
      </c>
      <c r="D580" s="9">
        <v>1.6066167505486641E-2</v>
      </c>
      <c r="E580" s="9">
        <v>1.6897658632916656E-2</v>
      </c>
      <c r="F580" s="9"/>
      <c r="G580" s="29">
        <v>-6.25E-2</v>
      </c>
      <c r="H580" s="29">
        <v>1.2500000000000001E-2</v>
      </c>
      <c r="I580" s="29">
        <v>6.25E-2</v>
      </c>
      <c r="J580" s="29">
        <v>1.2500000000000001E-2</v>
      </c>
      <c r="K580" s="29">
        <v>1.2500000000000001E-2</v>
      </c>
      <c r="L580" s="29">
        <v>1.2500000000000001E-2</v>
      </c>
      <c r="N580" s="9">
        <f t="shared" si="16"/>
        <v>0.15053852216009306</v>
      </c>
      <c r="O580" s="9">
        <f t="shared" si="17"/>
        <v>8.3149112743001463E-4</v>
      </c>
    </row>
    <row r="581" spans="1:15" x14ac:dyDescent="0.3">
      <c r="A581" s="33">
        <v>41431.895833333336</v>
      </c>
      <c r="B581" s="9">
        <v>0.32014110406424739</v>
      </c>
      <c r="C581" s="9">
        <v>0.4563140315983038</v>
      </c>
      <c r="D581" s="9">
        <v>6.7638605173633735E-3</v>
      </c>
      <c r="E581" s="9">
        <v>7.435449504902999E-3</v>
      </c>
      <c r="F581" s="9"/>
      <c r="G581" s="29">
        <v>-6.25E-2</v>
      </c>
      <c r="H581" s="29">
        <v>-1.2500000000000001E-2</v>
      </c>
      <c r="I581" s="29">
        <v>6.25E-2</v>
      </c>
      <c r="J581" s="29">
        <v>1.2500000000000001E-2</v>
      </c>
      <c r="K581" s="29">
        <v>1.2500000000000001E-2</v>
      </c>
      <c r="L581" s="29">
        <v>1.2500000000000001E-2</v>
      </c>
      <c r="N581" s="9">
        <f t="shared" si="16"/>
        <v>0.13617292753405641</v>
      </c>
      <c r="O581" s="9">
        <f t="shared" si="17"/>
        <v>6.7158898753962547E-4</v>
      </c>
    </row>
    <row r="582" spans="1:15" x14ac:dyDescent="0.3">
      <c r="A582" s="33">
        <v>41431.90625</v>
      </c>
      <c r="B582" s="9">
        <v>0.3271287574586258</v>
      </c>
      <c r="C582" s="9">
        <v>0.44858333020602692</v>
      </c>
      <c r="D582" s="9">
        <v>6.6359388054510631E-4</v>
      </c>
      <c r="E582" s="9">
        <v>8.6347155540809027E-4</v>
      </c>
      <c r="F582" s="9"/>
      <c r="G582" s="29">
        <v>-6.25E-2</v>
      </c>
      <c r="H582" s="29">
        <v>-3.7499999999999999E-2</v>
      </c>
      <c r="I582" s="29">
        <v>6.25E-2</v>
      </c>
      <c r="J582" s="29">
        <v>1.2500000000000001E-2</v>
      </c>
      <c r="K582" s="29">
        <v>1.2500000000000001E-2</v>
      </c>
      <c r="L582" s="29">
        <v>1.2500000000000001E-2</v>
      </c>
      <c r="N582" s="9">
        <f t="shared" si="16"/>
        <v>0.12145457274740112</v>
      </c>
      <c r="O582" s="9">
        <f t="shared" si="17"/>
        <v>1.9987767486298396E-4</v>
      </c>
    </row>
    <row r="583" spans="1:15" x14ac:dyDescent="0.3">
      <c r="A583" s="33">
        <v>41431.916666666664</v>
      </c>
      <c r="B583" s="9">
        <v>0.33401883889368411</v>
      </c>
      <c r="C583" s="9">
        <v>0.44302923406011935</v>
      </c>
      <c r="D583" s="9">
        <v>0</v>
      </c>
      <c r="E583" s="9">
        <v>0</v>
      </c>
      <c r="F583" s="9"/>
      <c r="G583" s="29">
        <v>-6.25E-2</v>
      </c>
      <c r="H583" s="29">
        <v>-3.7499999999999999E-2</v>
      </c>
      <c r="I583" s="29">
        <v>8.7499999999999994E-2</v>
      </c>
      <c r="J583" s="29">
        <v>0</v>
      </c>
      <c r="K583" s="29">
        <v>0</v>
      </c>
      <c r="L583" s="29">
        <v>0</v>
      </c>
      <c r="N583" s="9">
        <f t="shared" si="16"/>
        <v>0.10901039516643524</v>
      </c>
      <c r="O583" s="9">
        <f t="shared" si="17"/>
        <v>0</v>
      </c>
    </row>
    <row r="584" spans="1:15" x14ac:dyDescent="0.3">
      <c r="A584" s="33">
        <v>41431.927083333336</v>
      </c>
      <c r="B584" s="9">
        <v>0.34087139265208094</v>
      </c>
      <c r="C584" s="9">
        <v>0.43804555859946714</v>
      </c>
      <c r="D584" s="9">
        <v>0</v>
      </c>
      <c r="E584" s="9">
        <v>0</v>
      </c>
      <c r="F584" s="9"/>
      <c r="G584" s="29">
        <v>-3.7499999999999999E-2</v>
      </c>
      <c r="H584" s="29">
        <v>-3.7499999999999999E-2</v>
      </c>
      <c r="I584" s="29">
        <v>0.1125</v>
      </c>
      <c r="J584" s="29">
        <v>0</v>
      </c>
      <c r="K584" s="29">
        <v>0</v>
      </c>
      <c r="L584" s="29">
        <v>0</v>
      </c>
      <c r="N584" s="9">
        <f t="shared" si="16"/>
        <v>9.7174165947386204E-2</v>
      </c>
      <c r="O584" s="9">
        <f t="shared" si="17"/>
        <v>0</v>
      </c>
    </row>
    <row r="585" spans="1:15" x14ac:dyDescent="0.3">
      <c r="A585" s="33">
        <v>41431.9375</v>
      </c>
      <c r="B585" s="9">
        <v>0.34773895748114236</v>
      </c>
      <c r="C585" s="9">
        <v>0.43027732953052877</v>
      </c>
      <c r="D585" s="9">
        <v>0</v>
      </c>
      <c r="E585" s="9">
        <v>0</v>
      </c>
      <c r="F585" s="9"/>
      <c r="G585" s="29">
        <v>-1.2500000000000001E-2</v>
      </c>
      <c r="H585" s="29">
        <v>-3.7499999999999999E-2</v>
      </c>
      <c r="I585" s="29">
        <v>8.7499999999999994E-2</v>
      </c>
      <c r="J585" s="29">
        <v>0</v>
      </c>
      <c r="K585" s="29">
        <v>0</v>
      </c>
      <c r="L585" s="29">
        <v>0</v>
      </c>
      <c r="N585" s="9">
        <f t="shared" si="16"/>
        <v>8.253837204938641E-2</v>
      </c>
      <c r="O585" s="9">
        <f t="shared" si="17"/>
        <v>0</v>
      </c>
    </row>
    <row r="586" spans="1:15" x14ac:dyDescent="0.3">
      <c r="A586" s="33">
        <v>41431.947916666664</v>
      </c>
      <c r="B586" s="9">
        <v>0.35450895035088381</v>
      </c>
      <c r="C586" s="9">
        <v>0.41644462791308595</v>
      </c>
      <c r="D586" s="9">
        <v>0</v>
      </c>
      <c r="E586" s="9">
        <v>0</v>
      </c>
      <c r="F586" s="9"/>
      <c r="G586" s="29">
        <v>-1.2500000000000001E-2</v>
      </c>
      <c r="H586" s="29">
        <v>-6.25E-2</v>
      </c>
      <c r="I586" s="29">
        <v>0.1125</v>
      </c>
      <c r="J586" s="29">
        <v>0</v>
      </c>
      <c r="K586" s="29">
        <v>0</v>
      </c>
      <c r="L586" s="29">
        <v>0</v>
      </c>
      <c r="N586" s="9">
        <f t="shared" si="16"/>
        <v>6.193567756220214E-2</v>
      </c>
      <c r="O586" s="9">
        <f t="shared" si="17"/>
        <v>0</v>
      </c>
    </row>
    <row r="587" spans="1:15" x14ac:dyDescent="0.3">
      <c r="A587" s="33">
        <v>41431.958333333336</v>
      </c>
      <c r="B587" s="9">
        <v>0.3613314819679514</v>
      </c>
      <c r="C587" s="9">
        <v>0.40406049461477844</v>
      </c>
      <c r="D587" s="9">
        <v>0</v>
      </c>
      <c r="E587" s="9">
        <v>0</v>
      </c>
      <c r="F587" s="9"/>
      <c r="G587" s="29">
        <v>-1.2500000000000001E-2</v>
      </c>
      <c r="H587" s="29">
        <v>-3.7499999999999999E-2</v>
      </c>
      <c r="I587" s="29">
        <v>0.1125</v>
      </c>
      <c r="J587" s="29">
        <v>0</v>
      </c>
      <c r="K587" s="29">
        <v>0</v>
      </c>
      <c r="L587" s="29">
        <v>0</v>
      </c>
      <c r="N587" s="9">
        <f t="shared" si="16"/>
        <v>4.2729012646827047E-2</v>
      </c>
      <c r="O587" s="9">
        <f t="shared" si="17"/>
        <v>0</v>
      </c>
    </row>
    <row r="588" spans="1:15" x14ac:dyDescent="0.3">
      <c r="A588" s="33">
        <v>41431.96875</v>
      </c>
      <c r="B588" s="9">
        <v>0.35753368108980377</v>
      </c>
      <c r="C588" s="9">
        <v>0.40186887829774459</v>
      </c>
      <c r="D588" s="9">
        <v>0</v>
      </c>
      <c r="E588" s="9">
        <v>0</v>
      </c>
      <c r="F588" s="9"/>
      <c r="G588" s="29">
        <v>-1.2500000000000001E-2</v>
      </c>
      <c r="H588" s="29">
        <v>-6.25E-2</v>
      </c>
      <c r="I588" s="29">
        <v>0.1125</v>
      </c>
      <c r="J588" s="29">
        <v>0</v>
      </c>
      <c r="K588" s="29">
        <v>0</v>
      </c>
      <c r="L588" s="29">
        <v>0</v>
      </c>
      <c r="N588" s="9">
        <f t="shared" si="16"/>
        <v>4.4335197207940824E-2</v>
      </c>
      <c r="O588" s="9">
        <f t="shared" si="17"/>
        <v>0</v>
      </c>
    </row>
    <row r="589" spans="1:15" x14ac:dyDescent="0.3">
      <c r="A589" s="33">
        <v>41431.979166666664</v>
      </c>
      <c r="B589" s="9">
        <v>0.35365331932300076</v>
      </c>
      <c r="C589" s="9">
        <v>0.39714039103839083</v>
      </c>
      <c r="D589" s="9">
        <v>0</v>
      </c>
      <c r="E589" s="9">
        <v>0</v>
      </c>
      <c r="F589" s="9"/>
      <c r="G589" s="29">
        <v>1.2500000000000001E-2</v>
      </c>
      <c r="H589" s="29">
        <v>-8.7499999999999994E-2</v>
      </c>
      <c r="I589" s="29">
        <v>0.1125</v>
      </c>
      <c r="J589" s="29">
        <v>0</v>
      </c>
      <c r="K589" s="29">
        <v>0</v>
      </c>
      <c r="L589" s="29">
        <v>0</v>
      </c>
      <c r="N589" s="9">
        <f t="shared" si="16"/>
        <v>4.3487071715390069E-2</v>
      </c>
      <c r="O589" s="9">
        <f t="shared" si="17"/>
        <v>0</v>
      </c>
    </row>
    <row r="590" spans="1:15" x14ac:dyDescent="0.3">
      <c r="A590" s="33">
        <v>41431.989583333336</v>
      </c>
      <c r="B590" s="9">
        <v>0.34985551844485308</v>
      </c>
      <c r="C590" s="9">
        <v>0.38168649378916958</v>
      </c>
      <c r="D590" s="9">
        <v>0</v>
      </c>
      <c r="E590" s="9">
        <v>0</v>
      </c>
      <c r="F590" s="9"/>
      <c r="G590" s="29">
        <v>1.2500000000000001E-2</v>
      </c>
      <c r="H590" s="29">
        <v>-3.7499999999999999E-2</v>
      </c>
      <c r="I590" s="29">
        <v>0.13750000000000001</v>
      </c>
      <c r="J590" s="29">
        <v>0</v>
      </c>
      <c r="K590" s="29">
        <v>0</v>
      </c>
      <c r="L590" s="29">
        <v>0</v>
      </c>
      <c r="N590" s="9">
        <f t="shared" si="16"/>
        <v>3.1830975344316503E-2</v>
      </c>
      <c r="O590" s="9">
        <f t="shared" si="17"/>
        <v>0</v>
      </c>
    </row>
    <row r="591" spans="1:15" x14ac:dyDescent="0.3">
      <c r="A591" s="33">
        <v>41432</v>
      </c>
      <c r="B591" s="9">
        <v>0.30309603332457691</v>
      </c>
      <c r="C591" s="9">
        <v>0.37305512815701586</v>
      </c>
      <c r="D591" s="9">
        <v>0</v>
      </c>
      <c r="E591" s="9">
        <v>0</v>
      </c>
      <c r="F591" s="9"/>
      <c r="G591" s="29">
        <v>-6.25E-2</v>
      </c>
      <c r="H591" s="29">
        <v>3.7499999999999999E-2</v>
      </c>
      <c r="I591" s="29">
        <v>8.7499999999999994E-2</v>
      </c>
      <c r="J591" s="29">
        <v>0</v>
      </c>
      <c r="K591" s="29">
        <v>0</v>
      </c>
      <c r="L591" s="29">
        <v>0</v>
      </c>
      <c r="N591" s="9">
        <f t="shared" si="16"/>
        <v>6.9959094832438951E-2</v>
      </c>
      <c r="O591" s="9">
        <f t="shared" si="17"/>
        <v>0</v>
      </c>
    </row>
    <row r="592" spans="1:15" x14ac:dyDescent="0.3">
      <c r="A592" s="33">
        <v>41432.010416666664</v>
      </c>
      <c r="B592" s="9">
        <v>0.29852516230720161</v>
      </c>
      <c r="C592" s="9">
        <v>0.35196457387323155</v>
      </c>
      <c r="D592" s="9">
        <v>0</v>
      </c>
      <c r="E592" s="9">
        <v>0</v>
      </c>
      <c r="F592" s="9"/>
      <c r="G592" s="29">
        <v>-3.7499999999999999E-2</v>
      </c>
      <c r="H592" s="29">
        <v>-1.2500000000000001E-2</v>
      </c>
      <c r="I592" s="29">
        <v>6.25E-2</v>
      </c>
      <c r="J592" s="29">
        <v>0</v>
      </c>
      <c r="K592" s="29">
        <v>0</v>
      </c>
      <c r="L592" s="29">
        <v>0</v>
      </c>
      <c r="N592" s="9">
        <f t="shared" ref="N592:N655" si="18">C592-B592</f>
        <v>5.3439411566029937E-2</v>
      </c>
      <c r="O592" s="9">
        <f t="shared" ref="O592:O655" si="19">E592-D592</f>
        <v>0</v>
      </c>
    </row>
    <row r="593" spans="1:15" x14ac:dyDescent="0.3">
      <c r="A593" s="33">
        <v>41432.020833333336</v>
      </c>
      <c r="B593" s="9">
        <v>0.29392426914849706</v>
      </c>
      <c r="C593" s="9">
        <v>0.32850227042443803</v>
      </c>
      <c r="D593" s="9">
        <v>0</v>
      </c>
      <c r="E593" s="9">
        <v>0</v>
      </c>
      <c r="F593" s="9"/>
      <c r="G593" s="29">
        <v>-3.7499999999999999E-2</v>
      </c>
      <c r="H593" s="29">
        <v>-1.2500000000000001E-2</v>
      </c>
      <c r="I593" s="29">
        <v>6.25E-2</v>
      </c>
      <c r="J593" s="29">
        <v>0</v>
      </c>
      <c r="K593" s="29">
        <v>0</v>
      </c>
      <c r="L593" s="29">
        <v>0</v>
      </c>
      <c r="N593" s="9">
        <f t="shared" si="18"/>
        <v>3.4578001275940962E-2</v>
      </c>
      <c r="O593" s="9">
        <f t="shared" si="19"/>
        <v>0</v>
      </c>
    </row>
    <row r="594" spans="1:15" x14ac:dyDescent="0.3">
      <c r="A594" s="33">
        <v>41432.03125</v>
      </c>
      <c r="B594" s="9">
        <v>0.28938342027245095</v>
      </c>
      <c r="C594" s="9">
        <v>0.32700116335797652</v>
      </c>
      <c r="D594" s="9">
        <v>0</v>
      </c>
      <c r="E594" s="9">
        <v>0</v>
      </c>
      <c r="F594" s="9"/>
      <c r="G594" s="29">
        <v>-1.2500000000000001E-2</v>
      </c>
      <c r="H594" s="29">
        <v>-1.2500000000000001E-2</v>
      </c>
      <c r="I594" s="29">
        <v>6.25E-2</v>
      </c>
      <c r="J594" s="29">
        <v>0</v>
      </c>
      <c r="K594" s="29">
        <v>0</v>
      </c>
      <c r="L594" s="29">
        <v>0</v>
      </c>
      <c r="N594" s="9">
        <f t="shared" si="18"/>
        <v>3.7617743085525568E-2</v>
      </c>
      <c r="O594" s="9">
        <f t="shared" si="19"/>
        <v>0</v>
      </c>
    </row>
    <row r="595" spans="1:15" x14ac:dyDescent="0.3">
      <c r="A595" s="33">
        <v>41432.041666666664</v>
      </c>
      <c r="B595" s="9">
        <v>0.28485007693173714</v>
      </c>
      <c r="C595" s="9">
        <v>0.32083911885015204</v>
      </c>
      <c r="D595" s="9">
        <v>0</v>
      </c>
      <c r="E595" s="9">
        <v>0</v>
      </c>
      <c r="F595" s="9"/>
      <c r="G595" s="29">
        <v>-1.2500000000000001E-2</v>
      </c>
      <c r="H595" s="29">
        <v>-1.2500000000000001E-2</v>
      </c>
      <c r="I595" s="29">
        <v>3.7499999999999999E-2</v>
      </c>
      <c r="J595" s="29">
        <v>0</v>
      </c>
      <c r="K595" s="29">
        <v>0</v>
      </c>
      <c r="L595" s="29">
        <v>0</v>
      </c>
      <c r="N595" s="9">
        <f t="shared" si="18"/>
        <v>3.5989041918414899E-2</v>
      </c>
      <c r="O595" s="9">
        <f t="shared" si="19"/>
        <v>0</v>
      </c>
    </row>
    <row r="596" spans="1:15" x14ac:dyDescent="0.3">
      <c r="A596" s="33">
        <v>41432.052083333336</v>
      </c>
      <c r="B596" s="9">
        <v>0.28030172252035879</v>
      </c>
      <c r="C596" s="9">
        <v>0.32481705257627502</v>
      </c>
      <c r="D596" s="9">
        <v>0</v>
      </c>
      <c r="E596" s="9">
        <v>0</v>
      </c>
      <c r="F596" s="9"/>
      <c r="G596" s="29">
        <v>1.2500000000000001E-2</v>
      </c>
      <c r="H596" s="29">
        <v>1.2500000000000001E-2</v>
      </c>
      <c r="I596" s="29">
        <v>1.2500000000000001E-2</v>
      </c>
      <c r="J596" s="29">
        <v>0</v>
      </c>
      <c r="K596" s="29">
        <v>0</v>
      </c>
      <c r="L596" s="29">
        <v>0</v>
      </c>
      <c r="N596" s="9">
        <f t="shared" si="18"/>
        <v>4.4515330055916236E-2</v>
      </c>
      <c r="O596" s="9">
        <f t="shared" si="19"/>
        <v>0</v>
      </c>
    </row>
    <row r="597" spans="1:15" x14ac:dyDescent="0.3">
      <c r="A597" s="33">
        <v>41432.0625</v>
      </c>
      <c r="B597" s="9">
        <v>0.27575336810898038</v>
      </c>
      <c r="C597" s="9">
        <v>0.32647577588471499</v>
      </c>
      <c r="D597" s="9">
        <v>0</v>
      </c>
      <c r="E597" s="9">
        <v>0</v>
      </c>
      <c r="F597" s="9"/>
      <c r="G597" s="29">
        <v>1.2500000000000001E-2</v>
      </c>
      <c r="H597" s="29">
        <v>1.2500000000000001E-2</v>
      </c>
      <c r="I597" s="29">
        <v>3.7499999999999999E-2</v>
      </c>
      <c r="J597" s="29">
        <v>0</v>
      </c>
      <c r="K597" s="29">
        <v>0</v>
      </c>
      <c r="L597" s="29">
        <v>0</v>
      </c>
      <c r="N597" s="9">
        <f t="shared" si="18"/>
        <v>5.0722407775734613E-2</v>
      </c>
      <c r="O597" s="9">
        <f t="shared" si="19"/>
        <v>0</v>
      </c>
    </row>
    <row r="598" spans="1:15" x14ac:dyDescent="0.3">
      <c r="A598" s="33">
        <v>41432.072916666664</v>
      </c>
      <c r="B598" s="9">
        <v>0.27120501369760197</v>
      </c>
      <c r="C598" s="9">
        <v>0.31546515555221977</v>
      </c>
      <c r="D598" s="9">
        <v>0</v>
      </c>
      <c r="E598" s="9">
        <v>0</v>
      </c>
      <c r="F598" s="9"/>
      <c r="G598" s="29">
        <v>1.2500000000000001E-2</v>
      </c>
      <c r="H598" s="29">
        <v>3.7499999999999999E-2</v>
      </c>
      <c r="I598" s="29">
        <v>3.7499999999999999E-2</v>
      </c>
      <c r="J598" s="29">
        <v>0</v>
      </c>
      <c r="K598" s="29">
        <v>0</v>
      </c>
      <c r="L598" s="29">
        <v>0</v>
      </c>
      <c r="N598" s="9">
        <f t="shared" si="18"/>
        <v>4.4260141854617796E-2</v>
      </c>
      <c r="O598" s="9">
        <f t="shared" si="19"/>
        <v>0</v>
      </c>
    </row>
    <row r="599" spans="1:15" x14ac:dyDescent="0.3">
      <c r="A599" s="33">
        <v>41432.083333333336</v>
      </c>
      <c r="B599" s="9">
        <v>0.26668668142755281</v>
      </c>
      <c r="C599" s="9">
        <v>0.29192779675010322</v>
      </c>
      <c r="D599" s="9">
        <v>0</v>
      </c>
      <c r="E599" s="9">
        <v>0</v>
      </c>
      <c r="F599" s="9"/>
      <c r="G599" s="29">
        <v>1.2500000000000001E-2</v>
      </c>
      <c r="H599" s="29">
        <v>1.2500000000000001E-2</v>
      </c>
      <c r="I599" s="29">
        <v>3.7499999999999999E-2</v>
      </c>
      <c r="J599" s="29">
        <v>0</v>
      </c>
      <c r="K599" s="29">
        <v>0</v>
      </c>
      <c r="L599" s="29">
        <v>0</v>
      </c>
      <c r="N599" s="9">
        <f t="shared" si="18"/>
        <v>2.5241115322550411E-2</v>
      </c>
      <c r="O599" s="9">
        <f t="shared" si="19"/>
        <v>0</v>
      </c>
    </row>
    <row r="600" spans="1:15" x14ac:dyDescent="0.3">
      <c r="A600" s="33">
        <v>41432.09375</v>
      </c>
      <c r="B600" s="9">
        <v>0.26174803917889444</v>
      </c>
      <c r="C600" s="9">
        <v>0.26185311667354677</v>
      </c>
      <c r="D600" s="9">
        <v>0</v>
      </c>
      <c r="E600" s="9">
        <v>0</v>
      </c>
      <c r="F600" s="9"/>
      <c r="G600" s="29">
        <v>-1.2500000000000001E-2</v>
      </c>
      <c r="H600" s="29">
        <v>1.2500000000000001E-2</v>
      </c>
      <c r="I600" s="29">
        <v>3.7499999999999999E-2</v>
      </c>
      <c r="J600" s="29">
        <v>0</v>
      </c>
      <c r="K600" s="29">
        <v>0</v>
      </c>
      <c r="L600" s="29">
        <v>0</v>
      </c>
      <c r="N600" s="9">
        <f t="shared" si="18"/>
        <v>1.0507749465232807E-4</v>
      </c>
      <c r="O600" s="9">
        <f t="shared" si="19"/>
        <v>0</v>
      </c>
    </row>
    <row r="601" spans="1:15" x14ac:dyDescent="0.3">
      <c r="A601" s="33">
        <v>41432.104166666664</v>
      </c>
      <c r="B601" s="9">
        <v>0.25679438585957143</v>
      </c>
      <c r="C601" s="9">
        <v>0.24955904979922694</v>
      </c>
      <c r="D601" s="9">
        <v>0</v>
      </c>
      <c r="E601" s="9">
        <v>0</v>
      </c>
      <c r="F601" s="9"/>
      <c r="G601" s="29">
        <v>1.2500000000000001E-2</v>
      </c>
      <c r="H601" s="29">
        <v>-1.2500000000000001E-2</v>
      </c>
      <c r="I601" s="29">
        <v>3.7499999999999999E-2</v>
      </c>
      <c r="J601" s="29">
        <v>0</v>
      </c>
      <c r="K601" s="29">
        <v>0</v>
      </c>
      <c r="L601" s="29">
        <v>0</v>
      </c>
      <c r="N601" s="9">
        <f t="shared" si="18"/>
        <v>-7.2353360603444883E-3</v>
      </c>
      <c r="O601" s="9">
        <f t="shared" si="19"/>
        <v>0</v>
      </c>
    </row>
    <row r="602" spans="1:15" x14ac:dyDescent="0.3">
      <c r="A602" s="33">
        <v>41432.114583333336</v>
      </c>
      <c r="B602" s="9">
        <v>0.25193830449956844</v>
      </c>
      <c r="C602" s="9">
        <v>0.25650166998161145</v>
      </c>
      <c r="D602" s="9">
        <v>0</v>
      </c>
      <c r="E602" s="9">
        <v>0</v>
      </c>
      <c r="F602" s="9"/>
      <c r="G602" s="29">
        <v>6.25E-2</v>
      </c>
      <c r="H602" s="29">
        <v>-1.2500000000000001E-2</v>
      </c>
      <c r="I602" s="29">
        <v>3.7499999999999999E-2</v>
      </c>
      <c r="J602" s="29">
        <v>0</v>
      </c>
      <c r="K602" s="29">
        <v>0</v>
      </c>
      <c r="L602" s="29">
        <v>0</v>
      </c>
      <c r="N602" s="9">
        <f t="shared" si="18"/>
        <v>4.5633654820430025E-3</v>
      </c>
      <c r="O602" s="9">
        <f t="shared" si="19"/>
        <v>0</v>
      </c>
    </row>
    <row r="603" spans="1:15" x14ac:dyDescent="0.3">
      <c r="A603" s="33">
        <v>41432.125</v>
      </c>
      <c r="B603" s="9">
        <v>0.24699966225091005</v>
      </c>
      <c r="C603" s="9">
        <v>0.25328930085938384</v>
      </c>
      <c r="D603" s="9">
        <v>0</v>
      </c>
      <c r="E603" s="9">
        <v>0</v>
      </c>
      <c r="F603" s="9"/>
      <c r="G603" s="29">
        <v>1.2500000000000001E-2</v>
      </c>
      <c r="H603" s="29">
        <v>-3.7499999999999999E-2</v>
      </c>
      <c r="I603" s="29">
        <v>6.25E-2</v>
      </c>
      <c r="J603" s="29">
        <v>0</v>
      </c>
      <c r="K603" s="29">
        <v>0</v>
      </c>
      <c r="L603" s="29">
        <v>0</v>
      </c>
      <c r="N603" s="9">
        <f t="shared" si="18"/>
        <v>6.2896386084737854E-3</v>
      </c>
      <c r="O603" s="9">
        <f t="shared" si="19"/>
        <v>0</v>
      </c>
    </row>
    <row r="604" spans="1:15" x14ac:dyDescent="0.3">
      <c r="A604" s="33">
        <v>41432.135416666664</v>
      </c>
      <c r="B604" s="9">
        <v>0.24165572109430708</v>
      </c>
      <c r="C604" s="9">
        <v>0.22542124817052575</v>
      </c>
      <c r="D604" s="9">
        <v>0</v>
      </c>
      <c r="E604" s="9">
        <v>0</v>
      </c>
      <c r="F604" s="9"/>
      <c r="G604" s="29">
        <v>1.2500000000000001E-2</v>
      </c>
      <c r="H604" s="29">
        <v>-3.7499999999999999E-2</v>
      </c>
      <c r="I604" s="29">
        <v>8.7499999999999994E-2</v>
      </c>
      <c r="J604" s="29">
        <v>0</v>
      </c>
      <c r="K604" s="29">
        <v>0</v>
      </c>
      <c r="L604" s="29">
        <v>0</v>
      </c>
      <c r="N604" s="9">
        <f t="shared" si="18"/>
        <v>-1.6234472923781329E-2</v>
      </c>
      <c r="O604" s="9">
        <f t="shared" si="19"/>
        <v>0</v>
      </c>
    </row>
    <row r="605" spans="1:15" x14ac:dyDescent="0.3">
      <c r="A605" s="33">
        <v>41432.145833333336</v>
      </c>
      <c r="B605" s="9">
        <v>0.23631177993770408</v>
      </c>
      <c r="C605" s="9">
        <v>0.21868878297744587</v>
      </c>
      <c r="D605" s="9">
        <v>0</v>
      </c>
      <c r="E605" s="9">
        <v>0</v>
      </c>
      <c r="F605" s="9"/>
      <c r="G605" s="29">
        <v>1.2500000000000001E-2</v>
      </c>
      <c r="H605" s="29">
        <v>-3.7499999999999999E-2</v>
      </c>
      <c r="I605" s="29">
        <v>6.25E-2</v>
      </c>
      <c r="J605" s="29">
        <v>0</v>
      </c>
      <c r="K605" s="29">
        <v>0</v>
      </c>
      <c r="L605" s="29">
        <v>0</v>
      </c>
      <c r="N605" s="9">
        <f t="shared" si="18"/>
        <v>-1.7622996960258208E-2</v>
      </c>
      <c r="O605" s="9">
        <f t="shared" si="19"/>
        <v>0</v>
      </c>
    </row>
    <row r="606" spans="1:15" x14ac:dyDescent="0.3">
      <c r="A606" s="33">
        <v>41432.15625</v>
      </c>
      <c r="B606" s="9">
        <v>0.2309978609224303</v>
      </c>
      <c r="C606" s="9">
        <v>0.22470071677862424</v>
      </c>
      <c r="D606" s="9">
        <v>0</v>
      </c>
      <c r="E606" s="9">
        <v>0</v>
      </c>
      <c r="F606" s="9"/>
      <c r="G606" s="29">
        <v>1.2500000000000001E-2</v>
      </c>
      <c r="H606" s="29">
        <v>-3.7499999999999999E-2</v>
      </c>
      <c r="I606" s="29">
        <v>8.7499999999999994E-2</v>
      </c>
      <c r="J606" s="29">
        <v>0</v>
      </c>
      <c r="K606" s="29">
        <v>0</v>
      </c>
      <c r="L606" s="29">
        <v>0</v>
      </c>
      <c r="N606" s="9">
        <f t="shared" si="18"/>
        <v>-6.2971441438060549E-3</v>
      </c>
      <c r="O606" s="9">
        <f t="shared" si="19"/>
        <v>0</v>
      </c>
    </row>
    <row r="607" spans="1:15" x14ac:dyDescent="0.3">
      <c r="A607" s="33">
        <v>41432.166666666664</v>
      </c>
      <c r="B607" s="9">
        <v>0.22563140315983041</v>
      </c>
      <c r="C607" s="9">
        <v>0.21271437685292907</v>
      </c>
      <c r="D607" s="9">
        <v>0</v>
      </c>
      <c r="E607" s="9">
        <v>0</v>
      </c>
      <c r="F607" s="9"/>
      <c r="G607" s="29">
        <v>-1.2500000000000001E-2</v>
      </c>
      <c r="H607" s="29">
        <v>-6.25E-2</v>
      </c>
      <c r="I607" s="29">
        <v>8.7499999999999994E-2</v>
      </c>
      <c r="J607" s="29">
        <v>0</v>
      </c>
      <c r="K607" s="29">
        <v>0</v>
      </c>
      <c r="L607" s="29">
        <v>0</v>
      </c>
      <c r="N607" s="9">
        <f t="shared" si="18"/>
        <v>-1.2917026306901336E-2</v>
      </c>
      <c r="O607" s="9">
        <f t="shared" si="19"/>
        <v>0</v>
      </c>
    </row>
    <row r="608" spans="1:15" x14ac:dyDescent="0.3">
      <c r="A608" s="33">
        <v>41432.177083333336</v>
      </c>
      <c r="B608" s="9">
        <v>0.221083048748452</v>
      </c>
      <c r="C608" s="9">
        <v>0.19596952752655086</v>
      </c>
      <c r="D608" s="9">
        <v>0</v>
      </c>
      <c r="E608" s="9">
        <v>0</v>
      </c>
      <c r="F608" s="9"/>
      <c r="G608" s="29">
        <v>-3.7499999999999999E-2</v>
      </c>
      <c r="H608" s="29">
        <v>-6.25E-2</v>
      </c>
      <c r="I608" s="29">
        <v>8.7499999999999994E-2</v>
      </c>
      <c r="J608" s="29">
        <v>0</v>
      </c>
      <c r="K608" s="29">
        <v>0</v>
      </c>
      <c r="L608" s="29">
        <v>0</v>
      </c>
      <c r="N608" s="9">
        <f t="shared" si="18"/>
        <v>-2.5113521221901136E-2</v>
      </c>
      <c r="O608" s="9">
        <f t="shared" si="19"/>
        <v>0</v>
      </c>
    </row>
    <row r="609" spans="1:15" x14ac:dyDescent="0.3">
      <c r="A609" s="33">
        <v>41432.1875</v>
      </c>
      <c r="B609" s="9">
        <v>0.21648966112507975</v>
      </c>
      <c r="C609" s="9">
        <v>0.20119338011783691</v>
      </c>
      <c r="D609" s="9">
        <v>0</v>
      </c>
      <c r="E609" s="9">
        <v>0</v>
      </c>
      <c r="F609" s="9"/>
      <c r="G609" s="29">
        <v>-3.7499999999999999E-2</v>
      </c>
      <c r="H609" s="29">
        <v>-6.25E-2</v>
      </c>
      <c r="I609" s="29">
        <v>8.7499999999999994E-2</v>
      </c>
      <c r="J609" s="29">
        <v>0</v>
      </c>
      <c r="K609" s="29">
        <v>0</v>
      </c>
      <c r="L609" s="29">
        <v>0</v>
      </c>
      <c r="N609" s="9">
        <f t="shared" si="18"/>
        <v>-1.529628100724284E-2</v>
      </c>
      <c r="O609" s="9">
        <f t="shared" si="19"/>
        <v>0</v>
      </c>
    </row>
    <row r="610" spans="1:15" x14ac:dyDescent="0.3">
      <c r="A610" s="33">
        <v>41432.197916666664</v>
      </c>
      <c r="B610" s="9">
        <v>0.21192629564303678</v>
      </c>
      <c r="C610" s="9">
        <v>0.21056779374788909</v>
      </c>
      <c r="D610" s="9">
        <v>0</v>
      </c>
      <c r="E610" s="9">
        <v>0</v>
      </c>
      <c r="F610" s="9"/>
      <c r="G610" s="29">
        <v>-3.7499999999999999E-2</v>
      </c>
      <c r="H610" s="29">
        <v>-6.25E-2</v>
      </c>
      <c r="I610" s="29">
        <v>8.7499999999999994E-2</v>
      </c>
      <c r="J610" s="29">
        <v>0</v>
      </c>
      <c r="K610" s="29">
        <v>0</v>
      </c>
      <c r="L610" s="29">
        <v>0</v>
      </c>
      <c r="N610" s="9">
        <f t="shared" si="18"/>
        <v>-1.3585018951476902E-3</v>
      </c>
      <c r="O610" s="9">
        <f t="shared" si="19"/>
        <v>0</v>
      </c>
    </row>
    <row r="611" spans="1:15" x14ac:dyDescent="0.3">
      <c r="A611" s="33">
        <v>41432.208333333336</v>
      </c>
      <c r="B611" s="9">
        <v>0.20738544676699067</v>
      </c>
      <c r="C611" s="9">
        <v>0.19546665665928625</v>
      </c>
      <c r="D611" s="9">
        <v>0</v>
      </c>
      <c r="E611" s="9">
        <v>0</v>
      </c>
      <c r="F611" s="9"/>
      <c r="G611" s="29">
        <v>-1.2500000000000001E-2</v>
      </c>
      <c r="H611" s="29">
        <v>-6.25E-2</v>
      </c>
      <c r="I611" s="29">
        <v>8.7499999999999994E-2</v>
      </c>
      <c r="J611" s="29">
        <v>0</v>
      </c>
      <c r="K611" s="29">
        <v>0</v>
      </c>
      <c r="L611" s="29">
        <v>0</v>
      </c>
      <c r="N611" s="9">
        <f t="shared" si="18"/>
        <v>-1.1918790107704413E-2</v>
      </c>
      <c r="O611" s="9">
        <f t="shared" si="19"/>
        <v>0</v>
      </c>
    </row>
    <row r="612" spans="1:15" x14ac:dyDescent="0.3">
      <c r="A612" s="33">
        <v>41432.21875</v>
      </c>
      <c r="B612" s="9">
        <v>0.20303223627425226</v>
      </c>
      <c r="C612" s="9">
        <v>0.19034788156265248</v>
      </c>
      <c r="D612" s="9">
        <v>0</v>
      </c>
      <c r="E612" s="9">
        <v>0</v>
      </c>
      <c r="F612" s="9"/>
      <c r="G612" s="29">
        <v>-1.2500000000000001E-2</v>
      </c>
      <c r="H612" s="29">
        <v>-3.7499999999999999E-2</v>
      </c>
      <c r="I612" s="29">
        <v>8.7499999999999994E-2</v>
      </c>
      <c r="J612" s="29">
        <v>0</v>
      </c>
      <c r="K612" s="29">
        <v>0</v>
      </c>
      <c r="L612" s="29">
        <v>0</v>
      </c>
      <c r="N612" s="9">
        <f t="shared" si="18"/>
        <v>-1.2684354711599788E-2</v>
      </c>
      <c r="O612" s="9">
        <f t="shared" si="19"/>
        <v>0</v>
      </c>
    </row>
    <row r="613" spans="1:15" x14ac:dyDescent="0.3">
      <c r="A613" s="33">
        <v>41432.229166666664</v>
      </c>
      <c r="B613" s="9">
        <v>0.19864149810485235</v>
      </c>
      <c r="C613" s="9">
        <v>0.17726573347844038</v>
      </c>
      <c r="D613" s="9">
        <v>6.1162568508073051E-4</v>
      </c>
      <c r="E613" s="9">
        <v>4.797064196711612E-5</v>
      </c>
      <c r="F613" s="9"/>
      <c r="G613" s="29">
        <v>-1.2500000000000001E-2</v>
      </c>
      <c r="H613" s="29">
        <v>-1.2500000000000001E-2</v>
      </c>
      <c r="I613" s="29">
        <v>8.7499999999999994E-2</v>
      </c>
      <c r="J613" s="29">
        <v>1.2500000000000001E-2</v>
      </c>
      <c r="K613" s="29">
        <v>1.2500000000000001E-2</v>
      </c>
      <c r="L613" s="29">
        <v>-6.1200000000000002E-4</v>
      </c>
      <c r="N613" s="9">
        <f t="shared" si="18"/>
        <v>-2.1375764626411969E-2</v>
      </c>
      <c r="O613" s="9">
        <f t="shared" si="19"/>
        <v>-5.6365504311361439E-4</v>
      </c>
    </row>
    <row r="614" spans="1:15" x14ac:dyDescent="0.3">
      <c r="A614" s="33">
        <v>41432.239583333336</v>
      </c>
      <c r="B614" s="9">
        <v>0.19420572672345857</v>
      </c>
      <c r="C614" s="9">
        <v>0.17786617630502496</v>
      </c>
      <c r="D614" s="9">
        <v>7.5074054678536733E-3</v>
      </c>
      <c r="E614" s="9">
        <v>1.6789724688490643E-3</v>
      </c>
      <c r="F614" s="9"/>
      <c r="G614" s="29">
        <v>-1.2500000000000001E-2</v>
      </c>
      <c r="H614" s="29">
        <v>-1.2500000000000001E-2</v>
      </c>
      <c r="I614" s="29">
        <v>6.25E-2</v>
      </c>
      <c r="J614" s="29">
        <v>1.2500000000000001E-2</v>
      </c>
      <c r="K614" s="29">
        <v>1.2500000000000001E-2</v>
      </c>
      <c r="L614" s="29">
        <v>-7.5069999999999998E-3</v>
      </c>
      <c r="N614" s="9">
        <f t="shared" si="18"/>
        <v>-1.6339550418433602E-2</v>
      </c>
      <c r="O614" s="9">
        <f t="shared" si="19"/>
        <v>-5.8284329990046088E-3</v>
      </c>
    </row>
    <row r="615" spans="1:15" x14ac:dyDescent="0.3">
      <c r="A615" s="33">
        <v>41432.25</v>
      </c>
      <c r="B615" s="9">
        <v>0.18987503283671708</v>
      </c>
      <c r="C615" s="9">
        <v>0.1883964423762525</v>
      </c>
      <c r="D615" s="9">
        <v>1.4415177911118396E-2</v>
      </c>
      <c r="E615" s="9">
        <v>7.9431387990549773E-3</v>
      </c>
      <c r="F615" s="9"/>
      <c r="G615" s="29">
        <v>-1.2500000000000001E-2</v>
      </c>
      <c r="H615" s="29">
        <v>-1.2500000000000001E-2</v>
      </c>
      <c r="I615" s="29">
        <v>6.25E-2</v>
      </c>
      <c r="J615" s="29">
        <v>1.2500000000000001E-2</v>
      </c>
      <c r="K615" s="29">
        <v>1.2500000000000001E-2</v>
      </c>
      <c r="L615" s="29">
        <v>-1.2500000000000001E-2</v>
      </c>
      <c r="N615" s="9">
        <f t="shared" si="18"/>
        <v>-1.478590460464585E-3</v>
      </c>
      <c r="O615" s="9">
        <f t="shared" si="19"/>
        <v>-6.4720391120634182E-3</v>
      </c>
    </row>
    <row r="616" spans="1:15" x14ac:dyDescent="0.3">
      <c r="A616" s="33">
        <v>41432.260416666664</v>
      </c>
      <c r="B616" s="9">
        <v>0.18606972642323716</v>
      </c>
      <c r="C616" s="9">
        <v>0.19256952002101552</v>
      </c>
      <c r="D616" s="9">
        <v>2.373747266672796E-2</v>
      </c>
      <c r="E616" s="9">
        <v>1.9016361986464281E-2</v>
      </c>
      <c r="F616" s="9"/>
      <c r="G616" s="29">
        <v>-1.2500000000000001E-2</v>
      </c>
      <c r="H616" s="29">
        <v>-1.2500000000000001E-2</v>
      </c>
      <c r="I616" s="29">
        <v>1.2500000000000001E-2</v>
      </c>
      <c r="J616" s="29">
        <v>1.2500000000000001E-2</v>
      </c>
      <c r="K616" s="29">
        <v>1.2500000000000001E-2</v>
      </c>
      <c r="L616" s="29">
        <v>-1.2500000000000001E-2</v>
      </c>
      <c r="N616" s="9">
        <f t="shared" si="18"/>
        <v>6.4997935977783583E-3</v>
      </c>
      <c r="O616" s="9">
        <f t="shared" si="19"/>
        <v>-4.7211106802636793E-3</v>
      </c>
    </row>
    <row r="617" spans="1:15" x14ac:dyDescent="0.3">
      <c r="A617" s="33">
        <v>41432.270833333336</v>
      </c>
      <c r="B617" s="9">
        <v>0.18226442000975721</v>
      </c>
      <c r="C617" s="9">
        <v>0.18324764513828951</v>
      </c>
      <c r="D617" s="9">
        <v>3.534636802277006E-2</v>
      </c>
      <c r="E617" s="9">
        <v>3.4171087294575721E-2</v>
      </c>
      <c r="F617" s="9"/>
      <c r="G617" s="29">
        <v>-3.7499999999999999E-2</v>
      </c>
      <c r="H617" s="29">
        <v>-1.2500000000000001E-2</v>
      </c>
      <c r="I617" s="29">
        <v>3.7499999999999999E-2</v>
      </c>
      <c r="J617" s="29">
        <v>1.2500000000000001E-2</v>
      </c>
      <c r="K617" s="29">
        <v>1.2500000000000001E-2</v>
      </c>
      <c r="L617" s="29">
        <v>1.2500000000000001E-2</v>
      </c>
      <c r="N617" s="9">
        <f t="shared" si="18"/>
        <v>9.8322512853230015E-4</v>
      </c>
      <c r="O617" s="9">
        <f t="shared" si="19"/>
        <v>-1.1752807281943389E-3</v>
      </c>
    </row>
    <row r="618" spans="1:15" x14ac:dyDescent="0.3">
      <c r="A618" s="33">
        <v>41432.28125</v>
      </c>
      <c r="B618" s="9">
        <v>0.17852666341426804</v>
      </c>
      <c r="C618" s="9">
        <v>0.19581191128457237</v>
      </c>
      <c r="D618" s="9">
        <v>5.4642558754042524E-2</v>
      </c>
      <c r="E618" s="9">
        <v>5.3455285365356396E-2</v>
      </c>
      <c r="F618" s="9"/>
      <c r="G618" s="29">
        <v>-3.7499999999999999E-2</v>
      </c>
      <c r="H618" s="29">
        <v>-1.2500000000000001E-2</v>
      </c>
      <c r="I618" s="29">
        <v>1.2500000000000001E-2</v>
      </c>
      <c r="J618" s="29">
        <v>3.7499999999999999E-2</v>
      </c>
      <c r="K618" s="29">
        <v>6.25E-2</v>
      </c>
      <c r="L618" s="29">
        <v>-1.2500000000000001E-2</v>
      </c>
      <c r="N618" s="9">
        <f t="shared" si="18"/>
        <v>1.7285247870304332E-2</v>
      </c>
      <c r="O618" s="9">
        <f t="shared" si="19"/>
        <v>-1.1872733886861275E-3</v>
      </c>
    </row>
    <row r="619" spans="1:15" x14ac:dyDescent="0.3">
      <c r="A619" s="33">
        <v>41432.291666666664</v>
      </c>
      <c r="B619" s="9">
        <v>0.17470634593012349</v>
      </c>
      <c r="C619" s="9">
        <v>0.19506886328667392</v>
      </c>
      <c r="D619" s="9">
        <v>7.7972280964049998E-2</v>
      </c>
      <c r="E619" s="9">
        <v>7.5205973943946292E-2</v>
      </c>
      <c r="F619" s="9"/>
      <c r="G619" s="29">
        <v>1.2500000000000001E-2</v>
      </c>
      <c r="H619" s="29">
        <v>-1.2500000000000001E-2</v>
      </c>
      <c r="I619" s="29">
        <v>1.2500000000000001E-2</v>
      </c>
      <c r="J619" s="29">
        <v>3.7499999999999999E-2</v>
      </c>
      <c r="K619" s="29">
        <v>6.25E-2</v>
      </c>
      <c r="L619" s="29">
        <v>-3.7499999999999999E-2</v>
      </c>
      <c r="N619" s="9">
        <f t="shared" si="18"/>
        <v>2.0362517356550425E-2</v>
      </c>
      <c r="O619" s="9">
        <f t="shared" si="19"/>
        <v>-2.766307020103706E-3</v>
      </c>
    </row>
    <row r="620" spans="1:15" x14ac:dyDescent="0.3">
      <c r="A620" s="33">
        <v>41432.302083333336</v>
      </c>
      <c r="B620" s="9">
        <v>0.1716365819792097</v>
      </c>
      <c r="C620" s="9">
        <v>0.1973130183510339</v>
      </c>
      <c r="D620" s="9">
        <v>0.10315287044328871</v>
      </c>
      <c r="E620" s="9">
        <v>9.9950830091983703E-2</v>
      </c>
      <c r="F620" s="9"/>
      <c r="G620" s="29">
        <v>1.2500000000000001E-2</v>
      </c>
      <c r="H620" s="29">
        <v>-1.2500000000000001E-2</v>
      </c>
      <c r="I620" s="29">
        <v>-1.2500000000000001E-2</v>
      </c>
      <c r="J620" s="29">
        <v>3.7499999999999999E-2</v>
      </c>
      <c r="K620" s="29">
        <v>6.25E-2</v>
      </c>
      <c r="L620" s="29">
        <v>-3.7499999999999999E-2</v>
      </c>
      <c r="N620" s="9">
        <f t="shared" si="18"/>
        <v>2.5676436371824207E-2</v>
      </c>
      <c r="O620" s="9">
        <f t="shared" si="19"/>
        <v>-3.2020403513050022E-3</v>
      </c>
    </row>
    <row r="621" spans="1:15" x14ac:dyDescent="0.3">
      <c r="A621" s="33">
        <v>41432.3125</v>
      </c>
      <c r="B621" s="9">
        <v>0.1685818290989605</v>
      </c>
      <c r="C621" s="9">
        <v>0.1980935940255939</v>
      </c>
      <c r="D621" s="9">
        <v>0.13213513329842136</v>
      </c>
      <c r="E621" s="9">
        <v>0.12853733515088767</v>
      </c>
      <c r="F621" s="9"/>
      <c r="G621" s="29">
        <v>3.7499999999999999E-2</v>
      </c>
      <c r="H621" s="29">
        <v>-1.2500000000000001E-2</v>
      </c>
      <c r="I621" s="29">
        <v>1.2500000000000001E-2</v>
      </c>
      <c r="J621" s="29">
        <v>1.2500000000000001E-2</v>
      </c>
      <c r="K621" s="29">
        <v>6.25E-2</v>
      </c>
      <c r="L621" s="29">
        <v>-8.7499999999999994E-2</v>
      </c>
      <c r="N621" s="9">
        <f t="shared" si="18"/>
        <v>2.9511764926633405E-2</v>
      </c>
      <c r="O621" s="9">
        <f t="shared" si="19"/>
        <v>-3.5977981475336929E-3</v>
      </c>
    </row>
    <row r="622" spans="1:15" x14ac:dyDescent="0.3">
      <c r="A622" s="33">
        <v>41432.322916666664</v>
      </c>
      <c r="B622" s="9">
        <v>0.16549705407738208</v>
      </c>
      <c r="C622" s="9">
        <v>0.19738056816902469</v>
      </c>
      <c r="D622" s="9">
        <v>0.15160321883007599</v>
      </c>
      <c r="E622" s="9">
        <v>0.16046979248699794</v>
      </c>
      <c r="F622" s="9"/>
      <c r="G622" s="29">
        <v>3.7499999999999999E-2</v>
      </c>
      <c r="H622" s="29">
        <v>-1.2500000000000001E-2</v>
      </c>
      <c r="I622" s="29">
        <v>1.2500000000000001E-2</v>
      </c>
      <c r="J622" s="29">
        <v>1.2500000000000001E-2</v>
      </c>
      <c r="K622" s="29">
        <v>6.25E-2</v>
      </c>
      <c r="L622" s="29">
        <v>-0.1125</v>
      </c>
      <c r="N622" s="9">
        <f t="shared" si="18"/>
        <v>3.1883514091642612E-2</v>
      </c>
      <c r="O622" s="9">
        <f t="shared" si="19"/>
        <v>8.86657365692195E-3</v>
      </c>
    </row>
    <row r="623" spans="1:15" x14ac:dyDescent="0.3">
      <c r="A623" s="33">
        <v>41432.333333333336</v>
      </c>
      <c r="B623" s="9">
        <v>0.16241978459113598</v>
      </c>
      <c r="C623" s="9">
        <v>0.19784591135962776</v>
      </c>
      <c r="D623" s="9">
        <v>0.2088321946968455</v>
      </c>
      <c r="E623" s="9">
        <v>0.19657569567424735</v>
      </c>
      <c r="F623" s="9"/>
      <c r="G623" s="29">
        <v>1.2500000000000001E-2</v>
      </c>
      <c r="H623" s="29">
        <v>-3.7499999999999999E-2</v>
      </c>
      <c r="I623" s="29">
        <v>1.2500000000000001E-2</v>
      </c>
      <c r="J623" s="29">
        <v>-1.2500000000000001E-2</v>
      </c>
      <c r="K623" s="29">
        <v>6.25E-2</v>
      </c>
      <c r="L623" s="29">
        <v>-0.1125</v>
      </c>
      <c r="N623" s="9">
        <f t="shared" si="18"/>
        <v>3.5426126768491772E-2</v>
      </c>
      <c r="O623" s="9">
        <f t="shared" si="19"/>
        <v>-1.225649902259815E-2</v>
      </c>
    </row>
    <row r="624" spans="1:15" x14ac:dyDescent="0.3">
      <c r="A624" s="33">
        <v>41432.34375</v>
      </c>
      <c r="B624" s="9">
        <v>0.16237475137914212</v>
      </c>
      <c r="C624" s="9">
        <v>0.19034037602732015</v>
      </c>
      <c r="D624" s="9">
        <v>0.25293720243211154</v>
      </c>
      <c r="E624" s="9">
        <v>0.23240976522368309</v>
      </c>
      <c r="F624" s="9"/>
      <c r="G624" s="29">
        <v>1.2500000000000001E-2</v>
      </c>
      <c r="H624" s="29">
        <v>-3.7499999999999999E-2</v>
      </c>
      <c r="I624" s="29">
        <v>1.2500000000000001E-2</v>
      </c>
      <c r="J624" s="29">
        <v>-6.25E-2</v>
      </c>
      <c r="K624" s="29">
        <v>3.7499999999999999E-2</v>
      </c>
      <c r="L624" s="29">
        <v>-0.13750000000000001</v>
      </c>
      <c r="N624" s="9">
        <f t="shared" si="18"/>
        <v>2.7965624648178034E-2</v>
      </c>
      <c r="O624" s="9">
        <f t="shared" si="19"/>
        <v>-2.0527437208428451E-2</v>
      </c>
    </row>
    <row r="625" spans="1:15" x14ac:dyDescent="0.3">
      <c r="A625" s="33">
        <v>41432.354166666664</v>
      </c>
      <c r="B625" s="9">
        <v>0.16225466281382522</v>
      </c>
      <c r="C625" s="9">
        <v>0.19270461965699706</v>
      </c>
      <c r="D625" s="9">
        <v>0.29152158878766193</v>
      </c>
      <c r="E625" s="9">
        <v>0.2723333320008155</v>
      </c>
      <c r="F625" s="9"/>
      <c r="G625" s="29">
        <v>-1.2500000000000001E-2</v>
      </c>
      <c r="H625" s="29">
        <v>-6.25E-2</v>
      </c>
      <c r="I625" s="29">
        <v>1.2500000000000001E-2</v>
      </c>
      <c r="J625" s="29">
        <v>-3.7499999999999999E-2</v>
      </c>
      <c r="K625" s="29">
        <v>3.7499999999999999E-2</v>
      </c>
      <c r="L625" s="29">
        <v>-0.1125</v>
      </c>
      <c r="N625" s="9">
        <f t="shared" si="18"/>
        <v>3.0449956843171838E-2</v>
      </c>
      <c r="O625" s="9">
        <f t="shared" si="19"/>
        <v>-1.9188256786846436E-2</v>
      </c>
    </row>
    <row r="626" spans="1:15" x14ac:dyDescent="0.3">
      <c r="A626" s="33">
        <v>41432.364583333336</v>
      </c>
      <c r="B626" s="9">
        <v>0.16211205764251138</v>
      </c>
      <c r="C626" s="9">
        <v>0.2025443764776523</v>
      </c>
      <c r="D626" s="9">
        <v>0.33846086195248504</v>
      </c>
      <c r="E626" s="9">
        <v>0.31370801069745313</v>
      </c>
      <c r="F626" s="9"/>
      <c r="G626" s="29">
        <v>-1.2500000000000001E-2</v>
      </c>
      <c r="H626" s="29">
        <v>-6.25E-2</v>
      </c>
      <c r="I626" s="29">
        <v>1.2500000000000001E-2</v>
      </c>
      <c r="J626" s="29">
        <v>-6.25E-2</v>
      </c>
      <c r="K626" s="29">
        <v>3.7499999999999999E-2</v>
      </c>
      <c r="L626" s="29">
        <v>-0.1125</v>
      </c>
      <c r="N626" s="9">
        <f t="shared" si="18"/>
        <v>4.0432318835140924E-2</v>
      </c>
      <c r="O626" s="9">
        <f t="shared" si="19"/>
        <v>-2.4752851255031905E-2</v>
      </c>
    </row>
    <row r="627" spans="1:15" x14ac:dyDescent="0.3">
      <c r="A627" s="33">
        <v>41432.375</v>
      </c>
      <c r="B627" s="9">
        <v>0.16205201335985289</v>
      </c>
      <c r="C627" s="9">
        <v>0.19972980072803695</v>
      </c>
      <c r="D627" s="9">
        <v>0.38261783788321546</v>
      </c>
      <c r="E627" s="9">
        <v>0.35327179765983219</v>
      </c>
      <c r="F627" s="9"/>
      <c r="G627" s="29">
        <v>-3.7499999999999999E-2</v>
      </c>
      <c r="H627" s="29">
        <v>-3.7499999999999999E-2</v>
      </c>
      <c r="I627" s="29">
        <v>1.2500000000000001E-2</v>
      </c>
      <c r="J627" s="29">
        <v>-6.25E-2</v>
      </c>
      <c r="K627" s="29">
        <v>6.25E-2</v>
      </c>
      <c r="L627" s="29">
        <v>-0.13750000000000001</v>
      </c>
      <c r="N627" s="9">
        <f t="shared" si="18"/>
        <v>3.7677787368184057E-2</v>
      </c>
      <c r="O627" s="9">
        <f t="shared" si="19"/>
        <v>-2.9346040223383274E-2</v>
      </c>
    </row>
    <row r="628" spans="1:15" x14ac:dyDescent="0.3">
      <c r="A628" s="33">
        <v>41432.385416666664</v>
      </c>
      <c r="B628" s="9">
        <v>0.16204450782452059</v>
      </c>
      <c r="C628" s="9">
        <v>0.19593199984988932</v>
      </c>
      <c r="D628" s="9">
        <v>0.42509584134509681</v>
      </c>
      <c r="E628" s="9">
        <v>0.39504623170619579</v>
      </c>
      <c r="F628" s="9"/>
      <c r="G628" s="29">
        <v>-1.2500000000000001E-2</v>
      </c>
      <c r="H628" s="29">
        <v>-3.7499999999999999E-2</v>
      </c>
      <c r="I628" s="29">
        <v>1.2500000000000001E-2</v>
      </c>
      <c r="J628" s="29">
        <v>-6.25E-2</v>
      </c>
      <c r="K628" s="29">
        <v>3.7499999999999999E-2</v>
      </c>
      <c r="L628" s="29">
        <v>-0.13750000000000001</v>
      </c>
      <c r="N628" s="9">
        <f t="shared" si="18"/>
        <v>3.3887492025368726E-2</v>
      </c>
      <c r="O628" s="9">
        <f t="shared" si="19"/>
        <v>-3.004960963890102E-2</v>
      </c>
    </row>
    <row r="629" spans="1:15" x14ac:dyDescent="0.3">
      <c r="A629" s="33">
        <v>41432.395833333336</v>
      </c>
      <c r="B629" s="9">
        <v>0.16205201335985289</v>
      </c>
      <c r="C629" s="9">
        <v>0.20423312192742149</v>
      </c>
      <c r="D629" s="9">
        <v>0.46677033655402894</v>
      </c>
      <c r="E629" s="9">
        <v>0.43453006759862961</v>
      </c>
      <c r="F629" s="9"/>
      <c r="G629" s="29">
        <v>-3.7499999999999999E-2</v>
      </c>
      <c r="H629" s="29">
        <v>-3.7499999999999999E-2</v>
      </c>
      <c r="I629" s="29">
        <v>-1.2500000000000001E-2</v>
      </c>
      <c r="J629" s="29">
        <v>-6.25E-2</v>
      </c>
      <c r="K629" s="29">
        <v>6.25E-2</v>
      </c>
      <c r="L629" s="29">
        <v>-0.1125</v>
      </c>
      <c r="N629" s="9">
        <f t="shared" si="18"/>
        <v>4.2181108567568598E-2</v>
      </c>
      <c r="O629" s="9">
        <f t="shared" si="19"/>
        <v>-3.2240268955399332E-2</v>
      </c>
    </row>
    <row r="630" spans="1:15" x14ac:dyDescent="0.3">
      <c r="A630" s="33">
        <v>41432.40625</v>
      </c>
      <c r="B630" s="9">
        <v>0.16206702443051751</v>
      </c>
      <c r="C630" s="9">
        <v>0.20150861260179384</v>
      </c>
      <c r="D630" s="9">
        <v>0.51392547760770402</v>
      </c>
      <c r="E630" s="9">
        <v>0.47200713163543906</v>
      </c>
      <c r="F630" s="9"/>
      <c r="G630" s="29">
        <v>-3.7499999999999999E-2</v>
      </c>
      <c r="H630" s="29">
        <v>1.2500000000000001E-2</v>
      </c>
      <c r="I630" s="29">
        <v>-1.2500000000000001E-2</v>
      </c>
      <c r="J630" s="29">
        <v>-0.1125</v>
      </c>
      <c r="K630" s="29">
        <v>3.7499999999999999E-2</v>
      </c>
      <c r="L630" s="29">
        <v>-0.16250000000000001</v>
      </c>
      <c r="N630" s="9">
        <f t="shared" si="18"/>
        <v>3.9441588171276326E-2</v>
      </c>
      <c r="O630" s="9">
        <f t="shared" si="19"/>
        <v>-4.1918345972264959E-2</v>
      </c>
    </row>
    <row r="631" spans="1:15" x14ac:dyDescent="0.3">
      <c r="A631" s="33">
        <v>41432.416666666664</v>
      </c>
      <c r="B631" s="9">
        <v>0.16205201335985289</v>
      </c>
      <c r="C631" s="9">
        <v>0.20469095958269226</v>
      </c>
      <c r="D631" s="9">
        <v>0.54660947500129908</v>
      </c>
      <c r="E631" s="9">
        <v>0.50928032044388827</v>
      </c>
      <c r="F631" s="9"/>
      <c r="G631" s="29">
        <v>1.2500000000000001E-2</v>
      </c>
      <c r="H631" s="29">
        <v>1.2500000000000001E-2</v>
      </c>
      <c r="I631" s="29">
        <v>1.2500000000000001E-2</v>
      </c>
      <c r="J631" s="29">
        <v>-8.7499999999999994E-2</v>
      </c>
      <c r="K631" s="29">
        <v>6.25E-2</v>
      </c>
      <c r="L631" s="29">
        <v>-0.1125</v>
      </c>
      <c r="N631" s="9">
        <f t="shared" si="18"/>
        <v>4.2638946222839369E-2</v>
      </c>
      <c r="O631" s="9">
        <f t="shared" si="19"/>
        <v>-3.7329154557410815E-2</v>
      </c>
    </row>
    <row r="632" spans="1:15" x14ac:dyDescent="0.3">
      <c r="A632" s="33">
        <v>41432.427083333336</v>
      </c>
      <c r="B632" s="9">
        <v>0.16297519420572673</v>
      </c>
      <c r="C632" s="9">
        <v>0.22665215596502422</v>
      </c>
      <c r="D632" s="9">
        <v>0.58287128277494171</v>
      </c>
      <c r="E632" s="9">
        <v>0.54442681079179545</v>
      </c>
      <c r="F632" s="9"/>
      <c r="G632" s="29">
        <v>1.2500000000000001E-2</v>
      </c>
      <c r="H632" s="29">
        <v>1.2500000000000001E-2</v>
      </c>
      <c r="I632" s="29">
        <v>-1.2500000000000001E-2</v>
      </c>
      <c r="J632" s="29">
        <v>-8.7499999999999994E-2</v>
      </c>
      <c r="K632" s="29">
        <v>3.7499999999999999E-2</v>
      </c>
      <c r="L632" s="29">
        <v>-0.1125</v>
      </c>
      <c r="N632" s="9">
        <f t="shared" si="18"/>
        <v>6.367696175929749E-2</v>
      </c>
      <c r="O632" s="9">
        <f t="shared" si="19"/>
        <v>-3.8444471983146267E-2</v>
      </c>
    </row>
    <row r="633" spans="1:15" x14ac:dyDescent="0.3">
      <c r="A633" s="33">
        <v>41432.4375</v>
      </c>
      <c r="B633" s="9">
        <v>0.16390588058693287</v>
      </c>
      <c r="C633" s="9">
        <v>0.22605921867377193</v>
      </c>
      <c r="D633" s="9">
        <v>0.61874532785934999</v>
      </c>
      <c r="E633" s="9">
        <v>0.57748258066063562</v>
      </c>
      <c r="F633" s="9"/>
      <c r="G633" s="29">
        <v>1.2500000000000001E-2</v>
      </c>
      <c r="H633" s="29">
        <v>3.7499999999999999E-2</v>
      </c>
      <c r="I633" s="29">
        <v>1.2500000000000001E-2</v>
      </c>
      <c r="J633" s="29">
        <v>-6.25E-2</v>
      </c>
      <c r="K633" s="29">
        <v>3.7499999999999999E-2</v>
      </c>
      <c r="L633" s="29">
        <v>-0.1125</v>
      </c>
      <c r="N633" s="9">
        <f t="shared" si="18"/>
        <v>6.2153338086839066E-2</v>
      </c>
      <c r="O633" s="9">
        <f t="shared" si="19"/>
        <v>-4.1262747198714367E-2</v>
      </c>
    </row>
    <row r="634" spans="1:15" x14ac:dyDescent="0.3">
      <c r="A634" s="33">
        <v>41432.447916666664</v>
      </c>
      <c r="B634" s="9">
        <v>0.16493413892745901</v>
      </c>
      <c r="C634" s="9">
        <v>0.21991969077194432</v>
      </c>
      <c r="D634" s="9">
        <v>0.65453142676681864</v>
      </c>
      <c r="E634" s="9">
        <v>0.60995071016537872</v>
      </c>
      <c r="F634" s="9"/>
      <c r="G634" s="29">
        <v>-1.2500000000000001E-2</v>
      </c>
      <c r="H634" s="29">
        <v>6.25E-2</v>
      </c>
      <c r="I634" s="29">
        <v>-1.2500000000000001E-2</v>
      </c>
      <c r="J634" s="29">
        <v>-6.25E-2</v>
      </c>
      <c r="K634" s="29">
        <v>3.7499999999999999E-2</v>
      </c>
      <c r="L634" s="29">
        <v>-6.25E-2</v>
      </c>
      <c r="N634" s="9">
        <f t="shared" si="18"/>
        <v>5.4985551844485309E-2</v>
      </c>
      <c r="O634" s="9">
        <f t="shared" si="19"/>
        <v>-4.4580716601439918E-2</v>
      </c>
    </row>
    <row r="635" spans="1:15" x14ac:dyDescent="0.3">
      <c r="A635" s="33">
        <v>41432.458333333336</v>
      </c>
      <c r="B635" s="9">
        <v>0.16587983637932976</v>
      </c>
      <c r="C635" s="9">
        <v>0.22145832551506739</v>
      </c>
      <c r="D635" s="9">
        <v>0.68908627919713128</v>
      </c>
      <c r="E635" s="9">
        <v>0.63896495344848947</v>
      </c>
      <c r="F635" s="9"/>
      <c r="G635" s="29">
        <v>-1.2500000000000001E-2</v>
      </c>
      <c r="H635" s="29">
        <v>3.7499999999999999E-2</v>
      </c>
      <c r="I635" s="29">
        <v>1.2500000000000001E-2</v>
      </c>
      <c r="J635" s="29">
        <v>-6.25E-2</v>
      </c>
      <c r="K635" s="29">
        <v>1.2500000000000001E-2</v>
      </c>
      <c r="L635" s="29">
        <v>-6.25E-2</v>
      </c>
      <c r="N635" s="9">
        <f t="shared" si="18"/>
        <v>5.5578489135737624E-2</v>
      </c>
      <c r="O635" s="9">
        <f t="shared" si="19"/>
        <v>-5.012132574864181E-2</v>
      </c>
    </row>
    <row r="636" spans="1:15" x14ac:dyDescent="0.3">
      <c r="A636" s="33">
        <v>41432.46875</v>
      </c>
      <c r="B636" s="9">
        <v>0.16915975531954819</v>
      </c>
      <c r="C636" s="9">
        <v>0.22437797875933502</v>
      </c>
      <c r="D636" s="9">
        <v>0.72261775793214555</v>
      </c>
      <c r="E636" s="9">
        <v>0.66478115393379245</v>
      </c>
      <c r="F636" s="9"/>
      <c r="G636" s="29">
        <v>-1.2500000000000001E-2</v>
      </c>
      <c r="H636" s="29">
        <v>3.7499999999999999E-2</v>
      </c>
      <c r="I636" s="29">
        <v>1.2500000000000001E-2</v>
      </c>
      <c r="J636" s="29">
        <v>-6.25E-2</v>
      </c>
      <c r="K636" s="29">
        <v>1.2500000000000001E-2</v>
      </c>
      <c r="L636" s="29">
        <v>-3.7499999999999999E-2</v>
      </c>
      <c r="N636" s="9">
        <f t="shared" si="18"/>
        <v>5.5218223439786829E-2</v>
      </c>
      <c r="O636" s="9">
        <f t="shared" si="19"/>
        <v>-5.7836603998353109E-2</v>
      </c>
    </row>
    <row r="637" spans="1:15" x14ac:dyDescent="0.3">
      <c r="A637" s="33">
        <v>41432.479166666664</v>
      </c>
      <c r="B637" s="9">
        <v>0.17241715765376966</v>
      </c>
      <c r="C637" s="9">
        <v>0.22488084962659963</v>
      </c>
      <c r="D637" s="9">
        <v>0.74488413091188188</v>
      </c>
      <c r="E637" s="9">
        <v>0.68898634035969986</v>
      </c>
      <c r="F637" s="9"/>
      <c r="G637" s="29">
        <v>-1.2500000000000001E-2</v>
      </c>
      <c r="H637" s="29">
        <v>6.25E-2</v>
      </c>
      <c r="I637" s="29">
        <v>1.2500000000000001E-2</v>
      </c>
      <c r="J637" s="29">
        <v>-6.25E-2</v>
      </c>
      <c r="K637" s="29">
        <v>1.2500000000000001E-2</v>
      </c>
      <c r="L637" s="29">
        <v>-3.7499999999999999E-2</v>
      </c>
      <c r="N637" s="9">
        <f t="shared" si="18"/>
        <v>5.2463691972829962E-2</v>
      </c>
      <c r="O637" s="9">
        <f t="shared" si="19"/>
        <v>-5.5897790552182025E-2</v>
      </c>
    </row>
    <row r="638" spans="1:15" x14ac:dyDescent="0.3">
      <c r="A638" s="33">
        <v>41432.489583333336</v>
      </c>
      <c r="B638" s="9">
        <v>0.1756295267759973</v>
      </c>
      <c r="C638" s="9">
        <v>0.2244530341126581</v>
      </c>
      <c r="D638" s="9">
        <v>0.75852378344453186</v>
      </c>
      <c r="E638" s="9">
        <v>0.71017737144867332</v>
      </c>
      <c r="F638" s="9"/>
      <c r="G638" s="29">
        <v>-1.2500000000000001E-2</v>
      </c>
      <c r="H638" s="29">
        <v>6.25E-2</v>
      </c>
      <c r="I638" s="29">
        <v>1.2500000000000001E-2</v>
      </c>
      <c r="J638" s="29">
        <v>-3.7499999999999999E-2</v>
      </c>
      <c r="K638" s="29">
        <v>3.7499999999999999E-2</v>
      </c>
      <c r="L638" s="29">
        <v>-1.2500000000000001E-2</v>
      </c>
      <c r="N638" s="9">
        <f t="shared" si="18"/>
        <v>4.8823507336660799E-2</v>
      </c>
      <c r="O638" s="9">
        <f t="shared" si="19"/>
        <v>-4.834641199585854E-2</v>
      </c>
    </row>
    <row r="639" spans="1:15" x14ac:dyDescent="0.3">
      <c r="A639" s="33">
        <v>41432.5</v>
      </c>
      <c r="B639" s="9">
        <v>0.17886441250422189</v>
      </c>
      <c r="C639" s="9">
        <v>0.22998461365256881</v>
      </c>
      <c r="D639" s="9">
        <v>0.76764620052527843</v>
      </c>
      <c r="E639" s="9">
        <v>0.72620756097268468</v>
      </c>
      <c r="F639" s="9"/>
      <c r="G639" s="29">
        <v>-1.2500000000000001E-2</v>
      </c>
      <c r="H639" s="29">
        <v>3.7499999999999999E-2</v>
      </c>
      <c r="I639" s="29">
        <v>1.2500000000000001E-2</v>
      </c>
      <c r="J639" s="29">
        <v>-3.7499999999999999E-2</v>
      </c>
      <c r="K639" s="29">
        <v>3.7499999999999999E-2</v>
      </c>
      <c r="L639" s="29">
        <v>-1.2500000000000001E-2</v>
      </c>
      <c r="N639" s="9">
        <f t="shared" si="18"/>
        <v>5.1120201148346922E-2</v>
      </c>
      <c r="O639" s="9">
        <f t="shared" si="19"/>
        <v>-4.1438639552593748E-2</v>
      </c>
    </row>
    <row r="640" spans="1:15" x14ac:dyDescent="0.3">
      <c r="A640" s="33">
        <v>41432.510416666664</v>
      </c>
      <c r="B640" s="9">
        <v>0.18250459714039105</v>
      </c>
      <c r="C640" s="9">
        <v>0.22646451758171654</v>
      </c>
      <c r="D640" s="9">
        <v>0.77539745675646499</v>
      </c>
      <c r="E640" s="9">
        <v>0.74180201716549465</v>
      </c>
      <c r="F640" s="9"/>
      <c r="G640" s="29">
        <v>-1.2500000000000001E-2</v>
      </c>
      <c r="H640" s="29">
        <v>3.7499999999999999E-2</v>
      </c>
      <c r="I640" s="29">
        <v>1.2500000000000001E-2</v>
      </c>
      <c r="J640" s="29">
        <v>0</v>
      </c>
      <c r="K640" s="29">
        <v>-1.2500000000000001E-2</v>
      </c>
      <c r="L640" s="29">
        <v>-1.2500000000000001E-2</v>
      </c>
      <c r="N640" s="9">
        <f t="shared" si="18"/>
        <v>4.395992044132549E-2</v>
      </c>
      <c r="O640" s="9">
        <f t="shared" si="19"/>
        <v>-3.3595439590970333E-2</v>
      </c>
    </row>
    <row r="641" spans="1:15" x14ac:dyDescent="0.3">
      <c r="A641" s="33">
        <v>41432.520833333336</v>
      </c>
      <c r="B641" s="9">
        <v>0.18613727624122792</v>
      </c>
      <c r="C641" s="9">
        <v>0.2525762750028146</v>
      </c>
      <c r="D641" s="9">
        <v>0.78177355458459419</v>
      </c>
      <c r="E641" s="9">
        <v>0.75361478774989699</v>
      </c>
      <c r="F641" s="9"/>
      <c r="G641" s="29">
        <v>-1.2500000000000001E-2</v>
      </c>
      <c r="H641" s="29">
        <v>6.25E-2</v>
      </c>
      <c r="I641" s="29">
        <v>1.2500000000000001E-2</v>
      </c>
      <c r="J641" s="29">
        <v>-1.2500000000000001E-2</v>
      </c>
      <c r="K641" s="29">
        <v>-1.2500000000000001E-2</v>
      </c>
      <c r="L641" s="29">
        <v>-1.2500000000000001E-2</v>
      </c>
      <c r="N641" s="9">
        <f t="shared" si="18"/>
        <v>6.6438998761586682E-2</v>
      </c>
      <c r="O641" s="9">
        <f t="shared" si="19"/>
        <v>-2.8158766834697202E-2</v>
      </c>
    </row>
    <row r="642" spans="1:15" x14ac:dyDescent="0.3">
      <c r="A642" s="33">
        <v>41432.53125</v>
      </c>
      <c r="B642" s="9">
        <v>0.18976995534206478</v>
      </c>
      <c r="C642" s="9">
        <v>0.27903328704919877</v>
      </c>
      <c r="D642" s="9">
        <v>0.78550327199753744</v>
      </c>
      <c r="E642" s="9">
        <v>0.76531562683637611</v>
      </c>
      <c r="F642" s="9"/>
      <c r="G642" s="29">
        <v>-1.2500000000000001E-2</v>
      </c>
      <c r="H642" s="29">
        <v>6.25E-2</v>
      </c>
      <c r="I642" s="29">
        <v>1.2500000000000001E-2</v>
      </c>
      <c r="J642" s="29">
        <v>-1.2500000000000001E-2</v>
      </c>
      <c r="K642" s="29">
        <v>-1.2500000000000001E-2</v>
      </c>
      <c r="L642" s="29">
        <v>-1.2500000000000001E-2</v>
      </c>
      <c r="N642" s="9">
        <f t="shared" si="18"/>
        <v>8.9263331707133992E-2</v>
      </c>
      <c r="O642" s="9">
        <f t="shared" si="19"/>
        <v>-2.0187645161161338E-2</v>
      </c>
    </row>
    <row r="643" spans="1:15" x14ac:dyDescent="0.3">
      <c r="A643" s="33">
        <v>41432.541666666664</v>
      </c>
      <c r="B643" s="9">
        <v>0.19338762337223706</v>
      </c>
      <c r="C643" s="9">
        <v>0.27692423162082036</v>
      </c>
      <c r="D643" s="9">
        <v>0.78770192642103032</v>
      </c>
      <c r="E643" s="9">
        <v>0.77462592893149385</v>
      </c>
      <c r="F643" s="9"/>
      <c r="G643" s="29">
        <v>-1.2500000000000001E-2</v>
      </c>
      <c r="H643" s="29">
        <v>6.25E-2</v>
      </c>
      <c r="I643" s="29">
        <v>3.7499999999999999E-2</v>
      </c>
      <c r="J643" s="29">
        <v>-1.2500000000000001E-2</v>
      </c>
      <c r="K643" s="29">
        <v>-1.2500000000000001E-2</v>
      </c>
      <c r="L643" s="29">
        <v>-1.2500000000000001E-2</v>
      </c>
      <c r="N643" s="9">
        <f t="shared" si="18"/>
        <v>8.3536608248583305E-2</v>
      </c>
      <c r="O643" s="9">
        <f t="shared" si="19"/>
        <v>-1.3075997489536473E-2</v>
      </c>
    </row>
    <row r="644" spans="1:15" x14ac:dyDescent="0.3">
      <c r="A644" s="33">
        <v>41432.552083333336</v>
      </c>
      <c r="B644" s="9">
        <v>0.1963372987578339</v>
      </c>
      <c r="C644" s="9">
        <v>0.26380455585994672</v>
      </c>
      <c r="D644" s="9">
        <v>0.78859737840441646</v>
      </c>
      <c r="E644" s="9">
        <v>0.77801985185066735</v>
      </c>
      <c r="F644" s="9"/>
      <c r="G644" s="29">
        <v>1.2500000000000001E-2</v>
      </c>
      <c r="H644" s="29">
        <v>8.7499999999999994E-2</v>
      </c>
      <c r="I644" s="29">
        <v>3.7499999999999999E-2</v>
      </c>
      <c r="J644" s="29">
        <v>-1.2500000000000001E-2</v>
      </c>
      <c r="K644" s="29">
        <v>-1.2500000000000001E-2</v>
      </c>
      <c r="L644" s="29">
        <v>-1.2500000000000001E-2</v>
      </c>
      <c r="N644" s="9">
        <f t="shared" si="18"/>
        <v>6.7467257102112821E-2</v>
      </c>
      <c r="O644" s="9">
        <f t="shared" si="19"/>
        <v>-1.0577526553749106E-2</v>
      </c>
    </row>
    <row r="645" spans="1:15" x14ac:dyDescent="0.3">
      <c r="A645" s="33">
        <v>41432.5625</v>
      </c>
      <c r="B645" s="9">
        <v>0.19928697414343077</v>
      </c>
      <c r="C645" s="9">
        <v>0.25125530078432845</v>
      </c>
      <c r="D645" s="9">
        <v>0.78835352764108357</v>
      </c>
      <c r="E645" s="9">
        <v>0.78016653807869574</v>
      </c>
      <c r="F645" s="9"/>
      <c r="G645" s="29">
        <v>1.2500000000000001E-2</v>
      </c>
      <c r="H645" s="29">
        <v>8.7499999999999994E-2</v>
      </c>
      <c r="I645" s="29">
        <v>3.7499999999999999E-2</v>
      </c>
      <c r="J645" s="29">
        <v>-1.2500000000000001E-2</v>
      </c>
      <c r="K645" s="29">
        <v>-1.2500000000000001E-2</v>
      </c>
      <c r="L645" s="29">
        <v>-1.2500000000000001E-2</v>
      </c>
      <c r="N645" s="9">
        <f t="shared" si="18"/>
        <v>5.1968326640897677E-2</v>
      </c>
      <c r="O645" s="9">
        <f t="shared" si="19"/>
        <v>-8.1869895623878364E-3</v>
      </c>
    </row>
    <row r="646" spans="1:15" x14ac:dyDescent="0.3">
      <c r="A646" s="33">
        <v>41432.572916666664</v>
      </c>
      <c r="B646" s="9">
        <v>0.20228168274102151</v>
      </c>
      <c r="C646" s="9">
        <v>0.25197583217622999</v>
      </c>
      <c r="D646" s="9">
        <v>0.79082401570239003</v>
      </c>
      <c r="E646" s="9">
        <v>0.78273696497743372</v>
      </c>
      <c r="F646" s="9"/>
      <c r="G646" s="29">
        <v>-1.2500000000000001E-2</v>
      </c>
      <c r="H646" s="29">
        <v>8.7499999999999994E-2</v>
      </c>
      <c r="I646" s="29">
        <v>1.2500000000000001E-2</v>
      </c>
      <c r="J646" s="29">
        <v>-1.2500000000000001E-2</v>
      </c>
      <c r="K646" s="29">
        <v>-1.2500000000000001E-2</v>
      </c>
      <c r="L646" s="29">
        <v>-1.2500000000000001E-2</v>
      </c>
      <c r="N646" s="9">
        <f t="shared" si="18"/>
        <v>4.9694149435208473E-2</v>
      </c>
      <c r="O646" s="9">
        <f t="shared" si="19"/>
        <v>-8.0870507249563017E-3</v>
      </c>
    </row>
    <row r="647" spans="1:15" x14ac:dyDescent="0.3">
      <c r="A647" s="33">
        <v>41432.583333333336</v>
      </c>
      <c r="B647" s="9">
        <v>0.20520133598528914</v>
      </c>
      <c r="C647" s="9">
        <v>0.24643674710098698</v>
      </c>
      <c r="D647" s="9">
        <v>0.79225513985440899</v>
      </c>
      <c r="E647" s="9">
        <v>0.77640883779127168</v>
      </c>
      <c r="F647" s="9"/>
      <c r="G647" s="29">
        <v>1.2500000000000001E-2</v>
      </c>
      <c r="H647" s="29">
        <v>6.25E-2</v>
      </c>
      <c r="I647" s="29">
        <v>3.7499999999999999E-2</v>
      </c>
      <c r="J647" s="29">
        <v>-1.2500000000000001E-2</v>
      </c>
      <c r="K647" s="29">
        <v>-1.2500000000000001E-2</v>
      </c>
      <c r="L647" s="29">
        <v>-1.2500000000000001E-2</v>
      </c>
      <c r="N647" s="9">
        <f t="shared" si="18"/>
        <v>4.123541111569784E-2</v>
      </c>
      <c r="O647" s="9">
        <f t="shared" si="19"/>
        <v>-1.5846302063137307E-2</v>
      </c>
    </row>
    <row r="648" spans="1:15" x14ac:dyDescent="0.3">
      <c r="A648" s="33">
        <v>41432.59375</v>
      </c>
      <c r="B648" s="9">
        <v>0.210492738394566</v>
      </c>
      <c r="C648" s="9">
        <v>0.24591886516305775</v>
      </c>
      <c r="D648" s="9">
        <v>0.79022038512430381</v>
      </c>
      <c r="E648" s="9">
        <v>0.76987683537674934</v>
      </c>
      <c r="F648" s="9"/>
      <c r="G648" s="29">
        <v>-1.2500000000000001E-2</v>
      </c>
      <c r="H648" s="29">
        <v>1.2500000000000001E-2</v>
      </c>
      <c r="I648" s="29">
        <v>3.7499999999999999E-2</v>
      </c>
      <c r="J648" s="29">
        <v>-1.2500000000000001E-2</v>
      </c>
      <c r="K648" s="29">
        <v>-1.2500000000000001E-2</v>
      </c>
      <c r="L648" s="29">
        <v>-1.2500000000000001E-2</v>
      </c>
      <c r="N648" s="9">
        <f t="shared" si="18"/>
        <v>3.5426126768491745E-2</v>
      </c>
      <c r="O648" s="9">
        <f t="shared" si="19"/>
        <v>-2.0343549747554479E-2</v>
      </c>
    </row>
    <row r="649" spans="1:15" x14ac:dyDescent="0.3">
      <c r="A649" s="33">
        <v>41432.604166666664</v>
      </c>
      <c r="B649" s="9">
        <v>0.21577663526851054</v>
      </c>
      <c r="C649" s="9">
        <v>0.24180583180095322</v>
      </c>
      <c r="D649" s="9">
        <v>0.78677049645616881</v>
      </c>
      <c r="E649" s="9">
        <v>0.76195768189867796</v>
      </c>
      <c r="F649" s="9"/>
      <c r="G649" s="29">
        <v>1.2500000000000001E-2</v>
      </c>
      <c r="H649" s="29">
        <v>1.2500000000000001E-2</v>
      </c>
      <c r="I649" s="29">
        <v>3.7499999999999999E-2</v>
      </c>
      <c r="J649" s="29">
        <v>-1.2500000000000001E-2</v>
      </c>
      <c r="K649" s="29">
        <v>-1.2500000000000001E-2</v>
      </c>
      <c r="L649" s="29">
        <v>-1.2500000000000001E-2</v>
      </c>
      <c r="N649" s="9">
        <f t="shared" si="18"/>
        <v>2.6029196532442678E-2</v>
      </c>
      <c r="O649" s="9">
        <f t="shared" si="19"/>
        <v>-2.4812814557490848E-2</v>
      </c>
    </row>
    <row r="650" spans="1:15" x14ac:dyDescent="0.3">
      <c r="A650" s="33">
        <v>41432.614583333336</v>
      </c>
      <c r="B650" s="9">
        <v>0.2210755432131197</v>
      </c>
      <c r="C650" s="9">
        <v>0.24004953653319325</v>
      </c>
      <c r="D650" s="9">
        <v>0.78449189096273075</v>
      </c>
      <c r="E650" s="9">
        <v>0.74577958289526802</v>
      </c>
      <c r="F650" s="9"/>
      <c r="G650" s="29">
        <v>-3.7499999999999999E-2</v>
      </c>
      <c r="H650" s="29">
        <v>1.2500000000000001E-2</v>
      </c>
      <c r="I650" s="29">
        <v>1.2500000000000001E-2</v>
      </c>
      <c r="J650" s="29">
        <v>-1.2500000000000001E-2</v>
      </c>
      <c r="K650" s="29">
        <v>-1.2500000000000001E-2</v>
      </c>
      <c r="L650" s="29">
        <v>-1.2500000000000001E-2</v>
      </c>
      <c r="N650" s="9">
        <f t="shared" si="18"/>
        <v>1.8973993320073546E-2</v>
      </c>
      <c r="O650" s="9">
        <f t="shared" si="19"/>
        <v>-3.8712308067462731E-2</v>
      </c>
    </row>
    <row r="651" spans="1:15" x14ac:dyDescent="0.3">
      <c r="A651" s="33">
        <v>41432.625</v>
      </c>
      <c r="B651" s="9">
        <v>0.22638195669306116</v>
      </c>
      <c r="C651" s="9">
        <v>0.24721732277554698</v>
      </c>
      <c r="D651" s="9">
        <v>0.78040239373503406</v>
      </c>
      <c r="E651" s="9">
        <v>0.73445051628403413</v>
      </c>
      <c r="F651" s="9"/>
      <c r="G651" s="29">
        <v>-3.7499999999999999E-2</v>
      </c>
      <c r="H651" s="29">
        <v>1.2500000000000001E-2</v>
      </c>
      <c r="I651" s="29">
        <v>1.2500000000000001E-2</v>
      </c>
      <c r="J651" s="29">
        <v>-1.2500000000000001E-2</v>
      </c>
      <c r="K651" s="29">
        <v>-1.2500000000000001E-2</v>
      </c>
      <c r="L651" s="29">
        <v>-1.2500000000000001E-2</v>
      </c>
      <c r="N651" s="9">
        <f t="shared" si="18"/>
        <v>2.0835366082485818E-2</v>
      </c>
      <c r="O651" s="9">
        <f t="shared" si="19"/>
        <v>-4.5951877450999934E-2</v>
      </c>
    </row>
    <row r="652" spans="1:15" x14ac:dyDescent="0.3">
      <c r="A652" s="33">
        <v>41432.635416666664</v>
      </c>
      <c r="B652" s="9">
        <v>0.23174841445566105</v>
      </c>
      <c r="C652" s="9">
        <v>0.2431943558374301</v>
      </c>
      <c r="D652" s="9">
        <v>0.7770004757088661</v>
      </c>
      <c r="E652" s="9">
        <v>0.71529823747866295</v>
      </c>
      <c r="F652" s="9"/>
      <c r="G652" s="29">
        <v>-6.25E-2</v>
      </c>
      <c r="H652" s="29">
        <v>3.7499999999999999E-2</v>
      </c>
      <c r="I652" s="29">
        <v>1.2500000000000001E-2</v>
      </c>
      <c r="J652" s="29">
        <v>-1.2500000000000001E-2</v>
      </c>
      <c r="K652" s="29">
        <v>-1.2500000000000001E-2</v>
      </c>
      <c r="L652" s="29">
        <v>-1.2500000000000001E-2</v>
      </c>
      <c r="N652" s="9">
        <f t="shared" si="18"/>
        <v>1.1445941381769048E-2</v>
      </c>
      <c r="O652" s="9">
        <f t="shared" si="19"/>
        <v>-6.1702238230203155E-2</v>
      </c>
    </row>
    <row r="653" spans="1:15" x14ac:dyDescent="0.3">
      <c r="A653" s="33">
        <v>41432.645833333336</v>
      </c>
      <c r="B653" s="9">
        <v>0.2371073666829287</v>
      </c>
      <c r="C653" s="9">
        <v>0.23154576500168877</v>
      </c>
      <c r="D653" s="9">
        <v>0.77041650509887949</v>
      </c>
      <c r="E653" s="9">
        <v>0.69879633664197505</v>
      </c>
      <c r="F653" s="9"/>
      <c r="G653" s="29">
        <v>-6.25E-2</v>
      </c>
      <c r="H653" s="29">
        <v>3.7499999999999999E-2</v>
      </c>
      <c r="I653" s="29">
        <v>1.2500000000000001E-2</v>
      </c>
      <c r="J653" s="29">
        <v>-1.2500000000000001E-2</v>
      </c>
      <c r="K653" s="29">
        <v>3.7499999999999999E-2</v>
      </c>
      <c r="L653" s="29">
        <v>-6.25E-2</v>
      </c>
      <c r="N653" s="9">
        <f t="shared" si="18"/>
        <v>-5.5616016812399249E-3</v>
      </c>
      <c r="O653" s="9">
        <f t="shared" si="19"/>
        <v>-7.1620168456904443E-2</v>
      </c>
    </row>
    <row r="654" spans="1:15" x14ac:dyDescent="0.3">
      <c r="A654" s="33">
        <v>41432.65625</v>
      </c>
      <c r="B654" s="9">
        <v>0.24248883551619319</v>
      </c>
      <c r="C654" s="9">
        <v>0.22416031823469812</v>
      </c>
      <c r="D654" s="9">
        <v>0.74819810276111021</v>
      </c>
      <c r="E654" s="9">
        <v>0.6849687990949539</v>
      </c>
      <c r="F654" s="9"/>
      <c r="G654" s="29">
        <v>-6.25E-2</v>
      </c>
      <c r="H654" s="29">
        <v>3.7499999999999999E-2</v>
      </c>
      <c r="I654" s="29">
        <v>3.7499999999999999E-2</v>
      </c>
      <c r="J654" s="29">
        <v>-3.7499999999999999E-2</v>
      </c>
      <c r="K654" s="29">
        <v>3.7499999999999999E-2</v>
      </c>
      <c r="L654" s="29">
        <v>-8.7499999999999994E-2</v>
      </c>
      <c r="N654" s="9">
        <f t="shared" si="18"/>
        <v>-1.8328517281495066E-2</v>
      </c>
      <c r="O654" s="9">
        <f t="shared" si="19"/>
        <v>-6.3229303666156311E-2</v>
      </c>
    </row>
    <row r="655" spans="1:15" x14ac:dyDescent="0.3">
      <c r="A655" s="33">
        <v>41432.666666666664</v>
      </c>
      <c r="B655" s="9">
        <v>0.24787780988479005</v>
      </c>
      <c r="C655" s="9">
        <v>0.2379404811048148</v>
      </c>
      <c r="D655" s="9">
        <v>0.71724904358532571</v>
      </c>
      <c r="E655" s="9">
        <v>0.66123932153522036</v>
      </c>
      <c r="F655" s="9"/>
      <c r="G655" s="29">
        <v>-6.25E-2</v>
      </c>
      <c r="H655" s="29">
        <v>3.7499999999999999E-2</v>
      </c>
      <c r="I655" s="29">
        <v>1.2500000000000001E-2</v>
      </c>
      <c r="J655" s="29">
        <v>-6.25E-2</v>
      </c>
      <c r="K655" s="29">
        <v>3.7499999999999999E-2</v>
      </c>
      <c r="L655" s="29">
        <v>-8.7499999999999994E-2</v>
      </c>
      <c r="N655" s="9">
        <f t="shared" si="18"/>
        <v>-9.9373287799752463E-3</v>
      </c>
      <c r="O655" s="9">
        <f t="shared" si="19"/>
        <v>-5.6009722050105348E-2</v>
      </c>
    </row>
    <row r="656" spans="1:15" x14ac:dyDescent="0.3">
      <c r="A656" s="33">
        <v>41432.677083333336</v>
      </c>
      <c r="B656" s="9">
        <v>0.25320673997072846</v>
      </c>
      <c r="C656" s="9">
        <v>0.27295380343002967</v>
      </c>
      <c r="D656" s="9">
        <v>0.68273816424348299</v>
      </c>
      <c r="E656" s="9">
        <v>0.6341119235028162</v>
      </c>
      <c r="F656" s="9"/>
      <c r="G656" s="29">
        <v>-8.7499999999999994E-2</v>
      </c>
      <c r="H656" s="29">
        <v>3.7499999999999999E-2</v>
      </c>
      <c r="I656" s="29">
        <v>3.7499999999999999E-2</v>
      </c>
      <c r="J656" s="29">
        <v>-6.25E-2</v>
      </c>
      <c r="K656" s="29">
        <v>3.7499999999999999E-2</v>
      </c>
      <c r="L656" s="29">
        <v>-6.25E-2</v>
      </c>
      <c r="N656" s="9">
        <f t="shared" ref="N656:N686" si="20">C656-B656</f>
        <v>1.9747063459301217E-2</v>
      </c>
      <c r="O656" s="9">
        <f t="shared" ref="O656:O686" si="21">E656-D656</f>
        <v>-4.8626240740666793E-2</v>
      </c>
    </row>
    <row r="657" spans="1:15" x14ac:dyDescent="0.3">
      <c r="A657" s="33">
        <v>41432.6875</v>
      </c>
      <c r="B657" s="9">
        <v>0.25854317559199913</v>
      </c>
      <c r="C657" s="9">
        <v>0.28433219499380796</v>
      </c>
      <c r="D657" s="9">
        <v>0.64522512222519812</v>
      </c>
      <c r="E657" s="9">
        <v>0.60774006308139417</v>
      </c>
      <c r="F657" s="9"/>
      <c r="G657" s="29">
        <v>-6.25E-2</v>
      </c>
      <c r="H657" s="29">
        <v>3.7499999999999999E-2</v>
      </c>
      <c r="I657" s="29">
        <v>3.7499999999999999E-2</v>
      </c>
      <c r="J657" s="29">
        <v>-6.25E-2</v>
      </c>
      <c r="K657" s="29">
        <v>6.25E-2</v>
      </c>
      <c r="L657" s="29">
        <v>-8.7499999999999994E-2</v>
      </c>
      <c r="N657" s="9">
        <f t="shared" si="20"/>
        <v>2.5789019401808833E-2</v>
      </c>
      <c r="O657" s="9">
        <f t="shared" si="21"/>
        <v>-3.7485059143803956E-2</v>
      </c>
    </row>
    <row r="658" spans="1:15" x14ac:dyDescent="0.3">
      <c r="A658" s="33">
        <v>41432.697916666664</v>
      </c>
      <c r="B658" s="9">
        <v>0.26389462228393445</v>
      </c>
      <c r="C658" s="9">
        <v>0.311419672008106</v>
      </c>
      <c r="D658" s="9">
        <v>0.60897930466554473</v>
      </c>
      <c r="E658" s="9">
        <v>0.57757852194456982</v>
      </c>
      <c r="F658" s="9"/>
      <c r="G658" s="29">
        <v>-8.7499999999999994E-2</v>
      </c>
      <c r="H658" s="29">
        <v>1.2500000000000001E-2</v>
      </c>
      <c r="I658" s="29">
        <v>3.7499999999999999E-2</v>
      </c>
      <c r="J658" s="29">
        <v>-6.25E-2</v>
      </c>
      <c r="K658" s="29">
        <v>8.7499999999999994E-2</v>
      </c>
      <c r="L658" s="29">
        <v>-8.7499999999999994E-2</v>
      </c>
      <c r="N658" s="9">
        <f t="shared" si="20"/>
        <v>4.7525049724171542E-2</v>
      </c>
      <c r="O658" s="9">
        <f t="shared" si="21"/>
        <v>-3.1400782720974907E-2</v>
      </c>
    </row>
    <row r="659" spans="1:15" x14ac:dyDescent="0.3">
      <c r="A659" s="33">
        <v>41432.708333333336</v>
      </c>
      <c r="B659" s="9">
        <v>0.26924606897586972</v>
      </c>
      <c r="C659" s="9">
        <v>0.28620857882688483</v>
      </c>
      <c r="D659" s="9">
        <v>0.57418060147189909</v>
      </c>
      <c r="E659" s="9">
        <v>0.55138255387702717</v>
      </c>
      <c r="F659" s="9"/>
      <c r="G659" s="29">
        <v>-6.25E-2</v>
      </c>
      <c r="H659" s="29">
        <v>1.2500000000000001E-2</v>
      </c>
      <c r="I659" s="29">
        <v>3.7499999999999999E-2</v>
      </c>
      <c r="J659" s="29">
        <v>-8.7499999999999994E-2</v>
      </c>
      <c r="K659" s="29">
        <v>8.7499999999999994E-2</v>
      </c>
      <c r="L659" s="29">
        <v>-0.1125</v>
      </c>
      <c r="N659" s="9">
        <f t="shared" si="20"/>
        <v>1.6962509851015106E-2</v>
      </c>
      <c r="O659" s="9">
        <f t="shared" si="21"/>
        <v>-2.2798047594871917E-2</v>
      </c>
    </row>
    <row r="660" spans="1:15" x14ac:dyDescent="0.3">
      <c r="A660" s="33">
        <v>41432.71875</v>
      </c>
      <c r="B660" s="9">
        <v>0.27552820204901118</v>
      </c>
      <c r="C660" s="9">
        <v>0.29417195181446321</v>
      </c>
      <c r="D660" s="9">
        <v>0.54305165238873809</v>
      </c>
      <c r="E660" s="9">
        <v>0.52005372711900311</v>
      </c>
      <c r="F660" s="9"/>
      <c r="G660" s="29">
        <v>-0.1125</v>
      </c>
      <c r="H660" s="29">
        <v>1.2500000000000001E-2</v>
      </c>
      <c r="I660" s="29">
        <v>3.7499999999999999E-2</v>
      </c>
      <c r="J660" s="29">
        <v>-3.7499999999999999E-2</v>
      </c>
      <c r="K660" s="29">
        <v>0.1125</v>
      </c>
      <c r="L660" s="29">
        <v>-0.1125</v>
      </c>
      <c r="N660" s="9">
        <f t="shared" si="20"/>
        <v>1.8643749765452022E-2</v>
      </c>
      <c r="O660" s="9">
        <f t="shared" si="21"/>
        <v>-2.2997925269734987E-2</v>
      </c>
    </row>
    <row r="661" spans="1:15" x14ac:dyDescent="0.3">
      <c r="A661" s="33">
        <v>41432.729166666664</v>
      </c>
      <c r="B661" s="9">
        <v>0.28189289601080797</v>
      </c>
      <c r="C661" s="9">
        <v>0.29655871205013701</v>
      </c>
      <c r="D661" s="9">
        <v>0.50949618833274035</v>
      </c>
      <c r="E661" s="9">
        <v>0.48698996214316836</v>
      </c>
      <c r="F661" s="9"/>
      <c r="G661" s="29">
        <v>-8.7499999999999994E-2</v>
      </c>
      <c r="H661" s="29">
        <v>3.7499999999999999E-2</v>
      </c>
      <c r="I661" s="29">
        <v>3.7499999999999999E-2</v>
      </c>
      <c r="J661" s="29">
        <v>-6.25E-2</v>
      </c>
      <c r="K661" s="29">
        <v>8.7499999999999994E-2</v>
      </c>
      <c r="L661" s="29">
        <v>-0.13750000000000001</v>
      </c>
      <c r="N661" s="9">
        <f t="shared" si="20"/>
        <v>1.4665816039329038E-2</v>
      </c>
      <c r="O661" s="9">
        <f t="shared" si="21"/>
        <v>-2.2506226189571987E-2</v>
      </c>
    </row>
    <row r="662" spans="1:15" x14ac:dyDescent="0.3">
      <c r="A662" s="33">
        <v>41432.739583333336</v>
      </c>
      <c r="B662" s="9">
        <v>0.28821255676061097</v>
      </c>
      <c r="C662" s="9">
        <v>0.28679401058280485</v>
      </c>
      <c r="D662" s="9">
        <v>0.4597666228268299</v>
      </c>
      <c r="E662" s="9">
        <v>0.44901320391920141</v>
      </c>
      <c r="F662" s="9"/>
      <c r="G662" s="29">
        <v>-8.7499999999999994E-2</v>
      </c>
      <c r="H662" s="29">
        <v>6.25E-2</v>
      </c>
      <c r="I662" s="29">
        <v>3.7499999999999999E-2</v>
      </c>
      <c r="J662" s="29">
        <v>-8.7499999999999994E-2</v>
      </c>
      <c r="K662" s="29">
        <v>0.1125</v>
      </c>
      <c r="L662" s="29">
        <v>-0.1125</v>
      </c>
      <c r="N662" s="9">
        <f t="shared" si="20"/>
        <v>-1.4185461778061237E-3</v>
      </c>
      <c r="O662" s="9">
        <f t="shared" si="21"/>
        <v>-1.0753418907628487E-2</v>
      </c>
    </row>
    <row r="663" spans="1:15" x14ac:dyDescent="0.3">
      <c r="A663" s="33">
        <v>41432.75</v>
      </c>
      <c r="B663" s="9">
        <v>0.29462228393440165</v>
      </c>
      <c r="C663" s="9">
        <v>0.2955004315682816</v>
      </c>
      <c r="D663" s="9">
        <v>0.40834609219157875</v>
      </c>
      <c r="E663" s="9">
        <v>0.41341898757960127</v>
      </c>
      <c r="F663" s="9"/>
      <c r="G663" s="29">
        <v>-6.25E-2</v>
      </c>
      <c r="H663" s="29">
        <v>6.25E-2</v>
      </c>
      <c r="I663" s="29">
        <v>6.25E-2</v>
      </c>
      <c r="J663" s="29">
        <v>-8.7499999999999994E-2</v>
      </c>
      <c r="K663" s="29">
        <v>8.7499999999999994E-2</v>
      </c>
      <c r="L663" s="29">
        <v>-0.1125</v>
      </c>
      <c r="N663" s="9">
        <f t="shared" si="20"/>
        <v>8.7814763387994432E-4</v>
      </c>
      <c r="O663" s="9">
        <f t="shared" si="21"/>
        <v>5.0728953880225247E-3</v>
      </c>
    </row>
    <row r="664" spans="1:15" x14ac:dyDescent="0.3">
      <c r="A664" s="33">
        <v>41432.760416666664</v>
      </c>
      <c r="B664" s="9">
        <v>0.30104702217885693</v>
      </c>
      <c r="C664" s="9">
        <v>0.30975344316433373</v>
      </c>
      <c r="D664" s="9">
        <v>0.37056921164247481</v>
      </c>
      <c r="E664" s="9">
        <v>0.37286380734990182</v>
      </c>
      <c r="F664" s="9"/>
      <c r="G664" s="29">
        <v>-6.25E-2</v>
      </c>
      <c r="H664" s="29">
        <v>6.25E-2</v>
      </c>
      <c r="I664" s="29">
        <v>8.7499999999999994E-2</v>
      </c>
      <c r="J664" s="29">
        <v>-8.7499999999999994E-2</v>
      </c>
      <c r="K664" s="29">
        <v>8.7499999999999994E-2</v>
      </c>
      <c r="L664" s="29">
        <v>-0.1125</v>
      </c>
      <c r="N664" s="9">
        <f t="shared" si="20"/>
        <v>8.7064209854768038E-3</v>
      </c>
      <c r="O664" s="9">
        <f t="shared" si="21"/>
        <v>2.2945957074270162E-3</v>
      </c>
    </row>
    <row r="665" spans="1:15" x14ac:dyDescent="0.3">
      <c r="A665" s="33">
        <v>41432.770833333336</v>
      </c>
      <c r="B665" s="9">
        <v>0.30763688220062296</v>
      </c>
      <c r="C665" s="9">
        <v>0.31872255788644127</v>
      </c>
      <c r="D665" s="9">
        <v>0.33360783200681177</v>
      </c>
      <c r="E665" s="9">
        <v>0.33519486074522392</v>
      </c>
      <c r="F665" s="9"/>
      <c r="G665" s="29">
        <v>-6.25E-2</v>
      </c>
      <c r="H665" s="29">
        <v>6.25E-2</v>
      </c>
      <c r="I665" s="29">
        <v>8.7499999999999994E-2</v>
      </c>
      <c r="J665" s="29">
        <v>-8.7499999999999994E-2</v>
      </c>
      <c r="K665" s="29">
        <v>8.7499999999999994E-2</v>
      </c>
      <c r="L665" s="29">
        <v>-0.1125</v>
      </c>
      <c r="N665" s="9">
        <f t="shared" si="20"/>
        <v>1.1085675685818308E-2</v>
      </c>
      <c r="O665" s="9">
        <f t="shared" si="21"/>
        <v>1.5870287384121551E-3</v>
      </c>
    </row>
    <row r="666" spans="1:15" x14ac:dyDescent="0.3">
      <c r="A666" s="33">
        <v>41432.78125</v>
      </c>
      <c r="B666" s="9">
        <v>0.31413667579840138</v>
      </c>
      <c r="C666" s="9">
        <v>0.32920028521034267</v>
      </c>
      <c r="D666" s="9">
        <v>0.30594476180577485</v>
      </c>
      <c r="E666" s="9">
        <v>0.29306864199110144</v>
      </c>
      <c r="F666" s="9"/>
      <c r="G666" s="29">
        <v>-6.25E-2</v>
      </c>
      <c r="H666" s="29">
        <v>6.25E-2</v>
      </c>
      <c r="I666" s="29">
        <v>0.1125</v>
      </c>
      <c r="J666" s="29">
        <v>-6.25E-2</v>
      </c>
      <c r="K666" s="29">
        <v>6.25E-2</v>
      </c>
      <c r="L666" s="29">
        <v>-8.7499999999999994E-2</v>
      </c>
      <c r="N666" s="9">
        <f t="shared" si="20"/>
        <v>1.5063609411941292E-2</v>
      </c>
      <c r="O666" s="9">
        <f t="shared" si="21"/>
        <v>-1.2876119814673403E-2</v>
      </c>
    </row>
    <row r="667" spans="1:15" x14ac:dyDescent="0.3">
      <c r="A667" s="33">
        <v>41432.791666666664</v>
      </c>
      <c r="B667" s="9">
        <v>0.32068150260817352</v>
      </c>
      <c r="C667" s="9">
        <v>0.34340826359440091</v>
      </c>
      <c r="D667" s="9">
        <v>0.24768841469020958</v>
      </c>
      <c r="E667" s="9">
        <v>0.25435633392363871</v>
      </c>
      <c r="F667" s="9"/>
      <c r="G667" s="29">
        <v>-6.25E-2</v>
      </c>
      <c r="H667" s="29">
        <v>3.7499999999999999E-2</v>
      </c>
      <c r="I667" s="29">
        <v>0.1125</v>
      </c>
      <c r="J667" s="29">
        <v>-6.25E-2</v>
      </c>
      <c r="K667" s="29">
        <v>6.25E-2</v>
      </c>
      <c r="L667" s="29">
        <v>-8.7499999999999994E-2</v>
      </c>
      <c r="N667" s="9">
        <f t="shared" si="20"/>
        <v>2.272676098622739E-2</v>
      </c>
      <c r="O667" s="9">
        <f t="shared" si="21"/>
        <v>6.6679192334291315E-3</v>
      </c>
    </row>
    <row r="668" spans="1:15" x14ac:dyDescent="0.3">
      <c r="A668" s="33">
        <v>41432.802083333336</v>
      </c>
      <c r="B668" s="9">
        <v>0.32718880174128423</v>
      </c>
      <c r="C668" s="9">
        <v>0.36988779224678203</v>
      </c>
      <c r="D668" s="9">
        <v>0.20600192682078569</v>
      </c>
      <c r="E668" s="9">
        <v>0.21616770536431701</v>
      </c>
      <c r="F668" s="9"/>
      <c r="G668" s="29">
        <v>-3.7499999999999999E-2</v>
      </c>
      <c r="H668" s="29">
        <v>8.7499999999999994E-2</v>
      </c>
      <c r="I668" s="29">
        <v>0.13750000000000001</v>
      </c>
      <c r="J668" s="29">
        <v>-6.25E-2</v>
      </c>
      <c r="K668" s="29">
        <v>3.7499999999999999E-2</v>
      </c>
      <c r="L668" s="29">
        <v>-6.25E-2</v>
      </c>
      <c r="N668" s="9">
        <f t="shared" si="20"/>
        <v>4.2698990505497803E-2</v>
      </c>
      <c r="O668" s="9">
        <f t="shared" si="21"/>
        <v>1.0165778543531317E-2</v>
      </c>
    </row>
    <row r="669" spans="1:15" x14ac:dyDescent="0.3">
      <c r="A669" s="33">
        <v>41432.8125</v>
      </c>
      <c r="B669" s="9">
        <v>0.33367358426839794</v>
      </c>
      <c r="C669" s="9">
        <v>0.383112545502308</v>
      </c>
      <c r="D669" s="9">
        <v>0.15813522124459828</v>
      </c>
      <c r="E669" s="9">
        <v>0.18077336669957983</v>
      </c>
      <c r="F669" s="9"/>
      <c r="G669" s="29">
        <v>-1.2500000000000001E-2</v>
      </c>
      <c r="H669" s="29">
        <v>8.7499999999999994E-2</v>
      </c>
      <c r="I669" s="29">
        <v>0.1125</v>
      </c>
      <c r="J669" s="29">
        <v>-3.7499999999999999E-2</v>
      </c>
      <c r="K669" s="29">
        <v>3.7499999999999999E-2</v>
      </c>
      <c r="L669" s="29">
        <v>-3.7499999999999999E-2</v>
      </c>
      <c r="N669" s="9">
        <f t="shared" si="20"/>
        <v>4.9438961233910061E-2</v>
      </c>
      <c r="O669" s="9">
        <f t="shared" si="21"/>
        <v>2.2638145454981551E-2</v>
      </c>
    </row>
    <row r="670" spans="1:15" x14ac:dyDescent="0.3">
      <c r="A670" s="33">
        <v>41432.822916666664</v>
      </c>
      <c r="B670" s="9">
        <v>0.34023342214883479</v>
      </c>
      <c r="C670" s="9">
        <v>0.37740083311442191</v>
      </c>
      <c r="D670" s="9">
        <v>0.13026427826170384</v>
      </c>
      <c r="E670" s="9">
        <v>0.145830751580033</v>
      </c>
      <c r="F670" s="9"/>
      <c r="G670" s="29">
        <v>-1.2500000000000001E-2</v>
      </c>
      <c r="H670" s="29">
        <v>6.25E-2</v>
      </c>
      <c r="I670" s="29">
        <v>0.13750000000000001</v>
      </c>
      <c r="J670" s="29">
        <v>-1.2500000000000001E-2</v>
      </c>
      <c r="K670" s="29">
        <v>6.25E-2</v>
      </c>
      <c r="L670" s="29">
        <v>-3.7499999999999999E-2</v>
      </c>
      <c r="N670" s="9">
        <f t="shared" si="20"/>
        <v>3.7167410965587122E-2</v>
      </c>
      <c r="O670" s="9">
        <f t="shared" si="21"/>
        <v>1.5566473318329166E-2</v>
      </c>
    </row>
    <row r="671" spans="1:15" x14ac:dyDescent="0.3">
      <c r="A671" s="33">
        <v>41432.833333333336</v>
      </c>
      <c r="B671" s="9">
        <v>0.34676323788794239</v>
      </c>
      <c r="C671" s="9">
        <v>0.37055578489135738</v>
      </c>
      <c r="D671" s="9">
        <v>0.10664673219989365</v>
      </c>
      <c r="E671" s="9">
        <v>0.11616090952337169</v>
      </c>
      <c r="F671" s="9"/>
      <c r="G671" s="29">
        <v>-3.7499999999999999E-2</v>
      </c>
      <c r="H671" s="29">
        <v>0.1125</v>
      </c>
      <c r="I671" s="29">
        <v>0.13750000000000001</v>
      </c>
      <c r="J671" s="29">
        <v>-1.2500000000000001E-2</v>
      </c>
      <c r="K671" s="29">
        <v>6.25E-2</v>
      </c>
      <c r="L671" s="29">
        <v>-1.2500000000000001E-2</v>
      </c>
      <c r="N671" s="9">
        <f t="shared" si="20"/>
        <v>2.3792547003414988E-2</v>
      </c>
      <c r="O671" s="9">
        <f t="shared" si="21"/>
        <v>9.5141773234780347E-3</v>
      </c>
    </row>
    <row r="672" spans="1:15" x14ac:dyDescent="0.3">
      <c r="A672" s="33">
        <v>41432.84375</v>
      </c>
      <c r="B672" s="9">
        <v>0.35422374000825613</v>
      </c>
      <c r="C672" s="9">
        <v>0.38324013960295722</v>
      </c>
      <c r="D672" s="9">
        <v>8.4320395917698368E-2</v>
      </c>
      <c r="E672" s="9">
        <v>9.0176811791183795E-2</v>
      </c>
      <c r="F672" s="9"/>
      <c r="G672" s="29">
        <v>-3.7499999999999999E-2</v>
      </c>
      <c r="H672" s="29">
        <v>8.7499999999999994E-2</v>
      </c>
      <c r="I672" s="29">
        <v>0.1125</v>
      </c>
      <c r="J672" s="29">
        <v>-1.2500000000000001E-2</v>
      </c>
      <c r="K672" s="29">
        <v>6.25E-2</v>
      </c>
      <c r="L672" s="29">
        <v>-1.2500000000000001E-2</v>
      </c>
      <c r="N672" s="9">
        <f t="shared" si="20"/>
        <v>2.9016399594701092E-2</v>
      </c>
      <c r="O672" s="9">
        <f t="shared" si="21"/>
        <v>5.8564158734854266E-3</v>
      </c>
    </row>
    <row r="673" spans="1:15" x14ac:dyDescent="0.3">
      <c r="A673" s="33">
        <v>41432.854166666664</v>
      </c>
      <c r="B673" s="9">
        <v>0.36159417570458213</v>
      </c>
      <c r="C673" s="9">
        <v>0.3939655495928247</v>
      </c>
      <c r="D673" s="9">
        <v>6.386091711872334E-2</v>
      </c>
      <c r="E673" s="9">
        <v>6.7262835144891314E-2</v>
      </c>
      <c r="F673" s="9"/>
      <c r="G673" s="29">
        <v>-3.7499999999999999E-2</v>
      </c>
      <c r="H673" s="29">
        <v>8.7499999999999994E-2</v>
      </c>
      <c r="I673" s="29">
        <v>0.1125</v>
      </c>
      <c r="J673" s="29">
        <v>1.2500000000000001E-2</v>
      </c>
      <c r="K673" s="29">
        <v>6.25E-2</v>
      </c>
      <c r="L673" s="29">
        <v>1.2500000000000001E-2</v>
      </c>
      <c r="N673" s="9">
        <f t="shared" si="20"/>
        <v>3.2371373888242572E-2</v>
      </c>
      <c r="O673" s="9">
        <f t="shared" si="21"/>
        <v>3.4019180261679743E-3</v>
      </c>
    </row>
    <row r="674" spans="1:15" x14ac:dyDescent="0.3">
      <c r="A674" s="33">
        <v>41432.864583333336</v>
      </c>
      <c r="B674" s="9">
        <v>0.36905467782489587</v>
      </c>
      <c r="C674" s="9">
        <v>0.4257815138664765</v>
      </c>
      <c r="D674" s="9">
        <v>4.3353467677781199E-2</v>
      </c>
      <c r="E674" s="9">
        <v>4.7714798543291505E-2</v>
      </c>
      <c r="F674" s="9"/>
      <c r="G674" s="29">
        <v>-6.25E-2</v>
      </c>
      <c r="H674" s="29">
        <v>8.7499999999999994E-2</v>
      </c>
      <c r="I674" s="29">
        <v>0.1125</v>
      </c>
      <c r="J674" s="29">
        <v>1.2500000000000001E-2</v>
      </c>
      <c r="K674" s="29">
        <v>1.2500000000000001E-2</v>
      </c>
      <c r="L674" s="29">
        <v>1.2500000000000001E-2</v>
      </c>
      <c r="N674" s="9">
        <f t="shared" si="20"/>
        <v>5.6726836041580631E-2</v>
      </c>
      <c r="O674" s="9">
        <f t="shared" si="21"/>
        <v>4.3613308655103059E-3</v>
      </c>
    </row>
    <row r="675" spans="1:15" x14ac:dyDescent="0.3">
      <c r="A675" s="33">
        <v>41432.875</v>
      </c>
      <c r="B675" s="9">
        <v>0.37647014673321577</v>
      </c>
      <c r="C675" s="9">
        <v>0.44206852553758402</v>
      </c>
      <c r="D675" s="9">
        <v>2.9410001079339439E-2</v>
      </c>
      <c r="E675" s="9">
        <v>3.1524706879389811E-2</v>
      </c>
      <c r="F675" s="9"/>
      <c r="G675" s="29">
        <v>-8.7499999999999994E-2</v>
      </c>
      <c r="H675" s="29">
        <v>0.1125</v>
      </c>
      <c r="I675" s="29">
        <v>8.7499999999999994E-2</v>
      </c>
      <c r="J675" s="29">
        <v>1.2500000000000001E-2</v>
      </c>
      <c r="K675" s="29">
        <v>1.2500000000000001E-2</v>
      </c>
      <c r="L675" s="29">
        <v>1.2500000000000001E-2</v>
      </c>
      <c r="N675" s="9">
        <f t="shared" si="20"/>
        <v>6.5598378804368251E-2</v>
      </c>
      <c r="O675" s="9">
        <f t="shared" si="21"/>
        <v>2.1147058000503711E-3</v>
      </c>
    </row>
    <row r="676" spans="1:15" x14ac:dyDescent="0.3">
      <c r="A676" s="33">
        <v>41432.885416666664</v>
      </c>
      <c r="B676" s="9">
        <v>0.38314256764363724</v>
      </c>
      <c r="C676" s="9">
        <v>0.46259616467144526</v>
      </c>
      <c r="D676" s="9">
        <v>1.5882280044612694E-2</v>
      </c>
      <c r="E676" s="9">
        <v>1.8280812142968502E-2</v>
      </c>
      <c r="F676" s="9"/>
      <c r="G676" s="29">
        <v>-8.7499999999999994E-2</v>
      </c>
      <c r="H676" s="29">
        <v>0.1125</v>
      </c>
      <c r="I676" s="29">
        <v>6.25E-2</v>
      </c>
      <c r="J676" s="29">
        <v>-1.2500000000000001E-2</v>
      </c>
      <c r="K676" s="29">
        <v>1.2500000000000001E-2</v>
      </c>
      <c r="L676" s="29">
        <v>-1.2500000000000001E-2</v>
      </c>
      <c r="N676" s="9">
        <f t="shared" si="20"/>
        <v>7.9453597027808021E-2</v>
      </c>
      <c r="O676" s="9">
        <f t="shared" si="21"/>
        <v>2.398532098355808E-3</v>
      </c>
    </row>
    <row r="677" spans="1:15" x14ac:dyDescent="0.3">
      <c r="A677" s="33">
        <v>41432.895833333336</v>
      </c>
      <c r="B677" s="9">
        <v>0.38983750516005555</v>
      </c>
      <c r="C677" s="9">
        <v>0.48679401058280486</v>
      </c>
      <c r="D677" s="9">
        <v>6.3561100606428864E-3</v>
      </c>
      <c r="E677" s="9">
        <v>8.4668183071959953E-3</v>
      </c>
      <c r="F677" s="9"/>
      <c r="G677" s="29">
        <v>-0.1125</v>
      </c>
      <c r="H677" s="29">
        <v>8.7499999999999994E-2</v>
      </c>
      <c r="I677" s="29">
        <v>0.1125</v>
      </c>
      <c r="J677" s="29">
        <v>-6.3559999999999997E-3</v>
      </c>
      <c r="K677" s="29">
        <v>1.2500000000000001E-2</v>
      </c>
      <c r="L677" s="29">
        <v>-6.3559999999999997E-3</v>
      </c>
      <c r="N677" s="9">
        <f t="shared" si="20"/>
        <v>9.6956505422749306E-2</v>
      </c>
      <c r="O677" s="9">
        <f t="shared" si="21"/>
        <v>2.1107082465531089E-3</v>
      </c>
    </row>
    <row r="678" spans="1:15" x14ac:dyDescent="0.3">
      <c r="A678" s="33">
        <v>41432.90625</v>
      </c>
      <c r="B678" s="9">
        <v>0.39653244267647397</v>
      </c>
      <c r="C678" s="9">
        <v>0.50329868277854928</v>
      </c>
      <c r="D678" s="9">
        <v>7.7952293196563698E-4</v>
      </c>
      <c r="E678" s="9">
        <v>1.1073223187409306E-3</v>
      </c>
      <c r="F678" s="9"/>
      <c r="G678" s="29">
        <v>-0.1125</v>
      </c>
      <c r="H678" s="29">
        <v>8.7499999999999994E-2</v>
      </c>
      <c r="I678" s="29">
        <v>8.7499999999999994E-2</v>
      </c>
      <c r="J678" s="29">
        <v>-7.7999999999999999E-4</v>
      </c>
      <c r="K678" s="29">
        <v>1.2500000000000001E-2</v>
      </c>
      <c r="L678" s="29">
        <v>-7.7999999999999999E-4</v>
      </c>
      <c r="N678" s="9">
        <f t="shared" si="20"/>
        <v>0.1067662401020753</v>
      </c>
      <c r="O678" s="9">
        <f t="shared" si="21"/>
        <v>3.2779938677529358E-4</v>
      </c>
    </row>
    <row r="679" spans="1:15" x14ac:dyDescent="0.3">
      <c r="A679" s="33">
        <v>41432.916666666664</v>
      </c>
      <c r="B679" s="9">
        <v>0.4031898525162308</v>
      </c>
      <c r="C679" s="9">
        <v>0.50925057229706916</v>
      </c>
      <c r="D679" s="9">
        <v>0</v>
      </c>
      <c r="E679" s="9">
        <v>0</v>
      </c>
      <c r="F679" s="9"/>
      <c r="G679" s="29">
        <v>-0.13750000000000001</v>
      </c>
      <c r="H679" s="29">
        <v>6.25E-2</v>
      </c>
      <c r="I679" s="29">
        <v>0.1125</v>
      </c>
      <c r="J679" s="29">
        <v>0</v>
      </c>
      <c r="K679" s="29">
        <v>0</v>
      </c>
      <c r="L679" s="29">
        <v>0</v>
      </c>
      <c r="N679" s="9">
        <f t="shared" si="20"/>
        <v>0.10606071978083836</v>
      </c>
      <c r="O679" s="9">
        <f t="shared" si="21"/>
        <v>0</v>
      </c>
    </row>
    <row r="680" spans="1:15" x14ac:dyDescent="0.3">
      <c r="A680" s="33">
        <v>41432.927083333336</v>
      </c>
      <c r="B680" s="9">
        <v>0.40908920328742449</v>
      </c>
      <c r="C680" s="9">
        <v>0.51187000412804451</v>
      </c>
      <c r="D680" s="9">
        <v>0</v>
      </c>
      <c r="E680" s="9">
        <v>0</v>
      </c>
      <c r="F680" s="9"/>
      <c r="G680" s="29">
        <v>-8.7499999999999994E-2</v>
      </c>
      <c r="H680" s="29">
        <v>8.7499999999999994E-2</v>
      </c>
      <c r="I680" s="29">
        <v>8.7499999999999994E-2</v>
      </c>
      <c r="J680" s="29">
        <v>0</v>
      </c>
      <c r="K680" s="29">
        <v>0</v>
      </c>
      <c r="L680" s="29">
        <v>0</v>
      </c>
      <c r="N680" s="9">
        <f t="shared" si="20"/>
        <v>0.10278080084062002</v>
      </c>
      <c r="O680" s="9">
        <f t="shared" si="21"/>
        <v>0</v>
      </c>
    </row>
    <row r="681" spans="1:15" x14ac:dyDescent="0.3">
      <c r="A681" s="33">
        <v>41432.9375</v>
      </c>
      <c r="B681" s="9">
        <v>0.41494352084662445</v>
      </c>
      <c r="C681" s="9">
        <v>0.51135962772544752</v>
      </c>
      <c r="D681" s="9">
        <v>0</v>
      </c>
      <c r="E681" s="9">
        <v>0</v>
      </c>
      <c r="F681" s="9"/>
      <c r="G681" s="29">
        <v>-8.7499999999999994E-2</v>
      </c>
      <c r="H681" s="29">
        <v>8.7499999999999994E-2</v>
      </c>
      <c r="I681" s="29">
        <v>0.1125</v>
      </c>
      <c r="J681" s="29">
        <v>0</v>
      </c>
      <c r="K681" s="29">
        <v>0</v>
      </c>
      <c r="L681" s="29">
        <v>0</v>
      </c>
      <c r="N681" s="9">
        <f t="shared" si="20"/>
        <v>9.6416106878823071E-2</v>
      </c>
      <c r="O681" s="9">
        <f t="shared" si="21"/>
        <v>0</v>
      </c>
    </row>
    <row r="682" spans="1:15" x14ac:dyDescent="0.3">
      <c r="A682" s="33">
        <v>41432.947916666664</v>
      </c>
      <c r="B682" s="9">
        <v>0.42084287161781819</v>
      </c>
      <c r="C682" s="9">
        <v>0.51397905955642287</v>
      </c>
      <c r="D682" s="9">
        <v>0</v>
      </c>
      <c r="E682" s="9">
        <v>0</v>
      </c>
      <c r="F682" s="9"/>
      <c r="G682" s="29">
        <v>-8.7499999999999994E-2</v>
      </c>
      <c r="H682" s="29">
        <v>0.1125</v>
      </c>
      <c r="I682" s="29">
        <v>8.7499999999999994E-2</v>
      </c>
      <c r="J682" s="29">
        <v>0</v>
      </c>
      <c r="K682" s="29">
        <v>0</v>
      </c>
      <c r="L682" s="29">
        <v>0</v>
      </c>
      <c r="N682" s="9">
        <f t="shared" si="20"/>
        <v>9.3136187938604675E-2</v>
      </c>
      <c r="O682" s="9">
        <f t="shared" si="21"/>
        <v>0</v>
      </c>
    </row>
    <row r="683" spans="1:15" x14ac:dyDescent="0.3">
      <c r="A683" s="33">
        <v>41432.958333333336</v>
      </c>
      <c r="B683" s="9">
        <v>0.4266971891770181</v>
      </c>
      <c r="C683" s="9">
        <v>0.50865763500581684</v>
      </c>
      <c r="D683" s="9">
        <v>0</v>
      </c>
      <c r="E683" s="9">
        <v>0</v>
      </c>
      <c r="F683" s="9"/>
      <c r="G683" s="29">
        <v>-8.7499999999999994E-2</v>
      </c>
      <c r="H683" s="29">
        <v>0.1125</v>
      </c>
      <c r="I683" s="29">
        <v>0.1125</v>
      </c>
      <c r="J683" s="29">
        <v>0</v>
      </c>
      <c r="K683" s="29">
        <v>0</v>
      </c>
      <c r="L683" s="29">
        <v>0</v>
      </c>
      <c r="N683" s="9">
        <f t="shared" si="20"/>
        <v>8.1960445828798745E-2</v>
      </c>
      <c r="O683" s="9">
        <f t="shared" si="21"/>
        <v>0</v>
      </c>
    </row>
    <row r="684" spans="1:15" x14ac:dyDescent="0.3">
      <c r="A684" s="33">
        <v>41432.96875</v>
      </c>
      <c r="B684" s="9">
        <v>0.42360490862010736</v>
      </c>
      <c r="C684" s="9">
        <v>0.51200510376402597</v>
      </c>
      <c r="D684" s="9">
        <v>0</v>
      </c>
      <c r="E684" s="9">
        <v>0</v>
      </c>
      <c r="F684" s="9"/>
      <c r="G684" s="29">
        <v>-0.1125</v>
      </c>
      <c r="H684" s="29">
        <v>8.7499999999999994E-2</v>
      </c>
      <c r="I684" s="29">
        <v>8.7499999999999994E-2</v>
      </c>
      <c r="J684" s="29">
        <v>0</v>
      </c>
      <c r="K684" s="29">
        <v>0</v>
      </c>
      <c r="L684" s="29">
        <v>0</v>
      </c>
      <c r="N684" s="9">
        <f t="shared" si="20"/>
        <v>8.8400195143918614E-2</v>
      </c>
      <c r="O684" s="9">
        <f t="shared" si="21"/>
        <v>0</v>
      </c>
    </row>
    <row r="685" spans="1:15" x14ac:dyDescent="0.3">
      <c r="A685" s="33">
        <v>41432.979166666664</v>
      </c>
      <c r="B685" s="9">
        <v>0.42052763913386121</v>
      </c>
      <c r="C685" s="9">
        <v>0.51212519232934295</v>
      </c>
      <c r="D685" s="9">
        <v>0</v>
      </c>
      <c r="E685" s="9">
        <v>0</v>
      </c>
      <c r="F685" s="9"/>
      <c r="G685" s="29">
        <v>-0.13750000000000001</v>
      </c>
      <c r="H685" s="29">
        <v>0.1125</v>
      </c>
      <c r="I685" s="29">
        <v>6.25E-2</v>
      </c>
      <c r="J685" s="29">
        <v>0</v>
      </c>
      <c r="K685" s="29">
        <v>0</v>
      </c>
      <c r="L685" s="29">
        <v>0</v>
      </c>
      <c r="N685" s="9">
        <f t="shared" si="20"/>
        <v>9.159755319548174E-2</v>
      </c>
      <c r="O685" s="9">
        <f t="shared" si="21"/>
        <v>0</v>
      </c>
    </row>
    <row r="686" spans="1:15" x14ac:dyDescent="0.3">
      <c r="A686" s="33">
        <v>41432.989583333336</v>
      </c>
      <c r="B686" s="9">
        <v>0.41744286411228282</v>
      </c>
      <c r="C686" s="9">
        <v>0.50258565692197998</v>
      </c>
      <c r="D686" s="9">
        <v>0</v>
      </c>
      <c r="E686" s="9">
        <v>0</v>
      </c>
      <c r="F686" s="9"/>
      <c r="G686" s="29">
        <v>-0.16250000000000001</v>
      </c>
      <c r="H686" s="29">
        <v>8.7499999999999994E-2</v>
      </c>
      <c r="I686" s="29">
        <v>6.25E-2</v>
      </c>
      <c r="J686" s="29">
        <v>0</v>
      </c>
      <c r="K686" s="29">
        <v>0</v>
      </c>
      <c r="L686" s="29">
        <v>0</v>
      </c>
      <c r="N686" s="9">
        <f t="shared" si="20"/>
        <v>8.5142792809697165E-2</v>
      </c>
      <c r="O686" s="9">
        <f t="shared" si="21"/>
        <v>0</v>
      </c>
    </row>
    <row r="687" spans="1:15" x14ac:dyDescent="0.3">
      <c r="A687" s="33"/>
      <c r="D687" s="8"/>
      <c r="E687" s="8"/>
    </row>
    <row r="688" spans="1:15" x14ac:dyDescent="0.3">
      <c r="D688" s="8"/>
      <c r="E688" s="8"/>
    </row>
  </sheetData>
  <mergeCells count="12">
    <mergeCell ref="A1:L1"/>
    <mergeCell ref="A2:L2"/>
    <mergeCell ref="B10:C12"/>
    <mergeCell ref="D10:E12"/>
    <mergeCell ref="A4:D4"/>
    <mergeCell ref="J10:L11"/>
    <mergeCell ref="G10:I11"/>
    <mergeCell ref="M10:M12"/>
    <mergeCell ref="N10:N13"/>
    <mergeCell ref="O10:O13"/>
    <mergeCell ref="K8:M8"/>
    <mergeCell ref="K7:M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B0C91-D55A-463B-B765-5B4ECFB7070D}">
  <dimension ref="A1:B145"/>
  <sheetViews>
    <sheetView tabSelected="1" workbookViewId="0">
      <selection activeCell="Q19" sqref="Q19"/>
    </sheetView>
  </sheetViews>
  <sheetFormatPr defaultRowHeight="14.4" x14ac:dyDescent="0.3"/>
  <sheetData>
    <row r="1" spans="1:2" s="8" customFormat="1" x14ac:dyDescent="0.3">
      <c r="A1" s="8" t="s">
        <v>257</v>
      </c>
      <c r="B1" s="8" t="s">
        <v>258</v>
      </c>
    </row>
    <row r="2" spans="1:2" x14ac:dyDescent="0.3">
      <c r="B2" s="8">
        <v>1952.6445635911848</v>
      </c>
    </row>
    <row r="3" spans="1:2" x14ac:dyDescent="0.3">
      <c r="B3" s="8">
        <v>1934.1803697545392</v>
      </c>
    </row>
    <row r="4" spans="1:2" x14ac:dyDescent="0.3">
      <c r="B4" s="8">
        <v>1915.4545375436901</v>
      </c>
    </row>
    <row r="5" spans="1:2" x14ac:dyDescent="0.3">
      <c r="B5" s="8">
        <v>1896.7660822434416</v>
      </c>
    </row>
    <row r="6" spans="1:2" x14ac:dyDescent="0.3">
      <c r="B6" s="8">
        <v>1877.9654962113912</v>
      </c>
    </row>
    <row r="7" spans="1:2" x14ac:dyDescent="0.3">
      <c r="B7" s="8">
        <v>1864.8088236800163</v>
      </c>
    </row>
    <row r="8" spans="1:2" x14ac:dyDescent="0.3">
      <c r="B8" s="8">
        <v>1852.1380509864473</v>
      </c>
    </row>
    <row r="9" spans="1:2" x14ac:dyDescent="0.3">
      <c r="B9" s="8">
        <v>1839.3551475610775</v>
      </c>
    </row>
    <row r="10" spans="1:2" x14ac:dyDescent="0.3">
      <c r="B10" s="8">
        <v>1826.5348672251068</v>
      </c>
    </row>
    <row r="11" spans="1:2" x14ac:dyDescent="0.3">
      <c r="B11" s="8">
        <v>1832.5525498317868</v>
      </c>
    </row>
    <row r="12" spans="1:2" x14ac:dyDescent="0.3">
      <c r="B12" s="8">
        <v>1838.4207247960649</v>
      </c>
    </row>
    <row r="13" spans="1:2" x14ac:dyDescent="0.3">
      <c r="B13" s="8">
        <v>1844.3262766709433</v>
      </c>
    </row>
    <row r="14" spans="1:2" x14ac:dyDescent="0.3">
      <c r="B14" s="8">
        <v>1850.3813361882242</v>
      </c>
    </row>
    <row r="15" spans="1:2" x14ac:dyDescent="0.3">
      <c r="B15" s="8">
        <v>1850.7924822048296</v>
      </c>
    </row>
    <row r="16" spans="1:2" x14ac:dyDescent="0.3">
      <c r="B16" s="8">
        <v>1851.5026435062389</v>
      </c>
    </row>
    <row r="17" spans="1:2" x14ac:dyDescent="0.3">
      <c r="B17" s="8">
        <v>1852.1006740758469</v>
      </c>
    </row>
    <row r="18" spans="1:2" x14ac:dyDescent="0.3">
      <c r="B18" s="8">
        <v>1852.8855891984574</v>
      </c>
    </row>
    <row r="19" spans="1:2" x14ac:dyDescent="0.3">
      <c r="B19" s="8">
        <v>1851.6895280592414</v>
      </c>
    </row>
    <row r="20" spans="1:2" x14ac:dyDescent="0.3">
      <c r="B20" s="8">
        <v>1850.7924822048296</v>
      </c>
    </row>
    <row r="21" spans="1:2" x14ac:dyDescent="0.3">
      <c r="B21" s="8">
        <v>1849.8206825292166</v>
      </c>
    </row>
    <row r="22" spans="1:2" x14ac:dyDescent="0.3">
      <c r="B22" s="8">
        <v>1848.6246213900004</v>
      </c>
    </row>
    <row r="23" spans="1:2" x14ac:dyDescent="0.3">
      <c r="B23" s="8">
        <v>1845.0738148829535</v>
      </c>
    </row>
    <row r="24" spans="1:2" x14ac:dyDescent="0.3">
      <c r="B24" s="8">
        <v>1841.373500733504</v>
      </c>
    </row>
    <row r="25" spans="1:2" x14ac:dyDescent="0.3">
      <c r="A25" s="8">
        <v>14.255527883068552</v>
      </c>
      <c r="B25" s="8">
        <v>1837.4489251204523</v>
      </c>
    </row>
    <row r="26" spans="1:2" x14ac:dyDescent="0.3">
      <c r="A26" s="8">
        <v>32.801365115350627</v>
      </c>
      <c r="B26" s="8">
        <v>1833.7112340604024</v>
      </c>
    </row>
    <row r="27" spans="1:2" x14ac:dyDescent="0.3">
      <c r="A27" s="8">
        <v>52.634295152396746</v>
      </c>
      <c r="B27" s="8">
        <v>1821.974884131846</v>
      </c>
    </row>
    <row r="28" spans="1:2" x14ac:dyDescent="0.3">
      <c r="A28" s="8">
        <v>73.598306745144626</v>
      </c>
      <c r="B28" s="8">
        <v>1810.2385342032899</v>
      </c>
    </row>
    <row r="29" spans="1:2" x14ac:dyDescent="0.3">
      <c r="A29" s="8">
        <v>109.09086590682008</v>
      </c>
      <c r="B29" s="8">
        <v>1798.7264457383369</v>
      </c>
    </row>
    <row r="30" spans="1:2" x14ac:dyDescent="0.3">
      <c r="A30" s="8">
        <v>160.45756966058556</v>
      </c>
      <c r="B30" s="8">
        <v>1787.2517341839841</v>
      </c>
    </row>
    <row r="31" spans="1:2" x14ac:dyDescent="0.3">
      <c r="A31" s="8">
        <v>204.45274189615691</v>
      </c>
      <c r="B31" s="8">
        <v>1785.8687884917656</v>
      </c>
    </row>
    <row r="32" spans="1:2" x14ac:dyDescent="0.3">
      <c r="A32" s="8">
        <v>244.31361603157706</v>
      </c>
      <c r="B32" s="8">
        <v>1784.4110889783465</v>
      </c>
    </row>
    <row r="33" spans="1:2" x14ac:dyDescent="0.3">
      <c r="A33" s="8">
        <v>308.23922533485847</v>
      </c>
      <c r="B33" s="8">
        <v>1783.4392893027332</v>
      </c>
    </row>
    <row r="34" spans="1:2" x14ac:dyDescent="0.3">
      <c r="A34" s="8">
        <v>383.12462488476717</v>
      </c>
      <c r="B34" s="8">
        <v>1782.3927358059193</v>
      </c>
    </row>
    <row r="35" spans="1:2" x14ac:dyDescent="0.3">
      <c r="A35" s="8">
        <v>444.00801483133353</v>
      </c>
      <c r="B35" s="8">
        <v>1791.2884405288378</v>
      </c>
    </row>
    <row r="36" spans="1:2" x14ac:dyDescent="0.3">
      <c r="A36" s="8">
        <v>509.25971975164458</v>
      </c>
      <c r="B36" s="8">
        <v>1800.1093914305552</v>
      </c>
    </row>
    <row r="37" spans="1:2" x14ac:dyDescent="0.3">
      <c r="A37" s="8">
        <v>588.39642583850127</v>
      </c>
      <c r="B37" s="8">
        <v>1808.967719242873</v>
      </c>
    </row>
    <row r="38" spans="1:2" x14ac:dyDescent="0.3">
      <c r="A38" s="8">
        <v>669.28825847730877</v>
      </c>
      <c r="B38" s="8">
        <v>1817.9755546975928</v>
      </c>
    </row>
    <row r="39" spans="1:2" x14ac:dyDescent="0.3">
      <c r="A39" s="8">
        <v>752.07172751099677</v>
      </c>
      <c r="B39" s="8">
        <v>1820.0312847806204</v>
      </c>
    </row>
    <row r="40" spans="1:2" x14ac:dyDescent="0.3">
      <c r="A40" s="8">
        <v>831.48145328371254</v>
      </c>
      <c r="B40" s="8">
        <v>1822.1617686848485</v>
      </c>
    </row>
    <row r="41" spans="1:2" x14ac:dyDescent="0.3">
      <c r="A41" s="8">
        <v>933.57131438886154</v>
      </c>
      <c r="B41" s="8">
        <v>1824.5912678738812</v>
      </c>
    </row>
    <row r="42" spans="1:2" x14ac:dyDescent="0.3">
      <c r="A42" s="8">
        <v>1043.4812393532588</v>
      </c>
      <c r="B42" s="8">
        <v>1826.7217517781094</v>
      </c>
    </row>
    <row r="43" spans="1:2" x14ac:dyDescent="0.3">
      <c r="A43" s="8">
        <v>1155.7703358658562</v>
      </c>
      <c r="B43" s="8">
        <v>1825.6004444600942</v>
      </c>
    </row>
    <row r="44" spans="1:2" x14ac:dyDescent="0.3">
      <c r="A44" s="8">
        <v>1274.1243696857509</v>
      </c>
      <c r="B44" s="8">
        <v>1824.9276600692854</v>
      </c>
    </row>
    <row r="45" spans="1:2" x14ac:dyDescent="0.3">
      <c r="A45" s="8">
        <v>1389.4166827427978</v>
      </c>
      <c r="B45" s="8">
        <v>1823.7315989300694</v>
      </c>
    </row>
    <row r="46" spans="1:2" x14ac:dyDescent="0.3">
      <c r="A46" s="8">
        <v>1505.7425703248825</v>
      </c>
      <c r="B46" s="8">
        <v>1822.9093068968584</v>
      </c>
    </row>
    <row r="47" spans="1:2" x14ac:dyDescent="0.3">
      <c r="A47" s="8">
        <v>1617.3491176228322</v>
      </c>
      <c r="B47" s="8">
        <v>1872.3589596213164</v>
      </c>
    </row>
    <row r="48" spans="1:2" x14ac:dyDescent="0.3">
      <c r="A48" s="8">
        <v>1721.5841334025879</v>
      </c>
      <c r="B48" s="8">
        <v>1921.7338585245734</v>
      </c>
    </row>
    <row r="49" spans="1:2" x14ac:dyDescent="0.3">
      <c r="A49" s="8">
        <v>1823.127955136019</v>
      </c>
      <c r="B49" s="8">
        <v>1971.2208881596323</v>
      </c>
    </row>
    <row r="50" spans="1:2" x14ac:dyDescent="0.3">
      <c r="A50" s="8">
        <v>1919.1723803400034</v>
      </c>
      <c r="B50" s="8">
        <v>2020.7079177946907</v>
      </c>
    </row>
    <row r="51" spans="1:2" x14ac:dyDescent="0.3">
      <c r="A51" s="8">
        <v>2020.6771992611687</v>
      </c>
      <c r="B51" s="8">
        <v>2077.7077064604491</v>
      </c>
    </row>
    <row r="52" spans="1:2" x14ac:dyDescent="0.3">
      <c r="A52" s="8">
        <v>2112.879847456994</v>
      </c>
      <c r="B52" s="8">
        <v>2134.2589721990016</v>
      </c>
    </row>
    <row r="53" spans="1:2" x14ac:dyDescent="0.3">
      <c r="A53" s="8">
        <v>2198.2180006940771</v>
      </c>
      <c r="B53" s="8">
        <v>2190.9597455799562</v>
      </c>
    </row>
    <row r="54" spans="1:2" x14ac:dyDescent="0.3">
      <c r="A54" s="8">
        <v>2278.5442925550337</v>
      </c>
      <c r="B54" s="8">
        <v>2247.6605189609108</v>
      </c>
    </row>
    <row r="55" spans="1:2" x14ac:dyDescent="0.3">
      <c r="A55" s="8">
        <v>2357.4859845805627</v>
      </c>
      <c r="B55" s="8">
        <v>2296.8859102217657</v>
      </c>
    </row>
    <row r="56" spans="1:2" x14ac:dyDescent="0.3">
      <c r="A56" s="8">
        <v>2425.4483849533312</v>
      </c>
      <c r="B56" s="8">
        <v>2345.8496631084176</v>
      </c>
    </row>
    <row r="57" spans="1:2" x14ac:dyDescent="0.3">
      <c r="A57" s="8">
        <v>2501.152843560817</v>
      </c>
      <c r="B57" s="8">
        <v>2394.9255467268704</v>
      </c>
    </row>
    <row r="58" spans="1:2" x14ac:dyDescent="0.3">
      <c r="A58" s="8">
        <v>2568.7837200293284</v>
      </c>
      <c r="B58" s="8">
        <v>2444.1883148983261</v>
      </c>
    </row>
    <row r="59" spans="1:2" x14ac:dyDescent="0.3">
      <c r="A59" s="8">
        <v>2588.2656247559844</v>
      </c>
      <c r="B59" s="8">
        <v>2481.6399793200248</v>
      </c>
    </row>
    <row r="60" spans="1:2" x14ac:dyDescent="0.3">
      <c r="A60" s="8">
        <v>2598.523364381831</v>
      </c>
      <c r="B60" s="8">
        <v>2519.166397562924</v>
      </c>
    </row>
    <row r="61" spans="1:2" x14ac:dyDescent="0.3">
      <c r="A61" s="8">
        <v>2623.5241670440664</v>
      </c>
      <c r="B61" s="8">
        <v>2556.8797003588261</v>
      </c>
    </row>
    <row r="62" spans="1:2" x14ac:dyDescent="0.3">
      <c r="A62" s="8">
        <v>2635.1665065053412</v>
      </c>
      <c r="B62" s="8">
        <v>2594.2939878699235</v>
      </c>
    </row>
    <row r="63" spans="1:2" x14ac:dyDescent="0.3">
      <c r="A63" s="8">
        <v>2658.6852023014844</v>
      </c>
      <c r="B63" s="8">
        <v>2633.0538441626395</v>
      </c>
    </row>
    <row r="64" spans="1:2" x14ac:dyDescent="0.3">
      <c r="A64" s="8">
        <v>2666.2127450687408</v>
      </c>
      <c r="B64" s="8">
        <v>2671.9632080977572</v>
      </c>
    </row>
    <row r="65" spans="1:2" x14ac:dyDescent="0.3">
      <c r="A65" s="8">
        <v>2637.1166471186198</v>
      </c>
      <c r="B65" s="8">
        <v>2710.7604413010736</v>
      </c>
    </row>
    <row r="66" spans="1:2" x14ac:dyDescent="0.3">
      <c r="A66" s="8">
        <v>2590.2157653692634</v>
      </c>
      <c r="B66" s="8">
        <v>2749.5950514149904</v>
      </c>
    </row>
    <row r="67" spans="1:2" x14ac:dyDescent="0.3">
      <c r="A67" s="8">
        <v>2518.8601203293892</v>
      </c>
      <c r="B67" s="8">
        <v>2784.3555782734534</v>
      </c>
    </row>
    <row r="68" spans="1:2" x14ac:dyDescent="0.3">
      <c r="A68" s="8">
        <v>2431.7083363219567</v>
      </c>
      <c r="B68" s="8">
        <v>2818.8544667577121</v>
      </c>
    </row>
    <row r="69" spans="1:2" x14ac:dyDescent="0.3">
      <c r="A69" s="8">
        <v>2317.2935865408849</v>
      </c>
      <c r="B69" s="8">
        <v>2853.3159783313708</v>
      </c>
    </row>
    <row r="70" spans="1:2" x14ac:dyDescent="0.3">
      <c r="A70" s="8">
        <v>2198.4520175676703</v>
      </c>
      <c r="B70" s="8">
        <v>2888.2260128322355</v>
      </c>
    </row>
    <row r="71" spans="1:2" x14ac:dyDescent="0.3">
      <c r="A71" s="8">
        <v>2057.8273779441311</v>
      </c>
      <c r="B71" s="8">
        <v>2862.4359445178925</v>
      </c>
    </row>
    <row r="72" spans="1:2" x14ac:dyDescent="0.3">
      <c r="A72" s="8">
        <v>1911.8593530402075</v>
      </c>
      <c r="B72" s="8">
        <v>2836.907514577752</v>
      </c>
    </row>
    <row r="73" spans="1:2" x14ac:dyDescent="0.3">
      <c r="A73" s="8">
        <v>1745.8438826317772</v>
      </c>
      <c r="B73" s="8">
        <v>2811.117446263409</v>
      </c>
    </row>
    <row r="74" spans="1:2" x14ac:dyDescent="0.3">
      <c r="A74" s="8">
        <v>1575.5381028741333</v>
      </c>
      <c r="B74" s="8">
        <v>2785.701147055071</v>
      </c>
    </row>
    <row r="75" spans="1:2" x14ac:dyDescent="0.3">
      <c r="A75" s="8">
        <v>1419.0783214707694</v>
      </c>
      <c r="B75" s="8">
        <v>2758.6776406909112</v>
      </c>
    </row>
    <row r="76" spans="1:2" x14ac:dyDescent="0.3">
      <c r="A76" s="8">
        <v>1268.2154436275162</v>
      </c>
      <c r="B76" s="8">
        <v>2731.9905265221555</v>
      </c>
    </row>
    <row r="77" spans="1:2" x14ac:dyDescent="0.3">
      <c r="A77" s="8">
        <v>1102.0829647822889</v>
      </c>
      <c r="B77" s="8">
        <v>2704.9296432473961</v>
      </c>
    </row>
    <row r="78" spans="1:2" x14ac:dyDescent="0.3">
      <c r="A78" s="8">
        <v>901.62801114335343</v>
      </c>
      <c r="B78" s="8">
        <v>2678.392036721043</v>
      </c>
    </row>
    <row r="79" spans="1:2" x14ac:dyDescent="0.3">
      <c r="A79" s="8">
        <v>773.99130800425144</v>
      </c>
      <c r="B79" s="8">
        <v>2653.8727833671164</v>
      </c>
    </row>
    <row r="80" spans="1:2" x14ac:dyDescent="0.3">
      <c r="A80" s="8">
        <v>632.74262338446272</v>
      </c>
      <c r="B80" s="8">
        <v>2629.2040223707882</v>
      </c>
    </row>
    <row r="81" spans="1:2" x14ac:dyDescent="0.3">
      <c r="A81" s="8">
        <v>525.07536012533626</v>
      </c>
      <c r="B81" s="8">
        <v>2604.7968997486637</v>
      </c>
    </row>
    <row r="82" spans="1:2" x14ac:dyDescent="0.3">
      <c r="A82" s="8">
        <v>419.33873607335585</v>
      </c>
      <c r="B82" s="8">
        <v>2580.3150233053379</v>
      </c>
    </row>
    <row r="83" spans="1:2" x14ac:dyDescent="0.3">
      <c r="A83" s="8">
        <v>337.54983875243994</v>
      </c>
      <c r="B83" s="8">
        <v>2509.7474160915986</v>
      </c>
    </row>
    <row r="84" spans="1:2" x14ac:dyDescent="0.3">
      <c r="A84" s="8">
        <v>263.30798560491326</v>
      </c>
      <c r="B84" s="8">
        <v>2439.7404625368667</v>
      </c>
    </row>
    <row r="85" spans="1:2" x14ac:dyDescent="0.3">
      <c r="A85" s="8">
        <v>169.42821648166839</v>
      </c>
      <c r="B85" s="8">
        <v>2369.5840013397337</v>
      </c>
    </row>
    <row r="86" spans="1:2" x14ac:dyDescent="0.3">
      <c r="A86" s="8">
        <v>104.48853405948194</v>
      </c>
      <c r="B86" s="8">
        <v>2299.2032786789969</v>
      </c>
    </row>
    <row r="87" spans="1:2" x14ac:dyDescent="0.3">
      <c r="A87" s="8">
        <v>63.048046027305915</v>
      </c>
      <c r="B87" s="8">
        <v>2223.5524116235902</v>
      </c>
    </row>
    <row r="88" spans="1:2" x14ac:dyDescent="0.3">
      <c r="A88" s="8">
        <v>25.488337815554857</v>
      </c>
      <c r="B88" s="8">
        <v>2147.9015445681835</v>
      </c>
    </row>
    <row r="89" spans="1:2" x14ac:dyDescent="0.3">
      <c r="B89" s="8">
        <v>2072.2506775127763</v>
      </c>
    </row>
    <row r="90" spans="1:2" x14ac:dyDescent="0.3">
      <c r="B90" s="8">
        <v>1996.3381720831665</v>
      </c>
    </row>
    <row r="91" spans="1:2" x14ac:dyDescent="0.3">
      <c r="B91" s="8">
        <v>1921.1358279549656</v>
      </c>
    </row>
    <row r="92" spans="1:2" x14ac:dyDescent="0.3">
      <c r="B92" s="8">
        <v>1846.3072529327701</v>
      </c>
    </row>
    <row r="93" spans="1:2" x14ac:dyDescent="0.3">
      <c r="B93" s="8">
        <v>1771.1796626257703</v>
      </c>
    </row>
    <row r="94" spans="1:2" x14ac:dyDescent="0.3">
      <c r="B94" s="8">
        <v>1696.0520723187701</v>
      </c>
    </row>
    <row r="95" spans="1:2" x14ac:dyDescent="0.3">
      <c r="B95" s="8">
        <v>1642.528336338858</v>
      </c>
    </row>
    <row r="96" spans="1:2" x14ac:dyDescent="0.3">
      <c r="B96" s="8">
        <v>1588.4813236105388</v>
      </c>
    </row>
    <row r="97" spans="2:2" x14ac:dyDescent="0.3">
      <c r="B97" s="8">
        <v>1534.8080799882246</v>
      </c>
    </row>
    <row r="98" spans="2:2" x14ac:dyDescent="0.3">
      <c r="B98" s="8">
        <v>1418.0052343616701</v>
      </c>
    </row>
    <row r="99" spans="2:2" x14ac:dyDescent="0.3">
      <c r="B99" s="8">
        <v>1356.8192317086557</v>
      </c>
    </row>
    <row r="100" spans="2:2" x14ac:dyDescent="0.3">
      <c r="B100" s="8">
        <v>1295.7453597874432</v>
      </c>
    </row>
    <row r="101" spans="2:2" x14ac:dyDescent="0.3">
      <c r="B101" s="8">
        <v>1234.3724725814266</v>
      </c>
    </row>
    <row r="102" spans="2:2" x14ac:dyDescent="0.3">
      <c r="B102" s="8">
        <v>1173.2238468390128</v>
      </c>
    </row>
    <row r="103" spans="2:2" x14ac:dyDescent="0.3">
      <c r="B103" s="8">
        <v>1123.6994402933537</v>
      </c>
    </row>
    <row r="104" spans="2:2" x14ac:dyDescent="0.3">
      <c r="B104" s="8">
        <v>1074.6235566749006</v>
      </c>
    </row>
    <row r="105" spans="2:2" x14ac:dyDescent="0.3">
      <c r="B105" s="8">
        <v>1025.510296145847</v>
      </c>
    </row>
    <row r="106" spans="2:2" x14ac:dyDescent="0.3">
      <c r="B106" s="8">
        <v>975.8737588683864</v>
      </c>
    </row>
    <row r="107" spans="2:2" x14ac:dyDescent="0.3">
      <c r="B107" s="8">
        <v>971.46328341752792</v>
      </c>
    </row>
    <row r="108" spans="2:2" x14ac:dyDescent="0.3">
      <c r="B108" s="8">
        <v>966.94067723486762</v>
      </c>
    </row>
    <row r="109" spans="2:2" x14ac:dyDescent="0.3">
      <c r="B109" s="8">
        <v>961.8947943038005</v>
      </c>
    </row>
    <row r="110" spans="2:2" x14ac:dyDescent="0.3">
      <c r="B110" s="8">
        <v>957.22268047873843</v>
      </c>
    </row>
    <row r="111" spans="2:2" x14ac:dyDescent="0.3">
      <c r="B111" s="8">
        <v>957.67120340594442</v>
      </c>
    </row>
    <row r="112" spans="2:2" x14ac:dyDescent="0.3">
      <c r="B112" s="8">
        <v>958.45611852855473</v>
      </c>
    </row>
    <row r="113" spans="1:2" x14ac:dyDescent="0.3">
      <c r="B113" s="8">
        <v>959.05414909816261</v>
      </c>
    </row>
    <row r="114" spans="1:2" x14ac:dyDescent="0.3">
      <c r="B114" s="8">
        <v>959.57742584656967</v>
      </c>
    </row>
    <row r="115" spans="1:2" x14ac:dyDescent="0.3">
      <c r="B115" s="8">
        <v>958.60562617095684</v>
      </c>
    </row>
    <row r="116" spans="1:2" x14ac:dyDescent="0.3">
      <c r="B116" s="8">
        <v>957.33481121053978</v>
      </c>
    </row>
    <row r="117" spans="1:2" x14ac:dyDescent="0.3">
      <c r="B117" s="8">
        <v>956.32563462432643</v>
      </c>
    </row>
    <row r="118" spans="1:2" x14ac:dyDescent="0.3">
      <c r="B118" s="8">
        <v>955.54071950171601</v>
      </c>
    </row>
    <row r="119" spans="1:2" x14ac:dyDescent="0.3">
      <c r="B119" s="8">
        <v>944.40240014276765</v>
      </c>
    </row>
    <row r="120" spans="1:2" x14ac:dyDescent="0.3">
      <c r="A120" s="8">
        <v>0.15601124906230976</v>
      </c>
      <c r="B120" s="8">
        <v>933.15195005201804</v>
      </c>
    </row>
    <row r="121" spans="1:2" x14ac:dyDescent="0.3">
      <c r="A121" s="8">
        <v>33.26939886253755</v>
      </c>
      <c r="B121" s="8">
        <v>922.20051524607231</v>
      </c>
    </row>
    <row r="122" spans="1:2" x14ac:dyDescent="0.3">
      <c r="A122" s="8">
        <v>69.073980522337635</v>
      </c>
      <c r="B122" s="8">
        <v>911.36121117192806</v>
      </c>
    </row>
    <row r="123" spans="1:2" x14ac:dyDescent="0.3">
      <c r="A123" s="8">
        <v>109.20787434361682</v>
      </c>
      <c r="B123" s="8">
        <v>899.88649961757517</v>
      </c>
    </row>
    <row r="124" spans="1:2" x14ac:dyDescent="0.3">
      <c r="A124" s="8">
        <v>152.18897346028317</v>
      </c>
      <c r="B124" s="8">
        <v>888.67342643742609</v>
      </c>
    </row>
    <row r="125" spans="1:2" x14ac:dyDescent="0.3">
      <c r="A125" s="8">
        <v>204.8427700188127</v>
      </c>
      <c r="B125" s="8">
        <v>877.38559943607584</v>
      </c>
    </row>
    <row r="126" spans="1:2" x14ac:dyDescent="0.3">
      <c r="A126" s="8">
        <v>269.70444681646796</v>
      </c>
      <c r="B126" s="8">
        <v>866.32203389832864</v>
      </c>
    </row>
    <row r="127" spans="1:2" x14ac:dyDescent="0.3">
      <c r="A127" s="8">
        <v>339.36346952278927</v>
      </c>
      <c r="B127" s="8">
        <v>853.50175356235798</v>
      </c>
    </row>
    <row r="128" spans="1:2" x14ac:dyDescent="0.3">
      <c r="A128" s="8">
        <v>410.1925765970779</v>
      </c>
      <c r="B128" s="8">
        <v>841.0926192429929</v>
      </c>
    </row>
    <row r="129" spans="1:2" x14ac:dyDescent="0.3">
      <c r="A129" s="8">
        <v>474.70322808434298</v>
      </c>
      <c r="B129" s="8">
        <v>828.72086183422823</v>
      </c>
    </row>
    <row r="130" spans="1:2" x14ac:dyDescent="0.3">
      <c r="A130" s="8">
        <v>646.29610064675092</v>
      </c>
      <c r="B130" s="8">
        <v>816.01271223005915</v>
      </c>
    </row>
    <row r="131" spans="1:2" x14ac:dyDescent="0.3">
      <c r="A131" s="8">
        <v>823.75889645512825</v>
      </c>
      <c r="B131" s="8">
        <v>820.83433369752333</v>
      </c>
    </row>
    <row r="132" spans="1:2" x14ac:dyDescent="0.3">
      <c r="A132" s="8">
        <v>1037.4748062643598</v>
      </c>
      <c r="B132" s="8">
        <v>826.10447809219352</v>
      </c>
    </row>
    <row r="133" spans="1:2" x14ac:dyDescent="0.3">
      <c r="A133" s="8">
        <v>1225.8778909132316</v>
      </c>
      <c r="B133" s="8">
        <v>831.29986866566253</v>
      </c>
    </row>
    <row r="134" spans="1:2" x14ac:dyDescent="0.3">
      <c r="A134" s="8">
        <v>1417.9472399150677</v>
      </c>
      <c r="B134" s="8">
        <v>836.3831285073303</v>
      </c>
    </row>
    <row r="135" spans="1:2" x14ac:dyDescent="0.3">
      <c r="A135" s="8">
        <v>1668.9303368440583</v>
      </c>
      <c r="B135" s="8">
        <v>851.40864656873009</v>
      </c>
    </row>
    <row r="136" spans="1:2" x14ac:dyDescent="0.3">
      <c r="A136" s="8">
        <v>1931.3802605791291</v>
      </c>
      <c r="B136" s="8">
        <v>866.54629536193158</v>
      </c>
    </row>
    <row r="137" spans="1:2" x14ac:dyDescent="0.3">
      <c r="A137" s="8">
        <v>2159.6832221756868</v>
      </c>
      <c r="B137" s="8">
        <v>881.31017504912813</v>
      </c>
    </row>
    <row r="138" spans="1:2" x14ac:dyDescent="0.3">
      <c r="A138" s="8">
        <v>2342.0993751417923</v>
      </c>
      <c r="B138" s="8">
        <v>896.52257766353068</v>
      </c>
    </row>
    <row r="139" spans="1:2" x14ac:dyDescent="0.3">
      <c r="A139" s="8">
        <v>2539.2000869258873</v>
      </c>
      <c r="B139" s="8">
        <v>912.51989540054331</v>
      </c>
    </row>
    <row r="140" spans="1:2" x14ac:dyDescent="0.3">
      <c r="A140" s="8">
        <v>2748.4306733245776</v>
      </c>
      <c r="B140" s="8">
        <v>928.8536053329608</v>
      </c>
    </row>
    <row r="141" spans="1:2" x14ac:dyDescent="0.3">
      <c r="A141" s="8">
        <v>2929.6182377043178</v>
      </c>
      <c r="B141" s="8">
        <v>945.00043071237565</v>
      </c>
    </row>
    <row r="142" spans="1:2" x14ac:dyDescent="0.3">
      <c r="A142" s="8">
        <v>3105.2283999300803</v>
      </c>
      <c r="B142" s="8">
        <v>960.92299462818755</v>
      </c>
    </row>
    <row r="143" spans="1:2" x14ac:dyDescent="0.3">
      <c r="A143" s="8">
        <v>3278.1278667033853</v>
      </c>
      <c r="B143" s="8">
        <v>980.50849578284817</v>
      </c>
    </row>
    <row r="144" spans="1:2" x14ac:dyDescent="0.3">
      <c r="A144" s="8">
        <v>3421.8727313081708</v>
      </c>
      <c r="B144" s="8">
        <v>999.94448929510679</v>
      </c>
    </row>
    <row r="145" spans="1:2" x14ac:dyDescent="0.3">
      <c r="A145" s="8">
        <v>3534.8443770354156</v>
      </c>
      <c r="B145" s="8">
        <v>1019.4552366285665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
  <sheetViews>
    <sheetView workbookViewId="0">
      <selection activeCell="C6" sqref="C6"/>
    </sheetView>
  </sheetViews>
  <sheetFormatPr defaultRowHeight="14.4" x14ac:dyDescent="0.3"/>
  <cols>
    <col min="1" max="1" width="22.88671875" bestFit="1" customWidth="1"/>
    <col min="3" max="3" width="11.5546875" customWidth="1"/>
    <col min="4" max="4" width="27.109375" style="4" customWidth="1"/>
    <col min="5" max="5" width="27.109375" style="40" customWidth="1"/>
    <col min="6" max="6" width="11.44140625" customWidth="1"/>
  </cols>
  <sheetData>
    <row r="1" spans="1:24" x14ac:dyDescent="0.3">
      <c r="A1" s="53" t="s">
        <v>194</v>
      </c>
      <c r="B1" s="53"/>
      <c r="C1" s="53"/>
      <c r="D1" s="53"/>
      <c r="E1" s="53"/>
      <c r="F1" s="53"/>
      <c r="G1" s="53"/>
      <c r="H1" s="53"/>
      <c r="I1" s="53"/>
      <c r="J1" s="53"/>
      <c r="K1" s="53"/>
      <c r="L1" s="53"/>
      <c r="M1" s="53"/>
      <c r="N1" s="53"/>
      <c r="O1" s="53"/>
      <c r="P1" s="53"/>
      <c r="Q1" s="53"/>
      <c r="R1" s="53"/>
      <c r="S1" s="53"/>
      <c r="T1" s="53"/>
      <c r="U1" s="53"/>
      <c r="V1" s="53"/>
      <c r="W1" s="53"/>
      <c r="X1" s="53"/>
    </row>
    <row r="3" spans="1:24" s="8" customFormat="1" x14ac:dyDescent="0.3">
      <c r="A3" s="3"/>
      <c r="B3" s="3" t="s">
        <v>28</v>
      </c>
      <c r="C3" s="3" t="s">
        <v>29</v>
      </c>
      <c r="D3" s="3" t="s">
        <v>231</v>
      </c>
      <c r="E3" s="39" t="s">
        <v>232</v>
      </c>
      <c r="F3" s="3" t="s">
        <v>175</v>
      </c>
      <c r="G3" s="3" t="s">
        <v>177</v>
      </c>
      <c r="H3" s="3"/>
      <c r="I3" s="3"/>
      <c r="J3" s="2"/>
      <c r="K3" s="3"/>
      <c r="L3" s="2"/>
      <c r="M3" s="3"/>
      <c r="N3" s="3"/>
      <c r="O3" s="3"/>
      <c r="P3" s="2"/>
    </row>
    <row r="4" spans="1:24" s="8" customFormat="1" x14ac:dyDescent="0.3">
      <c r="A4" s="4"/>
      <c r="B4" s="23" t="s">
        <v>170</v>
      </c>
      <c r="C4" s="23" t="s">
        <v>34</v>
      </c>
      <c r="D4" s="23" t="s">
        <v>36</v>
      </c>
      <c r="E4" s="23" t="s">
        <v>36</v>
      </c>
      <c r="F4" s="23" t="s">
        <v>176</v>
      </c>
      <c r="G4" s="23" t="s">
        <v>176</v>
      </c>
      <c r="H4" s="4"/>
      <c r="I4" s="5"/>
      <c r="J4" s="4"/>
      <c r="K4" s="4"/>
      <c r="L4" s="4"/>
      <c r="M4" s="4"/>
      <c r="N4" s="4"/>
      <c r="O4" s="4"/>
      <c r="P4" s="5"/>
    </row>
    <row r="5" spans="1:24" s="8" customFormat="1" x14ac:dyDescent="0.3">
      <c r="A5" s="15">
        <v>1</v>
      </c>
      <c r="B5" s="15">
        <v>3</v>
      </c>
      <c r="C5" s="15">
        <v>600</v>
      </c>
      <c r="D5" s="15">
        <v>80</v>
      </c>
      <c r="E5" s="15">
        <v>80</v>
      </c>
      <c r="F5" s="15">
        <v>6000</v>
      </c>
      <c r="G5" s="15">
        <v>600</v>
      </c>
      <c r="H5" s="4"/>
      <c r="I5" s="5"/>
      <c r="K5" s="4"/>
      <c r="M5" s="4"/>
      <c r="N5" s="4"/>
      <c r="O5" s="4"/>
      <c r="P5" s="5"/>
    </row>
    <row r="6" spans="1:24" s="8" customFormat="1" x14ac:dyDescent="0.3">
      <c r="A6" s="15"/>
      <c r="B6" s="15"/>
      <c r="C6" s="15"/>
      <c r="D6" s="15"/>
      <c r="E6" s="15"/>
      <c r="F6" s="15"/>
      <c r="G6" s="18"/>
      <c r="H6" s="4"/>
      <c r="I6" s="5"/>
      <c r="K6" s="4"/>
      <c r="M6" s="4"/>
      <c r="N6" s="4"/>
      <c r="O6" s="4"/>
      <c r="P6" s="5"/>
    </row>
    <row r="7" spans="1:24" s="8" customFormat="1" x14ac:dyDescent="0.3">
      <c r="A7" s="15"/>
      <c r="B7" s="15"/>
      <c r="C7" s="15"/>
      <c r="D7" s="15"/>
      <c r="E7" s="15"/>
      <c r="F7" s="15"/>
      <c r="G7" s="18"/>
      <c r="H7" s="4"/>
      <c r="I7" s="5"/>
      <c r="K7" s="4"/>
      <c r="M7" s="4"/>
      <c r="N7" s="4"/>
      <c r="O7" s="4"/>
      <c r="P7" s="5"/>
    </row>
    <row r="8" spans="1:24" s="8" customFormat="1" x14ac:dyDescent="0.3">
      <c r="A8" s="15"/>
      <c r="B8" s="15"/>
      <c r="C8" s="15"/>
      <c r="D8" s="15"/>
      <c r="E8" s="15"/>
      <c r="F8" s="15"/>
      <c r="G8" s="18"/>
      <c r="H8" s="4"/>
      <c r="I8" s="5"/>
      <c r="K8" s="4"/>
      <c r="M8" s="4"/>
      <c r="N8" s="4"/>
      <c r="O8" s="4"/>
      <c r="P8" s="5"/>
    </row>
    <row r="9" spans="1:24" s="8" customFormat="1" x14ac:dyDescent="0.3">
      <c r="A9" s="4"/>
      <c r="B9" s="4"/>
      <c r="C9" s="4"/>
      <c r="D9" s="4"/>
      <c r="E9" s="40"/>
      <c r="F9" s="4"/>
      <c r="G9" s="7"/>
      <c r="H9" s="4"/>
      <c r="I9" s="5"/>
      <c r="K9" s="4"/>
      <c r="M9" s="4"/>
      <c r="N9" s="4"/>
      <c r="O9" s="4"/>
      <c r="P9" s="5"/>
    </row>
    <row r="10" spans="1:24" x14ac:dyDescent="0.3">
      <c r="A10" s="1" t="s">
        <v>178</v>
      </c>
      <c r="B10" s="24">
        <f>COUNT(A5:A8)</f>
        <v>1</v>
      </c>
    </row>
  </sheetData>
  <mergeCells count="1">
    <mergeCell ref="A1:X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workbookViewId="0">
      <selection activeCell="L30" sqref="L30"/>
    </sheetView>
  </sheetViews>
  <sheetFormatPr defaultRowHeight="14.4" x14ac:dyDescent="0.3"/>
  <cols>
    <col min="1" max="1" width="9.88671875" customWidth="1"/>
    <col min="2" max="3" width="7.6640625" bestFit="1" customWidth="1"/>
    <col min="4" max="4" width="9.109375" bestFit="1" customWidth="1"/>
    <col min="5" max="5" width="11.33203125" bestFit="1" customWidth="1"/>
  </cols>
  <sheetData>
    <row r="1" spans="1:17" ht="43.5" customHeight="1" x14ac:dyDescent="0.3">
      <c r="A1" s="50" t="s">
        <v>195</v>
      </c>
      <c r="B1" s="50"/>
      <c r="C1" s="50"/>
      <c r="D1" s="50"/>
      <c r="E1" s="50"/>
      <c r="F1" s="50"/>
      <c r="G1" s="50"/>
      <c r="H1" s="50"/>
      <c r="I1" s="50"/>
      <c r="J1" s="50"/>
      <c r="K1" s="50"/>
      <c r="L1" s="50"/>
      <c r="M1" s="50"/>
      <c r="N1" s="50"/>
      <c r="O1" s="50"/>
      <c r="P1" s="50"/>
      <c r="Q1" s="50"/>
    </row>
    <row r="3" spans="1:17" x14ac:dyDescent="0.3">
      <c r="A3" s="22" t="s">
        <v>182</v>
      </c>
      <c r="B3" s="22" t="s">
        <v>179</v>
      </c>
      <c r="C3" s="22" t="s">
        <v>180</v>
      </c>
      <c r="D3" s="22" t="s">
        <v>181</v>
      </c>
      <c r="E3" s="22" t="s">
        <v>230</v>
      </c>
    </row>
    <row r="4" spans="1:17" s="4" customFormat="1" x14ac:dyDescent="0.3">
      <c r="A4" s="6"/>
      <c r="B4" s="6" t="s">
        <v>170</v>
      </c>
      <c r="C4" s="6" t="s">
        <v>170</v>
      </c>
      <c r="D4" s="6" t="s">
        <v>34</v>
      </c>
      <c r="E4" s="6" t="s">
        <v>165</v>
      </c>
    </row>
    <row r="5" spans="1:17" x14ac:dyDescent="0.3">
      <c r="A5" s="16">
        <v>1</v>
      </c>
      <c r="B5" s="16">
        <v>1</v>
      </c>
      <c r="C5" s="16">
        <v>2</v>
      </c>
      <c r="D5" s="16">
        <v>10000</v>
      </c>
      <c r="E5" s="16">
        <v>1</v>
      </c>
    </row>
    <row r="6" spans="1:17" x14ac:dyDescent="0.3">
      <c r="A6" s="16">
        <v>2</v>
      </c>
      <c r="B6" s="16">
        <v>2</v>
      </c>
      <c r="C6" s="16">
        <v>3</v>
      </c>
      <c r="D6" s="16">
        <v>10000</v>
      </c>
      <c r="E6" s="16">
        <v>1</v>
      </c>
    </row>
    <row r="7" spans="1:17" x14ac:dyDescent="0.3">
      <c r="A7" s="16">
        <v>3</v>
      </c>
      <c r="B7" s="16">
        <v>3</v>
      </c>
      <c r="C7" s="16">
        <v>4</v>
      </c>
      <c r="D7" s="16">
        <v>10000</v>
      </c>
      <c r="E7" s="16">
        <v>1</v>
      </c>
    </row>
    <row r="8" spans="1:17" x14ac:dyDescent="0.3">
      <c r="A8" s="16">
        <v>4</v>
      </c>
      <c r="B8" s="16">
        <v>4</v>
      </c>
      <c r="C8" s="16">
        <v>1</v>
      </c>
      <c r="D8" s="16">
        <v>10000</v>
      </c>
      <c r="E8" s="16">
        <v>1</v>
      </c>
    </row>
    <row r="9" spans="1:17" x14ac:dyDescent="0.3">
      <c r="A9" s="16"/>
      <c r="B9" s="16"/>
      <c r="C9" s="16"/>
      <c r="D9" s="16"/>
      <c r="E9" s="16"/>
    </row>
    <row r="10" spans="1:17" x14ac:dyDescent="0.3">
      <c r="A10" s="16"/>
      <c r="B10" s="16"/>
      <c r="C10" s="16"/>
      <c r="D10" s="16"/>
      <c r="E10" s="16"/>
    </row>
    <row r="11" spans="1:17" x14ac:dyDescent="0.3">
      <c r="A11" s="16"/>
      <c r="B11" s="16"/>
      <c r="C11" s="16"/>
      <c r="D11" s="16"/>
      <c r="E11" s="16"/>
    </row>
    <row r="12" spans="1:17" x14ac:dyDescent="0.3">
      <c r="A12" s="16"/>
      <c r="B12" s="16"/>
      <c r="C12" s="16"/>
      <c r="D12" s="16"/>
      <c r="E12" s="16"/>
    </row>
    <row r="13" spans="1:17" x14ac:dyDescent="0.3">
      <c r="A13" s="16"/>
      <c r="B13" s="16"/>
      <c r="C13" s="16"/>
      <c r="D13" s="16"/>
      <c r="E13" s="16"/>
    </row>
    <row r="14" spans="1:17" x14ac:dyDescent="0.3">
      <c r="A14" s="16"/>
      <c r="B14" s="16"/>
      <c r="C14" s="16"/>
      <c r="D14" s="16"/>
      <c r="E14" s="16"/>
    </row>
    <row r="16" spans="1:17" x14ac:dyDescent="0.3">
      <c r="A16" s="31" t="s">
        <v>208</v>
      </c>
      <c r="B16" s="31"/>
      <c r="C16" s="31"/>
      <c r="D16" s="31"/>
      <c r="E16" s="31"/>
      <c r="F16" s="31"/>
      <c r="G16" s="31"/>
      <c r="H16" s="31"/>
      <c r="I16" s="31"/>
      <c r="J16" s="31"/>
      <c r="K16" s="31"/>
      <c r="L16" s="31"/>
    </row>
    <row r="17" spans="1:17" x14ac:dyDescent="0.3">
      <c r="A17" s="53" t="s">
        <v>209</v>
      </c>
      <c r="B17" s="53"/>
      <c r="C17" s="53"/>
      <c r="D17" s="53"/>
      <c r="E17" s="53"/>
      <c r="F17" s="53"/>
      <c r="G17" s="53"/>
      <c r="H17" s="53"/>
      <c r="I17" s="53"/>
      <c r="J17" s="53"/>
      <c r="K17" s="53"/>
      <c r="L17" s="53"/>
      <c r="M17" s="53"/>
      <c r="N17" s="53"/>
      <c r="O17" s="53"/>
      <c r="P17" s="53"/>
      <c r="Q17" s="53"/>
    </row>
    <row r="18" spans="1:17" s="8" customFormat="1" x14ac:dyDescent="0.3">
      <c r="A18" s="44"/>
      <c r="B18" s="44"/>
      <c r="C18" s="44"/>
      <c r="D18" s="44"/>
      <c r="E18" s="44"/>
      <c r="F18" s="44"/>
      <c r="G18" s="44"/>
      <c r="H18" s="44"/>
      <c r="I18" s="44"/>
      <c r="J18" s="44"/>
      <c r="K18" s="44"/>
      <c r="L18" s="44"/>
      <c r="M18" s="44"/>
      <c r="N18" s="44"/>
      <c r="O18" s="44"/>
      <c r="P18" s="44"/>
      <c r="Q18" s="44"/>
    </row>
    <row r="19" spans="1:17" x14ac:dyDescent="0.3">
      <c r="C19" s="56" t="s">
        <v>210</v>
      </c>
      <c r="D19" s="56"/>
      <c r="E19" s="56"/>
      <c r="F19" s="56"/>
      <c r="G19" s="46"/>
      <c r="H19" s="46"/>
      <c r="I19" s="46"/>
      <c r="J19" s="46"/>
      <c r="K19" s="46"/>
      <c r="L19" s="46"/>
    </row>
    <row r="20" spans="1:17" x14ac:dyDescent="0.3">
      <c r="C20">
        <v>1</v>
      </c>
      <c r="D20">
        <f>A6</f>
        <v>2</v>
      </c>
      <c r="E20">
        <f>A7</f>
        <v>3</v>
      </c>
      <c r="F20">
        <f>A8</f>
        <v>4</v>
      </c>
      <c r="G20" s="45"/>
      <c r="H20" s="45"/>
      <c r="I20" s="45"/>
      <c r="J20" s="45"/>
      <c r="K20" s="45"/>
      <c r="L20" s="45"/>
    </row>
    <row r="21" spans="1:17" x14ac:dyDescent="0.3">
      <c r="A21" s="57" t="s">
        <v>211</v>
      </c>
      <c r="B21">
        <v>1</v>
      </c>
      <c r="C21" s="24">
        <v>0</v>
      </c>
      <c r="D21" s="24">
        <v>-0.75</v>
      </c>
      <c r="E21" s="24">
        <v>-0.49999999999999994</v>
      </c>
      <c r="F21" s="24">
        <v>-0.24999999999999994</v>
      </c>
      <c r="G21" s="45"/>
      <c r="H21" s="45"/>
      <c r="I21" s="45"/>
      <c r="J21" s="45"/>
      <c r="K21" s="45"/>
      <c r="L21" s="45"/>
    </row>
    <row r="22" spans="1:17" x14ac:dyDescent="0.3">
      <c r="A22" s="57"/>
      <c r="B22">
        <v>2</v>
      </c>
      <c r="C22" s="24">
        <v>0</v>
      </c>
      <c r="D22" s="24">
        <v>0.25000000000000006</v>
      </c>
      <c r="E22" s="24">
        <v>-0.49999999999999994</v>
      </c>
      <c r="F22" s="24">
        <v>-0.24999999999999994</v>
      </c>
      <c r="G22" s="45"/>
      <c r="H22" s="45"/>
      <c r="I22" s="45"/>
      <c r="J22" s="45"/>
      <c r="K22" s="45"/>
      <c r="L22" s="45"/>
    </row>
    <row r="23" spans="1:17" x14ac:dyDescent="0.3">
      <c r="A23" s="57"/>
      <c r="B23">
        <v>3</v>
      </c>
      <c r="C23" s="24">
        <v>0</v>
      </c>
      <c r="D23" s="24">
        <v>0.25</v>
      </c>
      <c r="E23" s="24">
        <v>0.5</v>
      </c>
      <c r="F23" s="24">
        <v>-0.25</v>
      </c>
      <c r="G23" s="45"/>
      <c r="H23" s="45"/>
      <c r="I23" s="45"/>
      <c r="J23" s="45"/>
      <c r="K23" s="45"/>
      <c r="L23" s="45"/>
    </row>
    <row r="24" spans="1:17" x14ac:dyDescent="0.3">
      <c r="A24" s="57"/>
      <c r="B24">
        <v>4</v>
      </c>
      <c r="C24" s="24">
        <v>0</v>
      </c>
      <c r="D24" s="24">
        <v>0.24999999999999994</v>
      </c>
      <c r="E24" s="24">
        <v>0.49999999999999989</v>
      </c>
      <c r="F24" s="24">
        <v>0.74999999999999989</v>
      </c>
      <c r="G24" s="45"/>
      <c r="H24" s="45"/>
      <c r="I24" s="45"/>
      <c r="J24" s="45"/>
      <c r="K24" s="45"/>
      <c r="L24" s="45"/>
    </row>
    <row r="25" spans="1:17" x14ac:dyDescent="0.3">
      <c r="A25" s="57"/>
      <c r="B25" s="8">
        <v>5</v>
      </c>
      <c r="C25" s="24" t="e">
        <v>#N/A</v>
      </c>
      <c r="D25" s="24" t="e">
        <v>#N/A</v>
      </c>
      <c r="E25" s="24" t="e">
        <v>#N/A</v>
      </c>
      <c r="F25" s="24" t="e">
        <v>#N/A</v>
      </c>
    </row>
    <row r="26" spans="1:17" x14ac:dyDescent="0.3">
      <c r="A26" s="57"/>
      <c r="B26" s="8">
        <v>6</v>
      </c>
      <c r="C26" s="24" t="e">
        <v>#N/A</v>
      </c>
      <c r="D26" s="24" t="e">
        <v>#N/A</v>
      </c>
      <c r="E26" s="24" t="e">
        <v>#N/A</v>
      </c>
      <c r="F26" s="24" t="e">
        <v>#N/A</v>
      </c>
    </row>
    <row r="27" spans="1:17" x14ac:dyDescent="0.3">
      <c r="A27" s="57"/>
      <c r="B27" s="8">
        <v>7</v>
      </c>
      <c r="C27" s="24" t="e">
        <v>#N/A</v>
      </c>
      <c r="D27" s="24" t="e">
        <v>#N/A</v>
      </c>
      <c r="E27" s="24" t="e">
        <v>#N/A</v>
      </c>
      <c r="F27" s="24" t="e">
        <v>#N/A</v>
      </c>
    </row>
    <row r="28" spans="1:17" x14ac:dyDescent="0.3">
      <c r="A28" s="57"/>
      <c r="B28" s="8">
        <v>8</v>
      </c>
      <c r="C28" s="24" t="e">
        <v>#N/A</v>
      </c>
      <c r="D28" s="24" t="e">
        <v>#N/A</v>
      </c>
      <c r="E28" s="24" t="e">
        <v>#N/A</v>
      </c>
      <c r="F28" s="24" t="e">
        <v>#N/A</v>
      </c>
    </row>
    <row r="29" spans="1:17" x14ac:dyDescent="0.3">
      <c r="A29" s="57"/>
      <c r="B29" s="8">
        <v>9</v>
      </c>
      <c r="C29" s="24" t="e">
        <v>#N/A</v>
      </c>
      <c r="D29" s="24" t="e">
        <v>#N/A</v>
      </c>
      <c r="E29" s="24" t="e">
        <v>#N/A</v>
      </c>
      <c r="F29" s="24" t="e">
        <v>#N/A</v>
      </c>
    </row>
    <row r="30" spans="1:17" x14ac:dyDescent="0.3">
      <c r="A30" s="57"/>
      <c r="B30" s="8">
        <v>10</v>
      </c>
      <c r="C30" s="24" t="e">
        <v>#N/A</v>
      </c>
      <c r="D30" s="24" t="e">
        <v>#N/A</v>
      </c>
      <c r="E30" s="24" t="e">
        <v>#N/A</v>
      </c>
      <c r="F30" s="24" t="e">
        <v>#N/A</v>
      </c>
    </row>
  </sheetData>
  <mergeCells count="4">
    <mergeCell ref="A1:Q1"/>
    <mergeCell ref="A17:Q17"/>
    <mergeCell ref="C19:F19"/>
    <mergeCell ref="A21:A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Simulation</vt:lpstr>
      <vt:lpstr>Input_powerplants</vt:lpstr>
      <vt:lpstr>Input_demand</vt:lpstr>
      <vt:lpstr>Input_RES</vt:lpstr>
      <vt:lpstr>Input_RES_2</vt:lpstr>
      <vt:lpstr>Input_Storage</vt:lpstr>
      <vt:lpstr>Input_Grid</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Bruninx</dc:creator>
  <cp:lastModifiedBy>David Rojas</cp:lastModifiedBy>
  <dcterms:created xsi:type="dcterms:W3CDTF">2014-07-01T07:48:43Z</dcterms:created>
  <dcterms:modified xsi:type="dcterms:W3CDTF">2024-02-04T12:39:23Z</dcterms:modified>
</cp:coreProperties>
</file>