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esktop\Thesis Data &amp; Code\"/>
    </mc:Choice>
  </mc:AlternateContent>
  <xr:revisionPtr revIDLastSave="0" documentId="13_ncr:1_{5765D1D0-D6B9-45F5-8E69-9A9AF9D8F2F1}" xr6:coauthVersionLast="47" xr6:coauthVersionMax="47" xr10:uidLastSave="{00000000-0000-0000-0000-000000000000}"/>
  <bookViews>
    <workbookView xWindow="-108" yWindow="-108" windowWidth="23256" windowHeight="12576" xr2:uid="{43328B2E-EDB1-476B-A25D-87D265FA7FA3}"/>
  </bookViews>
  <sheets>
    <sheet name="Point Samples" sheetId="1" r:id="rId1"/>
    <sheet name="Summer Census" sheetId="4" r:id="rId2"/>
    <sheet name="Fall Census" sheetId="7" r:id="rId3"/>
    <sheet name="Shoreline Avgs Combined" sheetId="6" r:id="rId4"/>
    <sheet name="Combined Census" sheetId="10" r:id="rId5"/>
  </sheets>
  <definedNames>
    <definedName name="_xlnm._FilterDatabase" localSheetId="0" hidden="1">'Point Samples'!$A$1:$K$667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F2" i="6"/>
  <c r="G2" i="6"/>
  <c r="H2" i="6"/>
  <c r="E2" i="6"/>
  <c r="C3" i="6"/>
  <c r="B2" i="6"/>
  <c r="C2" i="6"/>
  <c r="D2" i="6"/>
  <c r="C24" i="4"/>
  <c r="B3" i="6"/>
  <c r="D3" i="6"/>
  <c r="C5" i="7"/>
  <c r="D37" i="10"/>
  <c r="E37" i="10"/>
  <c r="F37" i="10"/>
  <c r="G37" i="10"/>
  <c r="H37" i="10"/>
  <c r="I37" i="10"/>
  <c r="C37" i="10"/>
  <c r="D23" i="10"/>
  <c r="E23" i="10"/>
  <c r="F23" i="10"/>
  <c r="G23" i="10"/>
  <c r="H23" i="10"/>
  <c r="I23" i="10"/>
  <c r="C23" i="10"/>
  <c r="D17" i="10"/>
  <c r="E17" i="10"/>
  <c r="F17" i="10"/>
  <c r="G17" i="10"/>
  <c r="H17" i="10"/>
  <c r="I17" i="10"/>
  <c r="C17" i="10"/>
  <c r="F27" i="10"/>
  <c r="H15" i="10"/>
  <c r="G15" i="10"/>
  <c r="F15" i="10"/>
  <c r="C10" i="10"/>
  <c r="C5" i="10"/>
  <c r="F2" i="10"/>
  <c r="D17" i="7"/>
  <c r="E17" i="7"/>
  <c r="G17" i="7"/>
  <c r="H17" i="7"/>
  <c r="I17" i="7"/>
  <c r="C17" i="7"/>
  <c r="D10" i="7"/>
  <c r="E10" i="7"/>
  <c r="G10" i="7"/>
  <c r="H10" i="7"/>
  <c r="I10" i="7"/>
  <c r="C10" i="7"/>
  <c r="F15" i="7"/>
  <c r="F17" i="7" s="1"/>
  <c r="F2" i="7"/>
  <c r="F10" i="7" s="1"/>
  <c r="G666" i="1"/>
  <c r="G643" i="1"/>
  <c r="G642" i="1"/>
  <c r="G640" i="1"/>
  <c r="G527" i="1"/>
  <c r="G526" i="1"/>
  <c r="G525" i="1"/>
  <c r="G520" i="1"/>
  <c r="G516" i="1"/>
  <c r="G515" i="1"/>
  <c r="G512" i="1"/>
  <c r="G508" i="1"/>
  <c r="G506" i="1"/>
  <c r="G505" i="1"/>
  <c r="G500" i="1"/>
  <c r="G497" i="1"/>
  <c r="G496" i="1"/>
  <c r="G494" i="1"/>
  <c r="G490" i="1"/>
  <c r="G489" i="1"/>
  <c r="G486" i="1"/>
  <c r="G45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8" i="1"/>
  <c r="G410" i="1"/>
  <c r="C5" i="6" l="1"/>
  <c r="D5" i="6"/>
  <c r="E5" i="6"/>
  <c r="F5" i="6"/>
  <c r="G5" i="6"/>
  <c r="H5" i="6"/>
  <c r="B5" i="6"/>
  <c r="C16" i="4" l="1"/>
  <c r="D16" i="4"/>
  <c r="E16" i="4"/>
  <c r="F16" i="4"/>
  <c r="G16" i="4"/>
  <c r="H16" i="4"/>
  <c r="I16" i="4"/>
  <c r="D24" i="4"/>
  <c r="E24" i="4"/>
  <c r="F24" i="4"/>
  <c r="G24" i="4"/>
  <c r="H24" i="4"/>
  <c r="I24" i="4"/>
  <c r="D10" i="4"/>
  <c r="E10" i="4"/>
  <c r="I10" i="4"/>
  <c r="G147" i="1"/>
  <c r="G7" i="4"/>
  <c r="G10" i="4" s="1"/>
  <c r="H7" i="4"/>
  <c r="H10" i="4" s="1"/>
  <c r="F7" i="4"/>
  <c r="F10" i="4" s="1"/>
  <c r="C2" i="4"/>
  <c r="C10" i="4" l="1"/>
</calcChain>
</file>

<file path=xl/sharedStrings.xml><?xml version="1.0" encoding="utf-8"?>
<sst xmlns="http://schemas.openxmlformats.org/spreadsheetml/2006/main" count="3486" uniqueCount="44">
  <si>
    <t>Site</t>
  </si>
  <si>
    <t>Point</t>
  </si>
  <si>
    <t>Macro</t>
  </si>
  <si>
    <t>Micro</t>
  </si>
  <si>
    <t>Substrate</t>
  </si>
  <si>
    <t>Flow</t>
  </si>
  <si>
    <t>CBO</t>
  </si>
  <si>
    <t>RUN</t>
  </si>
  <si>
    <t>Section</t>
  </si>
  <si>
    <t>Date</t>
  </si>
  <si>
    <t>LGJ</t>
  </si>
  <si>
    <t>UPW</t>
  </si>
  <si>
    <t>OB</t>
  </si>
  <si>
    <t>IB</t>
  </si>
  <si>
    <t>TWG</t>
  </si>
  <si>
    <t>RPR</t>
  </si>
  <si>
    <t xml:space="preserve">IB </t>
  </si>
  <si>
    <t>Gauge</t>
  </si>
  <si>
    <t xml:space="preserve">Riverton </t>
  </si>
  <si>
    <t>Vincennes</t>
  </si>
  <si>
    <t>WHT</t>
  </si>
  <si>
    <t xml:space="preserve">RUN </t>
  </si>
  <si>
    <t>Edwardsport</t>
  </si>
  <si>
    <t>Petersburg</t>
  </si>
  <si>
    <t>Hazleton</t>
  </si>
  <si>
    <t>LOW</t>
  </si>
  <si>
    <t>Mt. Carmel</t>
  </si>
  <si>
    <t>New Harmony</t>
  </si>
  <si>
    <t>Height (ft)</t>
  </si>
  <si>
    <t xml:space="preserve">Depth </t>
  </si>
  <si>
    <t>AVG</t>
  </si>
  <si>
    <t>Season</t>
  </si>
  <si>
    <t>Fall</t>
  </si>
  <si>
    <t>I-64</t>
  </si>
  <si>
    <t xml:space="preserve"> TWG</t>
  </si>
  <si>
    <t>Summer</t>
  </si>
  <si>
    <t>St. Francisville</t>
  </si>
  <si>
    <t>HUT</t>
  </si>
  <si>
    <t>DOG</t>
  </si>
  <si>
    <t>CAR</t>
  </si>
  <si>
    <t>VIN</t>
  </si>
  <si>
    <t>STF</t>
  </si>
  <si>
    <t xml:space="preserve">UPW </t>
  </si>
  <si>
    <t>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</si>
</sst>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A6A-FC90-4D4D-B485-EA1B8848C8AF}">
  <dimension ref="A1:L667"/>
  <sheetViews>
    <sheetView tabSelected="1" workbookViewId="0">
      <selection activeCell="A472" sqref="A472:XFD472"/>
    </sheetView>
  </sheetViews>
  <sheetFormatPr defaultRowHeight="14.4" x14ac:dyDescent="0.3"/>
  <cols>
    <col min="1" max="1" width="10.5546875" bestFit="1" customWidth="1"/>
    <col min="2" max="2" width="9.5546875" customWidth="1"/>
  </cols>
  <sheetData>
    <row r="1" spans="1:12" x14ac:dyDescent="0.3">
      <c r="A1" t="s">
        <v>9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29</v>
      </c>
      <c r="H1" t="s">
        <v>4</v>
      </c>
      <c r="I1" t="s">
        <v>5</v>
      </c>
      <c r="J1" t="s">
        <v>17</v>
      </c>
      <c r="K1" t="s">
        <v>28</v>
      </c>
      <c r="L1" t="s">
        <v>31</v>
      </c>
    </row>
    <row r="2" spans="1:12" x14ac:dyDescent="0.3">
      <c r="A2" s="1">
        <v>45124</v>
      </c>
      <c r="B2" s="1" t="s">
        <v>11</v>
      </c>
      <c r="C2">
        <v>2</v>
      </c>
      <c r="D2">
        <v>1</v>
      </c>
      <c r="E2" t="s">
        <v>6</v>
      </c>
      <c r="F2" t="s">
        <v>7</v>
      </c>
      <c r="G2">
        <v>0.7</v>
      </c>
      <c r="H2">
        <v>3</v>
      </c>
      <c r="I2">
        <v>0.48099999999999998</v>
      </c>
      <c r="J2" t="s">
        <v>18</v>
      </c>
      <c r="K2">
        <v>3.84</v>
      </c>
      <c r="L2" t="s">
        <v>35</v>
      </c>
    </row>
    <row r="3" spans="1:12" x14ac:dyDescent="0.3">
      <c r="A3" s="1">
        <v>45124</v>
      </c>
      <c r="B3" s="1" t="s">
        <v>11</v>
      </c>
      <c r="C3">
        <v>2</v>
      </c>
      <c r="D3">
        <v>2</v>
      </c>
      <c r="E3" t="s">
        <v>6</v>
      </c>
      <c r="F3" t="s">
        <v>7</v>
      </c>
      <c r="G3">
        <v>1.7</v>
      </c>
      <c r="H3">
        <v>2</v>
      </c>
      <c r="I3">
        <v>0.439</v>
      </c>
      <c r="J3" t="s">
        <v>18</v>
      </c>
      <c r="K3">
        <v>3.84</v>
      </c>
      <c r="L3" t="s">
        <v>35</v>
      </c>
    </row>
    <row r="4" spans="1:12" x14ac:dyDescent="0.3">
      <c r="A4" s="1">
        <v>45124</v>
      </c>
      <c r="B4" s="1" t="s">
        <v>11</v>
      </c>
      <c r="C4">
        <v>2</v>
      </c>
      <c r="D4">
        <v>3</v>
      </c>
      <c r="E4" t="s">
        <v>6</v>
      </c>
      <c r="F4" t="s">
        <v>10</v>
      </c>
      <c r="G4">
        <v>1.1000000000000001</v>
      </c>
      <c r="H4">
        <v>3</v>
      </c>
      <c r="I4">
        <v>0.38600000000000001</v>
      </c>
      <c r="J4" t="s">
        <v>18</v>
      </c>
      <c r="K4">
        <v>3.84</v>
      </c>
      <c r="L4" t="s">
        <v>35</v>
      </c>
    </row>
    <row r="5" spans="1:12" x14ac:dyDescent="0.3">
      <c r="A5" s="1">
        <v>45124</v>
      </c>
      <c r="B5" s="1" t="s">
        <v>11</v>
      </c>
      <c r="C5">
        <v>2</v>
      </c>
      <c r="D5">
        <v>4</v>
      </c>
      <c r="E5" t="s">
        <v>12</v>
      </c>
      <c r="F5" t="s">
        <v>7</v>
      </c>
      <c r="G5">
        <v>1.6</v>
      </c>
      <c r="H5">
        <v>3</v>
      </c>
      <c r="I5">
        <v>0.36699999999999999</v>
      </c>
      <c r="J5" t="s">
        <v>18</v>
      </c>
      <c r="K5">
        <v>3.84</v>
      </c>
      <c r="L5" t="s">
        <v>35</v>
      </c>
    </row>
    <row r="6" spans="1:12" x14ac:dyDescent="0.3">
      <c r="A6" s="1">
        <v>45124</v>
      </c>
      <c r="B6" s="1" t="s">
        <v>11</v>
      </c>
      <c r="C6">
        <v>2</v>
      </c>
      <c r="D6">
        <v>5</v>
      </c>
      <c r="E6" t="s">
        <v>13</v>
      </c>
      <c r="F6" t="s">
        <v>7</v>
      </c>
      <c r="G6">
        <v>1.1000000000000001</v>
      </c>
      <c r="H6">
        <v>2</v>
      </c>
      <c r="I6">
        <v>0.378</v>
      </c>
      <c r="J6" t="s">
        <v>18</v>
      </c>
      <c r="K6">
        <v>3.84</v>
      </c>
      <c r="L6" t="s">
        <v>35</v>
      </c>
    </row>
    <row r="7" spans="1:12" x14ac:dyDescent="0.3">
      <c r="A7" s="1">
        <v>45124</v>
      </c>
      <c r="B7" s="1" t="s">
        <v>11</v>
      </c>
      <c r="C7">
        <v>2</v>
      </c>
      <c r="D7">
        <v>6</v>
      </c>
      <c r="E7" t="s">
        <v>13</v>
      </c>
      <c r="F7" t="s">
        <v>7</v>
      </c>
      <c r="G7" s="2">
        <v>1.4</v>
      </c>
      <c r="H7">
        <v>2</v>
      </c>
      <c r="I7">
        <v>0.317</v>
      </c>
      <c r="J7" t="s">
        <v>18</v>
      </c>
      <c r="K7">
        <v>3.84</v>
      </c>
      <c r="L7" t="s">
        <v>35</v>
      </c>
    </row>
    <row r="8" spans="1:12" x14ac:dyDescent="0.3">
      <c r="A8" s="1">
        <v>45124</v>
      </c>
      <c r="B8" s="1" t="s">
        <v>11</v>
      </c>
      <c r="C8">
        <v>2</v>
      </c>
      <c r="D8">
        <v>7</v>
      </c>
      <c r="E8" t="s">
        <v>12</v>
      </c>
      <c r="F8" t="s">
        <v>10</v>
      </c>
      <c r="G8">
        <v>2.4</v>
      </c>
      <c r="H8">
        <v>2</v>
      </c>
      <c r="I8">
        <v>0.23300000000000001</v>
      </c>
      <c r="J8" t="s">
        <v>18</v>
      </c>
      <c r="K8">
        <v>3.84</v>
      </c>
      <c r="L8" t="s">
        <v>35</v>
      </c>
    </row>
    <row r="9" spans="1:12" x14ac:dyDescent="0.3">
      <c r="A9" s="1">
        <v>45124</v>
      </c>
      <c r="B9" s="1" t="s">
        <v>11</v>
      </c>
      <c r="C9">
        <v>2</v>
      </c>
      <c r="D9">
        <v>8</v>
      </c>
      <c r="E9" t="s">
        <v>13</v>
      </c>
      <c r="F9" t="s">
        <v>7</v>
      </c>
      <c r="G9">
        <v>1.2</v>
      </c>
      <c r="H9">
        <v>2</v>
      </c>
      <c r="I9">
        <v>0.248</v>
      </c>
      <c r="J9" t="s">
        <v>18</v>
      </c>
      <c r="K9">
        <v>3.84</v>
      </c>
      <c r="L9" t="s">
        <v>35</v>
      </c>
    </row>
    <row r="10" spans="1:12" x14ac:dyDescent="0.3">
      <c r="A10" s="1">
        <v>45124</v>
      </c>
      <c r="B10" s="1" t="s">
        <v>11</v>
      </c>
      <c r="C10">
        <v>2</v>
      </c>
      <c r="D10">
        <v>9</v>
      </c>
      <c r="E10" t="s">
        <v>12</v>
      </c>
      <c r="F10" t="s">
        <v>14</v>
      </c>
      <c r="G10">
        <v>2.8</v>
      </c>
      <c r="H10">
        <v>2</v>
      </c>
      <c r="I10">
        <v>0.3</v>
      </c>
      <c r="J10" t="s">
        <v>18</v>
      </c>
      <c r="K10">
        <v>3.84</v>
      </c>
      <c r="L10" t="s">
        <v>35</v>
      </c>
    </row>
    <row r="11" spans="1:12" x14ac:dyDescent="0.3">
      <c r="A11" s="1">
        <v>45124</v>
      </c>
      <c r="B11" s="1" t="s">
        <v>11</v>
      </c>
      <c r="C11">
        <v>2</v>
      </c>
      <c r="D11">
        <v>10</v>
      </c>
      <c r="E11" t="s">
        <v>13</v>
      </c>
      <c r="F11" t="s">
        <v>7</v>
      </c>
      <c r="G11">
        <v>2</v>
      </c>
      <c r="H11">
        <v>2</v>
      </c>
      <c r="I11">
        <v>0.22900000000000001</v>
      </c>
      <c r="J11" t="s">
        <v>18</v>
      </c>
      <c r="K11">
        <v>3.84</v>
      </c>
      <c r="L11" t="s">
        <v>35</v>
      </c>
    </row>
    <row r="12" spans="1:12" x14ac:dyDescent="0.3">
      <c r="A12" s="1">
        <v>45124</v>
      </c>
      <c r="B12" s="1" t="s">
        <v>11</v>
      </c>
      <c r="C12">
        <v>2</v>
      </c>
      <c r="D12">
        <v>11</v>
      </c>
      <c r="E12" t="s">
        <v>12</v>
      </c>
      <c r="F12" t="s">
        <v>10</v>
      </c>
      <c r="G12">
        <v>2.4</v>
      </c>
      <c r="H12">
        <v>1</v>
      </c>
      <c r="I12">
        <v>0.19700000000000001</v>
      </c>
      <c r="J12" t="s">
        <v>18</v>
      </c>
      <c r="K12">
        <v>3.84</v>
      </c>
      <c r="L12" t="s">
        <v>35</v>
      </c>
    </row>
    <row r="13" spans="1:12" x14ac:dyDescent="0.3">
      <c r="A13" s="1">
        <v>45124</v>
      </c>
      <c r="B13" s="1" t="s">
        <v>11</v>
      </c>
      <c r="C13">
        <v>2</v>
      </c>
      <c r="D13">
        <v>12</v>
      </c>
      <c r="E13" t="s">
        <v>12</v>
      </c>
      <c r="F13" t="s">
        <v>7</v>
      </c>
      <c r="G13">
        <v>2</v>
      </c>
      <c r="H13">
        <v>2</v>
      </c>
      <c r="I13">
        <v>0.50600000000000001</v>
      </c>
      <c r="J13" t="s">
        <v>18</v>
      </c>
      <c r="K13">
        <v>3.84</v>
      </c>
      <c r="L13" t="s">
        <v>35</v>
      </c>
    </row>
    <row r="14" spans="1:12" x14ac:dyDescent="0.3">
      <c r="A14" s="1">
        <v>45124</v>
      </c>
      <c r="B14" s="1" t="s">
        <v>11</v>
      </c>
      <c r="C14">
        <v>2</v>
      </c>
      <c r="D14">
        <v>13</v>
      </c>
      <c r="E14" t="s">
        <v>13</v>
      </c>
      <c r="F14" t="s">
        <v>15</v>
      </c>
      <c r="G14">
        <v>1</v>
      </c>
      <c r="H14">
        <v>2</v>
      </c>
      <c r="I14">
        <v>0.15</v>
      </c>
      <c r="J14" t="s">
        <v>18</v>
      </c>
      <c r="K14">
        <v>3.84</v>
      </c>
      <c r="L14" t="s">
        <v>35</v>
      </c>
    </row>
    <row r="15" spans="1:12" x14ac:dyDescent="0.3">
      <c r="A15" s="1">
        <v>45124</v>
      </c>
      <c r="B15" s="1" t="s">
        <v>11</v>
      </c>
      <c r="C15">
        <v>2</v>
      </c>
      <c r="D15">
        <v>14</v>
      </c>
      <c r="E15" t="s">
        <v>13</v>
      </c>
      <c r="F15" t="s">
        <v>15</v>
      </c>
      <c r="G15">
        <v>0.7</v>
      </c>
      <c r="H15">
        <v>2</v>
      </c>
      <c r="I15">
        <v>0.155</v>
      </c>
      <c r="J15" t="s">
        <v>18</v>
      </c>
      <c r="K15">
        <v>3.84</v>
      </c>
      <c r="L15" t="s">
        <v>35</v>
      </c>
    </row>
    <row r="16" spans="1:12" x14ac:dyDescent="0.3">
      <c r="A16" s="1">
        <v>45124</v>
      </c>
      <c r="B16" s="1" t="s">
        <v>11</v>
      </c>
      <c r="C16">
        <v>2</v>
      </c>
      <c r="D16">
        <v>15</v>
      </c>
      <c r="E16" t="s">
        <v>12</v>
      </c>
      <c r="F16" t="s">
        <v>14</v>
      </c>
      <c r="G16">
        <v>2.2999999999999998</v>
      </c>
      <c r="H16">
        <v>2</v>
      </c>
      <c r="I16">
        <v>0.46700000000000003</v>
      </c>
      <c r="J16" t="s">
        <v>18</v>
      </c>
      <c r="K16">
        <v>3.84</v>
      </c>
      <c r="L16" t="s">
        <v>35</v>
      </c>
    </row>
    <row r="17" spans="1:12" x14ac:dyDescent="0.3">
      <c r="A17" s="1">
        <v>45124</v>
      </c>
      <c r="B17" s="1" t="s">
        <v>11</v>
      </c>
      <c r="C17">
        <v>2</v>
      </c>
      <c r="D17">
        <v>16</v>
      </c>
      <c r="E17" t="s">
        <v>12</v>
      </c>
      <c r="F17" t="s">
        <v>14</v>
      </c>
      <c r="G17">
        <v>2</v>
      </c>
      <c r="H17">
        <v>2</v>
      </c>
      <c r="I17">
        <v>0.60199999999999998</v>
      </c>
      <c r="J17" t="s">
        <v>18</v>
      </c>
      <c r="K17">
        <v>3.84</v>
      </c>
      <c r="L17" t="s">
        <v>35</v>
      </c>
    </row>
    <row r="18" spans="1:12" x14ac:dyDescent="0.3">
      <c r="A18" s="1">
        <v>45124</v>
      </c>
      <c r="B18" s="1" t="s">
        <v>11</v>
      </c>
      <c r="C18">
        <v>2</v>
      </c>
      <c r="D18">
        <v>17</v>
      </c>
      <c r="E18" t="s">
        <v>12</v>
      </c>
      <c r="F18" t="s">
        <v>14</v>
      </c>
      <c r="G18">
        <v>2.5</v>
      </c>
      <c r="H18">
        <v>2</v>
      </c>
      <c r="I18">
        <v>0.70099999999999996</v>
      </c>
      <c r="J18" t="s">
        <v>18</v>
      </c>
      <c r="K18">
        <v>3.84</v>
      </c>
      <c r="L18" t="s">
        <v>35</v>
      </c>
    </row>
    <row r="19" spans="1:12" x14ac:dyDescent="0.3">
      <c r="A19" s="1">
        <v>45124</v>
      </c>
      <c r="B19" s="1" t="s">
        <v>11</v>
      </c>
      <c r="C19">
        <v>2</v>
      </c>
      <c r="D19">
        <v>18</v>
      </c>
      <c r="E19" t="s">
        <v>13</v>
      </c>
      <c r="F19" t="s">
        <v>7</v>
      </c>
      <c r="G19">
        <v>1</v>
      </c>
      <c r="H19">
        <v>2</v>
      </c>
      <c r="I19">
        <v>0.33300000000000002</v>
      </c>
      <c r="J19" t="s">
        <v>18</v>
      </c>
      <c r="K19">
        <v>3.84</v>
      </c>
      <c r="L19" t="s">
        <v>35</v>
      </c>
    </row>
    <row r="20" spans="1:12" x14ac:dyDescent="0.3">
      <c r="A20" s="1">
        <v>45124</v>
      </c>
      <c r="B20" s="1" t="s">
        <v>11</v>
      </c>
      <c r="C20">
        <v>2</v>
      </c>
      <c r="D20">
        <v>19</v>
      </c>
      <c r="E20" t="s">
        <v>13</v>
      </c>
      <c r="F20" t="s">
        <v>15</v>
      </c>
      <c r="G20">
        <v>0.6</v>
      </c>
      <c r="H20">
        <v>2</v>
      </c>
      <c r="I20">
        <v>0.246</v>
      </c>
      <c r="J20" t="s">
        <v>18</v>
      </c>
      <c r="K20">
        <v>3.84</v>
      </c>
      <c r="L20" t="s">
        <v>35</v>
      </c>
    </row>
    <row r="21" spans="1:12" x14ac:dyDescent="0.3">
      <c r="A21" s="1">
        <v>45124</v>
      </c>
      <c r="B21" s="1" t="s">
        <v>11</v>
      </c>
      <c r="C21">
        <v>2</v>
      </c>
      <c r="D21">
        <v>20</v>
      </c>
      <c r="E21" t="s">
        <v>13</v>
      </c>
      <c r="F21" t="s">
        <v>15</v>
      </c>
      <c r="G21">
        <v>0.7</v>
      </c>
      <c r="H21">
        <v>2</v>
      </c>
      <c r="I21">
        <v>0.13700000000000001</v>
      </c>
      <c r="J21" t="s">
        <v>18</v>
      </c>
      <c r="K21">
        <v>3.84</v>
      </c>
      <c r="L21" t="s">
        <v>35</v>
      </c>
    </row>
    <row r="22" spans="1:12" x14ac:dyDescent="0.3">
      <c r="A22" s="1">
        <v>45124</v>
      </c>
      <c r="B22" s="1" t="s">
        <v>11</v>
      </c>
      <c r="C22">
        <v>3</v>
      </c>
      <c r="D22">
        <v>1</v>
      </c>
      <c r="E22" t="s">
        <v>13</v>
      </c>
      <c r="F22" t="s">
        <v>15</v>
      </c>
      <c r="G22">
        <v>2.1</v>
      </c>
      <c r="H22">
        <v>2</v>
      </c>
      <c r="I22">
        <v>0.622</v>
      </c>
      <c r="J22" t="s">
        <v>18</v>
      </c>
      <c r="K22">
        <v>3.84</v>
      </c>
      <c r="L22" t="s">
        <v>35</v>
      </c>
    </row>
    <row r="23" spans="1:12" x14ac:dyDescent="0.3">
      <c r="A23" s="1">
        <v>45124</v>
      </c>
      <c r="B23" s="1" t="s">
        <v>11</v>
      </c>
      <c r="C23">
        <v>3</v>
      </c>
      <c r="D23">
        <v>2</v>
      </c>
      <c r="E23" t="s">
        <v>12</v>
      </c>
      <c r="F23" t="s">
        <v>14</v>
      </c>
      <c r="G23">
        <v>2.2999999999999998</v>
      </c>
      <c r="H23">
        <v>2</v>
      </c>
      <c r="I23">
        <v>0.46899999999999997</v>
      </c>
      <c r="J23" t="s">
        <v>18</v>
      </c>
      <c r="K23">
        <v>3.84</v>
      </c>
      <c r="L23" t="s">
        <v>35</v>
      </c>
    </row>
    <row r="24" spans="1:12" x14ac:dyDescent="0.3">
      <c r="A24" s="1">
        <v>45124</v>
      </c>
      <c r="B24" s="1" t="s">
        <v>11</v>
      </c>
      <c r="C24">
        <v>3</v>
      </c>
      <c r="D24">
        <v>3</v>
      </c>
      <c r="E24" t="s">
        <v>12</v>
      </c>
      <c r="F24" t="s">
        <v>10</v>
      </c>
      <c r="G24">
        <v>2.4</v>
      </c>
      <c r="H24">
        <v>1</v>
      </c>
      <c r="I24">
        <v>0.307</v>
      </c>
      <c r="J24" t="s">
        <v>18</v>
      </c>
      <c r="K24">
        <v>3.84</v>
      </c>
      <c r="L24" t="s">
        <v>35</v>
      </c>
    </row>
    <row r="25" spans="1:12" x14ac:dyDescent="0.3">
      <c r="A25" s="1">
        <v>45124</v>
      </c>
      <c r="B25" s="1" t="s">
        <v>11</v>
      </c>
      <c r="C25">
        <v>3</v>
      </c>
      <c r="D25">
        <v>4</v>
      </c>
      <c r="E25" t="s">
        <v>13</v>
      </c>
      <c r="F25" t="s">
        <v>15</v>
      </c>
      <c r="G25">
        <v>0.6</v>
      </c>
      <c r="H25">
        <v>2</v>
      </c>
      <c r="I25">
        <v>0.245</v>
      </c>
      <c r="J25" t="s">
        <v>18</v>
      </c>
      <c r="K25">
        <v>3.84</v>
      </c>
      <c r="L25" t="s">
        <v>35</v>
      </c>
    </row>
    <row r="26" spans="1:12" x14ac:dyDescent="0.3">
      <c r="A26" s="1">
        <v>45124</v>
      </c>
      <c r="B26" s="1" t="s">
        <v>11</v>
      </c>
      <c r="C26">
        <v>3</v>
      </c>
      <c r="D26">
        <v>5</v>
      </c>
      <c r="E26" t="s">
        <v>13</v>
      </c>
      <c r="F26" t="s">
        <v>7</v>
      </c>
      <c r="G26">
        <v>1.4</v>
      </c>
      <c r="H26">
        <v>2</v>
      </c>
      <c r="I26">
        <v>0.36599999999999999</v>
      </c>
      <c r="J26" t="s">
        <v>18</v>
      </c>
      <c r="K26">
        <v>3.84</v>
      </c>
      <c r="L26" t="s">
        <v>35</v>
      </c>
    </row>
    <row r="27" spans="1:12" x14ac:dyDescent="0.3">
      <c r="A27" s="1">
        <v>45124</v>
      </c>
      <c r="B27" s="1" t="s">
        <v>11</v>
      </c>
      <c r="C27">
        <v>3</v>
      </c>
      <c r="D27">
        <v>6</v>
      </c>
      <c r="E27" t="s">
        <v>12</v>
      </c>
      <c r="F27" t="s">
        <v>10</v>
      </c>
      <c r="G27">
        <v>3.2</v>
      </c>
      <c r="H27">
        <v>1</v>
      </c>
      <c r="I27">
        <v>0.25</v>
      </c>
      <c r="J27" t="s">
        <v>18</v>
      </c>
      <c r="K27">
        <v>3.84</v>
      </c>
      <c r="L27" t="s">
        <v>35</v>
      </c>
    </row>
    <row r="28" spans="1:12" x14ac:dyDescent="0.3">
      <c r="A28" s="1">
        <v>45124</v>
      </c>
      <c r="B28" s="1" t="s">
        <v>11</v>
      </c>
      <c r="C28">
        <v>3</v>
      </c>
      <c r="D28">
        <v>7</v>
      </c>
      <c r="E28" t="s">
        <v>13</v>
      </c>
      <c r="F28" t="s">
        <v>15</v>
      </c>
      <c r="G28">
        <v>0.4</v>
      </c>
      <c r="H28">
        <v>2</v>
      </c>
      <c r="I28">
        <v>0.15</v>
      </c>
      <c r="J28" t="s">
        <v>18</v>
      </c>
      <c r="K28">
        <v>3.84</v>
      </c>
      <c r="L28" t="s">
        <v>35</v>
      </c>
    </row>
    <row r="29" spans="1:12" x14ac:dyDescent="0.3">
      <c r="A29" s="1">
        <v>45124</v>
      </c>
      <c r="B29" s="1" t="s">
        <v>11</v>
      </c>
      <c r="C29">
        <v>3</v>
      </c>
      <c r="D29">
        <v>8</v>
      </c>
      <c r="E29" t="s">
        <v>12</v>
      </c>
      <c r="F29" t="s">
        <v>14</v>
      </c>
      <c r="G29">
        <v>3.1</v>
      </c>
      <c r="H29">
        <v>2</v>
      </c>
      <c r="I29">
        <v>0.34399999999999997</v>
      </c>
      <c r="J29" t="s">
        <v>18</v>
      </c>
      <c r="K29">
        <v>3.84</v>
      </c>
      <c r="L29" t="s">
        <v>35</v>
      </c>
    </row>
    <row r="30" spans="1:12" x14ac:dyDescent="0.3">
      <c r="A30" s="1">
        <v>45124</v>
      </c>
      <c r="B30" s="1" t="s">
        <v>11</v>
      </c>
      <c r="C30">
        <v>3</v>
      </c>
      <c r="D30">
        <v>9</v>
      </c>
      <c r="E30" t="s">
        <v>13</v>
      </c>
      <c r="F30" t="s">
        <v>7</v>
      </c>
      <c r="G30">
        <v>0.6</v>
      </c>
      <c r="H30">
        <v>2</v>
      </c>
      <c r="I30">
        <v>0.53200000000000003</v>
      </c>
      <c r="J30" t="s">
        <v>18</v>
      </c>
      <c r="K30">
        <v>3.84</v>
      </c>
      <c r="L30" t="s">
        <v>35</v>
      </c>
    </row>
    <row r="31" spans="1:12" x14ac:dyDescent="0.3">
      <c r="A31" s="1">
        <v>45124</v>
      </c>
      <c r="B31" s="1" t="s">
        <v>11</v>
      </c>
      <c r="C31">
        <v>3</v>
      </c>
      <c r="D31">
        <v>10</v>
      </c>
      <c r="E31" t="s">
        <v>13</v>
      </c>
      <c r="F31" t="s">
        <v>7</v>
      </c>
      <c r="G31">
        <v>1.6</v>
      </c>
      <c r="H31">
        <v>2</v>
      </c>
      <c r="I31">
        <v>0.35499999999999998</v>
      </c>
      <c r="J31" t="s">
        <v>18</v>
      </c>
      <c r="K31">
        <v>3.84</v>
      </c>
      <c r="L31" t="s">
        <v>35</v>
      </c>
    </row>
    <row r="32" spans="1:12" x14ac:dyDescent="0.3">
      <c r="A32" s="1">
        <v>45124</v>
      </c>
      <c r="B32" s="1" t="s">
        <v>11</v>
      </c>
      <c r="C32">
        <v>3</v>
      </c>
      <c r="D32">
        <v>11</v>
      </c>
      <c r="E32" t="s">
        <v>16</v>
      </c>
      <c r="F32" t="s">
        <v>15</v>
      </c>
      <c r="G32">
        <v>0.8</v>
      </c>
      <c r="H32">
        <v>2</v>
      </c>
      <c r="I32">
        <v>0.248</v>
      </c>
      <c r="J32" t="s">
        <v>18</v>
      </c>
      <c r="K32">
        <v>3.84</v>
      </c>
      <c r="L32" t="s">
        <v>35</v>
      </c>
    </row>
    <row r="33" spans="1:12" x14ac:dyDescent="0.3">
      <c r="A33" s="1">
        <v>45124</v>
      </c>
      <c r="B33" s="1" t="s">
        <v>11</v>
      </c>
      <c r="C33">
        <v>3</v>
      </c>
      <c r="D33">
        <v>12</v>
      </c>
      <c r="E33" t="s">
        <v>12</v>
      </c>
      <c r="F33" t="s">
        <v>7</v>
      </c>
      <c r="G33">
        <v>2.4</v>
      </c>
      <c r="H33">
        <v>2</v>
      </c>
      <c r="I33">
        <v>0.36399999999999999</v>
      </c>
      <c r="J33" t="s">
        <v>18</v>
      </c>
      <c r="K33">
        <v>3.84</v>
      </c>
      <c r="L33" t="s">
        <v>35</v>
      </c>
    </row>
    <row r="34" spans="1:12" x14ac:dyDescent="0.3">
      <c r="A34" s="1">
        <v>45124</v>
      </c>
      <c r="B34" s="1" t="s">
        <v>11</v>
      </c>
      <c r="C34">
        <v>3</v>
      </c>
      <c r="D34">
        <v>13</v>
      </c>
      <c r="E34" t="s">
        <v>12</v>
      </c>
      <c r="F34" t="s">
        <v>10</v>
      </c>
      <c r="G34">
        <v>3.1</v>
      </c>
      <c r="H34">
        <v>2</v>
      </c>
      <c r="I34">
        <v>0.222</v>
      </c>
      <c r="J34" t="s">
        <v>18</v>
      </c>
      <c r="K34">
        <v>3.84</v>
      </c>
      <c r="L34" t="s">
        <v>35</v>
      </c>
    </row>
    <row r="35" spans="1:12" x14ac:dyDescent="0.3">
      <c r="A35" s="1">
        <v>45124</v>
      </c>
      <c r="B35" s="1" t="s">
        <v>11</v>
      </c>
      <c r="C35">
        <v>3</v>
      </c>
      <c r="D35">
        <v>14</v>
      </c>
      <c r="E35" t="s">
        <v>13</v>
      </c>
      <c r="F35" t="s">
        <v>7</v>
      </c>
      <c r="G35">
        <v>1.7</v>
      </c>
      <c r="H35">
        <v>2</v>
      </c>
      <c r="I35">
        <v>0.28899999999999998</v>
      </c>
      <c r="J35" t="s">
        <v>18</v>
      </c>
      <c r="K35">
        <v>3.84</v>
      </c>
      <c r="L35" t="s">
        <v>35</v>
      </c>
    </row>
    <row r="36" spans="1:12" x14ac:dyDescent="0.3">
      <c r="A36" s="1">
        <v>45124</v>
      </c>
      <c r="B36" s="1" t="s">
        <v>11</v>
      </c>
      <c r="C36">
        <v>3</v>
      </c>
      <c r="D36">
        <v>15</v>
      </c>
      <c r="E36" t="s">
        <v>13</v>
      </c>
      <c r="F36" t="s">
        <v>7</v>
      </c>
      <c r="G36">
        <v>1.3</v>
      </c>
      <c r="H36">
        <v>2</v>
      </c>
      <c r="I36">
        <v>0.625</v>
      </c>
      <c r="J36" t="s">
        <v>18</v>
      </c>
      <c r="K36">
        <v>3.84</v>
      </c>
      <c r="L36" t="s">
        <v>35</v>
      </c>
    </row>
    <row r="37" spans="1:12" x14ac:dyDescent="0.3">
      <c r="A37" s="1">
        <v>45124</v>
      </c>
      <c r="B37" s="1" t="s">
        <v>11</v>
      </c>
      <c r="C37">
        <v>3</v>
      </c>
      <c r="D37">
        <v>16</v>
      </c>
      <c r="E37" t="s">
        <v>6</v>
      </c>
      <c r="F37" t="s">
        <v>7</v>
      </c>
      <c r="G37">
        <v>1.2</v>
      </c>
      <c r="H37">
        <v>2</v>
      </c>
      <c r="I37">
        <v>0.435</v>
      </c>
      <c r="J37" t="s">
        <v>18</v>
      </c>
      <c r="K37">
        <v>3.84</v>
      </c>
      <c r="L37" t="s">
        <v>35</v>
      </c>
    </row>
    <row r="38" spans="1:12" x14ac:dyDescent="0.3">
      <c r="A38" s="1">
        <v>45124</v>
      </c>
      <c r="B38" s="1" t="s">
        <v>11</v>
      </c>
      <c r="C38">
        <v>3</v>
      </c>
      <c r="D38">
        <v>17</v>
      </c>
      <c r="E38" t="s">
        <v>6</v>
      </c>
      <c r="F38" t="s">
        <v>7</v>
      </c>
      <c r="G38">
        <v>1.1000000000000001</v>
      </c>
      <c r="H38">
        <v>2</v>
      </c>
      <c r="I38">
        <v>0.26800000000000002</v>
      </c>
      <c r="J38" t="s">
        <v>18</v>
      </c>
      <c r="K38">
        <v>3.84</v>
      </c>
      <c r="L38" t="s">
        <v>35</v>
      </c>
    </row>
    <row r="39" spans="1:12" x14ac:dyDescent="0.3">
      <c r="A39" s="1">
        <v>45124</v>
      </c>
      <c r="B39" s="1" t="s">
        <v>11</v>
      </c>
      <c r="C39">
        <v>3</v>
      </c>
      <c r="D39">
        <v>18</v>
      </c>
      <c r="E39" t="s">
        <v>6</v>
      </c>
      <c r="F39" t="s">
        <v>7</v>
      </c>
      <c r="G39">
        <v>1.2</v>
      </c>
      <c r="H39">
        <v>2</v>
      </c>
      <c r="I39">
        <v>0.52</v>
      </c>
      <c r="J39" t="s">
        <v>18</v>
      </c>
      <c r="K39">
        <v>3.84</v>
      </c>
      <c r="L39" t="s">
        <v>35</v>
      </c>
    </row>
    <row r="40" spans="1:12" x14ac:dyDescent="0.3">
      <c r="A40" s="1">
        <v>45124</v>
      </c>
      <c r="B40" s="1" t="s">
        <v>11</v>
      </c>
      <c r="C40">
        <v>3</v>
      </c>
      <c r="D40">
        <v>19</v>
      </c>
      <c r="E40" t="s">
        <v>6</v>
      </c>
      <c r="F40" t="s">
        <v>7</v>
      </c>
      <c r="G40">
        <v>1.4</v>
      </c>
      <c r="H40">
        <v>2</v>
      </c>
      <c r="I40">
        <v>0.36699999999999999</v>
      </c>
      <c r="J40" t="s">
        <v>18</v>
      </c>
      <c r="K40">
        <v>3.84</v>
      </c>
      <c r="L40" t="s">
        <v>35</v>
      </c>
    </row>
    <row r="41" spans="1:12" x14ac:dyDescent="0.3">
      <c r="A41" s="1">
        <v>45124</v>
      </c>
      <c r="B41" s="1" t="s">
        <v>11</v>
      </c>
      <c r="C41">
        <v>3</v>
      </c>
      <c r="D41">
        <v>20</v>
      </c>
      <c r="E41" t="s">
        <v>6</v>
      </c>
      <c r="F41" t="s">
        <v>15</v>
      </c>
      <c r="G41">
        <v>1.3</v>
      </c>
      <c r="H41">
        <v>2</v>
      </c>
      <c r="I41">
        <v>0.754</v>
      </c>
      <c r="J41" t="s">
        <v>18</v>
      </c>
      <c r="K41">
        <v>3.84</v>
      </c>
      <c r="L41" t="s">
        <v>35</v>
      </c>
    </row>
    <row r="42" spans="1:12" x14ac:dyDescent="0.3">
      <c r="A42" s="1">
        <v>45124</v>
      </c>
      <c r="B42" s="1" t="s">
        <v>11</v>
      </c>
      <c r="C42">
        <v>4</v>
      </c>
      <c r="D42">
        <v>1</v>
      </c>
      <c r="E42" t="s">
        <v>6</v>
      </c>
      <c r="F42" t="s">
        <v>7</v>
      </c>
      <c r="G42">
        <v>1.7</v>
      </c>
      <c r="H42">
        <v>2</v>
      </c>
      <c r="I42">
        <v>0.25900000000000001</v>
      </c>
      <c r="J42" t="s">
        <v>18</v>
      </c>
      <c r="K42">
        <v>3.84</v>
      </c>
      <c r="L42" t="s">
        <v>35</v>
      </c>
    </row>
    <row r="43" spans="1:12" x14ac:dyDescent="0.3">
      <c r="A43" s="1">
        <v>45124</v>
      </c>
      <c r="B43" s="1" t="s">
        <v>11</v>
      </c>
      <c r="C43">
        <v>4</v>
      </c>
      <c r="D43">
        <v>2</v>
      </c>
      <c r="E43" t="s">
        <v>13</v>
      </c>
      <c r="F43" t="s">
        <v>7</v>
      </c>
      <c r="G43">
        <v>1</v>
      </c>
      <c r="H43">
        <v>2</v>
      </c>
      <c r="J43" t="s">
        <v>18</v>
      </c>
      <c r="K43">
        <v>3.84</v>
      </c>
      <c r="L43" t="s">
        <v>35</v>
      </c>
    </row>
    <row r="44" spans="1:12" x14ac:dyDescent="0.3">
      <c r="A44" s="1">
        <v>45124</v>
      </c>
      <c r="B44" s="1" t="s">
        <v>11</v>
      </c>
      <c r="C44">
        <v>4</v>
      </c>
      <c r="D44">
        <v>3</v>
      </c>
      <c r="E44" t="s">
        <v>13</v>
      </c>
      <c r="F44" t="s">
        <v>14</v>
      </c>
      <c r="G44">
        <v>2.1</v>
      </c>
      <c r="H44">
        <v>2</v>
      </c>
      <c r="I44">
        <v>0.35399999999999998</v>
      </c>
      <c r="J44" t="s">
        <v>18</v>
      </c>
      <c r="K44">
        <v>3.84</v>
      </c>
      <c r="L44" t="s">
        <v>35</v>
      </c>
    </row>
    <row r="45" spans="1:12" x14ac:dyDescent="0.3">
      <c r="A45" s="1">
        <v>45124</v>
      </c>
      <c r="B45" s="1" t="s">
        <v>11</v>
      </c>
      <c r="C45">
        <v>4</v>
      </c>
      <c r="D45">
        <v>4</v>
      </c>
      <c r="E45" t="s">
        <v>12</v>
      </c>
      <c r="F45" t="s">
        <v>14</v>
      </c>
      <c r="G45">
        <v>1.9</v>
      </c>
      <c r="H45">
        <v>2</v>
      </c>
      <c r="J45" t="s">
        <v>18</v>
      </c>
      <c r="K45">
        <v>3.84</v>
      </c>
      <c r="L45" t="s">
        <v>35</v>
      </c>
    </row>
    <row r="46" spans="1:12" x14ac:dyDescent="0.3">
      <c r="A46" s="1">
        <v>45124</v>
      </c>
      <c r="B46" s="1" t="s">
        <v>11</v>
      </c>
      <c r="C46">
        <v>4</v>
      </c>
      <c r="D46">
        <v>5</v>
      </c>
      <c r="E46" t="s">
        <v>13</v>
      </c>
      <c r="F46" t="s">
        <v>15</v>
      </c>
      <c r="G46">
        <v>0.6</v>
      </c>
      <c r="H46">
        <v>2</v>
      </c>
      <c r="I46">
        <v>9.9000000000000005E-2</v>
      </c>
      <c r="J46" t="s">
        <v>18</v>
      </c>
      <c r="K46">
        <v>3.84</v>
      </c>
      <c r="L46" t="s">
        <v>35</v>
      </c>
    </row>
    <row r="47" spans="1:12" x14ac:dyDescent="0.3">
      <c r="A47" s="1">
        <v>45124</v>
      </c>
      <c r="B47" s="1" t="s">
        <v>11</v>
      </c>
      <c r="C47">
        <v>4</v>
      </c>
      <c r="D47">
        <v>6</v>
      </c>
      <c r="E47" t="s">
        <v>13</v>
      </c>
      <c r="F47" t="s">
        <v>15</v>
      </c>
      <c r="G47">
        <v>0.7</v>
      </c>
      <c r="H47">
        <v>2</v>
      </c>
      <c r="J47" t="s">
        <v>18</v>
      </c>
      <c r="K47">
        <v>3.84</v>
      </c>
      <c r="L47" t="s">
        <v>35</v>
      </c>
    </row>
    <row r="48" spans="1:12" x14ac:dyDescent="0.3">
      <c r="A48" s="1">
        <v>45124</v>
      </c>
      <c r="B48" s="1" t="s">
        <v>11</v>
      </c>
      <c r="C48">
        <v>4</v>
      </c>
      <c r="D48">
        <v>7</v>
      </c>
      <c r="E48" t="s">
        <v>12</v>
      </c>
      <c r="F48" t="s">
        <v>10</v>
      </c>
      <c r="G48">
        <v>4</v>
      </c>
      <c r="H48">
        <v>1</v>
      </c>
      <c r="I48">
        <v>0.21199999999999999</v>
      </c>
      <c r="J48" t="s">
        <v>18</v>
      </c>
      <c r="K48">
        <v>3.84</v>
      </c>
      <c r="L48" t="s">
        <v>35</v>
      </c>
    </row>
    <row r="49" spans="1:12" x14ac:dyDescent="0.3">
      <c r="A49" s="1">
        <v>45124</v>
      </c>
      <c r="B49" s="1" t="s">
        <v>11</v>
      </c>
      <c r="C49">
        <v>4</v>
      </c>
      <c r="D49">
        <v>8</v>
      </c>
      <c r="E49" t="s">
        <v>12</v>
      </c>
      <c r="F49" t="s">
        <v>10</v>
      </c>
      <c r="G49">
        <v>4</v>
      </c>
      <c r="H49">
        <v>1</v>
      </c>
      <c r="J49" t="s">
        <v>18</v>
      </c>
      <c r="K49">
        <v>3.84</v>
      </c>
      <c r="L49" t="s">
        <v>35</v>
      </c>
    </row>
    <row r="50" spans="1:12" x14ac:dyDescent="0.3">
      <c r="A50" s="1">
        <v>45124</v>
      </c>
      <c r="B50" s="1" t="s">
        <v>11</v>
      </c>
      <c r="C50">
        <v>4</v>
      </c>
      <c r="D50">
        <v>9</v>
      </c>
      <c r="E50" t="s">
        <v>13</v>
      </c>
      <c r="F50" t="s">
        <v>15</v>
      </c>
      <c r="G50">
        <v>1.3</v>
      </c>
      <c r="H50">
        <v>2</v>
      </c>
      <c r="I50">
        <v>0.36099999999999999</v>
      </c>
      <c r="J50" t="s">
        <v>18</v>
      </c>
      <c r="K50">
        <v>3.84</v>
      </c>
      <c r="L50" t="s">
        <v>35</v>
      </c>
    </row>
    <row r="51" spans="1:12" x14ac:dyDescent="0.3">
      <c r="A51" s="1">
        <v>45124</v>
      </c>
      <c r="B51" s="1" t="s">
        <v>11</v>
      </c>
      <c r="C51">
        <v>4</v>
      </c>
      <c r="D51">
        <v>10</v>
      </c>
      <c r="E51" t="s">
        <v>12</v>
      </c>
      <c r="F51" t="s">
        <v>10</v>
      </c>
      <c r="G51">
        <v>4.2</v>
      </c>
      <c r="H51">
        <v>1</v>
      </c>
      <c r="J51" t="s">
        <v>18</v>
      </c>
      <c r="K51">
        <v>3.84</v>
      </c>
      <c r="L51" t="s">
        <v>35</v>
      </c>
    </row>
    <row r="52" spans="1:12" x14ac:dyDescent="0.3">
      <c r="A52" s="1">
        <v>45124</v>
      </c>
      <c r="B52" s="1" t="s">
        <v>11</v>
      </c>
      <c r="C52">
        <v>4</v>
      </c>
      <c r="D52">
        <v>11</v>
      </c>
      <c r="E52" t="s">
        <v>12</v>
      </c>
      <c r="F52" t="s">
        <v>15</v>
      </c>
      <c r="G52">
        <v>0.4</v>
      </c>
      <c r="H52">
        <v>2</v>
      </c>
      <c r="I52">
        <v>3.5999999999999997E-2</v>
      </c>
      <c r="J52" t="s">
        <v>18</v>
      </c>
      <c r="K52">
        <v>3.84</v>
      </c>
      <c r="L52" t="s">
        <v>35</v>
      </c>
    </row>
    <row r="53" spans="1:12" x14ac:dyDescent="0.3">
      <c r="A53" s="1">
        <v>45124</v>
      </c>
      <c r="B53" s="1" t="s">
        <v>11</v>
      </c>
      <c r="C53">
        <v>4</v>
      </c>
      <c r="D53">
        <v>12</v>
      </c>
      <c r="E53" t="s">
        <v>12</v>
      </c>
      <c r="F53" t="s">
        <v>10</v>
      </c>
      <c r="G53">
        <v>4</v>
      </c>
      <c r="H53">
        <v>1</v>
      </c>
      <c r="J53" t="s">
        <v>18</v>
      </c>
      <c r="K53">
        <v>3.84</v>
      </c>
      <c r="L53" t="s">
        <v>35</v>
      </c>
    </row>
    <row r="54" spans="1:12" x14ac:dyDescent="0.3">
      <c r="A54" s="1">
        <v>45124</v>
      </c>
      <c r="B54" s="1" t="s">
        <v>11</v>
      </c>
      <c r="C54">
        <v>4</v>
      </c>
      <c r="D54">
        <v>13</v>
      </c>
      <c r="E54" t="s">
        <v>13</v>
      </c>
      <c r="F54" t="s">
        <v>7</v>
      </c>
      <c r="G54">
        <v>1.4</v>
      </c>
      <c r="H54">
        <v>2</v>
      </c>
      <c r="I54">
        <v>0.41099999999999998</v>
      </c>
      <c r="J54" t="s">
        <v>18</v>
      </c>
      <c r="K54">
        <v>3.84</v>
      </c>
      <c r="L54" t="s">
        <v>35</v>
      </c>
    </row>
    <row r="55" spans="1:12" x14ac:dyDescent="0.3">
      <c r="A55" s="1">
        <v>45124</v>
      </c>
      <c r="B55" s="1" t="s">
        <v>11</v>
      </c>
      <c r="C55">
        <v>4</v>
      </c>
      <c r="D55">
        <v>14</v>
      </c>
      <c r="E55" t="s">
        <v>12</v>
      </c>
      <c r="F55" t="s">
        <v>14</v>
      </c>
      <c r="G55">
        <v>3.5</v>
      </c>
      <c r="H55">
        <v>2</v>
      </c>
      <c r="J55" t="s">
        <v>18</v>
      </c>
      <c r="K55">
        <v>3.84</v>
      </c>
      <c r="L55" t="s">
        <v>35</v>
      </c>
    </row>
    <row r="56" spans="1:12" x14ac:dyDescent="0.3">
      <c r="A56" s="1">
        <v>45124</v>
      </c>
      <c r="B56" s="1" t="s">
        <v>11</v>
      </c>
      <c r="C56">
        <v>4</v>
      </c>
      <c r="D56">
        <v>15</v>
      </c>
      <c r="E56" t="s">
        <v>13</v>
      </c>
      <c r="F56" t="s">
        <v>7</v>
      </c>
      <c r="G56">
        <v>1.7</v>
      </c>
      <c r="H56">
        <v>2</v>
      </c>
      <c r="I56">
        <v>0.57099999999999995</v>
      </c>
      <c r="J56" t="s">
        <v>18</v>
      </c>
      <c r="K56">
        <v>3.84</v>
      </c>
      <c r="L56" t="s">
        <v>35</v>
      </c>
    </row>
    <row r="57" spans="1:12" x14ac:dyDescent="0.3">
      <c r="A57" s="1">
        <v>45124</v>
      </c>
      <c r="B57" s="1" t="s">
        <v>11</v>
      </c>
      <c r="C57">
        <v>4</v>
      </c>
      <c r="D57">
        <v>16</v>
      </c>
      <c r="E57" t="s">
        <v>13</v>
      </c>
      <c r="F57" t="s">
        <v>15</v>
      </c>
      <c r="G57">
        <v>1.3</v>
      </c>
      <c r="H57">
        <v>2</v>
      </c>
      <c r="J57" t="s">
        <v>18</v>
      </c>
      <c r="K57">
        <v>3.84</v>
      </c>
      <c r="L57" t="s">
        <v>35</v>
      </c>
    </row>
    <row r="58" spans="1:12" x14ac:dyDescent="0.3">
      <c r="A58" s="1">
        <v>45124</v>
      </c>
      <c r="B58" s="1" t="s">
        <v>11</v>
      </c>
      <c r="C58">
        <v>4</v>
      </c>
      <c r="D58">
        <v>17</v>
      </c>
      <c r="E58" t="s">
        <v>12</v>
      </c>
      <c r="F58" t="s">
        <v>14</v>
      </c>
      <c r="G58">
        <v>2.7</v>
      </c>
      <c r="H58">
        <v>3</v>
      </c>
      <c r="I58">
        <v>0.49</v>
      </c>
      <c r="J58" t="s">
        <v>18</v>
      </c>
      <c r="K58">
        <v>3.84</v>
      </c>
      <c r="L58" t="s">
        <v>35</v>
      </c>
    </row>
    <row r="59" spans="1:12" x14ac:dyDescent="0.3">
      <c r="A59" s="1">
        <v>45124</v>
      </c>
      <c r="B59" s="1" t="s">
        <v>11</v>
      </c>
      <c r="C59">
        <v>4</v>
      </c>
      <c r="D59">
        <v>18</v>
      </c>
      <c r="E59" t="s">
        <v>13</v>
      </c>
      <c r="F59" t="s">
        <v>15</v>
      </c>
      <c r="G59">
        <v>1.1000000000000001</v>
      </c>
      <c r="H59">
        <v>2</v>
      </c>
      <c r="J59" t="s">
        <v>18</v>
      </c>
      <c r="K59">
        <v>3.84</v>
      </c>
      <c r="L59" t="s">
        <v>35</v>
      </c>
    </row>
    <row r="60" spans="1:12" x14ac:dyDescent="0.3">
      <c r="A60" s="1">
        <v>45124</v>
      </c>
      <c r="B60" s="1" t="s">
        <v>11</v>
      </c>
      <c r="C60">
        <v>4</v>
      </c>
      <c r="D60">
        <v>19</v>
      </c>
      <c r="E60" t="s">
        <v>12</v>
      </c>
      <c r="F60" t="s">
        <v>7</v>
      </c>
      <c r="G60">
        <v>2.1</v>
      </c>
      <c r="H60">
        <v>3</v>
      </c>
      <c r="I60">
        <v>0.14699999999999999</v>
      </c>
      <c r="J60" t="s">
        <v>18</v>
      </c>
      <c r="K60">
        <v>3.84</v>
      </c>
      <c r="L60" t="s">
        <v>35</v>
      </c>
    </row>
    <row r="61" spans="1:12" x14ac:dyDescent="0.3">
      <c r="A61" s="1">
        <v>45124</v>
      </c>
      <c r="B61" s="1" t="s">
        <v>11</v>
      </c>
      <c r="C61">
        <v>4</v>
      </c>
      <c r="D61">
        <v>20</v>
      </c>
      <c r="E61" t="s">
        <v>13</v>
      </c>
      <c r="F61" t="s">
        <v>10</v>
      </c>
      <c r="G61">
        <v>2.2999999999999998</v>
      </c>
      <c r="H61">
        <v>2</v>
      </c>
      <c r="J61" t="s">
        <v>18</v>
      </c>
      <c r="K61">
        <v>3.84</v>
      </c>
      <c r="L61" t="s">
        <v>35</v>
      </c>
    </row>
    <row r="62" spans="1:12" x14ac:dyDescent="0.3">
      <c r="A62" s="1">
        <v>45124</v>
      </c>
      <c r="B62" s="1" t="s">
        <v>11</v>
      </c>
      <c r="C62">
        <v>5</v>
      </c>
      <c r="D62">
        <v>1</v>
      </c>
      <c r="E62" t="s">
        <v>6</v>
      </c>
      <c r="F62" t="s">
        <v>7</v>
      </c>
      <c r="G62">
        <v>1.2</v>
      </c>
      <c r="H62">
        <v>2</v>
      </c>
      <c r="I62">
        <v>0.2</v>
      </c>
      <c r="J62" t="s">
        <v>19</v>
      </c>
      <c r="K62">
        <v>3.73</v>
      </c>
      <c r="L62" t="s">
        <v>35</v>
      </c>
    </row>
    <row r="63" spans="1:12" x14ac:dyDescent="0.3">
      <c r="A63" s="1">
        <v>45124</v>
      </c>
      <c r="B63" s="1" t="s">
        <v>11</v>
      </c>
      <c r="C63">
        <v>5</v>
      </c>
      <c r="D63">
        <v>2</v>
      </c>
      <c r="E63" t="s">
        <v>6</v>
      </c>
      <c r="F63" t="s">
        <v>14</v>
      </c>
      <c r="G63">
        <v>2.6</v>
      </c>
      <c r="H63">
        <v>3</v>
      </c>
      <c r="J63" t="s">
        <v>19</v>
      </c>
      <c r="K63">
        <v>3.73</v>
      </c>
      <c r="L63" t="s">
        <v>35</v>
      </c>
    </row>
    <row r="64" spans="1:12" x14ac:dyDescent="0.3">
      <c r="A64" s="1">
        <v>45124</v>
      </c>
      <c r="B64" s="1" t="s">
        <v>11</v>
      </c>
      <c r="C64">
        <v>5</v>
      </c>
      <c r="D64">
        <v>3</v>
      </c>
      <c r="E64" t="s">
        <v>6</v>
      </c>
      <c r="F64" t="s">
        <v>7</v>
      </c>
      <c r="G64">
        <v>0.6</v>
      </c>
      <c r="H64">
        <v>3</v>
      </c>
      <c r="I64">
        <v>0.33900000000000002</v>
      </c>
      <c r="J64" t="s">
        <v>19</v>
      </c>
      <c r="K64">
        <v>3.73</v>
      </c>
      <c r="L64" t="s">
        <v>35</v>
      </c>
    </row>
    <row r="65" spans="1:12" x14ac:dyDescent="0.3">
      <c r="A65" s="1">
        <v>45124</v>
      </c>
      <c r="B65" s="1" t="s">
        <v>11</v>
      </c>
      <c r="C65">
        <v>5</v>
      </c>
      <c r="D65">
        <v>4</v>
      </c>
      <c r="E65" t="s">
        <v>6</v>
      </c>
      <c r="F65" t="s">
        <v>14</v>
      </c>
      <c r="G65">
        <v>1.4</v>
      </c>
      <c r="H65">
        <v>3</v>
      </c>
      <c r="J65" t="s">
        <v>19</v>
      </c>
      <c r="K65">
        <v>3.73</v>
      </c>
      <c r="L65" t="s">
        <v>35</v>
      </c>
    </row>
    <row r="66" spans="1:12" x14ac:dyDescent="0.3">
      <c r="A66" s="1">
        <v>45124</v>
      </c>
      <c r="B66" s="1" t="s">
        <v>11</v>
      </c>
      <c r="C66">
        <v>5</v>
      </c>
      <c r="D66">
        <v>5</v>
      </c>
      <c r="E66" t="s">
        <v>6</v>
      </c>
      <c r="F66" t="s">
        <v>14</v>
      </c>
      <c r="G66">
        <v>1.6</v>
      </c>
      <c r="H66">
        <v>3</v>
      </c>
      <c r="I66">
        <v>0.72899999999999998</v>
      </c>
      <c r="J66" t="s">
        <v>19</v>
      </c>
      <c r="K66">
        <v>3.73</v>
      </c>
      <c r="L66" t="s">
        <v>35</v>
      </c>
    </row>
    <row r="67" spans="1:12" x14ac:dyDescent="0.3">
      <c r="A67" s="1">
        <v>45124</v>
      </c>
      <c r="B67" s="1" t="s">
        <v>11</v>
      </c>
      <c r="C67">
        <v>5</v>
      </c>
      <c r="D67">
        <v>6</v>
      </c>
      <c r="E67" t="s">
        <v>13</v>
      </c>
      <c r="F67" t="s">
        <v>7</v>
      </c>
      <c r="G67">
        <v>1</v>
      </c>
      <c r="H67">
        <v>3</v>
      </c>
      <c r="J67" t="s">
        <v>19</v>
      </c>
      <c r="K67">
        <v>3.73</v>
      </c>
      <c r="L67" t="s">
        <v>35</v>
      </c>
    </row>
    <row r="68" spans="1:12" x14ac:dyDescent="0.3">
      <c r="A68" s="1">
        <v>45124</v>
      </c>
      <c r="B68" s="1" t="s">
        <v>11</v>
      </c>
      <c r="C68">
        <v>5</v>
      </c>
      <c r="D68">
        <v>7</v>
      </c>
      <c r="E68" t="s">
        <v>12</v>
      </c>
      <c r="F68" t="s">
        <v>10</v>
      </c>
      <c r="G68">
        <v>2</v>
      </c>
      <c r="H68">
        <v>1</v>
      </c>
      <c r="I68">
        <v>7.3999999999999996E-2</v>
      </c>
      <c r="J68" t="s">
        <v>19</v>
      </c>
      <c r="K68">
        <v>3.73</v>
      </c>
      <c r="L68" t="s">
        <v>35</v>
      </c>
    </row>
    <row r="69" spans="1:12" x14ac:dyDescent="0.3">
      <c r="A69" s="1">
        <v>45124</v>
      </c>
      <c r="B69" s="1" t="s">
        <v>11</v>
      </c>
      <c r="C69">
        <v>5</v>
      </c>
      <c r="D69">
        <v>8</v>
      </c>
      <c r="E69" t="s">
        <v>13</v>
      </c>
      <c r="F69" t="s">
        <v>7</v>
      </c>
      <c r="G69">
        <v>0.9</v>
      </c>
      <c r="H69">
        <v>3</v>
      </c>
      <c r="J69" t="s">
        <v>19</v>
      </c>
      <c r="K69">
        <v>3.73</v>
      </c>
      <c r="L69" t="s">
        <v>35</v>
      </c>
    </row>
    <row r="70" spans="1:12" x14ac:dyDescent="0.3">
      <c r="A70" s="1">
        <v>45124</v>
      </c>
      <c r="B70" s="1" t="s">
        <v>11</v>
      </c>
      <c r="C70">
        <v>5</v>
      </c>
      <c r="D70">
        <v>9</v>
      </c>
      <c r="E70" t="s">
        <v>13</v>
      </c>
      <c r="F70" t="s">
        <v>7</v>
      </c>
      <c r="G70">
        <v>1.1000000000000001</v>
      </c>
      <c r="H70">
        <v>3</v>
      </c>
      <c r="I70">
        <v>0.59299999999999997</v>
      </c>
      <c r="J70" t="s">
        <v>19</v>
      </c>
      <c r="K70">
        <v>3.73</v>
      </c>
      <c r="L70" t="s">
        <v>35</v>
      </c>
    </row>
    <row r="71" spans="1:12" x14ac:dyDescent="0.3">
      <c r="A71" s="1">
        <v>45124</v>
      </c>
      <c r="B71" s="1" t="s">
        <v>11</v>
      </c>
      <c r="C71">
        <v>5</v>
      </c>
      <c r="D71">
        <v>10</v>
      </c>
      <c r="E71" t="s">
        <v>13</v>
      </c>
      <c r="F71" t="s">
        <v>7</v>
      </c>
      <c r="G71">
        <v>1.4</v>
      </c>
      <c r="H71">
        <v>3</v>
      </c>
      <c r="J71" t="s">
        <v>19</v>
      </c>
      <c r="K71">
        <v>3.73</v>
      </c>
      <c r="L71" t="s">
        <v>35</v>
      </c>
    </row>
    <row r="72" spans="1:12" x14ac:dyDescent="0.3">
      <c r="A72" s="1">
        <v>45124</v>
      </c>
      <c r="B72" s="1" t="s">
        <v>11</v>
      </c>
      <c r="C72">
        <v>5</v>
      </c>
      <c r="D72">
        <v>11</v>
      </c>
      <c r="E72" t="s">
        <v>12</v>
      </c>
      <c r="F72" t="s">
        <v>7</v>
      </c>
      <c r="G72">
        <v>1.1000000000000001</v>
      </c>
      <c r="H72">
        <v>2</v>
      </c>
      <c r="I72">
        <v>0.30199999999999999</v>
      </c>
      <c r="J72" t="s">
        <v>19</v>
      </c>
      <c r="K72">
        <v>3.73</v>
      </c>
      <c r="L72" t="s">
        <v>35</v>
      </c>
    </row>
    <row r="73" spans="1:12" x14ac:dyDescent="0.3">
      <c r="A73" s="1">
        <v>45124</v>
      </c>
      <c r="B73" s="1" t="s">
        <v>11</v>
      </c>
      <c r="C73">
        <v>5</v>
      </c>
      <c r="D73">
        <v>12</v>
      </c>
      <c r="E73" t="s">
        <v>12</v>
      </c>
      <c r="F73" t="s">
        <v>7</v>
      </c>
      <c r="G73">
        <v>0.9</v>
      </c>
      <c r="H73">
        <v>2</v>
      </c>
      <c r="J73" t="s">
        <v>19</v>
      </c>
      <c r="K73">
        <v>3.73</v>
      </c>
      <c r="L73" t="s">
        <v>35</v>
      </c>
    </row>
    <row r="74" spans="1:12" x14ac:dyDescent="0.3">
      <c r="A74" s="1">
        <v>45124</v>
      </c>
      <c r="B74" s="1" t="s">
        <v>11</v>
      </c>
      <c r="C74">
        <v>5</v>
      </c>
      <c r="D74">
        <v>13</v>
      </c>
      <c r="E74" t="s">
        <v>13</v>
      </c>
      <c r="F74" t="s">
        <v>7</v>
      </c>
      <c r="G74">
        <v>1.2</v>
      </c>
      <c r="H74">
        <v>3</v>
      </c>
      <c r="I74">
        <v>0.497</v>
      </c>
      <c r="J74" t="s">
        <v>19</v>
      </c>
      <c r="K74">
        <v>3.73</v>
      </c>
      <c r="L74" t="s">
        <v>35</v>
      </c>
    </row>
    <row r="75" spans="1:12" x14ac:dyDescent="0.3">
      <c r="A75" s="1">
        <v>45124</v>
      </c>
      <c r="B75" s="1" t="s">
        <v>11</v>
      </c>
      <c r="C75">
        <v>5</v>
      </c>
      <c r="D75">
        <v>14</v>
      </c>
      <c r="E75" t="s">
        <v>13</v>
      </c>
      <c r="F75" t="s">
        <v>15</v>
      </c>
      <c r="G75">
        <v>1.4</v>
      </c>
      <c r="H75">
        <v>2</v>
      </c>
      <c r="J75" t="s">
        <v>19</v>
      </c>
      <c r="K75">
        <v>3.73</v>
      </c>
      <c r="L75" t="s">
        <v>35</v>
      </c>
    </row>
    <row r="76" spans="1:12" x14ac:dyDescent="0.3">
      <c r="A76" s="1">
        <v>45124</v>
      </c>
      <c r="B76" s="1" t="s">
        <v>11</v>
      </c>
      <c r="C76">
        <v>5</v>
      </c>
      <c r="D76">
        <v>15</v>
      </c>
      <c r="E76" t="s">
        <v>13</v>
      </c>
      <c r="F76" t="s">
        <v>15</v>
      </c>
      <c r="G76">
        <v>1.2</v>
      </c>
      <c r="H76">
        <v>2</v>
      </c>
      <c r="I76">
        <v>0.28199999999999997</v>
      </c>
      <c r="J76" t="s">
        <v>19</v>
      </c>
      <c r="K76">
        <v>3.73</v>
      </c>
      <c r="L76" t="s">
        <v>35</v>
      </c>
    </row>
    <row r="77" spans="1:12" x14ac:dyDescent="0.3">
      <c r="A77" s="1">
        <v>45124</v>
      </c>
      <c r="B77" s="1" t="s">
        <v>11</v>
      </c>
      <c r="C77">
        <v>5</v>
      </c>
      <c r="D77">
        <v>16</v>
      </c>
      <c r="E77" t="s">
        <v>12</v>
      </c>
      <c r="F77" t="s">
        <v>14</v>
      </c>
      <c r="G77">
        <v>2.8</v>
      </c>
      <c r="H77">
        <v>2</v>
      </c>
      <c r="J77" t="s">
        <v>19</v>
      </c>
      <c r="K77">
        <v>3.73</v>
      </c>
      <c r="L77" t="s">
        <v>35</v>
      </c>
    </row>
    <row r="78" spans="1:12" x14ac:dyDescent="0.3">
      <c r="A78" s="1">
        <v>45124</v>
      </c>
      <c r="B78" s="1" t="s">
        <v>11</v>
      </c>
      <c r="C78">
        <v>5</v>
      </c>
      <c r="D78">
        <v>17</v>
      </c>
      <c r="E78" t="s">
        <v>13</v>
      </c>
      <c r="F78" t="s">
        <v>15</v>
      </c>
      <c r="G78">
        <v>1.4</v>
      </c>
      <c r="H78">
        <v>2</v>
      </c>
      <c r="I78">
        <v>0.41199999999999998</v>
      </c>
      <c r="J78" t="s">
        <v>19</v>
      </c>
      <c r="K78">
        <v>3.73</v>
      </c>
      <c r="L78" t="s">
        <v>35</v>
      </c>
    </row>
    <row r="79" spans="1:12" x14ac:dyDescent="0.3">
      <c r="A79" s="1">
        <v>45124</v>
      </c>
      <c r="B79" s="1" t="s">
        <v>11</v>
      </c>
      <c r="C79">
        <v>5</v>
      </c>
      <c r="D79">
        <v>18</v>
      </c>
      <c r="E79" t="s">
        <v>13</v>
      </c>
      <c r="F79" t="s">
        <v>7</v>
      </c>
      <c r="G79">
        <v>1.9</v>
      </c>
      <c r="H79">
        <v>2</v>
      </c>
      <c r="J79" t="s">
        <v>19</v>
      </c>
      <c r="K79">
        <v>3.73</v>
      </c>
      <c r="L79" t="s">
        <v>35</v>
      </c>
    </row>
    <row r="80" spans="1:12" x14ac:dyDescent="0.3">
      <c r="A80" s="1">
        <v>45124</v>
      </c>
      <c r="B80" s="1" t="s">
        <v>11</v>
      </c>
      <c r="C80">
        <v>5</v>
      </c>
      <c r="D80">
        <v>19</v>
      </c>
      <c r="E80" t="s">
        <v>13</v>
      </c>
      <c r="F80" t="s">
        <v>15</v>
      </c>
      <c r="G80">
        <v>0.6</v>
      </c>
      <c r="H80">
        <v>2</v>
      </c>
      <c r="I80">
        <v>7.3999999999999996E-2</v>
      </c>
      <c r="J80" t="s">
        <v>19</v>
      </c>
      <c r="K80">
        <v>3.73</v>
      </c>
      <c r="L80" t="s">
        <v>35</v>
      </c>
    </row>
    <row r="81" spans="1:12" x14ac:dyDescent="0.3">
      <c r="A81" s="1">
        <v>45124</v>
      </c>
      <c r="B81" s="1" t="s">
        <v>11</v>
      </c>
      <c r="C81">
        <v>5</v>
      </c>
      <c r="D81">
        <v>20</v>
      </c>
      <c r="E81" t="s">
        <v>12</v>
      </c>
      <c r="F81" t="s">
        <v>14</v>
      </c>
      <c r="G81">
        <v>3.5</v>
      </c>
      <c r="H81">
        <v>2</v>
      </c>
      <c r="J81" t="s">
        <v>19</v>
      </c>
      <c r="K81">
        <v>3.73</v>
      </c>
      <c r="L81" t="s">
        <v>35</v>
      </c>
    </row>
    <row r="82" spans="1:12" x14ac:dyDescent="0.3">
      <c r="A82" s="1">
        <v>45124</v>
      </c>
      <c r="B82" s="1" t="s">
        <v>11</v>
      </c>
      <c r="C82">
        <v>1</v>
      </c>
      <c r="D82">
        <v>1</v>
      </c>
      <c r="E82" t="s">
        <v>13</v>
      </c>
      <c r="F82" t="s">
        <v>7</v>
      </c>
      <c r="G82">
        <v>1.2</v>
      </c>
      <c r="H82">
        <v>1</v>
      </c>
      <c r="I82">
        <v>5.6000000000000001E-2</v>
      </c>
      <c r="J82" t="s">
        <v>18</v>
      </c>
      <c r="K82">
        <v>3.84</v>
      </c>
      <c r="L82" t="s">
        <v>35</v>
      </c>
    </row>
    <row r="83" spans="1:12" x14ac:dyDescent="0.3">
      <c r="A83" s="1">
        <v>45124</v>
      </c>
      <c r="B83" s="1" t="s">
        <v>11</v>
      </c>
      <c r="C83">
        <v>1</v>
      </c>
      <c r="D83">
        <v>2</v>
      </c>
      <c r="E83" t="s">
        <v>12</v>
      </c>
      <c r="F83" t="s">
        <v>10</v>
      </c>
      <c r="G83">
        <v>3</v>
      </c>
      <c r="H83">
        <v>1</v>
      </c>
      <c r="I83">
        <v>0.17</v>
      </c>
      <c r="J83" t="s">
        <v>18</v>
      </c>
      <c r="K83">
        <v>3.84</v>
      </c>
      <c r="L83" t="s">
        <v>35</v>
      </c>
    </row>
    <row r="84" spans="1:12" x14ac:dyDescent="0.3">
      <c r="A84" s="1">
        <v>45124</v>
      </c>
      <c r="B84" s="1" t="s">
        <v>11</v>
      </c>
      <c r="C84">
        <v>1</v>
      </c>
      <c r="D84">
        <v>3</v>
      </c>
      <c r="E84" t="s">
        <v>6</v>
      </c>
      <c r="F84" t="s">
        <v>14</v>
      </c>
      <c r="G84">
        <v>5.5</v>
      </c>
      <c r="H84">
        <v>1</v>
      </c>
      <c r="I84">
        <v>0.38800000000000001</v>
      </c>
      <c r="J84" t="s">
        <v>18</v>
      </c>
      <c r="K84">
        <v>3.84</v>
      </c>
      <c r="L84" t="s">
        <v>35</v>
      </c>
    </row>
    <row r="85" spans="1:12" x14ac:dyDescent="0.3">
      <c r="A85" s="1">
        <v>45124</v>
      </c>
      <c r="B85" s="1" t="s">
        <v>11</v>
      </c>
      <c r="C85">
        <v>1</v>
      </c>
      <c r="D85">
        <v>4</v>
      </c>
      <c r="E85" t="s">
        <v>12</v>
      </c>
      <c r="F85" t="s">
        <v>10</v>
      </c>
      <c r="G85">
        <v>3.5</v>
      </c>
      <c r="H85">
        <v>3</v>
      </c>
      <c r="I85">
        <v>0.13400000000000001</v>
      </c>
      <c r="J85" t="s">
        <v>18</v>
      </c>
      <c r="K85">
        <v>3.84</v>
      </c>
      <c r="L85" t="s">
        <v>35</v>
      </c>
    </row>
    <row r="86" spans="1:12" x14ac:dyDescent="0.3">
      <c r="A86" s="1">
        <v>45124</v>
      </c>
      <c r="B86" s="1" t="s">
        <v>11</v>
      </c>
      <c r="C86">
        <v>1</v>
      </c>
      <c r="D86">
        <v>5</v>
      </c>
      <c r="E86" t="s">
        <v>6</v>
      </c>
      <c r="F86" t="s">
        <v>7</v>
      </c>
      <c r="G86">
        <v>3.2</v>
      </c>
      <c r="H86">
        <v>2</v>
      </c>
      <c r="I86">
        <v>0.224</v>
      </c>
      <c r="J86" t="s">
        <v>18</v>
      </c>
      <c r="K86">
        <v>3.84</v>
      </c>
      <c r="L86" t="s">
        <v>35</v>
      </c>
    </row>
    <row r="87" spans="1:12" x14ac:dyDescent="0.3">
      <c r="A87" s="1">
        <v>45124</v>
      </c>
      <c r="B87" s="1" t="s">
        <v>11</v>
      </c>
      <c r="C87">
        <v>1</v>
      </c>
      <c r="D87">
        <v>6</v>
      </c>
      <c r="E87" t="s">
        <v>6</v>
      </c>
      <c r="F87" t="s">
        <v>14</v>
      </c>
      <c r="G87">
        <v>2.8</v>
      </c>
      <c r="H87">
        <v>1</v>
      </c>
      <c r="I87">
        <v>0.28799999999999998</v>
      </c>
      <c r="J87" t="s">
        <v>18</v>
      </c>
      <c r="K87">
        <v>3.84</v>
      </c>
      <c r="L87" t="s">
        <v>35</v>
      </c>
    </row>
    <row r="88" spans="1:12" x14ac:dyDescent="0.3">
      <c r="A88" s="1">
        <v>45124</v>
      </c>
      <c r="B88" s="1" t="s">
        <v>11</v>
      </c>
      <c r="C88">
        <v>1</v>
      </c>
      <c r="D88">
        <v>7</v>
      </c>
      <c r="E88" t="s">
        <v>6</v>
      </c>
      <c r="F88" t="s">
        <v>14</v>
      </c>
      <c r="G88">
        <v>2.2999999999999998</v>
      </c>
      <c r="H88">
        <v>2</v>
      </c>
      <c r="I88">
        <v>0.23899999999999999</v>
      </c>
      <c r="J88" t="s">
        <v>18</v>
      </c>
      <c r="K88">
        <v>3.84</v>
      </c>
      <c r="L88" t="s">
        <v>35</v>
      </c>
    </row>
    <row r="89" spans="1:12" x14ac:dyDescent="0.3">
      <c r="A89" s="1">
        <v>45124</v>
      </c>
      <c r="B89" s="1" t="s">
        <v>11</v>
      </c>
      <c r="C89">
        <v>1</v>
      </c>
      <c r="D89">
        <v>8</v>
      </c>
      <c r="E89" t="s">
        <v>13</v>
      </c>
      <c r="F89" t="s">
        <v>14</v>
      </c>
      <c r="G89">
        <v>2.2000000000000002</v>
      </c>
      <c r="H89">
        <v>2</v>
      </c>
      <c r="I89">
        <v>0.45500000000000002</v>
      </c>
      <c r="J89" t="s">
        <v>18</v>
      </c>
      <c r="K89">
        <v>3.84</v>
      </c>
      <c r="L89" t="s">
        <v>35</v>
      </c>
    </row>
    <row r="90" spans="1:12" x14ac:dyDescent="0.3">
      <c r="A90" s="1">
        <v>45124</v>
      </c>
      <c r="B90" s="1" t="s">
        <v>11</v>
      </c>
      <c r="C90">
        <v>1</v>
      </c>
      <c r="D90">
        <v>9</v>
      </c>
      <c r="E90" t="s">
        <v>13</v>
      </c>
      <c r="F90" t="s">
        <v>15</v>
      </c>
      <c r="G90">
        <v>0.8</v>
      </c>
      <c r="H90">
        <v>2</v>
      </c>
      <c r="I90">
        <v>0.159</v>
      </c>
      <c r="J90" t="s">
        <v>18</v>
      </c>
      <c r="K90">
        <v>3.84</v>
      </c>
      <c r="L90" t="s">
        <v>35</v>
      </c>
    </row>
    <row r="91" spans="1:12" x14ac:dyDescent="0.3">
      <c r="A91" s="1">
        <v>45124</v>
      </c>
      <c r="B91" s="1" t="s">
        <v>11</v>
      </c>
      <c r="C91">
        <v>1</v>
      </c>
      <c r="D91">
        <v>10</v>
      </c>
      <c r="E91" t="s">
        <v>13</v>
      </c>
      <c r="F91" t="s">
        <v>14</v>
      </c>
      <c r="G91">
        <v>2.4</v>
      </c>
      <c r="H91">
        <v>1</v>
      </c>
      <c r="I91">
        <v>0.45800000000000002</v>
      </c>
      <c r="J91" t="s">
        <v>18</v>
      </c>
      <c r="K91">
        <v>3.84</v>
      </c>
      <c r="L91" t="s">
        <v>35</v>
      </c>
    </row>
    <row r="92" spans="1:12" x14ac:dyDescent="0.3">
      <c r="A92" s="1">
        <v>45124</v>
      </c>
      <c r="B92" s="1" t="s">
        <v>11</v>
      </c>
      <c r="C92">
        <v>1</v>
      </c>
      <c r="D92">
        <v>11</v>
      </c>
      <c r="E92" t="s">
        <v>12</v>
      </c>
      <c r="F92" t="s">
        <v>10</v>
      </c>
      <c r="G92">
        <v>3.1</v>
      </c>
      <c r="H92">
        <v>3</v>
      </c>
      <c r="I92">
        <v>0.20699999999999999</v>
      </c>
      <c r="J92" t="s">
        <v>18</v>
      </c>
      <c r="K92">
        <v>3.84</v>
      </c>
      <c r="L92" t="s">
        <v>35</v>
      </c>
    </row>
    <row r="93" spans="1:12" x14ac:dyDescent="0.3">
      <c r="A93" s="1">
        <v>45124</v>
      </c>
      <c r="B93" s="1" t="s">
        <v>11</v>
      </c>
      <c r="C93">
        <v>1</v>
      </c>
      <c r="D93">
        <v>12</v>
      </c>
      <c r="E93" t="s">
        <v>13</v>
      </c>
      <c r="F93" t="s">
        <v>15</v>
      </c>
      <c r="G93">
        <v>0.9</v>
      </c>
      <c r="H93">
        <v>2</v>
      </c>
      <c r="I93">
        <v>0.22700000000000001</v>
      </c>
      <c r="J93" t="s">
        <v>18</v>
      </c>
      <c r="K93">
        <v>3.84</v>
      </c>
      <c r="L93" t="s">
        <v>35</v>
      </c>
    </row>
    <row r="94" spans="1:12" x14ac:dyDescent="0.3">
      <c r="A94" s="1">
        <v>45124</v>
      </c>
      <c r="B94" s="1" t="s">
        <v>11</v>
      </c>
      <c r="C94">
        <v>1</v>
      </c>
      <c r="D94">
        <v>13</v>
      </c>
      <c r="E94" t="s">
        <v>13</v>
      </c>
      <c r="F94" t="s">
        <v>15</v>
      </c>
      <c r="G94">
        <v>1.2</v>
      </c>
      <c r="H94">
        <v>2</v>
      </c>
      <c r="I94">
        <v>0.255</v>
      </c>
      <c r="J94" t="s">
        <v>18</v>
      </c>
      <c r="K94">
        <v>3.84</v>
      </c>
      <c r="L94" t="s">
        <v>35</v>
      </c>
    </row>
    <row r="95" spans="1:12" x14ac:dyDescent="0.3">
      <c r="A95" s="1">
        <v>45124</v>
      </c>
      <c r="B95" s="1" t="s">
        <v>11</v>
      </c>
      <c r="C95">
        <v>1</v>
      </c>
      <c r="D95">
        <v>14</v>
      </c>
      <c r="E95" t="s">
        <v>12</v>
      </c>
      <c r="F95" t="s">
        <v>10</v>
      </c>
      <c r="G95">
        <v>3</v>
      </c>
      <c r="H95">
        <v>2</v>
      </c>
      <c r="I95">
        <v>0.26200000000000001</v>
      </c>
      <c r="J95" t="s">
        <v>18</v>
      </c>
      <c r="K95">
        <v>3.84</v>
      </c>
      <c r="L95" t="s">
        <v>35</v>
      </c>
    </row>
    <row r="96" spans="1:12" x14ac:dyDescent="0.3">
      <c r="A96" s="1">
        <v>45124</v>
      </c>
      <c r="B96" s="1" t="s">
        <v>11</v>
      </c>
      <c r="C96">
        <v>1</v>
      </c>
      <c r="D96">
        <v>15</v>
      </c>
      <c r="E96" t="s">
        <v>13</v>
      </c>
      <c r="F96" t="s">
        <v>7</v>
      </c>
      <c r="G96">
        <v>1.7</v>
      </c>
      <c r="H96">
        <v>2</v>
      </c>
      <c r="I96">
        <v>0.314</v>
      </c>
      <c r="J96" t="s">
        <v>18</v>
      </c>
      <c r="K96">
        <v>3.84</v>
      </c>
      <c r="L96" t="s">
        <v>35</v>
      </c>
    </row>
    <row r="97" spans="1:12" x14ac:dyDescent="0.3">
      <c r="A97" s="1">
        <v>45124</v>
      </c>
      <c r="B97" s="1" t="s">
        <v>11</v>
      </c>
      <c r="C97">
        <v>1</v>
      </c>
      <c r="D97">
        <v>16</v>
      </c>
      <c r="E97" t="s">
        <v>13</v>
      </c>
      <c r="F97" t="s">
        <v>15</v>
      </c>
      <c r="G97">
        <v>0.8</v>
      </c>
      <c r="H97">
        <v>2</v>
      </c>
      <c r="I97">
        <v>0.191</v>
      </c>
      <c r="J97" t="s">
        <v>18</v>
      </c>
      <c r="K97">
        <v>3.84</v>
      </c>
      <c r="L97" t="s">
        <v>35</v>
      </c>
    </row>
    <row r="98" spans="1:12" x14ac:dyDescent="0.3">
      <c r="A98" s="1">
        <v>45124</v>
      </c>
      <c r="B98" s="1" t="s">
        <v>11</v>
      </c>
      <c r="C98">
        <v>1</v>
      </c>
      <c r="D98">
        <v>17</v>
      </c>
      <c r="E98" t="s">
        <v>13</v>
      </c>
      <c r="F98" t="s">
        <v>15</v>
      </c>
      <c r="G98">
        <v>0.7</v>
      </c>
      <c r="H98">
        <v>2</v>
      </c>
      <c r="I98">
        <v>9.0999999999999998E-2</v>
      </c>
      <c r="J98" t="s">
        <v>18</v>
      </c>
      <c r="K98">
        <v>3.84</v>
      </c>
      <c r="L98" t="s">
        <v>35</v>
      </c>
    </row>
    <row r="99" spans="1:12" x14ac:dyDescent="0.3">
      <c r="A99" s="1">
        <v>45124</v>
      </c>
      <c r="B99" s="1" t="s">
        <v>11</v>
      </c>
      <c r="C99">
        <v>1</v>
      </c>
      <c r="D99">
        <v>18</v>
      </c>
      <c r="E99" t="s">
        <v>13</v>
      </c>
      <c r="F99" t="s">
        <v>7</v>
      </c>
      <c r="G99">
        <v>1.4</v>
      </c>
      <c r="H99">
        <v>2</v>
      </c>
      <c r="I99">
        <v>0.374</v>
      </c>
      <c r="J99" t="s">
        <v>18</v>
      </c>
      <c r="K99">
        <v>3.84</v>
      </c>
      <c r="L99" t="s">
        <v>35</v>
      </c>
    </row>
    <row r="100" spans="1:12" x14ac:dyDescent="0.3">
      <c r="A100" s="1">
        <v>45124</v>
      </c>
      <c r="B100" s="1" t="s">
        <v>11</v>
      </c>
      <c r="C100">
        <v>1</v>
      </c>
      <c r="D100">
        <v>19</v>
      </c>
      <c r="E100" t="s">
        <v>12</v>
      </c>
      <c r="F100" t="s">
        <v>14</v>
      </c>
      <c r="G100">
        <v>2.6</v>
      </c>
      <c r="H100">
        <v>4</v>
      </c>
      <c r="I100">
        <v>0.35</v>
      </c>
      <c r="J100" t="s">
        <v>18</v>
      </c>
      <c r="K100">
        <v>3.84</v>
      </c>
      <c r="L100" t="s">
        <v>35</v>
      </c>
    </row>
    <row r="101" spans="1:12" x14ac:dyDescent="0.3">
      <c r="A101" s="1">
        <v>45124</v>
      </c>
      <c r="B101" s="1" t="s">
        <v>11</v>
      </c>
      <c r="C101">
        <v>1</v>
      </c>
      <c r="D101">
        <v>20</v>
      </c>
      <c r="E101" t="s">
        <v>13</v>
      </c>
      <c r="F101" t="s">
        <v>7</v>
      </c>
      <c r="G101">
        <v>1.3</v>
      </c>
      <c r="H101">
        <v>2</v>
      </c>
      <c r="I101">
        <v>0.36199999999999999</v>
      </c>
      <c r="J101" t="s">
        <v>18</v>
      </c>
      <c r="K101">
        <v>3.84</v>
      </c>
      <c r="L101" t="s">
        <v>35</v>
      </c>
    </row>
    <row r="102" spans="1:12" x14ac:dyDescent="0.3">
      <c r="A102" s="1">
        <v>45124</v>
      </c>
      <c r="B102" s="1" t="s">
        <v>11</v>
      </c>
      <c r="C102">
        <v>6</v>
      </c>
      <c r="D102">
        <v>1</v>
      </c>
      <c r="E102" t="s">
        <v>6</v>
      </c>
      <c r="F102" t="s">
        <v>14</v>
      </c>
      <c r="G102">
        <v>1.2</v>
      </c>
      <c r="H102">
        <v>2</v>
      </c>
      <c r="I102">
        <v>0.37</v>
      </c>
      <c r="J102" t="s">
        <v>19</v>
      </c>
      <c r="K102">
        <v>3.73</v>
      </c>
      <c r="L102" t="s">
        <v>35</v>
      </c>
    </row>
    <row r="103" spans="1:12" x14ac:dyDescent="0.3">
      <c r="A103" s="1">
        <v>45124</v>
      </c>
      <c r="B103" s="1" t="s">
        <v>11</v>
      </c>
      <c r="C103">
        <v>6</v>
      </c>
      <c r="D103">
        <v>2</v>
      </c>
      <c r="E103" t="s">
        <v>6</v>
      </c>
      <c r="F103" t="s">
        <v>7</v>
      </c>
      <c r="G103">
        <v>1.3</v>
      </c>
      <c r="H103">
        <v>2</v>
      </c>
      <c r="J103" t="s">
        <v>19</v>
      </c>
      <c r="K103">
        <v>3.73</v>
      </c>
      <c r="L103" t="s">
        <v>35</v>
      </c>
    </row>
    <row r="104" spans="1:12" x14ac:dyDescent="0.3">
      <c r="A104" s="1">
        <v>45124</v>
      </c>
      <c r="B104" s="1" t="s">
        <v>11</v>
      </c>
      <c r="C104">
        <v>6</v>
      </c>
      <c r="D104">
        <v>3</v>
      </c>
      <c r="E104" t="s">
        <v>6</v>
      </c>
      <c r="F104" t="s">
        <v>7</v>
      </c>
      <c r="G104">
        <v>1.4</v>
      </c>
      <c r="H104">
        <v>2</v>
      </c>
      <c r="I104">
        <v>0.76600000000000001</v>
      </c>
      <c r="J104" t="s">
        <v>19</v>
      </c>
      <c r="K104">
        <v>3.73</v>
      </c>
      <c r="L104" t="s">
        <v>35</v>
      </c>
    </row>
    <row r="105" spans="1:12" x14ac:dyDescent="0.3">
      <c r="A105" s="1">
        <v>45124</v>
      </c>
      <c r="B105" s="1" t="s">
        <v>11</v>
      </c>
      <c r="C105">
        <v>6</v>
      </c>
      <c r="D105">
        <v>4</v>
      </c>
      <c r="E105" t="s">
        <v>6</v>
      </c>
      <c r="F105" t="s">
        <v>7</v>
      </c>
      <c r="G105">
        <v>1.1000000000000001</v>
      </c>
      <c r="H105">
        <v>4</v>
      </c>
      <c r="J105" t="s">
        <v>19</v>
      </c>
      <c r="K105">
        <v>3.73</v>
      </c>
      <c r="L105" t="s">
        <v>35</v>
      </c>
    </row>
    <row r="106" spans="1:12" x14ac:dyDescent="0.3">
      <c r="A106" s="1">
        <v>45124</v>
      </c>
      <c r="B106" s="1" t="s">
        <v>11</v>
      </c>
      <c r="C106">
        <v>6</v>
      </c>
      <c r="D106">
        <v>5</v>
      </c>
      <c r="E106" t="s">
        <v>6</v>
      </c>
      <c r="F106" t="s">
        <v>7</v>
      </c>
      <c r="G106">
        <v>1</v>
      </c>
      <c r="H106">
        <v>3</v>
      </c>
      <c r="I106">
        <v>0.44800000000000001</v>
      </c>
      <c r="J106" t="s">
        <v>19</v>
      </c>
      <c r="K106">
        <v>3.73</v>
      </c>
      <c r="L106" t="s">
        <v>35</v>
      </c>
    </row>
    <row r="107" spans="1:12" x14ac:dyDescent="0.3">
      <c r="A107" s="1">
        <v>45124</v>
      </c>
      <c r="B107" s="1" t="s">
        <v>11</v>
      </c>
      <c r="C107">
        <v>6</v>
      </c>
      <c r="D107">
        <v>6</v>
      </c>
      <c r="E107" t="s">
        <v>6</v>
      </c>
      <c r="F107" t="s">
        <v>7</v>
      </c>
      <c r="G107">
        <v>1.3</v>
      </c>
      <c r="H107">
        <v>2</v>
      </c>
      <c r="J107" t="s">
        <v>19</v>
      </c>
      <c r="K107">
        <v>3.73</v>
      </c>
      <c r="L107" t="s">
        <v>35</v>
      </c>
    </row>
    <row r="108" spans="1:12" x14ac:dyDescent="0.3">
      <c r="A108" s="1">
        <v>45124</v>
      </c>
      <c r="B108" s="1" t="s">
        <v>11</v>
      </c>
      <c r="C108">
        <v>6</v>
      </c>
      <c r="D108">
        <v>7</v>
      </c>
      <c r="E108" t="s">
        <v>6</v>
      </c>
      <c r="F108" t="s">
        <v>14</v>
      </c>
      <c r="G108">
        <v>1.7</v>
      </c>
      <c r="H108">
        <v>2</v>
      </c>
      <c r="I108">
        <v>0.58499999999999996</v>
      </c>
      <c r="J108" t="s">
        <v>19</v>
      </c>
      <c r="K108">
        <v>3.73</v>
      </c>
      <c r="L108" t="s">
        <v>35</v>
      </c>
    </row>
    <row r="109" spans="1:12" x14ac:dyDescent="0.3">
      <c r="A109" s="1">
        <v>45124</v>
      </c>
      <c r="B109" s="1" t="s">
        <v>11</v>
      </c>
      <c r="C109">
        <v>6</v>
      </c>
      <c r="D109">
        <v>8</v>
      </c>
      <c r="E109" t="s">
        <v>6</v>
      </c>
      <c r="F109" t="s">
        <v>7</v>
      </c>
      <c r="G109">
        <v>1.2</v>
      </c>
      <c r="H109">
        <v>2</v>
      </c>
      <c r="J109" t="s">
        <v>19</v>
      </c>
      <c r="K109">
        <v>3.73</v>
      </c>
      <c r="L109" t="s">
        <v>35</v>
      </c>
    </row>
    <row r="110" spans="1:12" x14ac:dyDescent="0.3">
      <c r="A110" s="1">
        <v>45124</v>
      </c>
      <c r="B110" s="1" t="s">
        <v>11</v>
      </c>
      <c r="C110">
        <v>6</v>
      </c>
      <c r="D110">
        <v>9</v>
      </c>
      <c r="E110" t="s">
        <v>6</v>
      </c>
      <c r="F110" t="s">
        <v>14</v>
      </c>
      <c r="G110">
        <v>1.5</v>
      </c>
      <c r="H110">
        <v>0</v>
      </c>
      <c r="I110">
        <v>0.77</v>
      </c>
      <c r="J110" t="s">
        <v>19</v>
      </c>
      <c r="K110">
        <v>3.73</v>
      </c>
      <c r="L110" t="s">
        <v>35</v>
      </c>
    </row>
    <row r="111" spans="1:12" x14ac:dyDescent="0.3">
      <c r="A111" s="1">
        <v>45124</v>
      </c>
      <c r="B111" s="1" t="s">
        <v>11</v>
      </c>
      <c r="C111">
        <v>6</v>
      </c>
      <c r="D111">
        <v>10</v>
      </c>
      <c r="E111" t="s">
        <v>6</v>
      </c>
      <c r="F111" t="s">
        <v>14</v>
      </c>
      <c r="G111">
        <v>1.3</v>
      </c>
      <c r="H111">
        <v>0</v>
      </c>
      <c r="J111" t="s">
        <v>19</v>
      </c>
      <c r="K111">
        <v>3.73</v>
      </c>
      <c r="L111" t="s">
        <v>35</v>
      </c>
    </row>
    <row r="112" spans="1:12" x14ac:dyDescent="0.3">
      <c r="A112" s="1">
        <v>45124</v>
      </c>
      <c r="B112" s="1" t="s">
        <v>11</v>
      </c>
      <c r="C112">
        <v>6</v>
      </c>
      <c r="D112">
        <v>11</v>
      </c>
      <c r="E112" t="s">
        <v>6</v>
      </c>
      <c r="F112" t="s">
        <v>14</v>
      </c>
      <c r="G112">
        <v>1.3</v>
      </c>
      <c r="H112">
        <v>0</v>
      </c>
      <c r="I112">
        <v>0.64400000000000002</v>
      </c>
      <c r="J112" t="s">
        <v>19</v>
      </c>
      <c r="K112">
        <v>3.73</v>
      </c>
      <c r="L112" t="s">
        <v>35</v>
      </c>
    </row>
    <row r="113" spans="1:12" x14ac:dyDescent="0.3">
      <c r="A113" s="1">
        <v>45124</v>
      </c>
      <c r="B113" s="1" t="s">
        <v>11</v>
      </c>
      <c r="C113">
        <v>6</v>
      </c>
      <c r="D113">
        <v>12</v>
      </c>
      <c r="E113" t="s">
        <v>6</v>
      </c>
      <c r="F113" t="s">
        <v>7</v>
      </c>
      <c r="G113">
        <v>1.6</v>
      </c>
      <c r="H113">
        <v>2</v>
      </c>
      <c r="J113" t="s">
        <v>19</v>
      </c>
      <c r="K113">
        <v>3.73</v>
      </c>
      <c r="L113" t="s">
        <v>35</v>
      </c>
    </row>
    <row r="114" spans="1:12" x14ac:dyDescent="0.3">
      <c r="A114" s="1">
        <v>45124</v>
      </c>
      <c r="B114" s="1" t="s">
        <v>11</v>
      </c>
      <c r="C114">
        <v>6</v>
      </c>
      <c r="D114">
        <v>13</v>
      </c>
      <c r="E114" t="s">
        <v>6</v>
      </c>
      <c r="F114" t="s">
        <v>7</v>
      </c>
      <c r="G114">
        <v>1</v>
      </c>
      <c r="H114">
        <v>2</v>
      </c>
      <c r="I114">
        <v>0.443</v>
      </c>
      <c r="J114" t="s">
        <v>19</v>
      </c>
      <c r="K114">
        <v>3.73</v>
      </c>
      <c r="L114" t="s">
        <v>35</v>
      </c>
    </row>
    <row r="115" spans="1:12" x14ac:dyDescent="0.3">
      <c r="A115" s="1">
        <v>45124</v>
      </c>
      <c r="B115" s="1" t="s">
        <v>11</v>
      </c>
      <c r="C115">
        <v>6</v>
      </c>
      <c r="D115">
        <v>14</v>
      </c>
      <c r="E115" t="s">
        <v>6</v>
      </c>
      <c r="F115" t="s">
        <v>7</v>
      </c>
      <c r="G115">
        <v>1.7</v>
      </c>
      <c r="H115">
        <v>2</v>
      </c>
      <c r="J115" t="s">
        <v>19</v>
      </c>
      <c r="K115">
        <v>3.73</v>
      </c>
      <c r="L115" t="s">
        <v>35</v>
      </c>
    </row>
    <row r="116" spans="1:12" x14ac:dyDescent="0.3">
      <c r="A116" s="1">
        <v>45124</v>
      </c>
      <c r="B116" s="1" t="s">
        <v>11</v>
      </c>
      <c r="C116">
        <v>6</v>
      </c>
      <c r="D116">
        <v>15</v>
      </c>
      <c r="E116" t="s">
        <v>6</v>
      </c>
      <c r="F116" t="s">
        <v>7</v>
      </c>
      <c r="G116">
        <v>1.5</v>
      </c>
      <c r="H116">
        <v>2</v>
      </c>
      <c r="I116">
        <v>0.55200000000000005</v>
      </c>
      <c r="J116" t="s">
        <v>19</v>
      </c>
      <c r="K116">
        <v>3.73</v>
      </c>
      <c r="L116" t="s">
        <v>35</v>
      </c>
    </row>
    <row r="117" spans="1:12" x14ac:dyDescent="0.3">
      <c r="A117" s="1">
        <v>45124</v>
      </c>
      <c r="B117" s="1" t="s">
        <v>11</v>
      </c>
      <c r="C117">
        <v>6</v>
      </c>
      <c r="D117">
        <v>16</v>
      </c>
      <c r="E117" t="s">
        <v>6</v>
      </c>
      <c r="F117" t="s">
        <v>7</v>
      </c>
      <c r="G117">
        <v>1.6</v>
      </c>
      <c r="H117">
        <v>2</v>
      </c>
      <c r="J117" t="s">
        <v>19</v>
      </c>
      <c r="K117">
        <v>3.73</v>
      </c>
      <c r="L117" t="s">
        <v>35</v>
      </c>
    </row>
    <row r="118" spans="1:12" x14ac:dyDescent="0.3">
      <c r="A118" s="1">
        <v>45124</v>
      </c>
      <c r="B118" s="1" t="s">
        <v>11</v>
      </c>
      <c r="C118">
        <v>6</v>
      </c>
      <c r="D118">
        <v>17</v>
      </c>
      <c r="E118" t="s">
        <v>6</v>
      </c>
      <c r="F118" t="s">
        <v>7</v>
      </c>
      <c r="G118">
        <v>1.5</v>
      </c>
      <c r="H118">
        <v>2</v>
      </c>
      <c r="I118">
        <v>0.77600000000000002</v>
      </c>
      <c r="J118" t="s">
        <v>19</v>
      </c>
      <c r="K118">
        <v>3.73</v>
      </c>
      <c r="L118" t="s">
        <v>35</v>
      </c>
    </row>
    <row r="119" spans="1:12" x14ac:dyDescent="0.3">
      <c r="A119" s="1">
        <v>45124</v>
      </c>
      <c r="B119" s="1" t="s">
        <v>11</v>
      </c>
      <c r="C119">
        <v>6</v>
      </c>
      <c r="D119">
        <v>18</v>
      </c>
      <c r="E119" t="s">
        <v>6</v>
      </c>
      <c r="F119" t="s">
        <v>14</v>
      </c>
      <c r="G119">
        <v>1.5</v>
      </c>
      <c r="H119">
        <v>0</v>
      </c>
      <c r="J119" t="s">
        <v>19</v>
      </c>
      <c r="K119">
        <v>3.73</v>
      </c>
      <c r="L119" t="s">
        <v>35</v>
      </c>
    </row>
    <row r="120" spans="1:12" x14ac:dyDescent="0.3">
      <c r="A120" s="1">
        <v>45124</v>
      </c>
      <c r="B120" s="1" t="s">
        <v>11</v>
      </c>
      <c r="C120">
        <v>6</v>
      </c>
      <c r="D120">
        <v>19</v>
      </c>
      <c r="E120" t="s">
        <v>12</v>
      </c>
      <c r="F120" t="s">
        <v>10</v>
      </c>
      <c r="G120">
        <v>1.2</v>
      </c>
      <c r="H120">
        <v>2</v>
      </c>
      <c r="I120">
        <v>0.432</v>
      </c>
      <c r="J120" t="s">
        <v>19</v>
      </c>
      <c r="K120">
        <v>3.73</v>
      </c>
      <c r="L120" t="s">
        <v>35</v>
      </c>
    </row>
    <row r="121" spans="1:12" x14ac:dyDescent="0.3">
      <c r="A121" s="1">
        <v>45124</v>
      </c>
      <c r="B121" s="1" t="s">
        <v>11</v>
      </c>
      <c r="C121">
        <v>6</v>
      </c>
      <c r="D121">
        <v>20</v>
      </c>
      <c r="E121" t="s">
        <v>6</v>
      </c>
      <c r="F121" t="s">
        <v>7</v>
      </c>
      <c r="G121">
        <v>1.5</v>
      </c>
      <c r="H121">
        <v>2</v>
      </c>
      <c r="J121" t="s">
        <v>19</v>
      </c>
      <c r="K121">
        <v>3.73</v>
      </c>
      <c r="L121" t="s">
        <v>35</v>
      </c>
    </row>
    <row r="122" spans="1:12" x14ac:dyDescent="0.3">
      <c r="A122" s="1">
        <v>45124</v>
      </c>
      <c r="B122" s="1" t="s">
        <v>11</v>
      </c>
      <c r="C122">
        <v>7</v>
      </c>
      <c r="D122">
        <v>1</v>
      </c>
      <c r="E122" t="s">
        <v>12</v>
      </c>
      <c r="F122" t="s">
        <v>14</v>
      </c>
      <c r="G122">
        <v>1.5</v>
      </c>
      <c r="H122">
        <v>0</v>
      </c>
      <c r="I122">
        <v>0.57199999999999995</v>
      </c>
      <c r="J122" t="s">
        <v>19</v>
      </c>
      <c r="K122">
        <v>3.73</v>
      </c>
      <c r="L122" t="s">
        <v>35</v>
      </c>
    </row>
    <row r="123" spans="1:12" x14ac:dyDescent="0.3">
      <c r="A123" s="1">
        <v>45124</v>
      </c>
      <c r="B123" s="1" t="s">
        <v>11</v>
      </c>
      <c r="C123">
        <v>7</v>
      </c>
      <c r="D123">
        <v>2</v>
      </c>
      <c r="E123" t="s">
        <v>13</v>
      </c>
      <c r="F123" t="s">
        <v>7</v>
      </c>
      <c r="G123">
        <v>2</v>
      </c>
      <c r="H123">
        <v>2</v>
      </c>
      <c r="J123" t="s">
        <v>19</v>
      </c>
      <c r="K123">
        <v>3.73</v>
      </c>
      <c r="L123" t="s">
        <v>35</v>
      </c>
    </row>
    <row r="124" spans="1:12" x14ac:dyDescent="0.3">
      <c r="A124" s="1">
        <v>45124</v>
      </c>
      <c r="B124" s="1" t="s">
        <v>11</v>
      </c>
      <c r="C124">
        <v>7</v>
      </c>
      <c r="D124">
        <v>3</v>
      </c>
      <c r="E124" t="s">
        <v>13</v>
      </c>
      <c r="F124" t="s">
        <v>10</v>
      </c>
      <c r="G124">
        <v>2.4</v>
      </c>
      <c r="H124">
        <v>2</v>
      </c>
      <c r="I124">
        <v>0.499</v>
      </c>
      <c r="J124" t="s">
        <v>19</v>
      </c>
      <c r="K124">
        <v>3.73</v>
      </c>
      <c r="L124" t="s">
        <v>35</v>
      </c>
    </row>
    <row r="125" spans="1:12" x14ac:dyDescent="0.3">
      <c r="A125" s="1">
        <v>45124</v>
      </c>
      <c r="B125" s="1" t="s">
        <v>11</v>
      </c>
      <c r="C125">
        <v>7</v>
      </c>
      <c r="D125">
        <v>4</v>
      </c>
      <c r="E125" t="s">
        <v>12</v>
      </c>
      <c r="F125" t="s">
        <v>7</v>
      </c>
      <c r="G125">
        <v>1</v>
      </c>
      <c r="H125">
        <v>3</v>
      </c>
      <c r="I125">
        <v>0.185</v>
      </c>
      <c r="J125" t="s">
        <v>19</v>
      </c>
      <c r="K125">
        <v>3.73</v>
      </c>
      <c r="L125" t="s">
        <v>35</v>
      </c>
    </row>
    <row r="126" spans="1:12" x14ac:dyDescent="0.3">
      <c r="A126" s="1">
        <v>45124</v>
      </c>
      <c r="B126" s="1" t="s">
        <v>11</v>
      </c>
      <c r="C126">
        <v>7</v>
      </c>
      <c r="D126">
        <v>5</v>
      </c>
      <c r="E126" t="s">
        <v>13</v>
      </c>
      <c r="F126" t="s">
        <v>7</v>
      </c>
      <c r="G126">
        <v>1.4</v>
      </c>
      <c r="H126">
        <v>5</v>
      </c>
      <c r="J126" t="s">
        <v>19</v>
      </c>
      <c r="K126">
        <v>3.73</v>
      </c>
      <c r="L126" t="s">
        <v>35</v>
      </c>
    </row>
    <row r="127" spans="1:12" x14ac:dyDescent="0.3">
      <c r="A127" s="1">
        <v>45124</v>
      </c>
      <c r="B127" s="1" t="s">
        <v>11</v>
      </c>
      <c r="C127">
        <v>7</v>
      </c>
      <c r="D127">
        <v>6</v>
      </c>
      <c r="E127" t="s">
        <v>12</v>
      </c>
      <c r="F127" t="s">
        <v>7</v>
      </c>
      <c r="G127">
        <v>1</v>
      </c>
      <c r="H127">
        <v>3</v>
      </c>
      <c r="I127">
        <v>0.23699999999999999</v>
      </c>
      <c r="J127" t="s">
        <v>19</v>
      </c>
      <c r="K127">
        <v>3.73</v>
      </c>
      <c r="L127" t="s">
        <v>35</v>
      </c>
    </row>
    <row r="128" spans="1:12" x14ac:dyDescent="0.3">
      <c r="A128" s="1">
        <v>45124</v>
      </c>
      <c r="B128" s="1" t="s">
        <v>11</v>
      </c>
      <c r="C128">
        <v>7</v>
      </c>
      <c r="D128">
        <v>7</v>
      </c>
      <c r="E128" t="s">
        <v>12</v>
      </c>
      <c r="F128" t="s">
        <v>7</v>
      </c>
      <c r="G128">
        <v>0.9</v>
      </c>
      <c r="H128">
        <v>4</v>
      </c>
      <c r="J128" t="s">
        <v>19</v>
      </c>
      <c r="K128">
        <v>3.73</v>
      </c>
      <c r="L128" t="s">
        <v>35</v>
      </c>
    </row>
    <row r="129" spans="1:12" x14ac:dyDescent="0.3">
      <c r="A129" s="1">
        <v>45124</v>
      </c>
      <c r="B129" s="1" t="s">
        <v>11</v>
      </c>
      <c r="C129">
        <v>7</v>
      </c>
      <c r="D129">
        <v>8</v>
      </c>
      <c r="E129" t="s">
        <v>13</v>
      </c>
      <c r="F129" t="s">
        <v>14</v>
      </c>
      <c r="G129">
        <v>2.2999999999999998</v>
      </c>
      <c r="H129">
        <v>2</v>
      </c>
      <c r="I129">
        <v>0.73</v>
      </c>
      <c r="J129" t="s">
        <v>19</v>
      </c>
      <c r="K129">
        <v>3.73</v>
      </c>
      <c r="L129" t="s">
        <v>35</v>
      </c>
    </row>
    <row r="130" spans="1:12" x14ac:dyDescent="0.3">
      <c r="A130" s="1">
        <v>45124</v>
      </c>
      <c r="B130" s="1" t="s">
        <v>11</v>
      </c>
      <c r="C130">
        <v>7</v>
      </c>
      <c r="D130">
        <v>9</v>
      </c>
      <c r="E130" t="s">
        <v>13</v>
      </c>
      <c r="F130" t="s">
        <v>14</v>
      </c>
      <c r="G130">
        <v>2.4</v>
      </c>
      <c r="H130">
        <v>2</v>
      </c>
      <c r="J130" t="s">
        <v>19</v>
      </c>
      <c r="K130">
        <v>3.73</v>
      </c>
      <c r="L130" t="s">
        <v>35</v>
      </c>
    </row>
    <row r="131" spans="1:12" x14ac:dyDescent="0.3">
      <c r="A131" s="1">
        <v>45124</v>
      </c>
      <c r="B131" s="1" t="s">
        <v>11</v>
      </c>
      <c r="C131">
        <v>7</v>
      </c>
      <c r="D131">
        <v>10</v>
      </c>
      <c r="E131" t="s">
        <v>12</v>
      </c>
      <c r="F131" t="s">
        <v>7</v>
      </c>
      <c r="G131">
        <v>2.6</v>
      </c>
      <c r="H131">
        <v>3</v>
      </c>
      <c r="I131">
        <v>0.72199999999999998</v>
      </c>
      <c r="J131" t="s">
        <v>19</v>
      </c>
      <c r="K131">
        <v>3.73</v>
      </c>
      <c r="L131" t="s">
        <v>35</v>
      </c>
    </row>
    <row r="132" spans="1:12" x14ac:dyDescent="0.3">
      <c r="A132" s="1">
        <v>45124</v>
      </c>
      <c r="B132" s="1" t="s">
        <v>11</v>
      </c>
      <c r="C132">
        <v>7</v>
      </c>
      <c r="D132">
        <v>11</v>
      </c>
      <c r="E132" t="s">
        <v>12</v>
      </c>
      <c r="F132" t="s">
        <v>7</v>
      </c>
      <c r="G132">
        <v>3.5</v>
      </c>
      <c r="H132">
        <v>2</v>
      </c>
      <c r="J132" t="s">
        <v>19</v>
      </c>
      <c r="K132">
        <v>3.73</v>
      </c>
      <c r="L132" t="s">
        <v>35</v>
      </c>
    </row>
    <row r="133" spans="1:12" x14ac:dyDescent="0.3">
      <c r="A133" s="1">
        <v>45124</v>
      </c>
      <c r="B133" s="1" t="s">
        <v>11</v>
      </c>
      <c r="C133">
        <v>7</v>
      </c>
      <c r="D133">
        <v>12</v>
      </c>
      <c r="E133" t="s">
        <v>13</v>
      </c>
      <c r="F133" t="s">
        <v>15</v>
      </c>
      <c r="G133">
        <v>1.5</v>
      </c>
      <c r="H133">
        <v>2</v>
      </c>
      <c r="I133">
        <v>0.48</v>
      </c>
      <c r="J133" t="s">
        <v>19</v>
      </c>
      <c r="K133">
        <v>3.73</v>
      </c>
      <c r="L133" t="s">
        <v>35</v>
      </c>
    </row>
    <row r="134" spans="1:12" x14ac:dyDescent="0.3">
      <c r="A134" s="1">
        <v>45124</v>
      </c>
      <c r="B134" s="1" t="s">
        <v>11</v>
      </c>
      <c r="C134">
        <v>7</v>
      </c>
      <c r="D134">
        <v>13</v>
      </c>
      <c r="E134" t="s">
        <v>13</v>
      </c>
      <c r="F134" t="s">
        <v>15</v>
      </c>
      <c r="G134">
        <v>1.1000000000000001</v>
      </c>
      <c r="H134">
        <v>2</v>
      </c>
      <c r="J134" t="s">
        <v>19</v>
      </c>
      <c r="K134">
        <v>3.73</v>
      </c>
      <c r="L134" t="s">
        <v>35</v>
      </c>
    </row>
    <row r="135" spans="1:12" x14ac:dyDescent="0.3">
      <c r="A135" s="1">
        <v>45124</v>
      </c>
      <c r="B135" s="1" t="s">
        <v>11</v>
      </c>
      <c r="C135">
        <v>7</v>
      </c>
      <c r="D135">
        <v>14</v>
      </c>
      <c r="E135" t="s">
        <v>13</v>
      </c>
      <c r="F135" t="s">
        <v>7</v>
      </c>
      <c r="G135">
        <v>1.5</v>
      </c>
      <c r="H135">
        <v>2</v>
      </c>
      <c r="I135">
        <v>0.57299999999999995</v>
      </c>
      <c r="J135" t="s">
        <v>19</v>
      </c>
      <c r="K135">
        <v>3.73</v>
      </c>
      <c r="L135" t="s">
        <v>35</v>
      </c>
    </row>
    <row r="136" spans="1:12" x14ac:dyDescent="0.3">
      <c r="A136" s="1">
        <v>45124</v>
      </c>
      <c r="B136" s="1" t="s">
        <v>11</v>
      </c>
      <c r="C136">
        <v>7</v>
      </c>
      <c r="D136">
        <v>15</v>
      </c>
      <c r="E136" t="s">
        <v>13</v>
      </c>
      <c r="F136" t="s">
        <v>7</v>
      </c>
      <c r="G136">
        <v>2.7</v>
      </c>
      <c r="H136">
        <v>2</v>
      </c>
      <c r="J136" t="s">
        <v>19</v>
      </c>
      <c r="K136">
        <v>3.73</v>
      </c>
      <c r="L136" t="s">
        <v>35</v>
      </c>
    </row>
    <row r="137" spans="1:12" x14ac:dyDescent="0.3">
      <c r="A137" s="1">
        <v>45124</v>
      </c>
      <c r="B137" s="1" t="s">
        <v>11</v>
      </c>
      <c r="C137">
        <v>7</v>
      </c>
      <c r="D137">
        <v>16</v>
      </c>
      <c r="E137" t="s">
        <v>12</v>
      </c>
      <c r="F137" t="s">
        <v>14</v>
      </c>
      <c r="G137">
        <v>3.2</v>
      </c>
      <c r="H137">
        <v>2</v>
      </c>
      <c r="I137">
        <v>0.60599999999999998</v>
      </c>
      <c r="J137" t="s">
        <v>19</v>
      </c>
      <c r="K137">
        <v>3.73</v>
      </c>
      <c r="L137" t="s">
        <v>35</v>
      </c>
    </row>
    <row r="138" spans="1:12" x14ac:dyDescent="0.3">
      <c r="A138" s="1">
        <v>45124</v>
      </c>
      <c r="B138" s="1" t="s">
        <v>11</v>
      </c>
      <c r="C138">
        <v>7</v>
      </c>
      <c r="D138">
        <v>17</v>
      </c>
      <c r="E138" t="s">
        <v>13</v>
      </c>
      <c r="F138" t="s">
        <v>15</v>
      </c>
      <c r="G138">
        <v>1.6</v>
      </c>
      <c r="H138">
        <v>2</v>
      </c>
      <c r="J138" t="s">
        <v>19</v>
      </c>
      <c r="K138">
        <v>3.73</v>
      </c>
      <c r="L138" t="s">
        <v>35</v>
      </c>
    </row>
    <row r="139" spans="1:12" x14ac:dyDescent="0.3">
      <c r="A139" s="1">
        <v>45124</v>
      </c>
      <c r="B139" s="1" t="s">
        <v>11</v>
      </c>
      <c r="C139">
        <v>7</v>
      </c>
      <c r="D139">
        <v>18</v>
      </c>
      <c r="E139" t="s">
        <v>13</v>
      </c>
      <c r="F139" t="s">
        <v>14</v>
      </c>
      <c r="G139">
        <v>3</v>
      </c>
      <c r="H139">
        <v>3</v>
      </c>
      <c r="I139">
        <v>0.56000000000000005</v>
      </c>
      <c r="J139" t="s">
        <v>19</v>
      </c>
      <c r="K139">
        <v>3.73</v>
      </c>
      <c r="L139" t="s">
        <v>35</v>
      </c>
    </row>
    <row r="140" spans="1:12" x14ac:dyDescent="0.3">
      <c r="A140" s="1">
        <v>45124</v>
      </c>
      <c r="B140" s="1" t="s">
        <v>11</v>
      </c>
      <c r="C140">
        <v>7</v>
      </c>
      <c r="D140">
        <v>19</v>
      </c>
      <c r="E140" t="s">
        <v>12</v>
      </c>
      <c r="F140" t="s">
        <v>10</v>
      </c>
      <c r="G140">
        <v>2</v>
      </c>
      <c r="H140">
        <v>2</v>
      </c>
      <c r="J140" t="s">
        <v>19</v>
      </c>
      <c r="K140">
        <v>3.73</v>
      </c>
      <c r="L140" t="s">
        <v>35</v>
      </c>
    </row>
    <row r="141" spans="1:12" x14ac:dyDescent="0.3">
      <c r="A141" s="1">
        <v>45124</v>
      </c>
      <c r="B141" s="1" t="s">
        <v>11</v>
      </c>
      <c r="C141">
        <v>7</v>
      </c>
      <c r="D141">
        <v>20</v>
      </c>
      <c r="E141" t="s">
        <v>12</v>
      </c>
      <c r="F141" t="s">
        <v>7</v>
      </c>
      <c r="G141">
        <v>2.5</v>
      </c>
      <c r="H141">
        <v>3</v>
      </c>
      <c r="I141">
        <v>0.56000000000000005</v>
      </c>
      <c r="J141" t="s">
        <v>19</v>
      </c>
      <c r="K141">
        <v>3.73</v>
      </c>
      <c r="L141" t="s">
        <v>35</v>
      </c>
    </row>
    <row r="142" spans="1:12" x14ac:dyDescent="0.3">
      <c r="A142" s="1">
        <v>45124</v>
      </c>
      <c r="B142" s="1" t="s">
        <v>11</v>
      </c>
      <c r="C142">
        <v>8</v>
      </c>
      <c r="D142">
        <v>1</v>
      </c>
      <c r="E142" t="s">
        <v>12</v>
      </c>
      <c r="F142" t="s">
        <v>7</v>
      </c>
      <c r="G142">
        <v>2.2999999999999998</v>
      </c>
      <c r="H142">
        <v>2</v>
      </c>
      <c r="I142">
        <v>0.54</v>
      </c>
      <c r="J142" t="s">
        <v>19</v>
      </c>
      <c r="K142">
        <v>3.73</v>
      </c>
      <c r="L142" t="s">
        <v>35</v>
      </c>
    </row>
    <row r="143" spans="1:12" x14ac:dyDescent="0.3">
      <c r="A143" s="1">
        <v>45124</v>
      </c>
      <c r="B143" s="1" t="s">
        <v>11</v>
      </c>
      <c r="C143">
        <v>8</v>
      </c>
      <c r="D143">
        <v>2</v>
      </c>
      <c r="E143" t="s">
        <v>13</v>
      </c>
      <c r="F143" t="s">
        <v>15</v>
      </c>
      <c r="G143">
        <v>0.9</v>
      </c>
      <c r="H143">
        <v>2</v>
      </c>
      <c r="J143" t="s">
        <v>19</v>
      </c>
      <c r="K143">
        <v>3.73</v>
      </c>
      <c r="L143" t="s">
        <v>35</v>
      </c>
    </row>
    <row r="144" spans="1:12" x14ac:dyDescent="0.3">
      <c r="A144" s="1">
        <v>45124</v>
      </c>
      <c r="B144" s="1" t="s">
        <v>11</v>
      </c>
      <c r="C144">
        <v>8</v>
      </c>
      <c r="D144">
        <v>3</v>
      </c>
      <c r="E144" t="s">
        <v>13</v>
      </c>
      <c r="F144" t="s">
        <v>7</v>
      </c>
      <c r="G144">
        <v>2.6</v>
      </c>
      <c r="H144">
        <v>2</v>
      </c>
      <c r="I144">
        <v>0.315</v>
      </c>
      <c r="J144" t="s">
        <v>19</v>
      </c>
      <c r="K144">
        <v>3.73</v>
      </c>
      <c r="L144" t="s">
        <v>35</v>
      </c>
    </row>
    <row r="145" spans="1:12" x14ac:dyDescent="0.3">
      <c r="A145" s="1">
        <v>45124</v>
      </c>
      <c r="B145" s="1" t="s">
        <v>11</v>
      </c>
      <c r="C145">
        <v>8</v>
      </c>
      <c r="D145">
        <v>4</v>
      </c>
      <c r="E145" t="s">
        <v>13</v>
      </c>
      <c r="F145" t="s">
        <v>14</v>
      </c>
      <c r="G145">
        <v>5</v>
      </c>
      <c r="H145">
        <v>2</v>
      </c>
      <c r="J145" t="s">
        <v>19</v>
      </c>
      <c r="K145">
        <v>3.73</v>
      </c>
      <c r="L145" t="s">
        <v>35</v>
      </c>
    </row>
    <row r="146" spans="1:12" x14ac:dyDescent="0.3">
      <c r="A146" s="1">
        <v>45124</v>
      </c>
      <c r="B146" s="1" t="s">
        <v>11</v>
      </c>
      <c r="C146">
        <v>8</v>
      </c>
      <c r="D146">
        <v>5</v>
      </c>
      <c r="E146" t="s">
        <v>13</v>
      </c>
      <c r="F146" t="s">
        <v>15</v>
      </c>
      <c r="G146">
        <v>2.6</v>
      </c>
      <c r="H146">
        <v>2</v>
      </c>
      <c r="I146">
        <v>0.17299999999999999</v>
      </c>
      <c r="J146" t="s">
        <v>19</v>
      </c>
      <c r="K146">
        <v>3.73</v>
      </c>
      <c r="L146" t="s">
        <v>35</v>
      </c>
    </row>
    <row r="147" spans="1:12" x14ac:dyDescent="0.3">
      <c r="A147" s="1">
        <v>45124</v>
      </c>
      <c r="B147" s="1" t="s">
        <v>11</v>
      </c>
      <c r="C147">
        <v>8</v>
      </c>
      <c r="D147">
        <v>6</v>
      </c>
      <c r="E147" t="s">
        <v>12</v>
      </c>
      <c r="F147" t="s">
        <v>14</v>
      </c>
      <c r="G147">
        <f>17*0.3048</f>
        <v>5.1816000000000004</v>
      </c>
      <c r="H147">
        <v>2</v>
      </c>
      <c r="J147" t="s">
        <v>19</v>
      </c>
      <c r="K147">
        <v>3.73</v>
      </c>
      <c r="L147" t="s">
        <v>35</v>
      </c>
    </row>
    <row r="148" spans="1:12" x14ac:dyDescent="0.3">
      <c r="A148" s="1">
        <v>45124</v>
      </c>
      <c r="B148" s="1" t="s">
        <v>11</v>
      </c>
      <c r="C148">
        <v>8</v>
      </c>
      <c r="D148">
        <v>7</v>
      </c>
      <c r="E148" t="s">
        <v>12</v>
      </c>
      <c r="F148" t="s">
        <v>14</v>
      </c>
      <c r="G148">
        <v>6</v>
      </c>
      <c r="H148">
        <v>2</v>
      </c>
      <c r="J148" t="s">
        <v>19</v>
      </c>
      <c r="K148">
        <v>3.73</v>
      </c>
      <c r="L148" t="s">
        <v>35</v>
      </c>
    </row>
    <row r="149" spans="1:12" x14ac:dyDescent="0.3">
      <c r="A149" s="1">
        <v>45124</v>
      </c>
      <c r="B149" s="1" t="s">
        <v>11</v>
      </c>
      <c r="C149">
        <v>8</v>
      </c>
      <c r="D149">
        <v>8</v>
      </c>
      <c r="E149" t="s">
        <v>13</v>
      </c>
      <c r="F149" t="s">
        <v>7</v>
      </c>
      <c r="G149">
        <v>2</v>
      </c>
      <c r="H149">
        <v>2</v>
      </c>
      <c r="J149" t="s">
        <v>19</v>
      </c>
      <c r="K149">
        <v>3.73</v>
      </c>
      <c r="L149" t="s">
        <v>35</v>
      </c>
    </row>
    <row r="150" spans="1:12" x14ac:dyDescent="0.3">
      <c r="A150" s="1">
        <v>45125</v>
      </c>
      <c r="B150" s="1" t="s">
        <v>20</v>
      </c>
      <c r="C150">
        <v>1</v>
      </c>
      <c r="D150">
        <v>1</v>
      </c>
      <c r="E150" t="s">
        <v>13</v>
      </c>
      <c r="F150" t="s">
        <v>15</v>
      </c>
      <c r="G150">
        <v>0.6</v>
      </c>
      <c r="H150">
        <v>2</v>
      </c>
      <c r="I150">
        <v>0.52700000000000002</v>
      </c>
      <c r="J150" t="s">
        <v>22</v>
      </c>
      <c r="K150">
        <v>4.63</v>
      </c>
      <c r="L150" t="s">
        <v>35</v>
      </c>
    </row>
    <row r="151" spans="1:12" x14ac:dyDescent="0.3">
      <c r="A151" s="1">
        <v>45125</v>
      </c>
      <c r="B151" s="1" t="s">
        <v>20</v>
      </c>
      <c r="C151">
        <v>1</v>
      </c>
      <c r="D151">
        <v>2</v>
      </c>
      <c r="E151" t="s">
        <v>6</v>
      </c>
      <c r="F151" t="s">
        <v>7</v>
      </c>
      <c r="G151">
        <v>0.7</v>
      </c>
      <c r="H151">
        <v>2</v>
      </c>
      <c r="J151" t="s">
        <v>22</v>
      </c>
      <c r="K151">
        <v>4.63</v>
      </c>
      <c r="L151" t="s">
        <v>35</v>
      </c>
    </row>
    <row r="152" spans="1:12" x14ac:dyDescent="0.3">
      <c r="A152" s="1">
        <v>45125</v>
      </c>
      <c r="B152" s="1" t="s">
        <v>20</v>
      </c>
      <c r="C152">
        <v>1</v>
      </c>
      <c r="D152">
        <v>3</v>
      </c>
      <c r="E152" t="s">
        <v>6</v>
      </c>
      <c r="F152" t="s">
        <v>7</v>
      </c>
      <c r="G152">
        <v>1.4</v>
      </c>
      <c r="H152">
        <v>2</v>
      </c>
      <c r="I152">
        <v>0.79100000000000004</v>
      </c>
      <c r="J152" t="s">
        <v>22</v>
      </c>
      <c r="K152">
        <v>4.63</v>
      </c>
      <c r="L152" t="s">
        <v>35</v>
      </c>
    </row>
    <row r="153" spans="1:12" x14ac:dyDescent="0.3">
      <c r="A153" s="1">
        <v>45125</v>
      </c>
      <c r="B153" s="1" t="s">
        <v>20</v>
      </c>
      <c r="C153">
        <v>1</v>
      </c>
      <c r="D153">
        <v>4</v>
      </c>
      <c r="E153" t="s">
        <v>6</v>
      </c>
      <c r="F153" t="s">
        <v>7</v>
      </c>
      <c r="G153">
        <v>1</v>
      </c>
      <c r="H153">
        <v>2</v>
      </c>
      <c r="J153" t="s">
        <v>22</v>
      </c>
      <c r="K153">
        <v>4.63</v>
      </c>
      <c r="L153" t="s">
        <v>35</v>
      </c>
    </row>
    <row r="154" spans="1:12" x14ac:dyDescent="0.3">
      <c r="A154" s="1">
        <v>45125</v>
      </c>
      <c r="B154" s="1" t="s">
        <v>20</v>
      </c>
      <c r="C154">
        <v>1</v>
      </c>
      <c r="D154">
        <v>5</v>
      </c>
      <c r="E154" t="s">
        <v>6</v>
      </c>
      <c r="F154" t="s">
        <v>21</v>
      </c>
      <c r="G154">
        <v>0.4</v>
      </c>
      <c r="H154">
        <v>2</v>
      </c>
      <c r="I154">
        <v>0.54500000000000004</v>
      </c>
      <c r="J154" t="s">
        <v>22</v>
      </c>
      <c r="K154">
        <v>4.63</v>
      </c>
      <c r="L154" t="s">
        <v>35</v>
      </c>
    </row>
    <row r="155" spans="1:12" x14ac:dyDescent="0.3">
      <c r="A155" s="1">
        <v>45125</v>
      </c>
      <c r="B155" s="1" t="s">
        <v>20</v>
      </c>
      <c r="C155">
        <v>1</v>
      </c>
      <c r="D155">
        <v>6</v>
      </c>
      <c r="E155" t="s">
        <v>12</v>
      </c>
      <c r="F155" t="s">
        <v>10</v>
      </c>
      <c r="G155">
        <v>1.7</v>
      </c>
      <c r="H155">
        <v>2</v>
      </c>
      <c r="J155" t="s">
        <v>22</v>
      </c>
      <c r="K155">
        <v>4.63</v>
      </c>
      <c r="L155" t="s">
        <v>35</v>
      </c>
    </row>
    <row r="156" spans="1:12" x14ac:dyDescent="0.3">
      <c r="A156" s="1">
        <v>45125</v>
      </c>
      <c r="B156" s="1" t="s">
        <v>20</v>
      </c>
      <c r="C156">
        <v>1</v>
      </c>
      <c r="D156">
        <v>7</v>
      </c>
      <c r="E156" t="s">
        <v>13</v>
      </c>
      <c r="F156" t="s">
        <v>7</v>
      </c>
      <c r="G156">
        <v>0.6</v>
      </c>
      <c r="H156">
        <v>2</v>
      </c>
      <c r="I156">
        <v>0.46</v>
      </c>
      <c r="J156" t="s">
        <v>22</v>
      </c>
      <c r="K156">
        <v>4.63</v>
      </c>
      <c r="L156" t="s">
        <v>35</v>
      </c>
    </row>
    <row r="157" spans="1:12" x14ac:dyDescent="0.3">
      <c r="A157" s="1">
        <v>45125</v>
      </c>
      <c r="B157" s="1" t="s">
        <v>20</v>
      </c>
      <c r="C157">
        <v>1</v>
      </c>
      <c r="D157">
        <v>8</v>
      </c>
      <c r="E157" t="s">
        <v>13</v>
      </c>
      <c r="F157" t="s">
        <v>7</v>
      </c>
      <c r="G157">
        <v>0.8</v>
      </c>
      <c r="H157">
        <v>2</v>
      </c>
      <c r="J157" t="s">
        <v>22</v>
      </c>
      <c r="K157">
        <v>4.63</v>
      </c>
      <c r="L157" t="s">
        <v>35</v>
      </c>
    </row>
    <row r="158" spans="1:12" x14ac:dyDescent="0.3">
      <c r="A158" s="1">
        <v>45125</v>
      </c>
      <c r="B158" s="1" t="s">
        <v>20</v>
      </c>
      <c r="C158">
        <v>1</v>
      </c>
      <c r="D158">
        <v>9</v>
      </c>
      <c r="E158" t="s">
        <v>12</v>
      </c>
      <c r="F158" t="s">
        <v>10</v>
      </c>
      <c r="G158">
        <v>1.6</v>
      </c>
      <c r="H158">
        <v>2</v>
      </c>
      <c r="I158">
        <v>0.61</v>
      </c>
      <c r="J158" t="s">
        <v>22</v>
      </c>
      <c r="K158">
        <v>4.63</v>
      </c>
      <c r="L158" t="s">
        <v>35</v>
      </c>
    </row>
    <row r="159" spans="1:12" x14ac:dyDescent="0.3">
      <c r="A159" s="1">
        <v>45125</v>
      </c>
      <c r="B159" s="1" t="s">
        <v>20</v>
      </c>
      <c r="C159">
        <v>1</v>
      </c>
      <c r="D159">
        <v>10</v>
      </c>
      <c r="E159" t="s">
        <v>13</v>
      </c>
      <c r="F159" t="s">
        <v>7</v>
      </c>
      <c r="G159">
        <v>0.6</v>
      </c>
      <c r="H159">
        <v>2</v>
      </c>
      <c r="J159" t="s">
        <v>22</v>
      </c>
      <c r="K159">
        <v>4.63</v>
      </c>
      <c r="L159" t="s">
        <v>35</v>
      </c>
    </row>
    <row r="160" spans="1:12" x14ac:dyDescent="0.3">
      <c r="A160" s="1">
        <v>45125</v>
      </c>
      <c r="B160" s="1" t="s">
        <v>20</v>
      </c>
      <c r="C160">
        <v>1</v>
      </c>
      <c r="D160">
        <v>11</v>
      </c>
      <c r="E160" t="s">
        <v>13</v>
      </c>
      <c r="F160" t="s">
        <v>15</v>
      </c>
      <c r="G160">
        <v>1.1000000000000001</v>
      </c>
      <c r="H160">
        <v>2</v>
      </c>
      <c r="I160">
        <v>0.59699999999999998</v>
      </c>
      <c r="J160" t="s">
        <v>22</v>
      </c>
      <c r="K160">
        <v>4.63</v>
      </c>
      <c r="L160" t="s">
        <v>35</v>
      </c>
    </row>
    <row r="161" spans="1:12" x14ac:dyDescent="0.3">
      <c r="A161" s="1">
        <v>45125</v>
      </c>
      <c r="B161" s="1" t="s">
        <v>20</v>
      </c>
      <c r="C161">
        <v>1</v>
      </c>
      <c r="D161">
        <v>12</v>
      </c>
      <c r="E161" t="s">
        <v>12</v>
      </c>
      <c r="F161" t="s">
        <v>15</v>
      </c>
      <c r="G161">
        <v>2.7</v>
      </c>
      <c r="H161">
        <v>2</v>
      </c>
      <c r="J161" t="s">
        <v>22</v>
      </c>
      <c r="K161">
        <v>4.63</v>
      </c>
      <c r="L161" t="s">
        <v>35</v>
      </c>
    </row>
    <row r="162" spans="1:12" x14ac:dyDescent="0.3">
      <c r="A162" s="1">
        <v>45125</v>
      </c>
      <c r="B162" s="1" t="s">
        <v>20</v>
      </c>
      <c r="C162">
        <v>1</v>
      </c>
      <c r="D162">
        <v>13</v>
      </c>
      <c r="E162" t="s">
        <v>12</v>
      </c>
      <c r="F162" t="s">
        <v>14</v>
      </c>
      <c r="G162">
        <v>1.6</v>
      </c>
      <c r="H162">
        <v>2</v>
      </c>
      <c r="I162">
        <v>0.49</v>
      </c>
      <c r="J162" t="s">
        <v>22</v>
      </c>
      <c r="K162">
        <v>4.63</v>
      </c>
      <c r="L162" t="s">
        <v>35</v>
      </c>
    </row>
    <row r="163" spans="1:12" x14ac:dyDescent="0.3">
      <c r="A163" s="1">
        <v>45125</v>
      </c>
      <c r="B163" s="1" t="s">
        <v>20</v>
      </c>
      <c r="C163">
        <v>1</v>
      </c>
      <c r="D163">
        <v>14</v>
      </c>
      <c r="E163" t="s">
        <v>13</v>
      </c>
      <c r="F163" t="s">
        <v>7</v>
      </c>
      <c r="G163">
        <v>1.1000000000000001</v>
      </c>
      <c r="H163">
        <v>2</v>
      </c>
      <c r="J163" t="s">
        <v>22</v>
      </c>
      <c r="K163">
        <v>4.63</v>
      </c>
      <c r="L163" t="s">
        <v>35</v>
      </c>
    </row>
    <row r="164" spans="1:12" x14ac:dyDescent="0.3">
      <c r="A164" s="1">
        <v>45125</v>
      </c>
      <c r="B164" s="1" t="s">
        <v>20</v>
      </c>
      <c r="C164">
        <v>1</v>
      </c>
      <c r="D164">
        <v>15</v>
      </c>
      <c r="E164" t="s">
        <v>13</v>
      </c>
      <c r="F164" t="s">
        <v>7</v>
      </c>
      <c r="G164">
        <v>1.4</v>
      </c>
      <c r="H164">
        <v>2</v>
      </c>
      <c r="I164">
        <v>0.67100000000000004</v>
      </c>
      <c r="J164" t="s">
        <v>22</v>
      </c>
      <c r="K164">
        <v>4.63</v>
      </c>
      <c r="L164" t="s">
        <v>35</v>
      </c>
    </row>
    <row r="165" spans="1:12" x14ac:dyDescent="0.3">
      <c r="A165" s="1">
        <v>45125</v>
      </c>
      <c r="B165" s="1" t="s">
        <v>20</v>
      </c>
      <c r="C165">
        <v>1</v>
      </c>
      <c r="D165">
        <v>16</v>
      </c>
      <c r="E165" t="s">
        <v>12</v>
      </c>
      <c r="F165" t="s">
        <v>14</v>
      </c>
      <c r="G165">
        <v>2.2000000000000002</v>
      </c>
      <c r="H165">
        <v>2</v>
      </c>
      <c r="J165" t="s">
        <v>22</v>
      </c>
      <c r="K165">
        <v>4.63</v>
      </c>
      <c r="L165" t="s">
        <v>35</v>
      </c>
    </row>
    <row r="166" spans="1:12" x14ac:dyDescent="0.3">
      <c r="A166" s="1">
        <v>45125</v>
      </c>
      <c r="B166" s="1" t="s">
        <v>20</v>
      </c>
      <c r="C166">
        <v>1</v>
      </c>
      <c r="D166">
        <v>17</v>
      </c>
      <c r="E166" t="s">
        <v>13</v>
      </c>
      <c r="F166" t="s">
        <v>7</v>
      </c>
      <c r="G166">
        <v>1.1000000000000001</v>
      </c>
      <c r="H166">
        <v>2</v>
      </c>
      <c r="I166">
        <v>0.64400000000000002</v>
      </c>
      <c r="J166" t="s">
        <v>22</v>
      </c>
      <c r="K166">
        <v>4.63</v>
      </c>
      <c r="L166" t="s">
        <v>35</v>
      </c>
    </row>
    <row r="167" spans="1:12" x14ac:dyDescent="0.3">
      <c r="A167" s="1">
        <v>45125</v>
      </c>
      <c r="B167" s="1" t="s">
        <v>20</v>
      </c>
      <c r="C167">
        <v>1</v>
      </c>
      <c r="D167">
        <v>18</v>
      </c>
      <c r="E167" t="s">
        <v>13</v>
      </c>
      <c r="F167" t="s">
        <v>15</v>
      </c>
      <c r="G167">
        <v>0.5</v>
      </c>
      <c r="H167">
        <v>2</v>
      </c>
      <c r="J167" t="s">
        <v>22</v>
      </c>
      <c r="K167">
        <v>4.63</v>
      </c>
      <c r="L167" t="s">
        <v>35</v>
      </c>
    </row>
    <row r="168" spans="1:12" x14ac:dyDescent="0.3">
      <c r="A168" s="1">
        <v>45125</v>
      </c>
      <c r="B168" s="1" t="s">
        <v>20</v>
      </c>
      <c r="C168">
        <v>1</v>
      </c>
      <c r="D168">
        <v>19</v>
      </c>
      <c r="E168" t="s">
        <v>12</v>
      </c>
      <c r="F168" t="s">
        <v>7</v>
      </c>
      <c r="G168">
        <v>1.1000000000000001</v>
      </c>
      <c r="H168">
        <v>2</v>
      </c>
      <c r="I168">
        <v>0.65400000000000003</v>
      </c>
      <c r="J168" t="s">
        <v>22</v>
      </c>
      <c r="K168">
        <v>4.63</v>
      </c>
      <c r="L168" t="s">
        <v>35</v>
      </c>
    </row>
    <row r="169" spans="1:12" x14ac:dyDescent="0.3">
      <c r="A169" s="1">
        <v>45125</v>
      </c>
      <c r="B169" s="1" t="s">
        <v>20</v>
      </c>
      <c r="C169">
        <v>1</v>
      </c>
      <c r="D169">
        <v>20</v>
      </c>
      <c r="E169" t="s">
        <v>12</v>
      </c>
      <c r="F169" t="s">
        <v>14</v>
      </c>
      <c r="G169">
        <v>1.4</v>
      </c>
      <c r="H169">
        <v>2</v>
      </c>
      <c r="J169" t="s">
        <v>22</v>
      </c>
      <c r="K169">
        <v>4.63</v>
      </c>
      <c r="L169" t="s">
        <v>35</v>
      </c>
    </row>
    <row r="170" spans="1:12" x14ac:dyDescent="0.3">
      <c r="A170" s="1">
        <v>45125</v>
      </c>
      <c r="B170" s="1" t="s">
        <v>20</v>
      </c>
      <c r="C170">
        <v>2</v>
      </c>
      <c r="D170">
        <v>1</v>
      </c>
      <c r="E170" t="s">
        <v>6</v>
      </c>
      <c r="F170" t="s">
        <v>14</v>
      </c>
      <c r="G170">
        <v>3.5</v>
      </c>
      <c r="H170">
        <v>1</v>
      </c>
      <c r="I170">
        <v>0.42</v>
      </c>
      <c r="J170" t="s">
        <v>23</v>
      </c>
      <c r="K170">
        <v>4.5</v>
      </c>
      <c r="L170" t="s">
        <v>35</v>
      </c>
    </row>
    <row r="171" spans="1:12" x14ac:dyDescent="0.3">
      <c r="A171" s="1">
        <v>45125</v>
      </c>
      <c r="B171" s="1" t="s">
        <v>20</v>
      </c>
      <c r="C171">
        <v>2</v>
      </c>
      <c r="D171">
        <v>2</v>
      </c>
      <c r="E171" t="s">
        <v>6</v>
      </c>
      <c r="F171" t="s">
        <v>7</v>
      </c>
      <c r="G171">
        <v>0.9</v>
      </c>
      <c r="H171">
        <v>2</v>
      </c>
      <c r="J171" t="s">
        <v>23</v>
      </c>
      <c r="K171">
        <v>4.5</v>
      </c>
      <c r="L171" t="s">
        <v>35</v>
      </c>
    </row>
    <row r="172" spans="1:12" x14ac:dyDescent="0.3">
      <c r="A172" s="1">
        <v>45125</v>
      </c>
      <c r="B172" s="1" t="s">
        <v>20</v>
      </c>
      <c r="C172">
        <v>2</v>
      </c>
      <c r="D172">
        <v>3</v>
      </c>
      <c r="E172" t="s">
        <v>13</v>
      </c>
      <c r="F172" t="s">
        <v>15</v>
      </c>
      <c r="G172">
        <v>1.2</v>
      </c>
      <c r="H172">
        <v>2</v>
      </c>
      <c r="I172">
        <v>8.7999999999999995E-2</v>
      </c>
      <c r="J172" t="s">
        <v>23</v>
      </c>
      <c r="K172">
        <v>4.5</v>
      </c>
      <c r="L172" t="s">
        <v>35</v>
      </c>
    </row>
    <row r="173" spans="1:12" x14ac:dyDescent="0.3">
      <c r="A173" s="1">
        <v>45125</v>
      </c>
      <c r="B173" s="1" t="s">
        <v>20</v>
      </c>
      <c r="C173">
        <v>2</v>
      </c>
      <c r="D173">
        <v>4</v>
      </c>
      <c r="E173" t="s">
        <v>13</v>
      </c>
      <c r="F173" t="s">
        <v>7</v>
      </c>
      <c r="G173">
        <v>2.1</v>
      </c>
      <c r="H173">
        <v>1</v>
      </c>
      <c r="J173" t="s">
        <v>23</v>
      </c>
      <c r="K173">
        <v>4.5</v>
      </c>
      <c r="L173" t="s">
        <v>35</v>
      </c>
    </row>
    <row r="174" spans="1:12" x14ac:dyDescent="0.3">
      <c r="A174" s="1">
        <v>45125</v>
      </c>
      <c r="B174" s="1" t="s">
        <v>20</v>
      </c>
      <c r="C174">
        <v>2</v>
      </c>
      <c r="D174">
        <v>5</v>
      </c>
      <c r="E174" t="s">
        <v>6</v>
      </c>
      <c r="F174" t="s">
        <v>14</v>
      </c>
      <c r="G174">
        <v>2.2000000000000002</v>
      </c>
      <c r="H174">
        <v>2</v>
      </c>
      <c r="I174">
        <v>0.52200000000000002</v>
      </c>
      <c r="J174" t="s">
        <v>23</v>
      </c>
      <c r="K174">
        <v>4.5</v>
      </c>
      <c r="L174" t="s">
        <v>35</v>
      </c>
    </row>
    <row r="175" spans="1:12" x14ac:dyDescent="0.3">
      <c r="A175" s="1">
        <v>45125</v>
      </c>
      <c r="B175" s="1" t="s">
        <v>20</v>
      </c>
      <c r="C175">
        <v>2</v>
      </c>
      <c r="D175">
        <v>6</v>
      </c>
      <c r="E175" t="s">
        <v>6</v>
      </c>
      <c r="F175" t="s">
        <v>7</v>
      </c>
      <c r="G175">
        <v>2.5</v>
      </c>
      <c r="H175">
        <v>2</v>
      </c>
      <c r="J175" t="s">
        <v>23</v>
      </c>
      <c r="K175">
        <v>4.5</v>
      </c>
      <c r="L175" t="s">
        <v>35</v>
      </c>
    </row>
    <row r="176" spans="1:12" x14ac:dyDescent="0.3">
      <c r="A176" s="1">
        <v>45125</v>
      </c>
      <c r="B176" s="1" t="s">
        <v>20</v>
      </c>
      <c r="C176">
        <v>2</v>
      </c>
      <c r="D176">
        <v>7</v>
      </c>
      <c r="E176" t="s">
        <v>6</v>
      </c>
      <c r="F176" t="s">
        <v>14</v>
      </c>
      <c r="G176">
        <v>2.5</v>
      </c>
      <c r="H176">
        <v>2</v>
      </c>
      <c r="I176">
        <v>0.64</v>
      </c>
      <c r="J176" t="s">
        <v>23</v>
      </c>
      <c r="K176">
        <v>4.5</v>
      </c>
      <c r="L176" t="s">
        <v>35</v>
      </c>
    </row>
    <row r="177" spans="1:12" x14ac:dyDescent="0.3">
      <c r="A177" s="1">
        <v>45125</v>
      </c>
      <c r="B177" s="1" t="s">
        <v>20</v>
      </c>
      <c r="C177">
        <v>2</v>
      </c>
      <c r="D177">
        <v>8</v>
      </c>
      <c r="E177" t="s">
        <v>6</v>
      </c>
      <c r="F177" t="s">
        <v>14</v>
      </c>
      <c r="G177">
        <v>2.7</v>
      </c>
      <c r="H177">
        <v>2</v>
      </c>
      <c r="J177" t="s">
        <v>23</v>
      </c>
      <c r="K177">
        <v>4.5</v>
      </c>
      <c r="L177" t="s">
        <v>35</v>
      </c>
    </row>
    <row r="178" spans="1:12" x14ac:dyDescent="0.3">
      <c r="A178" s="1">
        <v>45125</v>
      </c>
      <c r="B178" s="1" t="s">
        <v>20</v>
      </c>
      <c r="C178">
        <v>2</v>
      </c>
      <c r="D178">
        <v>9</v>
      </c>
      <c r="E178" t="s">
        <v>6</v>
      </c>
      <c r="F178" t="s">
        <v>10</v>
      </c>
      <c r="G178">
        <v>3.5</v>
      </c>
      <c r="H178">
        <v>2</v>
      </c>
      <c r="I178">
        <v>0.109</v>
      </c>
      <c r="J178" t="s">
        <v>23</v>
      </c>
      <c r="K178">
        <v>4.5</v>
      </c>
      <c r="L178" t="s">
        <v>35</v>
      </c>
    </row>
    <row r="179" spans="1:12" x14ac:dyDescent="0.3">
      <c r="A179" s="1">
        <v>45125</v>
      </c>
      <c r="B179" s="1" t="s">
        <v>20</v>
      </c>
      <c r="C179">
        <v>2</v>
      </c>
      <c r="D179">
        <v>10</v>
      </c>
      <c r="E179" t="s">
        <v>6</v>
      </c>
      <c r="F179" t="s">
        <v>7</v>
      </c>
      <c r="G179">
        <v>2.5</v>
      </c>
      <c r="H179">
        <v>2</v>
      </c>
      <c r="J179" t="s">
        <v>23</v>
      </c>
      <c r="K179">
        <v>4.5</v>
      </c>
      <c r="L179" t="s">
        <v>35</v>
      </c>
    </row>
    <row r="180" spans="1:12" x14ac:dyDescent="0.3">
      <c r="A180" s="1">
        <v>45125</v>
      </c>
      <c r="B180" s="1" t="s">
        <v>20</v>
      </c>
      <c r="C180">
        <v>2</v>
      </c>
      <c r="D180">
        <v>11</v>
      </c>
      <c r="E180" t="s">
        <v>6</v>
      </c>
      <c r="F180" t="s">
        <v>10</v>
      </c>
      <c r="G180">
        <v>3.2</v>
      </c>
      <c r="H180">
        <v>2</v>
      </c>
      <c r="I180">
        <v>0.22</v>
      </c>
      <c r="J180" t="s">
        <v>23</v>
      </c>
      <c r="K180">
        <v>4.5</v>
      </c>
      <c r="L180" t="s">
        <v>35</v>
      </c>
    </row>
    <row r="181" spans="1:12" x14ac:dyDescent="0.3">
      <c r="A181" s="1">
        <v>45125</v>
      </c>
      <c r="B181" s="1" t="s">
        <v>20</v>
      </c>
      <c r="C181">
        <v>2</v>
      </c>
      <c r="D181">
        <v>12</v>
      </c>
      <c r="E181" t="s">
        <v>6</v>
      </c>
      <c r="F181" t="s">
        <v>10</v>
      </c>
      <c r="G181">
        <v>2.8</v>
      </c>
      <c r="H181">
        <v>2</v>
      </c>
      <c r="J181" t="s">
        <v>23</v>
      </c>
      <c r="K181">
        <v>4.5</v>
      </c>
      <c r="L181" t="s">
        <v>35</v>
      </c>
    </row>
    <row r="182" spans="1:12" x14ac:dyDescent="0.3">
      <c r="A182" s="1">
        <v>45125</v>
      </c>
      <c r="B182" s="1" t="s">
        <v>20</v>
      </c>
      <c r="C182">
        <v>2</v>
      </c>
      <c r="D182">
        <v>13</v>
      </c>
      <c r="E182" t="s">
        <v>6</v>
      </c>
      <c r="F182" t="s">
        <v>14</v>
      </c>
      <c r="G182">
        <v>2.8</v>
      </c>
      <c r="H182">
        <v>2</v>
      </c>
      <c r="I182">
        <v>0.43</v>
      </c>
      <c r="J182" t="s">
        <v>23</v>
      </c>
      <c r="K182">
        <v>4.5</v>
      </c>
      <c r="L182" t="s">
        <v>35</v>
      </c>
    </row>
    <row r="183" spans="1:12" x14ac:dyDescent="0.3">
      <c r="A183" s="1">
        <v>45125</v>
      </c>
      <c r="B183" s="1" t="s">
        <v>20</v>
      </c>
      <c r="C183">
        <v>2</v>
      </c>
      <c r="D183">
        <v>14</v>
      </c>
      <c r="E183" t="s">
        <v>6</v>
      </c>
      <c r="F183" t="s">
        <v>10</v>
      </c>
      <c r="G183">
        <v>3.1</v>
      </c>
      <c r="H183">
        <v>1</v>
      </c>
      <c r="J183" t="s">
        <v>23</v>
      </c>
      <c r="K183">
        <v>4.5</v>
      </c>
      <c r="L183" t="s">
        <v>35</v>
      </c>
    </row>
    <row r="184" spans="1:12" x14ac:dyDescent="0.3">
      <c r="A184" s="1">
        <v>45125</v>
      </c>
      <c r="B184" s="1" t="s">
        <v>20</v>
      </c>
      <c r="C184">
        <v>2</v>
      </c>
      <c r="D184">
        <v>15</v>
      </c>
      <c r="E184" t="s">
        <v>6</v>
      </c>
      <c r="F184" t="s">
        <v>14</v>
      </c>
      <c r="G184">
        <v>3</v>
      </c>
      <c r="H184">
        <v>2</v>
      </c>
      <c r="I184">
        <v>0.39</v>
      </c>
      <c r="J184" t="s">
        <v>23</v>
      </c>
      <c r="K184">
        <v>4.5</v>
      </c>
      <c r="L184" t="s">
        <v>35</v>
      </c>
    </row>
    <row r="185" spans="1:12" x14ac:dyDescent="0.3">
      <c r="A185" s="1">
        <v>45125</v>
      </c>
      <c r="B185" s="1" t="s">
        <v>20</v>
      </c>
      <c r="C185">
        <v>2</v>
      </c>
      <c r="D185">
        <v>16</v>
      </c>
      <c r="E185" t="s">
        <v>6</v>
      </c>
      <c r="F185" t="s">
        <v>14</v>
      </c>
      <c r="G185">
        <v>3</v>
      </c>
      <c r="H185">
        <v>2</v>
      </c>
      <c r="J185" t="s">
        <v>23</v>
      </c>
      <c r="K185">
        <v>4.5</v>
      </c>
      <c r="L185" t="s">
        <v>35</v>
      </c>
    </row>
    <row r="186" spans="1:12" x14ac:dyDescent="0.3">
      <c r="A186" s="1">
        <v>45125</v>
      </c>
      <c r="B186" s="1" t="s">
        <v>20</v>
      </c>
      <c r="C186">
        <v>2</v>
      </c>
      <c r="D186">
        <v>17</v>
      </c>
      <c r="E186" t="s">
        <v>6</v>
      </c>
      <c r="F186" t="s">
        <v>14</v>
      </c>
      <c r="G186">
        <v>2.5</v>
      </c>
      <c r="H186">
        <v>2</v>
      </c>
      <c r="I186">
        <v>0.46</v>
      </c>
      <c r="J186" t="s">
        <v>23</v>
      </c>
      <c r="K186">
        <v>4.5</v>
      </c>
      <c r="L186" t="s">
        <v>35</v>
      </c>
    </row>
    <row r="187" spans="1:12" x14ac:dyDescent="0.3">
      <c r="A187" s="1">
        <v>45125</v>
      </c>
      <c r="B187" s="1" t="s">
        <v>20</v>
      </c>
      <c r="C187">
        <v>2</v>
      </c>
      <c r="D187">
        <v>18</v>
      </c>
      <c r="E187" t="s">
        <v>6</v>
      </c>
      <c r="F187" t="s">
        <v>7</v>
      </c>
      <c r="G187">
        <v>1.9</v>
      </c>
      <c r="H187">
        <v>2</v>
      </c>
      <c r="J187" t="s">
        <v>23</v>
      </c>
      <c r="K187">
        <v>4.5</v>
      </c>
      <c r="L187" t="s">
        <v>35</v>
      </c>
    </row>
    <row r="188" spans="1:12" x14ac:dyDescent="0.3">
      <c r="A188" s="1">
        <v>45125</v>
      </c>
      <c r="B188" s="1" t="s">
        <v>20</v>
      </c>
      <c r="C188">
        <v>2</v>
      </c>
      <c r="D188">
        <v>19</v>
      </c>
      <c r="E188" t="s">
        <v>6</v>
      </c>
      <c r="F188" t="s">
        <v>14</v>
      </c>
      <c r="G188">
        <v>2.2000000000000002</v>
      </c>
      <c r="H188">
        <v>2</v>
      </c>
      <c r="I188">
        <v>0.33</v>
      </c>
      <c r="J188" t="s">
        <v>23</v>
      </c>
      <c r="K188">
        <v>4.5</v>
      </c>
      <c r="L188" t="s">
        <v>35</v>
      </c>
    </row>
    <row r="189" spans="1:12" x14ac:dyDescent="0.3">
      <c r="A189" s="1">
        <v>45125</v>
      </c>
      <c r="B189" s="1" t="s">
        <v>20</v>
      </c>
      <c r="C189">
        <v>2</v>
      </c>
      <c r="D189">
        <v>20</v>
      </c>
      <c r="E189" t="s">
        <v>6</v>
      </c>
      <c r="F189" t="s">
        <v>10</v>
      </c>
      <c r="G189">
        <v>2.8</v>
      </c>
      <c r="H189">
        <v>1</v>
      </c>
      <c r="J189" t="s">
        <v>23</v>
      </c>
      <c r="K189">
        <v>4.5</v>
      </c>
      <c r="L189" t="s">
        <v>35</v>
      </c>
    </row>
    <row r="190" spans="1:12" x14ac:dyDescent="0.3">
      <c r="A190" s="1">
        <v>45125</v>
      </c>
      <c r="B190" s="1" t="s">
        <v>20</v>
      </c>
      <c r="C190">
        <v>3</v>
      </c>
      <c r="D190">
        <v>1</v>
      </c>
      <c r="E190" t="s">
        <v>12</v>
      </c>
      <c r="F190" t="s">
        <v>10</v>
      </c>
      <c r="G190">
        <v>1</v>
      </c>
      <c r="H190">
        <v>4</v>
      </c>
      <c r="I190">
        <v>0.77</v>
      </c>
      <c r="J190" t="s">
        <v>23</v>
      </c>
      <c r="K190">
        <v>4.5</v>
      </c>
      <c r="L190" t="s">
        <v>35</v>
      </c>
    </row>
    <row r="191" spans="1:12" x14ac:dyDescent="0.3">
      <c r="A191" s="1">
        <v>45125</v>
      </c>
      <c r="B191" s="1" t="s">
        <v>20</v>
      </c>
      <c r="C191">
        <v>3</v>
      </c>
      <c r="D191">
        <v>2</v>
      </c>
      <c r="E191" t="s">
        <v>13</v>
      </c>
      <c r="F191" t="s">
        <v>7</v>
      </c>
      <c r="G191">
        <v>3</v>
      </c>
      <c r="H191">
        <v>2</v>
      </c>
      <c r="J191" t="s">
        <v>23</v>
      </c>
      <c r="K191">
        <v>4.5</v>
      </c>
      <c r="L191" t="s">
        <v>35</v>
      </c>
    </row>
    <row r="192" spans="1:12" x14ac:dyDescent="0.3">
      <c r="A192" s="1">
        <v>45125</v>
      </c>
      <c r="B192" s="1" t="s">
        <v>20</v>
      </c>
      <c r="C192">
        <v>3</v>
      </c>
      <c r="D192">
        <v>3</v>
      </c>
      <c r="E192" t="s">
        <v>12</v>
      </c>
      <c r="F192" t="s">
        <v>14</v>
      </c>
      <c r="G192">
        <v>4</v>
      </c>
      <c r="H192">
        <v>1</v>
      </c>
      <c r="I192">
        <v>0.41</v>
      </c>
      <c r="J192" t="s">
        <v>23</v>
      </c>
      <c r="K192">
        <v>4.5</v>
      </c>
      <c r="L192" t="s">
        <v>35</v>
      </c>
    </row>
    <row r="193" spans="1:12" x14ac:dyDescent="0.3">
      <c r="A193" s="1">
        <v>45125</v>
      </c>
      <c r="B193" s="1" t="s">
        <v>20</v>
      </c>
      <c r="C193">
        <v>3</v>
      </c>
      <c r="D193">
        <v>4</v>
      </c>
      <c r="E193" t="s">
        <v>12</v>
      </c>
      <c r="F193" t="s">
        <v>15</v>
      </c>
      <c r="G193">
        <v>7.5</v>
      </c>
      <c r="H193">
        <v>2</v>
      </c>
      <c r="J193" t="s">
        <v>23</v>
      </c>
      <c r="K193">
        <v>4.5</v>
      </c>
      <c r="L193" t="s">
        <v>35</v>
      </c>
    </row>
    <row r="194" spans="1:12" x14ac:dyDescent="0.3">
      <c r="A194" s="1">
        <v>45125</v>
      </c>
      <c r="B194" s="1" t="s">
        <v>20</v>
      </c>
      <c r="C194">
        <v>3</v>
      </c>
      <c r="D194">
        <v>5</v>
      </c>
      <c r="E194" t="s">
        <v>12</v>
      </c>
      <c r="F194" t="s">
        <v>14</v>
      </c>
      <c r="G194">
        <v>3.5</v>
      </c>
      <c r="H194">
        <v>2</v>
      </c>
      <c r="I194">
        <v>0.22</v>
      </c>
      <c r="J194" t="s">
        <v>23</v>
      </c>
      <c r="K194">
        <v>4.5</v>
      </c>
      <c r="L194" t="s">
        <v>35</v>
      </c>
    </row>
    <row r="195" spans="1:12" x14ac:dyDescent="0.3">
      <c r="A195" s="1">
        <v>45125</v>
      </c>
      <c r="B195" s="1" t="s">
        <v>20</v>
      </c>
      <c r="C195">
        <v>3</v>
      </c>
      <c r="D195">
        <v>6</v>
      </c>
      <c r="E195" t="s">
        <v>13</v>
      </c>
      <c r="F195" t="s">
        <v>15</v>
      </c>
      <c r="G195">
        <v>1</v>
      </c>
      <c r="H195">
        <v>2</v>
      </c>
      <c r="J195" t="s">
        <v>23</v>
      </c>
      <c r="K195">
        <v>4.5</v>
      </c>
      <c r="L195" t="s">
        <v>35</v>
      </c>
    </row>
    <row r="196" spans="1:12" x14ac:dyDescent="0.3">
      <c r="A196" s="1">
        <v>45125</v>
      </c>
      <c r="B196" s="1" t="s">
        <v>20</v>
      </c>
      <c r="C196">
        <v>3</v>
      </c>
      <c r="D196">
        <v>7</v>
      </c>
      <c r="E196" t="s">
        <v>13</v>
      </c>
      <c r="F196" t="s">
        <v>7</v>
      </c>
      <c r="G196">
        <v>1.4</v>
      </c>
      <c r="H196">
        <v>2</v>
      </c>
      <c r="I196">
        <v>0.38</v>
      </c>
      <c r="J196" t="s">
        <v>23</v>
      </c>
      <c r="K196">
        <v>4.5</v>
      </c>
      <c r="L196" t="s">
        <v>35</v>
      </c>
    </row>
    <row r="197" spans="1:12" x14ac:dyDescent="0.3">
      <c r="A197" s="1">
        <v>45125</v>
      </c>
      <c r="B197" s="1" t="s">
        <v>20</v>
      </c>
      <c r="C197">
        <v>3</v>
      </c>
      <c r="D197">
        <v>8</v>
      </c>
      <c r="E197" t="s">
        <v>13</v>
      </c>
      <c r="F197" t="s">
        <v>7</v>
      </c>
      <c r="G197">
        <v>1.1000000000000001</v>
      </c>
      <c r="H197">
        <v>2</v>
      </c>
      <c r="J197" t="s">
        <v>23</v>
      </c>
      <c r="K197">
        <v>4.5</v>
      </c>
      <c r="L197" t="s">
        <v>35</v>
      </c>
    </row>
    <row r="198" spans="1:12" x14ac:dyDescent="0.3">
      <c r="A198" s="1">
        <v>45125</v>
      </c>
      <c r="B198" s="1" t="s">
        <v>20</v>
      </c>
      <c r="C198">
        <v>3</v>
      </c>
      <c r="D198">
        <v>9</v>
      </c>
      <c r="E198" t="s">
        <v>12</v>
      </c>
      <c r="F198" t="s">
        <v>7</v>
      </c>
      <c r="G198">
        <v>1.3</v>
      </c>
      <c r="H198">
        <v>2</v>
      </c>
      <c r="I198">
        <v>0.56999999999999995</v>
      </c>
      <c r="J198" t="s">
        <v>23</v>
      </c>
      <c r="K198">
        <v>4.5</v>
      </c>
      <c r="L198" t="s">
        <v>35</v>
      </c>
    </row>
    <row r="199" spans="1:12" x14ac:dyDescent="0.3">
      <c r="A199" s="1">
        <v>45125</v>
      </c>
      <c r="B199" s="1" t="s">
        <v>20</v>
      </c>
      <c r="C199">
        <v>3</v>
      </c>
      <c r="D199">
        <v>10</v>
      </c>
      <c r="E199" t="s">
        <v>12</v>
      </c>
      <c r="F199" t="s">
        <v>7</v>
      </c>
      <c r="G199">
        <v>1.6</v>
      </c>
      <c r="H199">
        <v>2</v>
      </c>
      <c r="J199" t="s">
        <v>23</v>
      </c>
      <c r="K199">
        <v>4.5</v>
      </c>
      <c r="L199" t="s">
        <v>35</v>
      </c>
    </row>
    <row r="200" spans="1:12" x14ac:dyDescent="0.3">
      <c r="A200" s="1">
        <v>45125</v>
      </c>
      <c r="B200" s="1" t="s">
        <v>20</v>
      </c>
      <c r="C200">
        <v>3</v>
      </c>
      <c r="D200">
        <v>11</v>
      </c>
      <c r="E200" t="s">
        <v>13</v>
      </c>
      <c r="F200" t="s">
        <v>7</v>
      </c>
      <c r="G200">
        <v>1.2</v>
      </c>
      <c r="H200">
        <v>2</v>
      </c>
      <c r="I200">
        <v>0.89</v>
      </c>
      <c r="J200" t="s">
        <v>23</v>
      </c>
      <c r="K200">
        <v>4.5</v>
      </c>
      <c r="L200" t="s">
        <v>35</v>
      </c>
    </row>
    <row r="201" spans="1:12" x14ac:dyDescent="0.3">
      <c r="A201" s="1">
        <v>45125</v>
      </c>
      <c r="B201" s="1" t="s">
        <v>20</v>
      </c>
      <c r="C201">
        <v>3</v>
      </c>
      <c r="D201">
        <v>12</v>
      </c>
      <c r="E201" t="s">
        <v>12</v>
      </c>
      <c r="F201" t="s">
        <v>14</v>
      </c>
      <c r="G201">
        <v>1.7</v>
      </c>
      <c r="H201">
        <v>2</v>
      </c>
      <c r="J201" t="s">
        <v>23</v>
      </c>
      <c r="K201">
        <v>4.5</v>
      </c>
      <c r="L201" t="s">
        <v>35</v>
      </c>
    </row>
    <row r="202" spans="1:12" x14ac:dyDescent="0.3">
      <c r="A202" s="1">
        <v>45125</v>
      </c>
      <c r="B202" s="1" t="s">
        <v>20</v>
      </c>
      <c r="C202">
        <v>3</v>
      </c>
      <c r="D202">
        <v>13</v>
      </c>
      <c r="E202" t="s">
        <v>13</v>
      </c>
      <c r="F202" t="s">
        <v>7</v>
      </c>
      <c r="G202">
        <v>1</v>
      </c>
      <c r="H202">
        <v>2</v>
      </c>
      <c r="I202">
        <v>0.55000000000000004</v>
      </c>
      <c r="J202" t="s">
        <v>23</v>
      </c>
      <c r="K202">
        <v>4.5</v>
      </c>
      <c r="L202" t="s">
        <v>35</v>
      </c>
    </row>
    <row r="203" spans="1:12" x14ac:dyDescent="0.3">
      <c r="A203" s="1">
        <v>45125</v>
      </c>
      <c r="B203" s="1" t="s">
        <v>20</v>
      </c>
      <c r="C203">
        <v>3</v>
      </c>
      <c r="D203">
        <v>14</v>
      </c>
      <c r="E203" t="s">
        <v>13</v>
      </c>
      <c r="F203" t="s">
        <v>7</v>
      </c>
      <c r="G203">
        <v>1.4</v>
      </c>
      <c r="H203">
        <v>2</v>
      </c>
      <c r="J203" t="s">
        <v>23</v>
      </c>
      <c r="K203">
        <v>4.5</v>
      </c>
      <c r="L203" t="s">
        <v>35</v>
      </c>
    </row>
    <row r="204" spans="1:12" x14ac:dyDescent="0.3">
      <c r="A204" s="1">
        <v>45125</v>
      </c>
      <c r="B204" s="1" t="s">
        <v>20</v>
      </c>
      <c r="C204">
        <v>3</v>
      </c>
      <c r="D204">
        <v>15</v>
      </c>
      <c r="E204" t="s">
        <v>13</v>
      </c>
      <c r="F204" t="s">
        <v>7</v>
      </c>
      <c r="G204">
        <v>1.1000000000000001</v>
      </c>
      <c r="H204">
        <v>2</v>
      </c>
      <c r="I204">
        <v>0.77</v>
      </c>
      <c r="J204" t="s">
        <v>23</v>
      </c>
      <c r="K204">
        <v>4.5</v>
      </c>
      <c r="L204" t="s">
        <v>35</v>
      </c>
    </row>
    <row r="205" spans="1:12" x14ac:dyDescent="0.3">
      <c r="A205" s="1">
        <v>45125</v>
      </c>
      <c r="B205" s="1" t="s">
        <v>20</v>
      </c>
      <c r="C205">
        <v>3</v>
      </c>
      <c r="D205">
        <v>16</v>
      </c>
      <c r="E205" t="s">
        <v>12</v>
      </c>
      <c r="F205" t="s">
        <v>14</v>
      </c>
      <c r="G205">
        <v>1.6</v>
      </c>
      <c r="H205">
        <v>2</v>
      </c>
      <c r="J205" t="s">
        <v>23</v>
      </c>
      <c r="K205">
        <v>4.5</v>
      </c>
      <c r="L205" t="s">
        <v>35</v>
      </c>
    </row>
    <row r="206" spans="1:12" x14ac:dyDescent="0.3">
      <c r="A206" s="1">
        <v>45125</v>
      </c>
      <c r="B206" s="1" t="s">
        <v>20</v>
      </c>
      <c r="C206">
        <v>3</v>
      </c>
      <c r="D206">
        <v>17</v>
      </c>
      <c r="E206" t="s">
        <v>13</v>
      </c>
      <c r="F206" t="s">
        <v>7</v>
      </c>
      <c r="G206">
        <v>1.1000000000000001</v>
      </c>
      <c r="H206">
        <v>2</v>
      </c>
      <c r="I206">
        <v>0.44</v>
      </c>
      <c r="J206" t="s">
        <v>23</v>
      </c>
      <c r="K206">
        <v>4.5</v>
      </c>
      <c r="L206" t="s">
        <v>35</v>
      </c>
    </row>
    <row r="207" spans="1:12" x14ac:dyDescent="0.3">
      <c r="A207" s="1">
        <v>45125</v>
      </c>
      <c r="B207" s="1" t="s">
        <v>20</v>
      </c>
      <c r="C207">
        <v>3</v>
      </c>
      <c r="D207">
        <v>18</v>
      </c>
      <c r="E207" t="s">
        <v>13</v>
      </c>
      <c r="F207" t="s">
        <v>7</v>
      </c>
      <c r="G207">
        <v>1.6</v>
      </c>
      <c r="H207">
        <v>2</v>
      </c>
      <c r="J207" t="s">
        <v>23</v>
      </c>
      <c r="K207">
        <v>4.5</v>
      </c>
      <c r="L207" t="s">
        <v>35</v>
      </c>
    </row>
    <row r="208" spans="1:12" x14ac:dyDescent="0.3">
      <c r="A208" s="1">
        <v>45125</v>
      </c>
      <c r="B208" s="1" t="s">
        <v>20</v>
      </c>
      <c r="C208">
        <v>3</v>
      </c>
      <c r="D208">
        <v>19</v>
      </c>
      <c r="E208" t="s">
        <v>13</v>
      </c>
      <c r="F208" t="s">
        <v>7</v>
      </c>
      <c r="G208">
        <v>1.5</v>
      </c>
      <c r="H208">
        <v>2</v>
      </c>
      <c r="I208">
        <v>0.66</v>
      </c>
      <c r="J208" t="s">
        <v>23</v>
      </c>
      <c r="K208">
        <v>4.5</v>
      </c>
      <c r="L208" t="s">
        <v>35</v>
      </c>
    </row>
    <row r="209" spans="1:12" x14ac:dyDescent="0.3">
      <c r="A209" s="1">
        <v>45125</v>
      </c>
      <c r="B209" s="1" t="s">
        <v>20</v>
      </c>
      <c r="C209">
        <v>3</v>
      </c>
      <c r="D209">
        <v>20</v>
      </c>
      <c r="E209" t="s">
        <v>12</v>
      </c>
      <c r="F209" t="s">
        <v>10</v>
      </c>
      <c r="G209">
        <v>2.2000000000000002</v>
      </c>
      <c r="H209">
        <v>2</v>
      </c>
      <c r="J209" t="s">
        <v>23</v>
      </c>
      <c r="K209">
        <v>4.5</v>
      </c>
      <c r="L209" t="s">
        <v>35</v>
      </c>
    </row>
    <row r="210" spans="1:12" x14ac:dyDescent="0.3">
      <c r="A210" s="1">
        <v>45125</v>
      </c>
      <c r="B210" s="1" t="s">
        <v>20</v>
      </c>
      <c r="C210">
        <v>4</v>
      </c>
      <c r="D210">
        <v>1</v>
      </c>
      <c r="E210" t="s">
        <v>12</v>
      </c>
      <c r="F210" t="s">
        <v>7</v>
      </c>
      <c r="G210">
        <v>2.2000000000000002</v>
      </c>
      <c r="H210">
        <v>3</v>
      </c>
      <c r="I210">
        <v>0.626</v>
      </c>
      <c r="J210" t="s">
        <v>24</v>
      </c>
      <c r="K210">
        <v>4.32</v>
      </c>
      <c r="L210" t="s">
        <v>35</v>
      </c>
    </row>
    <row r="211" spans="1:12" x14ac:dyDescent="0.3">
      <c r="A211" s="1">
        <v>45125</v>
      </c>
      <c r="B211" s="1" t="s">
        <v>20</v>
      </c>
      <c r="C211">
        <v>4</v>
      </c>
      <c r="D211">
        <v>2</v>
      </c>
      <c r="E211" t="s">
        <v>12</v>
      </c>
      <c r="F211" t="s">
        <v>14</v>
      </c>
      <c r="G211">
        <v>1.5</v>
      </c>
      <c r="H211">
        <v>4</v>
      </c>
      <c r="J211" t="s">
        <v>24</v>
      </c>
      <c r="K211">
        <v>4.32</v>
      </c>
      <c r="L211" t="s">
        <v>35</v>
      </c>
    </row>
    <row r="212" spans="1:12" x14ac:dyDescent="0.3">
      <c r="A212" s="1">
        <v>45125</v>
      </c>
      <c r="B212" s="1" t="s">
        <v>20</v>
      </c>
      <c r="C212">
        <v>4</v>
      </c>
      <c r="D212">
        <v>3</v>
      </c>
      <c r="E212" t="s">
        <v>13</v>
      </c>
      <c r="F212" t="s">
        <v>7</v>
      </c>
      <c r="G212">
        <v>1</v>
      </c>
      <c r="H212">
        <v>2</v>
      </c>
      <c r="I212">
        <v>0.52600000000000002</v>
      </c>
      <c r="J212" t="s">
        <v>24</v>
      </c>
      <c r="K212">
        <v>4.32</v>
      </c>
      <c r="L212" t="s">
        <v>35</v>
      </c>
    </row>
    <row r="213" spans="1:12" x14ac:dyDescent="0.3">
      <c r="A213" s="1">
        <v>45125</v>
      </c>
      <c r="B213" s="1" t="s">
        <v>20</v>
      </c>
      <c r="C213">
        <v>4</v>
      </c>
      <c r="D213">
        <v>4</v>
      </c>
      <c r="E213" t="s">
        <v>13</v>
      </c>
      <c r="F213" t="s">
        <v>7</v>
      </c>
      <c r="G213">
        <v>1.9</v>
      </c>
      <c r="H213">
        <v>2</v>
      </c>
      <c r="J213" t="s">
        <v>24</v>
      </c>
      <c r="K213">
        <v>4.32</v>
      </c>
      <c r="L213" t="s">
        <v>35</v>
      </c>
    </row>
    <row r="214" spans="1:12" x14ac:dyDescent="0.3">
      <c r="A214" s="1">
        <v>45125</v>
      </c>
      <c r="B214" s="1" t="s">
        <v>20</v>
      </c>
      <c r="C214">
        <v>4</v>
      </c>
      <c r="D214">
        <v>5</v>
      </c>
      <c r="E214" t="s">
        <v>13</v>
      </c>
      <c r="F214" t="s">
        <v>7</v>
      </c>
      <c r="G214">
        <v>0.7</v>
      </c>
      <c r="H214">
        <v>2</v>
      </c>
      <c r="I214">
        <v>0.58599999999999997</v>
      </c>
      <c r="J214" t="s">
        <v>24</v>
      </c>
      <c r="K214">
        <v>4.32</v>
      </c>
      <c r="L214" t="s">
        <v>35</v>
      </c>
    </row>
    <row r="215" spans="1:12" x14ac:dyDescent="0.3">
      <c r="A215" s="1">
        <v>45125</v>
      </c>
      <c r="B215" s="1" t="s">
        <v>20</v>
      </c>
      <c r="C215">
        <v>4</v>
      </c>
      <c r="D215">
        <v>6</v>
      </c>
      <c r="E215" t="s">
        <v>12</v>
      </c>
      <c r="F215" t="s">
        <v>14</v>
      </c>
      <c r="G215">
        <v>2</v>
      </c>
      <c r="H215">
        <v>4</v>
      </c>
      <c r="J215" t="s">
        <v>24</v>
      </c>
      <c r="K215">
        <v>4.32</v>
      </c>
      <c r="L215" t="s">
        <v>35</v>
      </c>
    </row>
    <row r="216" spans="1:12" x14ac:dyDescent="0.3">
      <c r="A216" s="1">
        <v>45125</v>
      </c>
      <c r="B216" s="1" t="s">
        <v>20</v>
      </c>
      <c r="C216">
        <v>4</v>
      </c>
      <c r="D216">
        <v>7</v>
      </c>
      <c r="E216" t="s">
        <v>13</v>
      </c>
      <c r="F216" t="s">
        <v>7</v>
      </c>
      <c r="G216">
        <v>1.2</v>
      </c>
      <c r="H216">
        <v>2</v>
      </c>
      <c r="I216">
        <v>0.51500000000000001</v>
      </c>
      <c r="J216" t="s">
        <v>24</v>
      </c>
      <c r="K216">
        <v>4.32</v>
      </c>
      <c r="L216" t="s">
        <v>35</v>
      </c>
    </row>
    <row r="217" spans="1:12" x14ac:dyDescent="0.3">
      <c r="A217" s="1">
        <v>45125</v>
      </c>
      <c r="B217" s="1" t="s">
        <v>20</v>
      </c>
      <c r="C217">
        <v>4</v>
      </c>
      <c r="D217">
        <v>8</v>
      </c>
      <c r="E217" t="s">
        <v>12</v>
      </c>
      <c r="F217" t="s">
        <v>14</v>
      </c>
      <c r="G217">
        <v>2.6</v>
      </c>
      <c r="H217">
        <v>4</v>
      </c>
      <c r="J217" t="s">
        <v>24</v>
      </c>
      <c r="K217">
        <v>4.32</v>
      </c>
      <c r="L217" t="s">
        <v>35</v>
      </c>
    </row>
    <row r="218" spans="1:12" x14ac:dyDescent="0.3">
      <c r="A218" s="1">
        <v>45125</v>
      </c>
      <c r="B218" s="1" t="s">
        <v>20</v>
      </c>
      <c r="C218">
        <v>4</v>
      </c>
      <c r="D218">
        <v>9</v>
      </c>
      <c r="E218" t="s">
        <v>13</v>
      </c>
      <c r="F218" t="s">
        <v>15</v>
      </c>
      <c r="G218">
        <v>1.2</v>
      </c>
      <c r="H218">
        <v>2</v>
      </c>
      <c r="I218">
        <v>0.36</v>
      </c>
      <c r="J218" t="s">
        <v>24</v>
      </c>
      <c r="K218">
        <v>4.32</v>
      </c>
      <c r="L218" t="s">
        <v>35</v>
      </c>
    </row>
    <row r="219" spans="1:12" x14ac:dyDescent="0.3">
      <c r="A219" s="1">
        <v>45125</v>
      </c>
      <c r="B219" s="1" t="s">
        <v>20</v>
      </c>
      <c r="C219">
        <v>4</v>
      </c>
      <c r="D219">
        <v>10</v>
      </c>
      <c r="E219" t="s">
        <v>13</v>
      </c>
      <c r="F219" t="s">
        <v>15</v>
      </c>
      <c r="G219">
        <v>1.3</v>
      </c>
      <c r="H219">
        <v>2</v>
      </c>
      <c r="J219" t="s">
        <v>24</v>
      </c>
      <c r="K219">
        <v>4.32</v>
      </c>
      <c r="L219" t="s">
        <v>35</v>
      </c>
    </row>
    <row r="220" spans="1:12" x14ac:dyDescent="0.3">
      <c r="A220" s="1">
        <v>45125</v>
      </c>
      <c r="B220" s="1" t="s">
        <v>20</v>
      </c>
      <c r="C220">
        <v>4</v>
      </c>
      <c r="D220">
        <v>11</v>
      </c>
      <c r="E220" t="s">
        <v>12</v>
      </c>
      <c r="F220" t="s">
        <v>15</v>
      </c>
      <c r="G220">
        <v>3.3</v>
      </c>
      <c r="H220">
        <v>2</v>
      </c>
      <c r="I220">
        <v>0.66200000000000003</v>
      </c>
      <c r="J220" t="s">
        <v>24</v>
      </c>
      <c r="K220">
        <v>4.32</v>
      </c>
      <c r="L220" t="s">
        <v>35</v>
      </c>
    </row>
    <row r="221" spans="1:12" x14ac:dyDescent="0.3">
      <c r="A221" s="1">
        <v>45125</v>
      </c>
      <c r="B221" s="1" t="s">
        <v>20</v>
      </c>
      <c r="C221">
        <v>4</v>
      </c>
      <c r="D221">
        <v>12</v>
      </c>
      <c r="E221" t="s">
        <v>12</v>
      </c>
      <c r="F221" t="s">
        <v>14</v>
      </c>
      <c r="G221">
        <v>2.6</v>
      </c>
      <c r="H221">
        <v>2</v>
      </c>
      <c r="J221" t="s">
        <v>24</v>
      </c>
      <c r="K221">
        <v>4.32</v>
      </c>
      <c r="L221" t="s">
        <v>35</v>
      </c>
    </row>
    <row r="222" spans="1:12" x14ac:dyDescent="0.3">
      <c r="A222" s="1">
        <v>45125</v>
      </c>
      <c r="B222" s="1" t="s">
        <v>20</v>
      </c>
      <c r="C222">
        <v>4</v>
      </c>
      <c r="D222">
        <v>13</v>
      </c>
      <c r="E222" t="s">
        <v>13</v>
      </c>
      <c r="F222" t="s">
        <v>7</v>
      </c>
      <c r="G222">
        <v>1.5</v>
      </c>
      <c r="H222">
        <v>2</v>
      </c>
      <c r="I222">
        <v>0.54300000000000004</v>
      </c>
      <c r="J222" t="s">
        <v>24</v>
      </c>
      <c r="K222">
        <v>4.32</v>
      </c>
      <c r="L222" t="s">
        <v>35</v>
      </c>
    </row>
    <row r="223" spans="1:12" x14ac:dyDescent="0.3">
      <c r="A223" s="1">
        <v>45125</v>
      </c>
      <c r="B223" s="1" t="s">
        <v>20</v>
      </c>
      <c r="C223">
        <v>4</v>
      </c>
      <c r="D223">
        <v>14</v>
      </c>
      <c r="E223" t="s">
        <v>12</v>
      </c>
      <c r="F223" t="s">
        <v>14</v>
      </c>
      <c r="G223">
        <v>2</v>
      </c>
      <c r="H223">
        <v>2</v>
      </c>
      <c r="J223" t="s">
        <v>24</v>
      </c>
      <c r="K223">
        <v>4.32</v>
      </c>
      <c r="L223" t="s">
        <v>35</v>
      </c>
    </row>
    <row r="224" spans="1:12" x14ac:dyDescent="0.3">
      <c r="A224" s="1">
        <v>45125</v>
      </c>
      <c r="B224" s="1" t="s">
        <v>20</v>
      </c>
      <c r="C224">
        <v>4</v>
      </c>
      <c r="D224">
        <v>15</v>
      </c>
      <c r="E224" t="s">
        <v>12</v>
      </c>
      <c r="F224" t="s">
        <v>15</v>
      </c>
      <c r="G224">
        <v>3.3</v>
      </c>
      <c r="H224">
        <v>2</v>
      </c>
      <c r="I224">
        <v>0.65200000000000002</v>
      </c>
      <c r="J224" t="s">
        <v>24</v>
      </c>
      <c r="K224">
        <v>4.32</v>
      </c>
      <c r="L224" t="s">
        <v>35</v>
      </c>
    </row>
    <row r="225" spans="1:12" x14ac:dyDescent="0.3">
      <c r="A225" s="1">
        <v>45125</v>
      </c>
      <c r="B225" s="1" t="s">
        <v>20</v>
      </c>
      <c r="C225">
        <v>4</v>
      </c>
      <c r="D225">
        <v>16</v>
      </c>
      <c r="E225" t="s">
        <v>13</v>
      </c>
      <c r="F225" t="s">
        <v>7</v>
      </c>
      <c r="G225">
        <v>1.3</v>
      </c>
      <c r="H225">
        <v>2</v>
      </c>
      <c r="J225" t="s">
        <v>24</v>
      </c>
      <c r="K225">
        <v>4.32</v>
      </c>
      <c r="L225" t="s">
        <v>35</v>
      </c>
    </row>
    <row r="226" spans="1:12" x14ac:dyDescent="0.3">
      <c r="A226" s="1">
        <v>45125</v>
      </c>
      <c r="B226" s="1" t="s">
        <v>20</v>
      </c>
      <c r="C226">
        <v>4</v>
      </c>
      <c r="D226">
        <v>17</v>
      </c>
      <c r="E226" t="s">
        <v>13</v>
      </c>
      <c r="F226" t="s">
        <v>15</v>
      </c>
      <c r="G226">
        <v>0.9</v>
      </c>
      <c r="H226">
        <v>2</v>
      </c>
      <c r="I226">
        <v>0.56899999999999995</v>
      </c>
      <c r="J226" t="s">
        <v>24</v>
      </c>
      <c r="K226">
        <v>4.32</v>
      </c>
      <c r="L226" t="s">
        <v>35</v>
      </c>
    </row>
    <row r="227" spans="1:12" x14ac:dyDescent="0.3">
      <c r="A227" s="1">
        <v>45125</v>
      </c>
      <c r="B227" s="1" t="s">
        <v>20</v>
      </c>
      <c r="C227">
        <v>4</v>
      </c>
      <c r="D227">
        <v>18</v>
      </c>
      <c r="E227" t="s">
        <v>13</v>
      </c>
      <c r="F227" t="s">
        <v>7</v>
      </c>
      <c r="G227">
        <v>1.3</v>
      </c>
      <c r="H227">
        <v>2</v>
      </c>
      <c r="J227" t="s">
        <v>24</v>
      </c>
      <c r="K227">
        <v>4.32</v>
      </c>
      <c r="L227" t="s">
        <v>35</v>
      </c>
    </row>
    <row r="228" spans="1:12" x14ac:dyDescent="0.3">
      <c r="A228" s="1">
        <v>45125</v>
      </c>
      <c r="B228" s="1" t="s">
        <v>20</v>
      </c>
      <c r="C228">
        <v>4</v>
      </c>
      <c r="D228">
        <v>19</v>
      </c>
      <c r="E228" t="s">
        <v>12</v>
      </c>
      <c r="F228" t="s">
        <v>14</v>
      </c>
      <c r="G228">
        <v>2.5</v>
      </c>
      <c r="H228">
        <v>4</v>
      </c>
      <c r="I228">
        <v>0.86799999999999999</v>
      </c>
      <c r="J228" t="s">
        <v>24</v>
      </c>
      <c r="K228">
        <v>4.32</v>
      </c>
      <c r="L228" t="s">
        <v>35</v>
      </c>
    </row>
    <row r="229" spans="1:12" x14ac:dyDescent="0.3">
      <c r="A229" s="1">
        <v>45125</v>
      </c>
      <c r="B229" s="1" t="s">
        <v>20</v>
      </c>
      <c r="C229">
        <v>4</v>
      </c>
      <c r="D229">
        <v>20</v>
      </c>
      <c r="E229" t="s">
        <v>12</v>
      </c>
      <c r="F229" t="s">
        <v>14</v>
      </c>
      <c r="G229">
        <v>2.4</v>
      </c>
      <c r="H229">
        <v>4</v>
      </c>
      <c r="J229" t="s">
        <v>24</v>
      </c>
      <c r="K229">
        <v>4.32</v>
      </c>
      <c r="L229" t="s">
        <v>35</v>
      </c>
    </row>
    <row r="230" spans="1:12" x14ac:dyDescent="0.3">
      <c r="A230" s="1">
        <v>45125</v>
      </c>
      <c r="B230" s="1" t="s">
        <v>20</v>
      </c>
      <c r="C230">
        <v>5</v>
      </c>
      <c r="D230">
        <v>1</v>
      </c>
      <c r="E230" t="s">
        <v>12</v>
      </c>
      <c r="F230" t="s">
        <v>14</v>
      </c>
      <c r="G230">
        <v>2.8</v>
      </c>
      <c r="H230">
        <v>2</v>
      </c>
      <c r="I230">
        <v>0.67</v>
      </c>
      <c r="J230" t="s">
        <v>24</v>
      </c>
      <c r="K230">
        <v>4.32</v>
      </c>
      <c r="L230" t="s">
        <v>35</v>
      </c>
    </row>
    <row r="231" spans="1:12" x14ac:dyDescent="0.3">
      <c r="A231" s="1">
        <v>45125</v>
      </c>
      <c r="B231" s="1" t="s">
        <v>20</v>
      </c>
      <c r="C231">
        <v>5</v>
      </c>
      <c r="D231">
        <v>2</v>
      </c>
      <c r="E231" t="s">
        <v>13</v>
      </c>
      <c r="F231" t="s">
        <v>15</v>
      </c>
      <c r="G231">
        <v>1.5</v>
      </c>
      <c r="H231">
        <v>2</v>
      </c>
      <c r="J231" t="s">
        <v>24</v>
      </c>
      <c r="K231">
        <v>4.32</v>
      </c>
      <c r="L231" t="s">
        <v>35</v>
      </c>
    </row>
    <row r="232" spans="1:12" x14ac:dyDescent="0.3">
      <c r="A232" s="1">
        <v>45125</v>
      </c>
      <c r="B232" s="1" t="s">
        <v>20</v>
      </c>
      <c r="C232">
        <v>5</v>
      </c>
      <c r="D232">
        <v>3</v>
      </c>
      <c r="E232" t="s">
        <v>13</v>
      </c>
      <c r="F232" t="s">
        <v>15</v>
      </c>
      <c r="G232">
        <v>1.4</v>
      </c>
      <c r="H232">
        <v>2</v>
      </c>
      <c r="I232">
        <v>0.48599999999999999</v>
      </c>
      <c r="J232" t="s">
        <v>24</v>
      </c>
      <c r="K232">
        <v>4.32</v>
      </c>
      <c r="L232" t="s">
        <v>35</v>
      </c>
    </row>
    <row r="233" spans="1:12" x14ac:dyDescent="0.3">
      <c r="A233" s="1">
        <v>45125</v>
      </c>
      <c r="B233" s="1" t="s">
        <v>20</v>
      </c>
      <c r="C233">
        <v>5</v>
      </c>
      <c r="D233">
        <v>4</v>
      </c>
      <c r="E233" t="s">
        <v>13</v>
      </c>
      <c r="F233" t="s">
        <v>15</v>
      </c>
      <c r="G233">
        <v>1.6</v>
      </c>
      <c r="H233">
        <v>2</v>
      </c>
      <c r="J233" t="s">
        <v>24</v>
      </c>
      <c r="K233">
        <v>4.32</v>
      </c>
      <c r="L233" t="s">
        <v>35</v>
      </c>
    </row>
    <row r="234" spans="1:12" x14ac:dyDescent="0.3">
      <c r="A234" s="1">
        <v>45125</v>
      </c>
      <c r="B234" s="1" t="s">
        <v>20</v>
      </c>
      <c r="C234">
        <v>5</v>
      </c>
      <c r="D234">
        <v>5</v>
      </c>
      <c r="E234" t="s">
        <v>13</v>
      </c>
      <c r="F234" t="s">
        <v>7</v>
      </c>
      <c r="G234">
        <v>0.9</v>
      </c>
      <c r="H234">
        <v>2</v>
      </c>
      <c r="I234">
        <v>0.67600000000000005</v>
      </c>
      <c r="J234" t="s">
        <v>24</v>
      </c>
      <c r="K234">
        <v>4.32</v>
      </c>
      <c r="L234" t="s">
        <v>35</v>
      </c>
    </row>
    <row r="235" spans="1:12" x14ac:dyDescent="0.3">
      <c r="A235" s="1">
        <v>45125</v>
      </c>
      <c r="B235" s="1" t="s">
        <v>20</v>
      </c>
      <c r="C235">
        <v>5</v>
      </c>
      <c r="D235">
        <v>6</v>
      </c>
      <c r="E235" t="s">
        <v>12</v>
      </c>
      <c r="F235" t="s">
        <v>10</v>
      </c>
      <c r="G235">
        <v>3.5</v>
      </c>
      <c r="H235">
        <v>1</v>
      </c>
      <c r="J235" t="s">
        <v>24</v>
      </c>
      <c r="K235">
        <v>4.32</v>
      </c>
      <c r="L235" t="s">
        <v>35</v>
      </c>
    </row>
    <row r="236" spans="1:12" x14ac:dyDescent="0.3">
      <c r="A236" s="1">
        <v>45125</v>
      </c>
      <c r="B236" s="1" t="s">
        <v>20</v>
      </c>
      <c r="C236">
        <v>5</v>
      </c>
      <c r="D236">
        <v>7</v>
      </c>
      <c r="E236" t="s">
        <v>13</v>
      </c>
      <c r="F236" t="s">
        <v>7</v>
      </c>
      <c r="G236">
        <v>1.6</v>
      </c>
      <c r="H236">
        <v>1</v>
      </c>
      <c r="I236">
        <v>0.59699999999999998</v>
      </c>
      <c r="J236" t="s">
        <v>24</v>
      </c>
      <c r="K236">
        <v>4.32</v>
      </c>
      <c r="L236" t="s">
        <v>35</v>
      </c>
    </row>
    <row r="237" spans="1:12" x14ac:dyDescent="0.3">
      <c r="A237" s="1">
        <v>45125</v>
      </c>
      <c r="B237" s="1" t="s">
        <v>20</v>
      </c>
      <c r="C237">
        <v>5</v>
      </c>
      <c r="D237">
        <v>8</v>
      </c>
      <c r="E237" t="s">
        <v>13</v>
      </c>
      <c r="F237" t="s">
        <v>7</v>
      </c>
      <c r="G237">
        <v>1.4</v>
      </c>
      <c r="H237">
        <v>2</v>
      </c>
      <c r="J237" t="s">
        <v>24</v>
      </c>
      <c r="K237">
        <v>4.32</v>
      </c>
      <c r="L237" t="s">
        <v>35</v>
      </c>
    </row>
    <row r="238" spans="1:12" x14ac:dyDescent="0.3">
      <c r="A238" s="1">
        <v>45125</v>
      </c>
      <c r="B238" s="1" t="s">
        <v>20</v>
      </c>
      <c r="C238">
        <v>5</v>
      </c>
      <c r="D238">
        <v>9</v>
      </c>
      <c r="E238" t="s">
        <v>12</v>
      </c>
      <c r="F238" t="s">
        <v>10</v>
      </c>
      <c r="G238">
        <v>3.048</v>
      </c>
      <c r="H238">
        <v>1</v>
      </c>
      <c r="I238">
        <v>0.69199999999999995</v>
      </c>
      <c r="J238" t="s">
        <v>24</v>
      </c>
      <c r="K238">
        <v>4.32</v>
      </c>
      <c r="L238" t="s">
        <v>35</v>
      </c>
    </row>
    <row r="239" spans="1:12" x14ac:dyDescent="0.3">
      <c r="A239" s="1">
        <v>45125</v>
      </c>
      <c r="B239" s="1" t="s">
        <v>20</v>
      </c>
      <c r="C239">
        <v>5</v>
      </c>
      <c r="D239">
        <v>10</v>
      </c>
      <c r="E239" t="s">
        <v>12</v>
      </c>
      <c r="F239" t="s">
        <v>10</v>
      </c>
      <c r="G239">
        <v>2.9</v>
      </c>
      <c r="H239">
        <v>1</v>
      </c>
      <c r="J239" t="s">
        <v>24</v>
      </c>
      <c r="K239">
        <v>4.32</v>
      </c>
      <c r="L239" t="s">
        <v>35</v>
      </c>
    </row>
    <row r="240" spans="1:12" x14ac:dyDescent="0.3">
      <c r="A240" s="1">
        <v>45125</v>
      </c>
      <c r="B240" s="1" t="s">
        <v>20</v>
      </c>
      <c r="C240">
        <v>5</v>
      </c>
      <c r="D240">
        <v>11</v>
      </c>
      <c r="E240" t="s">
        <v>13</v>
      </c>
      <c r="F240" t="s">
        <v>7</v>
      </c>
      <c r="G240">
        <v>1.4</v>
      </c>
      <c r="H240">
        <v>2</v>
      </c>
      <c r="I240">
        <v>0.75</v>
      </c>
      <c r="J240" t="s">
        <v>24</v>
      </c>
      <c r="K240">
        <v>4.32</v>
      </c>
      <c r="L240" t="s">
        <v>35</v>
      </c>
    </row>
    <row r="241" spans="1:12" x14ac:dyDescent="0.3">
      <c r="A241" s="1">
        <v>45125</v>
      </c>
      <c r="B241" s="1" t="s">
        <v>20</v>
      </c>
      <c r="C241">
        <v>5</v>
      </c>
      <c r="D241">
        <v>12</v>
      </c>
      <c r="E241" t="s">
        <v>12</v>
      </c>
      <c r="F241" t="s">
        <v>10</v>
      </c>
      <c r="G241">
        <v>3.048</v>
      </c>
      <c r="H241">
        <v>1</v>
      </c>
      <c r="J241" t="s">
        <v>24</v>
      </c>
      <c r="K241">
        <v>4.32</v>
      </c>
      <c r="L241" t="s">
        <v>35</v>
      </c>
    </row>
    <row r="242" spans="1:12" x14ac:dyDescent="0.3">
      <c r="A242" s="1">
        <v>45125</v>
      </c>
      <c r="B242" s="1" t="s">
        <v>20</v>
      </c>
      <c r="C242">
        <v>5</v>
      </c>
      <c r="D242">
        <v>13</v>
      </c>
      <c r="E242" t="s">
        <v>12</v>
      </c>
      <c r="F242" t="s">
        <v>14</v>
      </c>
      <c r="G242">
        <v>2.1</v>
      </c>
      <c r="H242">
        <v>2</v>
      </c>
      <c r="I242">
        <v>0.84</v>
      </c>
      <c r="J242" t="s">
        <v>24</v>
      </c>
      <c r="K242">
        <v>4.32</v>
      </c>
      <c r="L242" t="s">
        <v>35</v>
      </c>
    </row>
    <row r="243" spans="1:12" x14ac:dyDescent="0.3">
      <c r="A243" s="1">
        <v>45125</v>
      </c>
      <c r="B243" s="1" t="s">
        <v>20</v>
      </c>
      <c r="C243">
        <v>5</v>
      </c>
      <c r="D243">
        <v>14</v>
      </c>
      <c r="E243" t="s">
        <v>13</v>
      </c>
      <c r="F243" t="s">
        <v>15</v>
      </c>
      <c r="G243">
        <v>1</v>
      </c>
      <c r="H243">
        <v>2</v>
      </c>
      <c r="J243" t="s">
        <v>24</v>
      </c>
      <c r="K243">
        <v>4.32</v>
      </c>
      <c r="L243" t="s">
        <v>35</v>
      </c>
    </row>
    <row r="244" spans="1:12" x14ac:dyDescent="0.3">
      <c r="A244" s="1">
        <v>45125</v>
      </c>
      <c r="B244" s="1" t="s">
        <v>20</v>
      </c>
      <c r="C244">
        <v>5</v>
      </c>
      <c r="D244">
        <v>15</v>
      </c>
      <c r="E244" t="s">
        <v>13</v>
      </c>
      <c r="F244" t="s">
        <v>15</v>
      </c>
      <c r="G244">
        <v>1.3</v>
      </c>
      <c r="H244">
        <v>2</v>
      </c>
      <c r="I244">
        <v>0.59799999999999998</v>
      </c>
      <c r="J244" t="s">
        <v>24</v>
      </c>
      <c r="K244">
        <v>4.32</v>
      </c>
      <c r="L244" t="s">
        <v>35</v>
      </c>
    </row>
    <row r="245" spans="1:12" x14ac:dyDescent="0.3">
      <c r="A245" s="1">
        <v>45125</v>
      </c>
      <c r="B245" s="1" t="s">
        <v>20</v>
      </c>
      <c r="C245">
        <v>5</v>
      </c>
      <c r="D245">
        <v>16</v>
      </c>
      <c r="E245" t="s">
        <v>13</v>
      </c>
      <c r="F245" t="s">
        <v>15</v>
      </c>
      <c r="G245">
        <v>0.8</v>
      </c>
      <c r="H245">
        <v>2</v>
      </c>
      <c r="J245" t="s">
        <v>24</v>
      </c>
      <c r="K245">
        <v>4.32</v>
      </c>
      <c r="L245" t="s">
        <v>35</v>
      </c>
    </row>
    <row r="246" spans="1:12" x14ac:dyDescent="0.3">
      <c r="A246" s="1">
        <v>45125</v>
      </c>
      <c r="B246" s="1" t="s">
        <v>20</v>
      </c>
      <c r="C246">
        <v>5</v>
      </c>
      <c r="D246">
        <v>17</v>
      </c>
      <c r="E246" t="s">
        <v>13</v>
      </c>
      <c r="F246" t="s">
        <v>7</v>
      </c>
      <c r="G246">
        <v>2.6</v>
      </c>
      <c r="H246">
        <v>2</v>
      </c>
      <c r="I246">
        <v>0.47799999999999998</v>
      </c>
      <c r="J246" t="s">
        <v>24</v>
      </c>
      <c r="K246">
        <v>4.32</v>
      </c>
      <c r="L246" t="s">
        <v>35</v>
      </c>
    </row>
    <row r="247" spans="1:12" x14ac:dyDescent="0.3">
      <c r="A247" s="1">
        <v>45125</v>
      </c>
      <c r="B247" s="1" t="s">
        <v>20</v>
      </c>
      <c r="C247">
        <v>5</v>
      </c>
      <c r="D247">
        <v>18</v>
      </c>
      <c r="E247" t="s">
        <v>13</v>
      </c>
      <c r="F247" t="s">
        <v>7</v>
      </c>
      <c r="G247">
        <v>2.5</v>
      </c>
      <c r="H247">
        <v>2</v>
      </c>
      <c r="J247" t="s">
        <v>24</v>
      </c>
      <c r="K247">
        <v>4.32</v>
      </c>
      <c r="L247" t="s">
        <v>35</v>
      </c>
    </row>
    <row r="248" spans="1:12" x14ac:dyDescent="0.3">
      <c r="A248" s="1">
        <v>45125</v>
      </c>
      <c r="B248" s="1" t="s">
        <v>20</v>
      </c>
      <c r="C248">
        <v>5</v>
      </c>
      <c r="D248">
        <v>19</v>
      </c>
      <c r="E248" t="s">
        <v>13</v>
      </c>
      <c r="F248" t="s">
        <v>7</v>
      </c>
      <c r="G248">
        <v>2.6</v>
      </c>
      <c r="H248">
        <v>2</v>
      </c>
      <c r="I248">
        <v>0.73199999999999998</v>
      </c>
      <c r="J248" t="s">
        <v>24</v>
      </c>
      <c r="K248">
        <v>4.32</v>
      </c>
      <c r="L248" t="s">
        <v>35</v>
      </c>
    </row>
    <row r="249" spans="1:12" x14ac:dyDescent="0.3">
      <c r="A249" s="1">
        <v>45125</v>
      </c>
      <c r="B249" s="1" t="s">
        <v>20</v>
      </c>
      <c r="C249">
        <v>5</v>
      </c>
      <c r="D249">
        <v>20</v>
      </c>
      <c r="E249" t="s">
        <v>12</v>
      </c>
      <c r="F249" t="s">
        <v>10</v>
      </c>
      <c r="G249">
        <v>3</v>
      </c>
      <c r="H249">
        <v>2</v>
      </c>
      <c r="J249" t="s">
        <v>24</v>
      </c>
      <c r="K249">
        <v>4.32</v>
      </c>
      <c r="L249" t="s">
        <v>35</v>
      </c>
    </row>
    <row r="250" spans="1:12" x14ac:dyDescent="0.3">
      <c r="A250" s="1">
        <v>45127</v>
      </c>
      <c r="B250" s="1" t="s">
        <v>25</v>
      </c>
      <c r="C250">
        <v>2</v>
      </c>
      <c r="D250">
        <v>1</v>
      </c>
      <c r="E250" t="s">
        <v>13</v>
      </c>
      <c r="F250" t="s">
        <v>14</v>
      </c>
      <c r="G250">
        <v>3</v>
      </c>
      <c r="H250">
        <v>2</v>
      </c>
      <c r="I250">
        <v>0.193</v>
      </c>
      <c r="J250" t="s">
        <v>26</v>
      </c>
      <c r="K250">
        <v>4.3</v>
      </c>
      <c r="L250" t="s">
        <v>35</v>
      </c>
    </row>
    <row r="251" spans="1:12" x14ac:dyDescent="0.3">
      <c r="A251" s="1">
        <v>45127</v>
      </c>
      <c r="B251" s="1" t="s">
        <v>25</v>
      </c>
      <c r="C251">
        <v>2</v>
      </c>
      <c r="D251">
        <v>2</v>
      </c>
      <c r="E251" t="s">
        <v>12</v>
      </c>
      <c r="F251" t="s">
        <v>10</v>
      </c>
      <c r="G251">
        <v>5.5</v>
      </c>
      <c r="H251">
        <v>2</v>
      </c>
      <c r="J251" t="s">
        <v>26</v>
      </c>
      <c r="K251">
        <v>4.3</v>
      </c>
      <c r="L251" t="s">
        <v>35</v>
      </c>
    </row>
    <row r="252" spans="1:12" x14ac:dyDescent="0.3">
      <c r="A252" s="1">
        <v>45127</v>
      </c>
      <c r="B252" s="1" t="s">
        <v>25</v>
      </c>
      <c r="C252">
        <v>2</v>
      </c>
      <c r="D252">
        <v>3</v>
      </c>
      <c r="E252" t="s">
        <v>12</v>
      </c>
      <c r="F252" t="s">
        <v>14</v>
      </c>
      <c r="G252">
        <v>6</v>
      </c>
      <c r="H252">
        <v>1</v>
      </c>
      <c r="I252">
        <v>0.52900000000000003</v>
      </c>
      <c r="J252" t="s">
        <v>26</v>
      </c>
      <c r="K252">
        <v>4.3</v>
      </c>
      <c r="L252" t="s">
        <v>35</v>
      </c>
    </row>
    <row r="253" spans="1:12" x14ac:dyDescent="0.3">
      <c r="A253" s="1">
        <v>45127</v>
      </c>
      <c r="B253" s="1" t="s">
        <v>25</v>
      </c>
      <c r="C253">
        <v>2</v>
      </c>
      <c r="D253">
        <v>4</v>
      </c>
      <c r="E253" t="s">
        <v>12</v>
      </c>
      <c r="F253" t="s">
        <v>10</v>
      </c>
      <c r="G253">
        <v>5</v>
      </c>
      <c r="H253">
        <v>2</v>
      </c>
      <c r="J253" t="s">
        <v>26</v>
      </c>
      <c r="K253">
        <v>4.3</v>
      </c>
      <c r="L253" t="s">
        <v>35</v>
      </c>
    </row>
    <row r="254" spans="1:12" x14ac:dyDescent="0.3">
      <c r="A254" s="1">
        <v>45127</v>
      </c>
      <c r="B254" s="1" t="s">
        <v>25</v>
      </c>
      <c r="C254">
        <v>2</v>
      </c>
      <c r="D254">
        <v>5</v>
      </c>
      <c r="E254" t="s">
        <v>13</v>
      </c>
      <c r="F254" t="s">
        <v>14</v>
      </c>
      <c r="G254">
        <v>4</v>
      </c>
      <c r="H254">
        <v>2</v>
      </c>
      <c r="I254">
        <v>0.45100000000000001</v>
      </c>
      <c r="J254" t="s">
        <v>26</v>
      </c>
      <c r="K254">
        <v>4.3</v>
      </c>
      <c r="L254" t="s">
        <v>35</v>
      </c>
    </row>
    <row r="255" spans="1:12" x14ac:dyDescent="0.3">
      <c r="A255" s="1">
        <v>45127</v>
      </c>
      <c r="B255" s="1" t="s">
        <v>25</v>
      </c>
      <c r="C255">
        <v>2</v>
      </c>
      <c r="D255">
        <v>6</v>
      </c>
      <c r="E255" t="s">
        <v>13</v>
      </c>
      <c r="F255" t="s">
        <v>15</v>
      </c>
      <c r="G255">
        <v>1.3</v>
      </c>
      <c r="H255">
        <v>2</v>
      </c>
      <c r="J255" t="s">
        <v>26</v>
      </c>
      <c r="K255">
        <v>4.3</v>
      </c>
      <c r="L255" t="s">
        <v>35</v>
      </c>
    </row>
    <row r="256" spans="1:12" x14ac:dyDescent="0.3">
      <c r="A256" s="1">
        <v>45127</v>
      </c>
      <c r="B256" s="1" t="s">
        <v>25</v>
      </c>
      <c r="C256">
        <v>2</v>
      </c>
      <c r="D256">
        <v>7</v>
      </c>
      <c r="E256" t="s">
        <v>13</v>
      </c>
      <c r="F256" t="s">
        <v>15</v>
      </c>
      <c r="G256">
        <v>1.2</v>
      </c>
      <c r="H256">
        <v>2</v>
      </c>
      <c r="I256">
        <v>0.221</v>
      </c>
      <c r="J256" t="s">
        <v>26</v>
      </c>
      <c r="K256">
        <v>4.3</v>
      </c>
      <c r="L256" t="s">
        <v>35</v>
      </c>
    </row>
    <row r="257" spans="1:12" x14ac:dyDescent="0.3">
      <c r="A257" s="1">
        <v>45127</v>
      </c>
      <c r="B257" s="1" t="s">
        <v>25</v>
      </c>
      <c r="C257">
        <v>2</v>
      </c>
      <c r="D257">
        <v>8</v>
      </c>
      <c r="E257" t="s">
        <v>12</v>
      </c>
      <c r="F257" t="s">
        <v>14</v>
      </c>
      <c r="G257">
        <v>4</v>
      </c>
      <c r="H257">
        <v>2</v>
      </c>
      <c r="J257" t="s">
        <v>26</v>
      </c>
      <c r="K257">
        <v>4.3</v>
      </c>
      <c r="L257" t="s">
        <v>35</v>
      </c>
    </row>
    <row r="258" spans="1:12" x14ac:dyDescent="0.3">
      <c r="A258" s="1">
        <v>45127</v>
      </c>
      <c r="B258" s="1" t="s">
        <v>25</v>
      </c>
      <c r="C258">
        <v>2</v>
      </c>
      <c r="D258">
        <v>9</v>
      </c>
      <c r="E258" t="s">
        <v>12</v>
      </c>
      <c r="F258" t="s">
        <v>14</v>
      </c>
      <c r="G258">
        <v>4.5</v>
      </c>
      <c r="H258">
        <v>1</v>
      </c>
      <c r="I258">
        <v>0.433</v>
      </c>
      <c r="J258" t="s">
        <v>26</v>
      </c>
      <c r="K258">
        <v>4.3</v>
      </c>
      <c r="L258" t="s">
        <v>35</v>
      </c>
    </row>
    <row r="259" spans="1:12" x14ac:dyDescent="0.3">
      <c r="A259" s="1">
        <v>45127</v>
      </c>
      <c r="B259" s="1" t="s">
        <v>25</v>
      </c>
      <c r="C259">
        <v>2</v>
      </c>
      <c r="D259">
        <v>10</v>
      </c>
      <c r="E259" t="s">
        <v>12</v>
      </c>
      <c r="F259" t="s">
        <v>14</v>
      </c>
      <c r="G259">
        <v>4</v>
      </c>
      <c r="H259">
        <v>2</v>
      </c>
      <c r="J259" t="s">
        <v>26</v>
      </c>
      <c r="K259">
        <v>4.3</v>
      </c>
      <c r="L259" t="s">
        <v>35</v>
      </c>
    </row>
    <row r="260" spans="1:12" x14ac:dyDescent="0.3">
      <c r="A260" s="1">
        <v>45127</v>
      </c>
      <c r="B260" s="1" t="s">
        <v>25</v>
      </c>
      <c r="C260">
        <v>2</v>
      </c>
      <c r="D260">
        <v>11</v>
      </c>
      <c r="E260" t="s">
        <v>13</v>
      </c>
      <c r="F260" t="s">
        <v>15</v>
      </c>
      <c r="G260">
        <v>1.7</v>
      </c>
      <c r="H260">
        <v>2</v>
      </c>
      <c r="I260">
        <v>8.5999999999999993E-2</v>
      </c>
      <c r="J260" t="s">
        <v>26</v>
      </c>
      <c r="K260">
        <v>4.3</v>
      </c>
      <c r="L260" t="s">
        <v>35</v>
      </c>
    </row>
    <row r="261" spans="1:12" x14ac:dyDescent="0.3">
      <c r="A261" s="1">
        <v>45127</v>
      </c>
      <c r="B261" s="1" t="s">
        <v>25</v>
      </c>
      <c r="C261">
        <v>2</v>
      </c>
      <c r="D261">
        <v>12</v>
      </c>
      <c r="E261" t="s">
        <v>12</v>
      </c>
      <c r="F261" t="s">
        <v>14</v>
      </c>
      <c r="G261">
        <v>5</v>
      </c>
      <c r="H261">
        <v>2</v>
      </c>
      <c r="J261" t="s">
        <v>26</v>
      </c>
      <c r="K261">
        <v>4.3</v>
      </c>
      <c r="L261" t="s">
        <v>35</v>
      </c>
    </row>
    <row r="262" spans="1:12" x14ac:dyDescent="0.3">
      <c r="A262" s="1">
        <v>45127</v>
      </c>
      <c r="B262" s="1" t="s">
        <v>25</v>
      </c>
      <c r="C262">
        <v>2</v>
      </c>
      <c r="D262">
        <v>13</v>
      </c>
      <c r="E262" t="s">
        <v>12</v>
      </c>
      <c r="F262" t="s">
        <v>14</v>
      </c>
      <c r="G262">
        <v>4.5</v>
      </c>
      <c r="H262">
        <v>1</v>
      </c>
      <c r="I262">
        <v>0.224</v>
      </c>
      <c r="J262" t="s">
        <v>26</v>
      </c>
      <c r="K262">
        <v>4.3</v>
      </c>
      <c r="L262" t="s">
        <v>35</v>
      </c>
    </row>
    <row r="263" spans="1:12" x14ac:dyDescent="0.3">
      <c r="A263" s="1">
        <v>45127</v>
      </c>
      <c r="B263" s="1" t="s">
        <v>25</v>
      </c>
      <c r="C263">
        <v>2</v>
      </c>
      <c r="D263">
        <v>14</v>
      </c>
      <c r="E263" t="s">
        <v>13</v>
      </c>
      <c r="F263" t="s">
        <v>14</v>
      </c>
      <c r="G263">
        <v>3</v>
      </c>
      <c r="H263">
        <v>2</v>
      </c>
      <c r="J263" t="s">
        <v>26</v>
      </c>
      <c r="K263">
        <v>4.3</v>
      </c>
      <c r="L263" t="s">
        <v>35</v>
      </c>
    </row>
    <row r="264" spans="1:12" x14ac:dyDescent="0.3">
      <c r="A264" s="1">
        <v>45127</v>
      </c>
      <c r="B264" s="1" t="s">
        <v>25</v>
      </c>
      <c r="C264">
        <v>2</v>
      </c>
      <c r="D264">
        <v>15</v>
      </c>
      <c r="E264" t="s">
        <v>13</v>
      </c>
      <c r="F264" t="s">
        <v>7</v>
      </c>
      <c r="G264">
        <v>1.2</v>
      </c>
      <c r="H264">
        <v>2</v>
      </c>
      <c r="I264">
        <v>0.34599999999999997</v>
      </c>
      <c r="J264" t="s">
        <v>26</v>
      </c>
      <c r="K264">
        <v>4.3</v>
      </c>
      <c r="L264" t="s">
        <v>35</v>
      </c>
    </row>
    <row r="265" spans="1:12" x14ac:dyDescent="0.3">
      <c r="A265" s="1">
        <v>45127</v>
      </c>
      <c r="B265" s="1" t="s">
        <v>25</v>
      </c>
      <c r="C265">
        <v>2</v>
      </c>
      <c r="D265">
        <v>16</v>
      </c>
      <c r="E265" t="s">
        <v>13</v>
      </c>
      <c r="F265" t="s">
        <v>7</v>
      </c>
      <c r="G265">
        <v>1.9</v>
      </c>
      <c r="H265">
        <v>2</v>
      </c>
      <c r="J265" t="s">
        <v>26</v>
      </c>
      <c r="K265">
        <v>4.3</v>
      </c>
      <c r="L265" t="s">
        <v>35</v>
      </c>
    </row>
    <row r="266" spans="1:12" x14ac:dyDescent="0.3">
      <c r="A266" s="1">
        <v>45127</v>
      </c>
      <c r="B266" s="1" t="s">
        <v>25</v>
      </c>
      <c r="C266">
        <v>2</v>
      </c>
      <c r="D266">
        <v>17</v>
      </c>
      <c r="E266" t="s">
        <v>13</v>
      </c>
      <c r="F266" t="s">
        <v>10</v>
      </c>
      <c r="G266">
        <v>1.6</v>
      </c>
      <c r="H266">
        <v>2</v>
      </c>
      <c r="I266">
        <v>0.22700000000000001</v>
      </c>
      <c r="J266" t="s">
        <v>26</v>
      </c>
      <c r="K266">
        <v>4.3</v>
      </c>
      <c r="L266" t="s">
        <v>35</v>
      </c>
    </row>
    <row r="267" spans="1:12" x14ac:dyDescent="0.3">
      <c r="A267" s="1">
        <v>45127</v>
      </c>
      <c r="B267" s="1" t="s">
        <v>25</v>
      </c>
      <c r="C267">
        <v>2</v>
      </c>
      <c r="D267">
        <v>18</v>
      </c>
      <c r="E267" t="s">
        <v>13</v>
      </c>
      <c r="F267" t="s">
        <v>14</v>
      </c>
      <c r="G267">
        <v>3</v>
      </c>
      <c r="H267">
        <v>2</v>
      </c>
      <c r="J267" t="s">
        <v>26</v>
      </c>
      <c r="K267">
        <v>4.3</v>
      </c>
      <c r="L267" t="s">
        <v>35</v>
      </c>
    </row>
    <row r="268" spans="1:12" x14ac:dyDescent="0.3">
      <c r="A268" s="1">
        <v>45127</v>
      </c>
      <c r="B268" s="1" t="s">
        <v>25</v>
      </c>
      <c r="C268">
        <v>2</v>
      </c>
      <c r="D268">
        <v>19</v>
      </c>
      <c r="E268" t="s">
        <v>6</v>
      </c>
      <c r="F268" t="s">
        <v>14</v>
      </c>
      <c r="G268">
        <v>2.6</v>
      </c>
      <c r="H268">
        <v>2</v>
      </c>
      <c r="I268">
        <v>0.28599999999999998</v>
      </c>
      <c r="J268" t="s">
        <v>26</v>
      </c>
      <c r="K268">
        <v>4.3</v>
      </c>
      <c r="L268" t="s">
        <v>35</v>
      </c>
    </row>
    <row r="269" spans="1:12" x14ac:dyDescent="0.3">
      <c r="A269" s="1">
        <v>45127</v>
      </c>
      <c r="B269" s="1" t="s">
        <v>25</v>
      </c>
      <c r="C269">
        <v>2</v>
      </c>
      <c r="D269">
        <v>20</v>
      </c>
      <c r="E269" t="s">
        <v>6</v>
      </c>
      <c r="F269" t="s">
        <v>14</v>
      </c>
      <c r="G269">
        <v>2.2000000000000002</v>
      </c>
      <c r="H269">
        <v>2</v>
      </c>
      <c r="J269" t="s">
        <v>26</v>
      </c>
      <c r="K269">
        <v>4.3</v>
      </c>
      <c r="L269" t="s">
        <v>35</v>
      </c>
    </row>
    <row r="270" spans="1:12" x14ac:dyDescent="0.3">
      <c r="A270" s="1">
        <v>45127</v>
      </c>
      <c r="B270" s="1" t="s">
        <v>11</v>
      </c>
      <c r="C270">
        <v>9</v>
      </c>
      <c r="D270">
        <v>1</v>
      </c>
      <c r="E270" t="s">
        <v>6</v>
      </c>
      <c r="F270" t="s">
        <v>7</v>
      </c>
      <c r="G270">
        <v>2.2000000000000002</v>
      </c>
      <c r="H270">
        <v>2</v>
      </c>
      <c r="I270">
        <v>0.375</v>
      </c>
      <c r="J270" t="s">
        <v>19</v>
      </c>
      <c r="K270">
        <v>3.89</v>
      </c>
      <c r="L270" t="s">
        <v>35</v>
      </c>
    </row>
    <row r="271" spans="1:12" x14ac:dyDescent="0.3">
      <c r="A271" s="1">
        <v>45127</v>
      </c>
      <c r="B271" s="1" t="s">
        <v>11</v>
      </c>
      <c r="C271">
        <v>9</v>
      </c>
      <c r="D271">
        <v>2</v>
      </c>
      <c r="E271" t="s">
        <v>6</v>
      </c>
      <c r="F271" t="s">
        <v>7</v>
      </c>
      <c r="G271">
        <v>1.4</v>
      </c>
      <c r="H271">
        <v>2</v>
      </c>
      <c r="J271" t="s">
        <v>19</v>
      </c>
      <c r="K271">
        <v>3.89</v>
      </c>
      <c r="L271" t="s">
        <v>35</v>
      </c>
    </row>
    <row r="272" spans="1:12" x14ac:dyDescent="0.3">
      <c r="A272" s="1">
        <v>45127</v>
      </c>
      <c r="B272" s="1" t="s">
        <v>11</v>
      </c>
      <c r="C272">
        <v>9</v>
      </c>
      <c r="D272">
        <v>3</v>
      </c>
      <c r="E272" t="s">
        <v>6</v>
      </c>
      <c r="F272" t="s">
        <v>7</v>
      </c>
      <c r="G272">
        <v>1.6</v>
      </c>
      <c r="H272">
        <v>2</v>
      </c>
      <c r="I272">
        <v>0.56799999999999995</v>
      </c>
      <c r="J272" t="s">
        <v>19</v>
      </c>
      <c r="K272">
        <v>3.89</v>
      </c>
      <c r="L272" t="s">
        <v>35</v>
      </c>
    </row>
    <row r="273" spans="1:12" x14ac:dyDescent="0.3">
      <c r="A273" s="1">
        <v>45127</v>
      </c>
      <c r="B273" s="1" t="s">
        <v>11</v>
      </c>
      <c r="C273">
        <v>9</v>
      </c>
      <c r="D273">
        <v>4</v>
      </c>
      <c r="E273" t="s">
        <v>6</v>
      </c>
      <c r="F273" t="s">
        <v>7</v>
      </c>
      <c r="G273">
        <v>1.3</v>
      </c>
      <c r="H273">
        <v>2</v>
      </c>
      <c r="J273" t="s">
        <v>19</v>
      </c>
      <c r="K273">
        <v>3.89</v>
      </c>
      <c r="L273" t="s">
        <v>35</v>
      </c>
    </row>
    <row r="274" spans="1:12" x14ac:dyDescent="0.3">
      <c r="A274" s="1">
        <v>45127</v>
      </c>
      <c r="B274" s="1" t="s">
        <v>11</v>
      </c>
      <c r="C274">
        <v>9</v>
      </c>
      <c r="D274">
        <v>5</v>
      </c>
      <c r="E274" t="s">
        <v>6</v>
      </c>
      <c r="F274" t="s">
        <v>14</v>
      </c>
      <c r="G274">
        <v>2.1</v>
      </c>
      <c r="H274">
        <v>2</v>
      </c>
      <c r="I274">
        <v>0.54500000000000004</v>
      </c>
      <c r="J274" t="s">
        <v>19</v>
      </c>
      <c r="K274">
        <v>3.89</v>
      </c>
      <c r="L274" t="s">
        <v>35</v>
      </c>
    </row>
    <row r="275" spans="1:12" x14ac:dyDescent="0.3">
      <c r="A275" s="1">
        <v>45127</v>
      </c>
      <c r="B275" s="1" t="s">
        <v>11</v>
      </c>
      <c r="C275">
        <v>9</v>
      </c>
      <c r="D275">
        <v>6</v>
      </c>
      <c r="E275" t="s">
        <v>6</v>
      </c>
      <c r="F275" t="s">
        <v>14</v>
      </c>
      <c r="G275">
        <v>2</v>
      </c>
      <c r="H275">
        <v>2</v>
      </c>
      <c r="J275" t="s">
        <v>19</v>
      </c>
      <c r="K275">
        <v>3.89</v>
      </c>
      <c r="L275" t="s">
        <v>35</v>
      </c>
    </row>
    <row r="276" spans="1:12" x14ac:dyDescent="0.3">
      <c r="A276" s="1">
        <v>45127</v>
      </c>
      <c r="B276" s="1" t="s">
        <v>11</v>
      </c>
      <c r="C276">
        <v>9</v>
      </c>
      <c r="D276">
        <v>7</v>
      </c>
      <c r="E276" t="s">
        <v>6</v>
      </c>
      <c r="F276" t="s">
        <v>14</v>
      </c>
      <c r="G276">
        <v>2.1</v>
      </c>
      <c r="H276">
        <v>2</v>
      </c>
      <c r="I276">
        <v>0.41599999999999998</v>
      </c>
      <c r="J276" t="s">
        <v>19</v>
      </c>
      <c r="K276">
        <v>3.89</v>
      </c>
      <c r="L276" t="s">
        <v>35</v>
      </c>
    </row>
    <row r="277" spans="1:12" x14ac:dyDescent="0.3">
      <c r="A277" s="1">
        <v>45127</v>
      </c>
      <c r="B277" s="1" t="s">
        <v>11</v>
      </c>
      <c r="C277">
        <v>9</v>
      </c>
      <c r="D277">
        <v>8</v>
      </c>
      <c r="E277" t="s">
        <v>6</v>
      </c>
      <c r="F277" t="s">
        <v>14</v>
      </c>
      <c r="G277">
        <v>2.4</v>
      </c>
      <c r="H277">
        <v>2</v>
      </c>
      <c r="J277" t="s">
        <v>19</v>
      </c>
      <c r="K277">
        <v>3.89</v>
      </c>
      <c r="L277" t="s">
        <v>35</v>
      </c>
    </row>
    <row r="278" spans="1:12" x14ac:dyDescent="0.3">
      <c r="A278" s="1">
        <v>45127</v>
      </c>
      <c r="B278" s="1" t="s">
        <v>11</v>
      </c>
      <c r="C278">
        <v>9</v>
      </c>
      <c r="D278">
        <v>9</v>
      </c>
      <c r="E278" t="s">
        <v>6</v>
      </c>
      <c r="F278" t="s">
        <v>14</v>
      </c>
      <c r="G278">
        <v>2.6</v>
      </c>
      <c r="H278">
        <v>2</v>
      </c>
      <c r="I278">
        <v>0.437</v>
      </c>
      <c r="J278" t="s">
        <v>19</v>
      </c>
      <c r="K278">
        <v>3.89</v>
      </c>
      <c r="L278" t="s">
        <v>35</v>
      </c>
    </row>
    <row r="279" spans="1:12" x14ac:dyDescent="0.3">
      <c r="A279" s="1">
        <v>45127</v>
      </c>
      <c r="B279" s="1" t="s">
        <v>11</v>
      </c>
      <c r="C279">
        <v>9</v>
      </c>
      <c r="D279">
        <v>10</v>
      </c>
      <c r="E279" t="s">
        <v>6</v>
      </c>
      <c r="F279" t="s">
        <v>7</v>
      </c>
      <c r="G279">
        <v>2.5</v>
      </c>
      <c r="H279">
        <v>1</v>
      </c>
      <c r="J279" t="s">
        <v>19</v>
      </c>
      <c r="K279">
        <v>3.89</v>
      </c>
      <c r="L279" t="s">
        <v>35</v>
      </c>
    </row>
    <row r="280" spans="1:12" x14ac:dyDescent="0.3">
      <c r="A280" s="1">
        <v>45127</v>
      </c>
      <c r="B280" s="1" t="s">
        <v>11</v>
      </c>
      <c r="C280">
        <v>9</v>
      </c>
      <c r="D280">
        <v>11</v>
      </c>
      <c r="E280" t="s">
        <v>6</v>
      </c>
      <c r="F280" t="s">
        <v>7</v>
      </c>
      <c r="G280">
        <v>1.3</v>
      </c>
      <c r="H280">
        <v>2</v>
      </c>
      <c r="I280">
        <v>0.58299999999999996</v>
      </c>
      <c r="J280" t="s">
        <v>19</v>
      </c>
      <c r="K280">
        <v>3.89</v>
      </c>
      <c r="L280" t="s">
        <v>35</v>
      </c>
    </row>
    <row r="281" spans="1:12" x14ac:dyDescent="0.3">
      <c r="A281" s="1">
        <v>45127</v>
      </c>
      <c r="B281" s="1" t="s">
        <v>11</v>
      </c>
      <c r="C281">
        <v>9</v>
      </c>
      <c r="D281">
        <v>12</v>
      </c>
      <c r="E281" t="s">
        <v>6</v>
      </c>
      <c r="F281" t="s">
        <v>7</v>
      </c>
      <c r="G281">
        <v>2.2999999999999998</v>
      </c>
      <c r="H281">
        <v>2</v>
      </c>
      <c r="J281" t="s">
        <v>19</v>
      </c>
      <c r="K281">
        <v>3.89</v>
      </c>
      <c r="L281" t="s">
        <v>35</v>
      </c>
    </row>
    <row r="282" spans="1:12" x14ac:dyDescent="0.3">
      <c r="A282" s="1">
        <v>45127</v>
      </c>
      <c r="B282" s="1" t="s">
        <v>11</v>
      </c>
      <c r="C282">
        <v>9</v>
      </c>
      <c r="D282">
        <v>13</v>
      </c>
      <c r="E282" t="s">
        <v>6</v>
      </c>
      <c r="F282" t="s">
        <v>7</v>
      </c>
      <c r="G282">
        <v>1.4</v>
      </c>
      <c r="H282">
        <v>2</v>
      </c>
      <c r="I282">
        <v>0.63400000000000001</v>
      </c>
      <c r="J282" t="s">
        <v>19</v>
      </c>
      <c r="K282">
        <v>3.89</v>
      </c>
      <c r="L282" t="s">
        <v>35</v>
      </c>
    </row>
    <row r="283" spans="1:12" x14ac:dyDescent="0.3">
      <c r="A283" s="1">
        <v>45127</v>
      </c>
      <c r="B283" s="1" t="s">
        <v>11</v>
      </c>
      <c r="C283">
        <v>9</v>
      </c>
      <c r="D283">
        <v>14</v>
      </c>
      <c r="E283" t="s">
        <v>6</v>
      </c>
      <c r="F283" t="s">
        <v>7</v>
      </c>
      <c r="G283">
        <v>1.7</v>
      </c>
      <c r="H283">
        <v>2</v>
      </c>
      <c r="J283" t="s">
        <v>19</v>
      </c>
      <c r="K283">
        <v>3.89</v>
      </c>
      <c r="L283" t="s">
        <v>35</v>
      </c>
    </row>
    <row r="284" spans="1:12" x14ac:dyDescent="0.3">
      <c r="A284" s="1">
        <v>45127</v>
      </c>
      <c r="B284" s="1" t="s">
        <v>11</v>
      </c>
      <c r="C284">
        <v>9</v>
      </c>
      <c r="D284">
        <v>16</v>
      </c>
      <c r="E284" t="s">
        <v>6</v>
      </c>
      <c r="F284" t="s">
        <v>7</v>
      </c>
      <c r="G284">
        <v>1.4</v>
      </c>
      <c r="H284">
        <v>2</v>
      </c>
      <c r="J284" t="s">
        <v>19</v>
      </c>
      <c r="K284">
        <v>3.89</v>
      </c>
      <c r="L284" t="s">
        <v>35</v>
      </c>
    </row>
    <row r="285" spans="1:12" x14ac:dyDescent="0.3">
      <c r="A285" s="1">
        <v>45127</v>
      </c>
      <c r="B285" s="1" t="s">
        <v>11</v>
      </c>
      <c r="C285">
        <v>9</v>
      </c>
      <c r="D285">
        <v>17</v>
      </c>
      <c r="E285" t="s">
        <v>6</v>
      </c>
      <c r="F285" t="s">
        <v>7</v>
      </c>
      <c r="G285">
        <v>1.8</v>
      </c>
      <c r="H285">
        <v>2</v>
      </c>
      <c r="I285">
        <v>0.66400000000000003</v>
      </c>
      <c r="J285" t="s">
        <v>19</v>
      </c>
      <c r="K285">
        <v>3.89</v>
      </c>
      <c r="L285" t="s">
        <v>35</v>
      </c>
    </row>
    <row r="286" spans="1:12" x14ac:dyDescent="0.3">
      <c r="A286" s="1">
        <v>45127</v>
      </c>
      <c r="B286" s="1" t="s">
        <v>11</v>
      </c>
      <c r="C286">
        <v>9</v>
      </c>
      <c r="D286">
        <v>18</v>
      </c>
      <c r="E286" t="s">
        <v>6</v>
      </c>
      <c r="F286" t="s">
        <v>7</v>
      </c>
      <c r="G286">
        <v>1.4</v>
      </c>
      <c r="H286">
        <v>3</v>
      </c>
      <c r="J286" t="s">
        <v>19</v>
      </c>
      <c r="K286">
        <v>3.89</v>
      </c>
      <c r="L286" t="s">
        <v>35</v>
      </c>
    </row>
    <row r="287" spans="1:12" x14ac:dyDescent="0.3">
      <c r="A287" s="1">
        <v>45127</v>
      </c>
      <c r="B287" s="1" t="s">
        <v>11</v>
      </c>
      <c r="C287">
        <v>9</v>
      </c>
      <c r="D287">
        <v>19</v>
      </c>
      <c r="E287" t="s">
        <v>6</v>
      </c>
      <c r="F287" t="s">
        <v>7</v>
      </c>
      <c r="G287">
        <v>1.1000000000000001</v>
      </c>
      <c r="H287">
        <v>3</v>
      </c>
      <c r="I287">
        <v>0.73899999999999999</v>
      </c>
      <c r="J287" t="s">
        <v>19</v>
      </c>
      <c r="K287">
        <v>3.89</v>
      </c>
      <c r="L287" t="s">
        <v>35</v>
      </c>
    </row>
    <row r="288" spans="1:12" x14ac:dyDescent="0.3">
      <c r="A288" s="1">
        <v>45127</v>
      </c>
      <c r="B288" s="1" t="s">
        <v>11</v>
      </c>
      <c r="C288">
        <v>9</v>
      </c>
      <c r="D288">
        <v>20</v>
      </c>
      <c r="E288" t="s">
        <v>6</v>
      </c>
      <c r="F288" t="s">
        <v>7</v>
      </c>
      <c r="G288">
        <v>0.9</v>
      </c>
      <c r="H288">
        <v>3</v>
      </c>
      <c r="J288" t="s">
        <v>19</v>
      </c>
      <c r="K288">
        <v>3.89</v>
      </c>
      <c r="L288" t="s">
        <v>35</v>
      </c>
    </row>
    <row r="289" spans="1:12" x14ac:dyDescent="0.3">
      <c r="A289" s="1">
        <v>45127</v>
      </c>
      <c r="B289" s="1" t="s">
        <v>25</v>
      </c>
      <c r="C289">
        <v>4</v>
      </c>
      <c r="D289">
        <v>1</v>
      </c>
      <c r="E289" t="s">
        <v>13</v>
      </c>
      <c r="F289" t="s">
        <v>7</v>
      </c>
      <c r="G289">
        <v>1.2</v>
      </c>
      <c r="H289">
        <v>5</v>
      </c>
      <c r="I289">
        <v>0.19600000000000001</v>
      </c>
      <c r="J289" t="s">
        <v>27</v>
      </c>
      <c r="K289">
        <v>2.63</v>
      </c>
      <c r="L289" t="s">
        <v>35</v>
      </c>
    </row>
    <row r="290" spans="1:12" x14ac:dyDescent="0.3">
      <c r="A290" s="1">
        <v>45127</v>
      </c>
      <c r="B290" s="1" t="s">
        <v>25</v>
      </c>
      <c r="C290">
        <v>4</v>
      </c>
      <c r="D290">
        <v>2</v>
      </c>
      <c r="E290" t="s">
        <v>13</v>
      </c>
      <c r="F290" t="s">
        <v>7</v>
      </c>
      <c r="G290">
        <v>1.9</v>
      </c>
      <c r="H290">
        <v>2</v>
      </c>
      <c r="J290" t="s">
        <v>27</v>
      </c>
      <c r="K290">
        <v>2.63</v>
      </c>
      <c r="L290" t="s">
        <v>35</v>
      </c>
    </row>
    <row r="291" spans="1:12" x14ac:dyDescent="0.3">
      <c r="A291" s="1">
        <v>45127</v>
      </c>
      <c r="B291" s="1" t="s">
        <v>25</v>
      </c>
      <c r="C291">
        <v>4</v>
      </c>
      <c r="D291">
        <v>3</v>
      </c>
      <c r="E291" t="s">
        <v>13</v>
      </c>
      <c r="F291" t="s">
        <v>7</v>
      </c>
      <c r="G291">
        <v>2.1</v>
      </c>
      <c r="H291">
        <v>2</v>
      </c>
      <c r="I291">
        <v>0.42099999999999999</v>
      </c>
      <c r="J291" t="s">
        <v>27</v>
      </c>
      <c r="K291">
        <v>2.63</v>
      </c>
      <c r="L291" t="s">
        <v>35</v>
      </c>
    </row>
    <row r="292" spans="1:12" x14ac:dyDescent="0.3">
      <c r="A292" s="1">
        <v>45127</v>
      </c>
      <c r="B292" s="1" t="s">
        <v>25</v>
      </c>
      <c r="C292">
        <v>4</v>
      </c>
      <c r="D292">
        <v>4</v>
      </c>
      <c r="E292" t="s">
        <v>13</v>
      </c>
      <c r="F292" t="s">
        <v>7</v>
      </c>
      <c r="G292">
        <v>2.6</v>
      </c>
      <c r="H292">
        <v>2</v>
      </c>
      <c r="J292" t="s">
        <v>27</v>
      </c>
      <c r="K292">
        <v>2.63</v>
      </c>
      <c r="L292" t="s">
        <v>35</v>
      </c>
    </row>
    <row r="293" spans="1:12" x14ac:dyDescent="0.3">
      <c r="A293" s="1">
        <v>45127</v>
      </c>
      <c r="B293" s="1" t="s">
        <v>25</v>
      </c>
      <c r="C293">
        <v>4</v>
      </c>
      <c r="D293">
        <v>5</v>
      </c>
      <c r="E293" t="s">
        <v>12</v>
      </c>
      <c r="F293" t="s">
        <v>7</v>
      </c>
      <c r="G293">
        <v>1.5</v>
      </c>
      <c r="H293">
        <v>2</v>
      </c>
      <c r="I293">
        <v>0.39800000000000002</v>
      </c>
      <c r="J293" t="s">
        <v>27</v>
      </c>
      <c r="K293">
        <v>2.63</v>
      </c>
      <c r="L293" t="s">
        <v>35</v>
      </c>
    </row>
    <row r="294" spans="1:12" x14ac:dyDescent="0.3">
      <c r="A294" s="1">
        <v>45127</v>
      </c>
      <c r="B294" s="1" t="s">
        <v>25</v>
      </c>
      <c r="C294">
        <v>4</v>
      </c>
      <c r="D294">
        <v>6</v>
      </c>
      <c r="E294" t="s">
        <v>13</v>
      </c>
      <c r="F294" t="s">
        <v>14</v>
      </c>
      <c r="G294">
        <v>2.9</v>
      </c>
      <c r="H294">
        <v>2</v>
      </c>
      <c r="J294" t="s">
        <v>27</v>
      </c>
      <c r="K294">
        <v>2.63</v>
      </c>
      <c r="L294" t="s">
        <v>35</v>
      </c>
    </row>
    <row r="295" spans="1:12" x14ac:dyDescent="0.3">
      <c r="A295" s="1">
        <v>45127</v>
      </c>
      <c r="B295" s="1" t="s">
        <v>25</v>
      </c>
      <c r="C295">
        <v>4</v>
      </c>
      <c r="D295">
        <v>7</v>
      </c>
      <c r="E295" t="s">
        <v>6</v>
      </c>
      <c r="F295" t="s">
        <v>14</v>
      </c>
      <c r="G295">
        <v>2.2000000000000002</v>
      </c>
      <c r="H295">
        <v>2</v>
      </c>
      <c r="I295">
        <v>0.32300000000000001</v>
      </c>
      <c r="J295" t="s">
        <v>27</v>
      </c>
      <c r="K295">
        <v>2.63</v>
      </c>
      <c r="L295" t="s">
        <v>35</v>
      </c>
    </row>
    <row r="296" spans="1:12" x14ac:dyDescent="0.3">
      <c r="A296" s="1">
        <v>45127</v>
      </c>
      <c r="B296" s="1" t="s">
        <v>25</v>
      </c>
      <c r="C296">
        <v>4</v>
      </c>
      <c r="D296">
        <v>8</v>
      </c>
      <c r="E296" t="s">
        <v>6</v>
      </c>
      <c r="F296" t="s">
        <v>14</v>
      </c>
      <c r="G296">
        <v>4.5</v>
      </c>
      <c r="H296">
        <v>2</v>
      </c>
      <c r="J296" t="s">
        <v>27</v>
      </c>
      <c r="K296">
        <v>2.63</v>
      </c>
      <c r="L296" t="s">
        <v>35</v>
      </c>
    </row>
    <row r="297" spans="1:12" x14ac:dyDescent="0.3">
      <c r="A297" s="1">
        <v>45127</v>
      </c>
      <c r="B297" s="1" t="s">
        <v>25</v>
      </c>
      <c r="C297">
        <v>4</v>
      </c>
      <c r="D297">
        <v>9</v>
      </c>
      <c r="E297" t="s">
        <v>6</v>
      </c>
      <c r="F297" t="s">
        <v>14</v>
      </c>
      <c r="G297">
        <v>2.1</v>
      </c>
      <c r="H297">
        <v>2</v>
      </c>
      <c r="I297">
        <v>0.32500000000000001</v>
      </c>
      <c r="J297" t="s">
        <v>27</v>
      </c>
      <c r="K297">
        <v>2.63</v>
      </c>
      <c r="L297" t="s">
        <v>35</v>
      </c>
    </row>
    <row r="298" spans="1:12" x14ac:dyDescent="0.3">
      <c r="A298" s="1">
        <v>45127</v>
      </c>
      <c r="B298" s="1" t="s">
        <v>25</v>
      </c>
      <c r="C298">
        <v>4</v>
      </c>
      <c r="D298">
        <v>10</v>
      </c>
      <c r="E298" t="s">
        <v>6</v>
      </c>
      <c r="F298" t="s">
        <v>14</v>
      </c>
      <c r="G298">
        <v>2</v>
      </c>
      <c r="H298">
        <v>2</v>
      </c>
      <c r="J298" t="s">
        <v>27</v>
      </c>
      <c r="K298">
        <v>2.63</v>
      </c>
      <c r="L298" t="s">
        <v>35</v>
      </c>
    </row>
    <row r="299" spans="1:12" x14ac:dyDescent="0.3">
      <c r="A299" s="1">
        <v>45127</v>
      </c>
      <c r="B299" s="1" t="s">
        <v>25</v>
      </c>
      <c r="C299">
        <v>4</v>
      </c>
      <c r="D299">
        <v>11</v>
      </c>
      <c r="E299" t="s">
        <v>6</v>
      </c>
      <c r="F299" t="s">
        <v>7</v>
      </c>
      <c r="G299">
        <v>1.8</v>
      </c>
      <c r="H299">
        <v>2</v>
      </c>
      <c r="I299">
        <v>0.52400000000000002</v>
      </c>
      <c r="J299" t="s">
        <v>27</v>
      </c>
      <c r="K299">
        <v>2.63</v>
      </c>
      <c r="L299" t="s">
        <v>35</v>
      </c>
    </row>
    <row r="300" spans="1:12" x14ac:dyDescent="0.3">
      <c r="A300" s="1">
        <v>45127</v>
      </c>
      <c r="B300" s="1" t="s">
        <v>25</v>
      </c>
      <c r="C300">
        <v>4</v>
      </c>
      <c r="D300">
        <v>12</v>
      </c>
      <c r="E300" t="s">
        <v>6</v>
      </c>
      <c r="F300" t="s">
        <v>7</v>
      </c>
      <c r="G300">
        <v>2.1</v>
      </c>
      <c r="H300">
        <v>2</v>
      </c>
      <c r="J300" t="s">
        <v>27</v>
      </c>
      <c r="K300">
        <v>2.63</v>
      </c>
      <c r="L300" t="s">
        <v>35</v>
      </c>
    </row>
    <row r="301" spans="1:12" x14ac:dyDescent="0.3">
      <c r="A301" s="1">
        <v>45127</v>
      </c>
      <c r="B301" s="1" t="s">
        <v>25</v>
      </c>
      <c r="C301">
        <v>4</v>
      </c>
      <c r="D301">
        <v>13</v>
      </c>
      <c r="E301" t="s">
        <v>6</v>
      </c>
      <c r="F301" t="s">
        <v>14</v>
      </c>
      <c r="G301">
        <v>2.7</v>
      </c>
      <c r="H301">
        <v>2</v>
      </c>
      <c r="I301">
        <v>0.68200000000000005</v>
      </c>
      <c r="J301" t="s">
        <v>27</v>
      </c>
      <c r="K301">
        <v>2.63</v>
      </c>
      <c r="L301" t="s">
        <v>35</v>
      </c>
    </row>
    <row r="302" spans="1:12" x14ac:dyDescent="0.3">
      <c r="A302" s="1">
        <v>45127</v>
      </c>
      <c r="B302" s="1" t="s">
        <v>25</v>
      </c>
      <c r="C302">
        <v>4</v>
      </c>
      <c r="D302">
        <v>14</v>
      </c>
      <c r="E302" t="s">
        <v>6</v>
      </c>
      <c r="F302" t="s">
        <v>14</v>
      </c>
      <c r="G302">
        <v>2.5</v>
      </c>
      <c r="H302">
        <v>2</v>
      </c>
      <c r="J302" t="s">
        <v>27</v>
      </c>
      <c r="K302">
        <v>2.63</v>
      </c>
      <c r="L302" t="s">
        <v>35</v>
      </c>
    </row>
    <row r="303" spans="1:12" x14ac:dyDescent="0.3">
      <c r="A303" s="1">
        <v>45127</v>
      </c>
      <c r="B303" s="1" t="s">
        <v>25</v>
      </c>
      <c r="C303">
        <v>4</v>
      </c>
      <c r="D303">
        <v>15</v>
      </c>
      <c r="E303" t="s">
        <v>6</v>
      </c>
      <c r="F303" t="s">
        <v>10</v>
      </c>
      <c r="G303">
        <v>3</v>
      </c>
      <c r="H303">
        <v>3</v>
      </c>
      <c r="I303">
        <v>0.311</v>
      </c>
      <c r="J303" t="s">
        <v>27</v>
      </c>
      <c r="K303">
        <v>2.63</v>
      </c>
      <c r="L303" t="s">
        <v>35</v>
      </c>
    </row>
    <row r="304" spans="1:12" x14ac:dyDescent="0.3">
      <c r="A304" s="1">
        <v>45127</v>
      </c>
      <c r="B304" s="1" t="s">
        <v>25</v>
      </c>
      <c r="C304">
        <v>4</v>
      </c>
      <c r="D304">
        <v>16</v>
      </c>
      <c r="E304" t="s">
        <v>6</v>
      </c>
      <c r="F304" t="s">
        <v>14</v>
      </c>
      <c r="G304">
        <v>4.5</v>
      </c>
      <c r="H304">
        <v>2</v>
      </c>
      <c r="J304" t="s">
        <v>27</v>
      </c>
      <c r="K304">
        <v>2.63</v>
      </c>
      <c r="L304" t="s">
        <v>35</v>
      </c>
    </row>
    <row r="305" spans="1:12" x14ac:dyDescent="0.3">
      <c r="A305" s="1">
        <v>45127</v>
      </c>
      <c r="B305" s="1" t="s">
        <v>25</v>
      </c>
      <c r="C305">
        <v>4</v>
      </c>
      <c r="D305">
        <v>17</v>
      </c>
      <c r="E305" t="s">
        <v>6</v>
      </c>
      <c r="F305" t="s">
        <v>7</v>
      </c>
      <c r="G305">
        <v>3</v>
      </c>
      <c r="H305">
        <v>2</v>
      </c>
      <c r="I305">
        <v>0.214</v>
      </c>
      <c r="J305" t="s">
        <v>27</v>
      </c>
      <c r="K305">
        <v>2.63</v>
      </c>
      <c r="L305" t="s">
        <v>35</v>
      </c>
    </row>
    <row r="306" spans="1:12" x14ac:dyDescent="0.3">
      <c r="A306" s="1">
        <v>45127</v>
      </c>
      <c r="B306" s="1" t="s">
        <v>25</v>
      </c>
      <c r="C306">
        <v>4</v>
      </c>
      <c r="D306">
        <v>18</v>
      </c>
      <c r="E306" t="s">
        <v>6</v>
      </c>
      <c r="F306" t="s">
        <v>14</v>
      </c>
      <c r="G306">
        <v>4.5</v>
      </c>
      <c r="H306">
        <v>2</v>
      </c>
      <c r="J306" t="s">
        <v>27</v>
      </c>
      <c r="K306">
        <v>2.63</v>
      </c>
      <c r="L306" t="s">
        <v>35</v>
      </c>
    </row>
    <row r="307" spans="1:12" x14ac:dyDescent="0.3">
      <c r="A307" s="1">
        <v>45127</v>
      </c>
      <c r="B307" s="1" t="s">
        <v>25</v>
      </c>
      <c r="C307">
        <v>4</v>
      </c>
      <c r="D307">
        <v>19</v>
      </c>
      <c r="E307" t="s">
        <v>6</v>
      </c>
      <c r="F307" t="s">
        <v>14</v>
      </c>
      <c r="G307">
        <v>4.5</v>
      </c>
      <c r="H307">
        <v>1</v>
      </c>
      <c r="I307">
        <v>0.434</v>
      </c>
      <c r="J307" t="s">
        <v>27</v>
      </c>
      <c r="K307">
        <v>2.63</v>
      </c>
      <c r="L307" t="s">
        <v>35</v>
      </c>
    </row>
    <row r="308" spans="1:12" x14ac:dyDescent="0.3">
      <c r="A308" s="1">
        <v>45127</v>
      </c>
      <c r="B308" s="1" t="s">
        <v>25</v>
      </c>
      <c r="C308">
        <v>4</v>
      </c>
      <c r="D308">
        <v>20</v>
      </c>
      <c r="E308" t="s">
        <v>6</v>
      </c>
      <c r="F308" t="s">
        <v>14</v>
      </c>
      <c r="G308">
        <v>5</v>
      </c>
      <c r="H308">
        <v>2</v>
      </c>
      <c r="J308" t="s">
        <v>27</v>
      </c>
      <c r="K308">
        <v>2.63</v>
      </c>
      <c r="L308" t="s">
        <v>35</v>
      </c>
    </row>
    <row r="309" spans="1:12" x14ac:dyDescent="0.3">
      <c r="A309" s="1">
        <v>45127</v>
      </c>
      <c r="B309" s="1" t="s">
        <v>25</v>
      </c>
      <c r="C309">
        <v>1</v>
      </c>
      <c r="D309">
        <v>1</v>
      </c>
      <c r="E309" t="s">
        <v>6</v>
      </c>
      <c r="F309" t="s">
        <v>10</v>
      </c>
      <c r="G309">
        <v>1</v>
      </c>
      <c r="H309">
        <v>2</v>
      </c>
      <c r="I309">
        <v>0.19900000000000001</v>
      </c>
      <c r="J309" t="s">
        <v>26</v>
      </c>
      <c r="K309">
        <v>4.3</v>
      </c>
      <c r="L309" t="s">
        <v>35</v>
      </c>
    </row>
    <row r="310" spans="1:12" x14ac:dyDescent="0.3">
      <c r="A310" s="1">
        <v>45127</v>
      </c>
      <c r="B310" s="1" t="s">
        <v>25</v>
      </c>
      <c r="C310">
        <v>1</v>
      </c>
      <c r="D310">
        <v>2</v>
      </c>
      <c r="E310" t="s">
        <v>6</v>
      </c>
      <c r="F310" t="s">
        <v>7</v>
      </c>
      <c r="G310">
        <v>1.9</v>
      </c>
      <c r="H310">
        <v>2</v>
      </c>
      <c r="J310" t="s">
        <v>26</v>
      </c>
      <c r="K310">
        <v>4.3</v>
      </c>
      <c r="L310" t="s">
        <v>35</v>
      </c>
    </row>
    <row r="311" spans="1:12" x14ac:dyDescent="0.3">
      <c r="A311" s="1">
        <v>45127</v>
      </c>
      <c r="B311" s="1" t="s">
        <v>25</v>
      </c>
      <c r="C311">
        <v>1</v>
      </c>
      <c r="D311">
        <v>3</v>
      </c>
      <c r="E311" t="s">
        <v>6</v>
      </c>
      <c r="F311" t="s">
        <v>7</v>
      </c>
      <c r="G311">
        <v>1.7</v>
      </c>
      <c r="H311">
        <v>2</v>
      </c>
      <c r="I311">
        <v>0.156</v>
      </c>
      <c r="J311" t="s">
        <v>26</v>
      </c>
      <c r="K311">
        <v>4.3</v>
      </c>
      <c r="L311" t="s">
        <v>35</v>
      </c>
    </row>
    <row r="312" spans="1:12" x14ac:dyDescent="0.3">
      <c r="A312" s="1">
        <v>45127</v>
      </c>
      <c r="B312" s="1" t="s">
        <v>25</v>
      </c>
      <c r="C312">
        <v>1</v>
      </c>
      <c r="D312">
        <v>4</v>
      </c>
      <c r="E312" t="s">
        <v>6</v>
      </c>
      <c r="F312" t="s">
        <v>7</v>
      </c>
      <c r="G312">
        <v>1.5</v>
      </c>
      <c r="H312">
        <v>2</v>
      </c>
      <c r="J312" t="s">
        <v>26</v>
      </c>
      <c r="K312">
        <v>4.3</v>
      </c>
      <c r="L312" t="s">
        <v>35</v>
      </c>
    </row>
    <row r="313" spans="1:12" x14ac:dyDescent="0.3">
      <c r="A313" s="1">
        <v>45127</v>
      </c>
      <c r="B313" s="1" t="s">
        <v>25</v>
      </c>
      <c r="C313">
        <v>1</v>
      </c>
      <c r="D313">
        <v>5</v>
      </c>
      <c r="E313" t="s">
        <v>6</v>
      </c>
      <c r="F313" t="s">
        <v>7</v>
      </c>
      <c r="G313">
        <v>1.4</v>
      </c>
      <c r="H313">
        <v>2</v>
      </c>
      <c r="I313">
        <v>0.34399999999999997</v>
      </c>
      <c r="J313" t="s">
        <v>26</v>
      </c>
      <c r="K313">
        <v>4.3</v>
      </c>
      <c r="L313" t="s">
        <v>35</v>
      </c>
    </row>
    <row r="314" spans="1:12" x14ac:dyDescent="0.3">
      <c r="A314" s="1">
        <v>45127</v>
      </c>
      <c r="B314" s="1" t="s">
        <v>25</v>
      </c>
      <c r="C314">
        <v>1</v>
      </c>
      <c r="D314">
        <v>6</v>
      </c>
      <c r="E314" t="s">
        <v>6</v>
      </c>
      <c r="F314" t="s">
        <v>7</v>
      </c>
      <c r="G314">
        <v>1.8</v>
      </c>
      <c r="H314">
        <v>2</v>
      </c>
      <c r="J314" t="s">
        <v>26</v>
      </c>
      <c r="K314">
        <v>4.3</v>
      </c>
      <c r="L314" t="s">
        <v>35</v>
      </c>
    </row>
    <row r="315" spans="1:12" x14ac:dyDescent="0.3">
      <c r="A315" s="1">
        <v>45127</v>
      </c>
      <c r="B315" s="1" t="s">
        <v>25</v>
      </c>
      <c r="C315">
        <v>1</v>
      </c>
      <c r="D315">
        <v>7</v>
      </c>
      <c r="E315" t="s">
        <v>6</v>
      </c>
      <c r="F315" t="s">
        <v>7</v>
      </c>
      <c r="G315">
        <v>1.6</v>
      </c>
      <c r="H315">
        <v>2</v>
      </c>
      <c r="I315">
        <v>0.42399999999999999</v>
      </c>
      <c r="J315" t="s">
        <v>26</v>
      </c>
      <c r="K315">
        <v>4.3</v>
      </c>
      <c r="L315" t="s">
        <v>35</v>
      </c>
    </row>
    <row r="316" spans="1:12" x14ac:dyDescent="0.3">
      <c r="A316" s="1">
        <v>45127</v>
      </c>
      <c r="B316" s="1" t="s">
        <v>25</v>
      </c>
      <c r="C316">
        <v>1</v>
      </c>
      <c r="D316">
        <v>8</v>
      </c>
      <c r="E316" t="s">
        <v>6</v>
      </c>
      <c r="F316" t="s">
        <v>7</v>
      </c>
      <c r="G316">
        <v>1.8</v>
      </c>
      <c r="H316">
        <v>2</v>
      </c>
      <c r="J316" t="s">
        <v>26</v>
      </c>
      <c r="K316">
        <v>4.3</v>
      </c>
      <c r="L316" t="s">
        <v>35</v>
      </c>
    </row>
    <row r="317" spans="1:12" x14ac:dyDescent="0.3">
      <c r="A317" s="1">
        <v>45127</v>
      </c>
      <c r="B317" s="1" t="s">
        <v>25</v>
      </c>
      <c r="C317">
        <v>1</v>
      </c>
      <c r="D317">
        <v>9</v>
      </c>
      <c r="E317" t="s">
        <v>6</v>
      </c>
      <c r="F317" t="s">
        <v>7</v>
      </c>
      <c r="G317">
        <v>1.9</v>
      </c>
      <c r="H317">
        <v>2</v>
      </c>
      <c r="I317">
        <v>0.47099999999999997</v>
      </c>
      <c r="J317" t="s">
        <v>26</v>
      </c>
      <c r="K317">
        <v>4.3</v>
      </c>
      <c r="L317" t="s">
        <v>35</v>
      </c>
    </row>
    <row r="318" spans="1:12" x14ac:dyDescent="0.3">
      <c r="A318" s="1">
        <v>45127</v>
      </c>
      <c r="B318" s="1" t="s">
        <v>25</v>
      </c>
      <c r="C318">
        <v>1</v>
      </c>
      <c r="D318">
        <v>10</v>
      </c>
      <c r="E318" t="s">
        <v>6</v>
      </c>
      <c r="F318" t="s">
        <v>7</v>
      </c>
      <c r="G318">
        <v>1.5</v>
      </c>
      <c r="H318">
        <v>3</v>
      </c>
      <c r="J318" t="s">
        <v>26</v>
      </c>
      <c r="K318">
        <v>4.3</v>
      </c>
      <c r="L318" t="s">
        <v>35</v>
      </c>
    </row>
    <row r="319" spans="1:12" x14ac:dyDescent="0.3">
      <c r="A319" s="1">
        <v>45127</v>
      </c>
      <c r="B319" s="1" t="s">
        <v>25</v>
      </c>
      <c r="C319">
        <v>1</v>
      </c>
      <c r="D319">
        <v>11</v>
      </c>
      <c r="E319" t="s">
        <v>6</v>
      </c>
      <c r="F319" t="s">
        <v>7</v>
      </c>
      <c r="G319">
        <v>1.6</v>
      </c>
      <c r="H319">
        <v>2</v>
      </c>
      <c r="I319">
        <v>0.251</v>
      </c>
      <c r="J319" t="s">
        <v>26</v>
      </c>
      <c r="K319">
        <v>4.3</v>
      </c>
      <c r="L319" t="s">
        <v>35</v>
      </c>
    </row>
    <row r="320" spans="1:12" x14ac:dyDescent="0.3">
      <c r="A320" s="1">
        <v>45127</v>
      </c>
      <c r="B320" s="1" t="s">
        <v>25</v>
      </c>
      <c r="C320">
        <v>1</v>
      </c>
      <c r="D320">
        <v>12</v>
      </c>
      <c r="E320" t="s">
        <v>6</v>
      </c>
      <c r="F320" t="s">
        <v>7</v>
      </c>
      <c r="G320">
        <v>0.9</v>
      </c>
      <c r="H320">
        <v>2</v>
      </c>
      <c r="J320" t="s">
        <v>26</v>
      </c>
      <c r="K320">
        <v>4.3</v>
      </c>
      <c r="L320" t="s">
        <v>35</v>
      </c>
    </row>
    <row r="321" spans="1:12" x14ac:dyDescent="0.3">
      <c r="A321" s="1">
        <v>45127</v>
      </c>
      <c r="B321" s="1" t="s">
        <v>25</v>
      </c>
      <c r="C321">
        <v>1</v>
      </c>
      <c r="D321">
        <v>13</v>
      </c>
      <c r="E321" t="s">
        <v>6</v>
      </c>
      <c r="F321" t="s">
        <v>7</v>
      </c>
      <c r="G321">
        <v>1.5</v>
      </c>
      <c r="H321">
        <v>3</v>
      </c>
      <c r="I321">
        <v>0.495</v>
      </c>
      <c r="J321" t="s">
        <v>26</v>
      </c>
      <c r="K321">
        <v>4.3</v>
      </c>
      <c r="L321" t="s">
        <v>35</v>
      </c>
    </row>
    <row r="322" spans="1:12" x14ac:dyDescent="0.3">
      <c r="A322" s="1">
        <v>45127</v>
      </c>
      <c r="B322" s="1" t="s">
        <v>25</v>
      </c>
      <c r="C322">
        <v>1</v>
      </c>
      <c r="D322">
        <v>14</v>
      </c>
      <c r="E322" t="s">
        <v>6</v>
      </c>
      <c r="F322" t="s">
        <v>7</v>
      </c>
      <c r="G322">
        <v>0.7</v>
      </c>
      <c r="H322">
        <v>2</v>
      </c>
      <c r="J322" t="s">
        <v>26</v>
      </c>
      <c r="K322">
        <v>4.3</v>
      </c>
      <c r="L322" t="s">
        <v>35</v>
      </c>
    </row>
    <row r="323" spans="1:12" x14ac:dyDescent="0.3">
      <c r="A323" s="1">
        <v>45127</v>
      </c>
      <c r="B323" s="1" t="s">
        <v>25</v>
      </c>
      <c r="C323">
        <v>1</v>
      </c>
      <c r="D323">
        <v>15</v>
      </c>
      <c r="E323" t="s">
        <v>6</v>
      </c>
      <c r="F323" t="s">
        <v>7</v>
      </c>
      <c r="G323">
        <v>0.9</v>
      </c>
      <c r="H323">
        <v>2</v>
      </c>
      <c r="I323">
        <v>0.48</v>
      </c>
      <c r="J323" t="s">
        <v>26</v>
      </c>
      <c r="K323">
        <v>4.3</v>
      </c>
      <c r="L323" t="s">
        <v>35</v>
      </c>
    </row>
    <row r="324" spans="1:12" x14ac:dyDescent="0.3">
      <c r="A324" s="1">
        <v>45127</v>
      </c>
      <c r="B324" s="1" t="s">
        <v>25</v>
      </c>
      <c r="C324">
        <v>1</v>
      </c>
      <c r="D324">
        <v>16</v>
      </c>
      <c r="E324" t="s">
        <v>6</v>
      </c>
      <c r="F324" t="s">
        <v>7</v>
      </c>
      <c r="G324">
        <v>0.9</v>
      </c>
      <c r="H324">
        <v>2</v>
      </c>
      <c r="J324" t="s">
        <v>26</v>
      </c>
      <c r="K324">
        <v>4.3</v>
      </c>
      <c r="L324" t="s">
        <v>35</v>
      </c>
    </row>
    <row r="325" spans="1:12" x14ac:dyDescent="0.3">
      <c r="A325" s="1">
        <v>45127</v>
      </c>
      <c r="B325" s="1" t="s">
        <v>25</v>
      </c>
      <c r="C325">
        <v>1</v>
      </c>
      <c r="D325">
        <v>17</v>
      </c>
      <c r="E325" t="s">
        <v>6</v>
      </c>
      <c r="F325" t="s">
        <v>7</v>
      </c>
      <c r="G325">
        <v>0.6</v>
      </c>
      <c r="H325">
        <v>2</v>
      </c>
      <c r="I325">
        <v>0.29499999999999998</v>
      </c>
      <c r="J325" t="s">
        <v>26</v>
      </c>
      <c r="K325">
        <v>4.3</v>
      </c>
      <c r="L325" t="s">
        <v>35</v>
      </c>
    </row>
    <row r="326" spans="1:12" x14ac:dyDescent="0.3">
      <c r="A326" s="1">
        <v>45127</v>
      </c>
      <c r="B326" s="1" t="s">
        <v>25</v>
      </c>
      <c r="C326">
        <v>1</v>
      </c>
      <c r="D326">
        <v>18</v>
      </c>
      <c r="E326" t="s">
        <v>6</v>
      </c>
      <c r="F326" t="s">
        <v>7</v>
      </c>
      <c r="G326">
        <v>1.7</v>
      </c>
      <c r="H326">
        <v>2</v>
      </c>
      <c r="J326" t="s">
        <v>26</v>
      </c>
      <c r="K326">
        <v>4.3</v>
      </c>
      <c r="L326" t="s">
        <v>35</v>
      </c>
    </row>
    <row r="327" spans="1:12" x14ac:dyDescent="0.3">
      <c r="A327" s="1">
        <v>45127</v>
      </c>
      <c r="B327" s="1" t="s">
        <v>25</v>
      </c>
      <c r="C327">
        <v>1</v>
      </c>
      <c r="D327">
        <v>19</v>
      </c>
      <c r="E327" t="s">
        <v>6</v>
      </c>
      <c r="F327" t="s">
        <v>14</v>
      </c>
      <c r="G327">
        <v>2</v>
      </c>
      <c r="H327">
        <v>2</v>
      </c>
      <c r="I327">
        <v>0.56100000000000005</v>
      </c>
      <c r="J327" t="s">
        <v>26</v>
      </c>
      <c r="K327">
        <v>4.3</v>
      </c>
      <c r="L327" t="s">
        <v>35</v>
      </c>
    </row>
    <row r="328" spans="1:12" x14ac:dyDescent="0.3">
      <c r="A328" s="1">
        <v>45127</v>
      </c>
      <c r="B328" s="1" t="s">
        <v>25</v>
      </c>
      <c r="C328">
        <v>1</v>
      </c>
      <c r="D328">
        <v>20</v>
      </c>
      <c r="E328" t="s">
        <v>6</v>
      </c>
      <c r="F328" t="s">
        <v>14</v>
      </c>
      <c r="G328">
        <v>2.1</v>
      </c>
      <c r="H328">
        <v>2</v>
      </c>
      <c r="J328" t="s">
        <v>26</v>
      </c>
      <c r="K328">
        <v>4.3</v>
      </c>
      <c r="L328" t="s">
        <v>35</v>
      </c>
    </row>
    <row r="329" spans="1:12" x14ac:dyDescent="0.3">
      <c r="A329" s="1">
        <v>45127</v>
      </c>
      <c r="B329" s="1" t="s">
        <v>25</v>
      </c>
      <c r="C329">
        <v>6</v>
      </c>
      <c r="D329">
        <v>1</v>
      </c>
      <c r="E329" t="s">
        <v>6</v>
      </c>
      <c r="F329" t="s">
        <v>14</v>
      </c>
      <c r="G329">
        <v>2.4</v>
      </c>
      <c r="H329">
        <v>2</v>
      </c>
      <c r="I329">
        <v>0.83199999999999996</v>
      </c>
      <c r="J329" t="s">
        <v>27</v>
      </c>
      <c r="K329">
        <v>2.63</v>
      </c>
      <c r="L329" t="s">
        <v>35</v>
      </c>
    </row>
    <row r="330" spans="1:12" x14ac:dyDescent="0.3">
      <c r="A330" s="1">
        <v>45127</v>
      </c>
      <c r="B330" s="1" t="s">
        <v>25</v>
      </c>
      <c r="C330">
        <v>6</v>
      </c>
      <c r="D330">
        <v>2</v>
      </c>
      <c r="E330" t="s">
        <v>6</v>
      </c>
      <c r="F330" t="s">
        <v>7</v>
      </c>
      <c r="G330">
        <v>1.7</v>
      </c>
      <c r="H330">
        <v>2</v>
      </c>
      <c r="J330" t="s">
        <v>27</v>
      </c>
      <c r="K330">
        <v>2.63</v>
      </c>
      <c r="L330" t="s">
        <v>35</v>
      </c>
    </row>
    <row r="331" spans="1:12" x14ac:dyDescent="0.3">
      <c r="A331" s="1">
        <v>45127</v>
      </c>
      <c r="B331" s="1" t="s">
        <v>25</v>
      </c>
      <c r="C331">
        <v>6</v>
      </c>
      <c r="D331">
        <v>3</v>
      </c>
      <c r="E331" t="s">
        <v>6</v>
      </c>
      <c r="F331" t="s">
        <v>7</v>
      </c>
      <c r="G331">
        <v>1.9</v>
      </c>
      <c r="H331">
        <v>2</v>
      </c>
      <c r="I331">
        <v>0.59799999999999998</v>
      </c>
      <c r="J331" t="s">
        <v>27</v>
      </c>
      <c r="K331">
        <v>2.63</v>
      </c>
      <c r="L331" t="s">
        <v>35</v>
      </c>
    </row>
    <row r="332" spans="1:12" x14ac:dyDescent="0.3">
      <c r="A332" s="1">
        <v>45127</v>
      </c>
      <c r="B332" s="1" t="s">
        <v>25</v>
      </c>
      <c r="C332">
        <v>6</v>
      </c>
      <c r="D332">
        <v>4</v>
      </c>
      <c r="E332" t="s">
        <v>6</v>
      </c>
      <c r="F332" t="s">
        <v>15</v>
      </c>
      <c r="G332">
        <v>1</v>
      </c>
      <c r="H332">
        <v>2</v>
      </c>
      <c r="J332" t="s">
        <v>27</v>
      </c>
      <c r="K332">
        <v>2.63</v>
      </c>
      <c r="L332" t="s">
        <v>35</v>
      </c>
    </row>
    <row r="333" spans="1:12" x14ac:dyDescent="0.3">
      <c r="A333" s="1">
        <v>45127</v>
      </c>
      <c r="B333" s="1" t="s">
        <v>25</v>
      </c>
      <c r="C333">
        <v>6</v>
      </c>
      <c r="D333">
        <v>5</v>
      </c>
      <c r="E333" t="s">
        <v>6</v>
      </c>
      <c r="F333" t="s">
        <v>15</v>
      </c>
      <c r="G333">
        <v>1</v>
      </c>
      <c r="H333">
        <v>2</v>
      </c>
      <c r="I333">
        <v>0</v>
      </c>
      <c r="J333" t="s">
        <v>27</v>
      </c>
      <c r="K333">
        <v>2.63</v>
      </c>
      <c r="L333" t="s">
        <v>35</v>
      </c>
    </row>
    <row r="334" spans="1:12" x14ac:dyDescent="0.3">
      <c r="A334" s="1">
        <v>45127</v>
      </c>
      <c r="B334" s="1" t="s">
        <v>25</v>
      </c>
      <c r="C334">
        <v>6</v>
      </c>
      <c r="D334">
        <v>6</v>
      </c>
      <c r="E334" t="s">
        <v>6</v>
      </c>
      <c r="F334" t="s">
        <v>7</v>
      </c>
      <c r="G334">
        <v>2.2999999999999998</v>
      </c>
      <c r="H334">
        <v>1</v>
      </c>
      <c r="J334" t="s">
        <v>27</v>
      </c>
      <c r="K334">
        <v>2.63</v>
      </c>
      <c r="L334" t="s">
        <v>35</v>
      </c>
    </row>
    <row r="335" spans="1:12" x14ac:dyDescent="0.3">
      <c r="A335" s="1">
        <v>45127</v>
      </c>
      <c r="B335" s="1" t="s">
        <v>25</v>
      </c>
      <c r="C335">
        <v>6</v>
      </c>
      <c r="D335">
        <v>7</v>
      </c>
      <c r="E335" t="s">
        <v>6</v>
      </c>
      <c r="F335" t="s">
        <v>14</v>
      </c>
      <c r="G335">
        <v>2.8</v>
      </c>
      <c r="H335">
        <v>1</v>
      </c>
      <c r="I335">
        <v>0.754</v>
      </c>
      <c r="J335" t="s">
        <v>27</v>
      </c>
      <c r="K335">
        <v>2.63</v>
      </c>
      <c r="L335" t="s">
        <v>35</v>
      </c>
    </row>
    <row r="336" spans="1:12" x14ac:dyDescent="0.3">
      <c r="A336" s="1">
        <v>45127</v>
      </c>
      <c r="B336" s="1" t="s">
        <v>25</v>
      </c>
      <c r="C336">
        <v>6</v>
      </c>
      <c r="D336">
        <v>8</v>
      </c>
      <c r="E336" t="s">
        <v>6</v>
      </c>
      <c r="F336" t="s">
        <v>10</v>
      </c>
      <c r="G336">
        <v>2.9</v>
      </c>
      <c r="H336">
        <v>2</v>
      </c>
      <c r="J336" t="s">
        <v>27</v>
      </c>
      <c r="K336">
        <v>2.63</v>
      </c>
      <c r="L336" t="s">
        <v>35</v>
      </c>
    </row>
    <row r="337" spans="1:12" x14ac:dyDescent="0.3">
      <c r="A337" s="1">
        <v>45127</v>
      </c>
      <c r="B337" s="1" t="s">
        <v>25</v>
      </c>
      <c r="C337">
        <v>6</v>
      </c>
      <c r="D337">
        <v>9</v>
      </c>
      <c r="E337" t="s">
        <v>6</v>
      </c>
      <c r="F337" t="s">
        <v>15</v>
      </c>
      <c r="G337">
        <v>0.8</v>
      </c>
      <c r="H337">
        <v>2</v>
      </c>
      <c r="I337">
        <v>0.69599999999999995</v>
      </c>
      <c r="J337" t="s">
        <v>27</v>
      </c>
      <c r="K337">
        <v>2.63</v>
      </c>
      <c r="L337" t="s">
        <v>35</v>
      </c>
    </row>
    <row r="338" spans="1:12" x14ac:dyDescent="0.3">
      <c r="A338" s="1">
        <v>45127</v>
      </c>
      <c r="B338" s="1" t="s">
        <v>25</v>
      </c>
      <c r="C338">
        <v>6</v>
      </c>
      <c r="D338">
        <v>10</v>
      </c>
      <c r="E338" t="s">
        <v>6</v>
      </c>
      <c r="F338" t="s">
        <v>7</v>
      </c>
      <c r="G338">
        <v>1.1000000000000001</v>
      </c>
      <c r="H338">
        <v>2</v>
      </c>
      <c r="J338" t="s">
        <v>27</v>
      </c>
      <c r="K338">
        <v>2.63</v>
      </c>
      <c r="L338" t="s">
        <v>35</v>
      </c>
    </row>
    <row r="339" spans="1:12" x14ac:dyDescent="0.3">
      <c r="A339" s="1">
        <v>45127</v>
      </c>
      <c r="B339" s="1" t="s">
        <v>25</v>
      </c>
      <c r="C339">
        <v>6</v>
      </c>
      <c r="D339">
        <v>11</v>
      </c>
      <c r="E339" t="s">
        <v>6</v>
      </c>
      <c r="F339" t="s">
        <v>14</v>
      </c>
      <c r="G339">
        <v>2.6</v>
      </c>
      <c r="H339">
        <v>2</v>
      </c>
      <c r="I339">
        <v>0.35</v>
      </c>
      <c r="J339" t="s">
        <v>27</v>
      </c>
      <c r="K339">
        <v>2.63</v>
      </c>
      <c r="L339" t="s">
        <v>35</v>
      </c>
    </row>
    <row r="340" spans="1:12" x14ac:dyDescent="0.3">
      <c r="A340" s="1">
        <v>45127</v>
      </c>
      <c r="B340" s="1" t="s">
        <v>25</v>
      </c>
      <c r="C340">
        <v>6</v>
      </c>
      <c r="D340">
        <v>12</v>
      </c>
      <c r="E340" t="s">
        <v>6</v>
      </c>
      <c r="F340" t="s">
        <v>14</v>
      </c>
      <c r="G340">
        <v>3.1</v>
      </c>
      <c r="H340">
        <v>3</v>
      </c>
      <c r="J340" t="s">
        <v>27</v>
      </c>
      <c r="K340">
        <v>2.63</v>
      </c>
      <c r="L340" t="s">
        <v>35</v>
      </c>
    </row>
    <row r="341" spans="1:12" x14ac:dyDescent="0.3">
      <c r="A341" s="1">
        <v>45127</v>
      </c>
      <c r="B341" s="1" t="s">
        <v>25</v>
      </c>
      <c r="C341">
        <v>6</v>
      </c>
      <c r="D341">
        <v>13</v>
      </c>
      <c r="E341" t="s">
        <v>6</v>
      </c>
      <c r="F341" t="s">
        <v>7</v>
      </c>
      <c r="G341">
        <v>1.5</v>
      </c>
      <c r="H341">
        <v>2</v>
      </c>
      <c r="I341">
        <v>0.73199999999999998</v>
      </c>
      <c r="J341" t="s">
        <v>27</v>
      </c>
      <c r="K341">
        <v>2.63</v>
      </c>
      <c r="L341" t="s">
        <v>35</v>
      </c>
    </row>
    <row r="342" spans="1:12" x14ac:dyDescent="0.3">
      <c r="A342" s="1">
        <v>45127</v>
      </c>
      <c r="B342" s="1" t="s">
        <v>25</v>
      </c>
      <c r="C342">
        <v>6</v>
      </c>
      <c r="D342">
        <v>14</v>
      </c>
      <c r="E342" t="s">
        <v>6</v>
      </c>
      <c r="F342" t="s">
        <v>7</v>
      </c>
      <c r="G342">
        <v>1.9</v>
      </c>
      <c r="H342">
        <v>2</v>
      </c>
      <c r="J342" t="s">
        <v>27</v>
      </c>
      <c r="K342">
        <v>2.63</v>
      </c>
      <c r="L342" t="s">
        <v>35</v>
      </c>
    </row>
    <row r="343" spans="1:12" x14ac:dyDescent="0.3">
      <c r="A343" s="1">
        <v>45127</v>
      </c>
      <c r="B343" s="1" t="s">
        <v>25</v>
      </c>
      <c r="C343">
        <v>6</v>
      </c>
      <c r="D343">
        <v>15</v>
      </c>
      <c r="E343" t="s">
        <v>6</v>
      </c>
      <c r="F343" t="s">
        <v>7</v>
      </c>
      <c r="G343">
        <v>1.6</v>
      </c>
      <c r="H343">
        <v>2</v>
      </c>
      <c r="I343">
        <v>0.69499999999999995</v>
      </c>
      <c r="J343" t="s">
        <v>27</v>
      </c>
      <c r="K343">
        <v>2.63</v>
      </c>
      <c r="L343" t="s">
        <v>35</v>
      </c>
    </row>
    <row r="344" spans="1:12" x14ac:dyDescent="0.3">
      <c r="A344" s="1">
        <v>45127</v>
      </c>
      <c r="B344" s="1" t="s">
        <v>25</v>
      </c>
      <c r="C344">
        <v>6</v>
      </c>
      <c r="D344">
        <v>16</v>
      </c>
      <c r="E344" t="s">
        <v>6</v>
      </c>
      <c r="F344" t="s">
        <v>7</v>
      </c>
      <c r="G344">
        <v>1.9</v>
      </c>
      <c r="H344">
        <v>2</v>
      </c>
      <c r="J344" t="s">
        <v>27</v>
      </c>
      <c r="K344">
        <v>2.63</v>
      </c>
      <c r="L344" t="s">
        <v>35</v>
      </c>
    </row>
    <row r="345" spans="1:12" x14ac:dyDescent="0.3">
      <c r="A345" s="1">
        <v>45127</v>
      </c>
      <c r="B345" s="1" t="s">
        <v>25</v>
      </c>
      <c r="C345">
        <v>6</v>
      </c>
      <c r="D345">
        <v>17</v>
      </c>
      <c r="E345" t="s">
        <v>6</v>
      </c>
      <c r="F345" t="s">
        <v>7</v>
      </c>
      <c r="G345">
        <v>2.6</v>
      </c>
      <c r="H345">
        <v>2</v>
      </c>
      <c r="I345">
        <v>0.499</v>
      </c>
      <c r="J345" t="s">
        <v>27</v>
      </c>
      <c r="K345">
        <v>2.63</v>
      </c>
      <c r="L345" t="s">
        <v>35</v>
      </c>
    </row>
    <row r="346" spans="1:12" x14ac:dyDescent="0.3">
      <c r="A346" s="1">
        <v>45127</v>
      </c>
      <c r="B346" s="1" t="s">
        <v>25</v>
      </c>
      <c r="C346">
        <v>6</v>
      </c>
      <c r="D346">
        <v>18</v>
      </c>
      <c r="E346" t="s">
        <v>6</v>
      </c>
      <c r="F346" t="s">
        <v>7</v>
      </c>
      <c r="G346">
        <v>2.1</v>
      </c>
      <c r="H346">
        <v>2</v>
      </c>
      <c r="J346" t="s">
        <v>27</v>
      </c>
      <c r="K346">
        <v>2.63</v>
      </c>
      <c r="L346" t="s">
        <v>35</v>
      </c>
    </row>
    <row r="347" spans="1:12" x14ac:dyDescent="0.3">
      <c r="A347" s="1">
        <v>45127</v>
      </c>
      <c r="B347" s="1" t="s">
        <v>25</v>
      </c>
      <c r="C347">
        <v>6</v>
      </c>
      <c r="D347">
        <v>19</v>
      </c>
      <c r="E347" t="s">
        <v>6</v>
      </c>
      <c r="F347" t="s">
        <v>7</v>
      </c>
      <c r="G347">
        <v>2.2999999999999998</v>
      </c>
      <c r="H347">
        <v>2</v>
      </c>
      <c r="I347">
        <v>0.72299999999999998</v>
      </c>
      <c r="J347" t="s">
        <v>27</v>
      </c>
      <c r="K347">
        <v>2.63</v>
      </c>
      <c r="L347" t="s">
        <v>35</v>
      </c>
    </row>
    <row r="348" spans="1:12" x14ac:dyDescent="0.3">
      <c r="A348" s="1">
        <v>45127</v>
      </c>
      <c r="B348" s="1" t="s">
        <v>25</v>
      </c>
      <c r="C348">
        <v>6</v>
      </c>
      <c r="D348">
        <v>20</v>
      </c>
      <c r="E348" t="s">
        <v>6</v>
      </c>
      <c r="F348" t="s">
        <v>14</v>
      </c>
      <c r="G348">
        <v>2.2999999999999998</v>
      </c>
      <c r="H348">
        <v>2</v>
      </c>
      <c r="J348" t="s">
        <v>27</v>
      </c>
      <c r="K348">
        <v>2.63</v>
      </c>
      <c r="L348" t="s">
        <v>35</v>
      </c>
    </row>
    <row r="349" spans="1:12" x14ac:dyDescent="0.3">
      <c r="A349" s="1">
        <v>45127</v>
      </c>
      <c r="B349" s="1" t="s">
        <v>25</v>
      </c>
      <c r="C349">
        <v>3</v>
      </c>
      <c r="D349">
        <v>1</v>
      </c>
      <c r="E349" t="s">
        <v>12</v>
      </c>
      <c r="F349" t="s">
        <v>15</v>
      </c>
      <c r="G349">
        <v>1.4</v>
      </c>
      <c r="H349">
        <v>1</v>
      </c>
      <c r="I349">
        <v>0.1</v>
      </c>
      <c r="J349" t="s">
        <v>27</v>
      </c>
      <c r="K349">
        <v>2.63</v>
      </c>
      <c r="L349" t="s">
        <v>35</v>
      </c>
    </row>
    <row r="350" spans="1:12" x14ac:dyDescent="0.3">
      <c r="A350" s="1">
        <v>45127</v>
      </c>
      <c r="B350" s="1" t="s">
        <v>25</v>
      </c>
      <c r="C350">
        <v>3</v>
      </c>
      <c r="D350">
        <v>2</v>
      </c>
      <c r="E350" t="s">
        <v>12</v>
      </c>
      <c r="F350" t="s">
        <v>15</v>
      </c>
      <c r="G350">
        <v>1.2</v>
      </c>
      <c r="H350">
        <v>1</v>
      </c>
      <c r="J350" t="s">
        <v>27</v>
      </c>
      <c r="K350">
        <v>2.63</v>
      </c>
      <c r="L350" t="s">
        <v>35</v>
      </c>
    </row>
    <row r="351" spans="1:12" x14ac:dyDescent="0.3">
      <c r="A351" s="1">
        <v>45127</v>
      </c>
      <c r="B351" s="1" t="s">
        <v>25</v>
      </c>
      <c r="C351">
        <v>3</v>
      </c>
      <c r="D351">
        <v>3</v>
      </c>
      <c r="E351" t="s">
        <v>12</v>
      </c>
      <c r="F351" t="s">
        <v>15</v>
      </c>
      <c r="G351">
        <v>0.6</v>
      </c>
      <c r="H351">
        <v>1</v>
      </c>
      <c r="I351">
        <v>0.09</v>
      </c>
      <c r="J351" t="s">
        <v>27</v>
      </c>
      <c r="K351">
        <v>2.63</v>
      </c>
      <c r="L351" t="s">
        <v>35</v>
      </c>
    </row>
    <row r="352" spans="1:12" x14ac:dyDescent="0.3">
      <c r="A352" s="1">
        <v>45127</v>
      </c>
      <c r="B352" s="1" t="s">
        <v>25</v>
      </c>
      <c r="C352">
        <v>3</v>
      </c>
      <c r="D352">
        <v>4</v>
      </c>
      <c r="E352" t="s">
        <v>12</v>
      </c>
      <c r="F352" t="s">
        <v>7</v>
      </c>
      <c r="G352">
        <v>1.9</v>
      </c>
      <c r="H352">
        <v>2</v>
      </c>
      <c r="J352" t="s">
        <v>27</v>
      </c>
      <c r="K352">
        <v>2.63</v>
      </c>
      <c r="L352" t="s">
        <v>35</v>
      </c>
    </row>
    <row r="353" spans="1:12" x14ac:dyDescent="0.3">
      <c r="A353" s="1">
        <v>45127</v>
      </c>
      <c r="B353" s="1" t="s">
        <v>25</v>
      </c>
      <c r="C353">
        <v>3</v>
      </c>
      <c r="D353">
        <v>5</v>
      </c>
      <c r="E353" t="s">
        <v>12</v>
      </c>
      <c r="F353" t="s">
        <v>15</v>
      </c>
      <c r="G353">
        <v>1.2</v>
      </c>
      <c r="H353">
        <v>2</v>
      </c>
      <c r="I353">
        <v>0.308</v>
      </c>
      <c r="J353" t="s">
        <v>27</v>
      </c>
      <c r="K353">
        <v>2.63</v>
      </c>
      <c r="L353" t="s">
        <v>35</v>
      </c>
    </row>
    <row r="354" spans="1:12" x14ac:dyDescent="0.3">
      <c r="A354" s="1">
        <v>45127</v>
      </c>
      <c r="B354" s="1" t="s">
        <v>25</v>
      </c>
      <c r="C354">
        <v>3</v>
      </c>
      <c r="D354">
        <v>6</v>
      </c>
      <c r="E354" t="s">
        <v>6</v>
      </c>
      <c r="F354" t="s">
        <v>21</v>
      </c>
      <c r="G354">
        <v>2.1</v>
      </c>
      <c r="H354">
        <v>2</v>
      </c>
      <c r="J354" t="s">
        <v>27</v>
      </c>
      <c r="K354">
        <v>2.63</v>
      </c>
      <c r="L354" t="s">
        <v>35</v>
      </c>
    </row>
    <row r="355" spans="1:12" x14ac:dyDescent="0.3">
      <c r="A355" s="1">
        <v>45127</v>
      </c>
      <c r="B355" s="1" t="s">
        <v>25</v>
      </c>
      <c r="C355">
        <v>3</v>
      </c>
      <c r="D355">
        <v>7</v>
      </c>
      <c r="E355" t="s">
        <v>13</v>
      </c>
      <c r="F355" t="s">
        <v>10</v>
      </c>
      <c r="G355">
        <v>4</v>
      </c>
      <c r="H355">
        <v>1</v>
      </c>
      <c r="I355">
        <v>0.41699999999999998</v>
      </c>
      <c r="J355" t="s">
        <v>27</v>
      </c>
      <c r="K355">
        <v>2.63</v>
      </c>
      <c r="L355" t="s">
        <v>35</v>
      </c>
    </row>
    <row r="356" spans="1:12" x14ac:dyDescent="0.3">
      <c r="A356" s="1">
        <v>45127</v>
      </c>
      <c r="B356" s="1" t="s">
        <v>25</v>
      </c>
      <c r="C356">
        <v>3</v>
      </c>
      <c r="D356">
        <v>8</v>
      </c>
      <c r="E356" t="s">
        <v>13</v>
      </c>
      <c r="F356" t="s">
        <v>14</v>
      </c>
      <c r="G356">
        <v>3</v>
      </c>
      <c r="H356">
        <v>1</v>
      </c>
      <c r="J356" t="s">
        <v>27</v>
      </c>
      <c r="K356">
        <v>2.63</v>
      </c>
      <c r="L356" t="s">
        <v>35</v>
      </c>
    </row>
    <row r="357" spans="1:12" x14ac:dyDescent="0.3">
      <c r="A357" s="1">
        <v>45127</v>
      </c>
      <c r="B357" s="1" t="s">
        <v>25</v>
      </c>
      <c r="C357">
        <v>3</v>
      </c>
      <c r="D357">
        <v>9</v>
      </c>
      <c r="E357" t="s">
        <v>13</v>
      </c>
      <c r="F357" t="s">
        <v>14</v>
      </c>
      <c r="G357">
        <v>4.5</v>
      </c>
      <c r="H357">
        <v>2</v>
      </c>
      <c r="I357">
        <v>0.66500000000000004</v>
      </c>
      <c r="J357" t="s">
        <v>27</v>
      </c>
      <c r="K357">
        <v>2.63</v>
      </c>
      <c r="L357" t="s">
        <v>35</v>
      </c>
    </row>
    <row r="358" spans="1:12" x14ac:dyDescent="0.3">
      <c r="A358" s="1">
        <v>45127</v>
      </c>
      <c r="B358" s="1" t="s">
        <v>25</v>
      </c>
      <c r="C358">
        <v>3</v>
      </c>
      <c r="D358">
        <v>10</v>
      </c>
      <c r="E358" t="s">
        <v>6</v>
      </c>
      <c r="F358" t="s">
        <v>7</v>
      </c>
      <c r="G358">
        <v>1.7</v>
      </c>
      <c r="H358">
        <v>2</v>
      </c>
      <c r="J358" t="s">
        <v>27</v>
      </c>
      <c r="K358">
        <v>2.63</v>
      </c>
      <c r="L358" t="s">
        <v>35</v>
      </c>
    </row>
    <row r="359" spans="1:12" x14ac:dyDescent="0.3">
      <c r="A359" s="1">
        <v>45127</v>
      </c>
      <c r="B359" s="1" t="s">
        <v>25</v>
      </c>
      <c r="C359">
        <v>3</v>
      </c>
      <c r="D359">
        <v>11</v>
      </c>
      <c r="E359" t="s">
        <v>6</v>
      </c>
      <c r="F359" t="s">
        <v>7</v>
      </c>
      <c r="G359">
        <v>0.7</v>
      </c>
      <c r="H359">
        <v>2</v>
      </c>
      <c r="I359">
        <v>0.309</v>
      </c>
      <c r="J359" t="s">
        <v>27</v>
      </c>
      <c r="K359">
        <v>2.63</v>
      </c>
      <c r="L359" t="s">
        <v>35</v>
      </c>
    </row>
    <row r="360" spans="1:12" x14ac:dyDescent="0.3">
      <c r="A360" s="1">
        <v>45127</v>
      </c>
      <c r="B360" s="1" t="s">
        <v>25</v>
      </c>
      <c r="C360">
        <v>3</v>
      </c>
      <c r="D360">
        <v>12</v>
      </c>
      <c r="E360" t="s">
        <v>6</v>
      </c>
      <c r="F360" t="s">
        <v>15</v>
      </c>
      <c r="G360">
        <v>0.7</v>
      </c>
      <c r="H360">
        <v>2</v>
      </c>
      <c r="J360" t="s">
        <v>27</v>
      </c>
      <c r="K360">
        <v>2.63</v>
      </c>
      <c r="L360" t="s">
        <v>35</v>
      </c>
    </row>
    <row r="361" spans="1:12" x14ac:dyDescent="0.3">
      <c r="A361" s="1">
        <v>45127</v>
      </c>
      <c r="B361" s="1" t="s">
        <v>25</v>
      </c>
      <c r="C361">
        <v>3</v>
      </c>
      <c r="D361">
        <v>13</v>
      </c>
      <c r="E361" t="s">
        <v>6</v>
      </c>
      <c r="F361" t="s">
        <v>7</v>
      </c>
      <c r="G361">
        <v>2</v>
      </c>
      <c r="H361">
        <v>2</v>
      </c>
      <c r="I361">
        <v>0.316</v>
      </c>
      <c r="J361" t="s">
        <v>27</v>
      </c>
      <c r="K361">
        <v>2.63</v>
      </c>
      <c r="L361" t="s">
        <v>35</v>
      </c>
    </row>
    <row r="362" spans="1:12" x14ac:dyDescent="0.3">
      <c r="A362" s="1">
        <v>45127</v>
      </c>
      <c r="B362" s="1" t="s">
        <v>25</v>
      </c>
      <c r="C362">
        <v>3</v>
      </c>
      <c r="D362">
        <v>14</v>
      </c>
      <c r="E362" t="s">
        <v>6</v>
      </c>
      <c r="F362" t="s">
        <v>7</v>
      </c>
      <c r="G362">
        <v>2.9</v>
      </c>
      <c r="H362">
        <v>2</v>
      </c>
      <c r="J362" t="s">
        <v>27</v>
      </c>
      <c r="K362">
        <v>2.63</v>
      </c>
      <c r="L362" t="s">
        <v>35</v>
      </c>
    </row>
    <row r="363" spans="1:12" x14ac:dyDescent="0.3">
      <c r="A363" s="1">
        <v>45127</v>
      </c>
      <c r="B363" s="1" t="s">
        <v>25</v>
      </c>
      <c r="C363">
        <v>3</v>
      </c>
      <c r="D363">
        <v>15</v>
      </c>
      <c r="E363" t="s">
        <v>6</v>
      </c>
      <c r="F363" t="s">
        <v>14</v>
      </c>
      <c r="G363">
        <v>3</v>
      </c>
      <c r="H363">
        <v>2</v>
      </c>
      <c r="I363">
        <v>0.59499999999999997</v>
      </c>
      <c r="J363" t="s">
        <v>27</v>
      </c>
      <c r="K363">
        <v>2.63</v>
      </c>
      <c r="L363" t="s">
        <v>35</v>
      </c>
    </row>
    <row r="364" spans="1:12" x14ac:dyDescent="0.3">
      <c r="A364" s="1">
        <v>45127</v>
      </c>
      <c r="B364" s="1" t="s">
        <v>25</v>
      </c>
      <c r="C364">
        <v>3</v>
      </c>
      <c r="D364">
        <v>16</v>
      </c>
      <c r="E364" t="s">
        <v>6</v>
      </c>
      <c r="F364" t="s">
        <v>10</v>
      </c>
      <c r="G364">
        <v>2.4</v>
      </c>
      <c r="H364">
        <v>2</v>
      </c>
      <c r="I364">
        <v>0.22</v>
      </c>
      <c r="J364" t="s">
        <v>27</v>
      </c>
      <c r="K364">
        <v>2.63</v>
      </c>
      <c r="L364" t="s">
        <v>35</v>
      </c>
    </row>
    <row r="365" spans="1:12" x14ac:dyDescent="0.3">
      <c r="A365" s="1">
        <v>45127</v>
      </c>
      <c r="B365" s="1" t="s">
        <v>25</v>
      </c>
      <c r="C365">
        <v>3</v>
      </c>
      <c r="D365">
        <v>17</v>
      </c>
      <c r="E365" t="s">
        <v>6</v>
      </c>
      <c r="F365" t="s">
        <v>15</v>
      </c>
      <c r="G365">
        <v>1.2</v>
      </c>
      <c r="H365">
        <v>2</v>
      </c>
      <c r="J365" t="s">
        <v>27</v>
      </c>
      <c r="K365">
        <v>2.63</v>
      </c>
      <c r="L365" t="s">
        <v>35</v>
      </c>
    </row>
    <row r="366" spans="1:12" x14ac:dyDescent="0.3">
      <c r="A366" s="1">
        <v>45127</v>
      </c>
      <c r="B366" s="1" t="s">
        <v>25</v>
      </c>
      <c r="C366">
        <v>3</v>
      </c>
      <c r="D366">
        <v>18</v>
      </c>
      <c r="E366" t="s">
        <v>6</v>
      </c>
      <c r="F366" t="s">
        <v>7</v>
      </c>
      <c r="G366">
        <v>1.2</v>
      </c>
      <c r="H366">
        <v>2</v>
      </c>
      <c r="I366">
        <v>0.50700000000000001</v>
      </c>
      <c r="J366" t="s">
        <v>27</v>
      </c>
      <c r="K366">
        <v>2.63</v>
      </c>
      <c r="L366" t="s">
        <v>35</v>
      </c>
    </row>
    <row r="367" spans="1:12" x14ac:dyDescent="0.3">
      <c r="A367" s="1">
        <v>45127</v>
      </c>
      <c r="B367" s="1" t="s">
        <v>25</v>
      </c>
      <c r="C367">
        <v>3</v>
      </c>
      <c r="D367">
        <v>19</v>
      </c>
      <c r="E367" t="s">
        <v>6</v>
      </c>
      <c r="F367" t="s">
        <v>14</v>
      </c>
      <c r="G367">
        <v>2</v>
      </c>
      <c r="H367">
        <v>2</v>
      </c>
      <c r="J367" t="s">
        <v>27</v>
      </c>
      <c r="K367">
        <v>2.63</v>
      </c>
      <c r="L367" t="s">
        <v>35</v>
      </c>
    </row>
    <row r="368" spans="1:12" x14ac:dyDescent="0.3">
      <c r="A368" s="1">
        <v>45127</v>
      </c>
      <c r="B368" s="1" t="s">
        <v>25</v>
      </c>
      <c r="C368">
        <v>3</v>
      </c>
      <c r="D368">
        <v>20</v>
      </c>
      <c r="E368" t="s">
        <v>6</v>
      </c>
      <c r="F368" t="s">
        <v>14</v>
      </c>
      <c r="G368">
        <v>2.5</v>
      </c>
      <c r="H368">
        <v>2</v>
      </c>
      <c r="J368" t="s">
        <v>27</v>
      </c>
      <c r="K368">
        <v>2.63</v>
      </c>
      <c r="L368" t="s">
        <v>35</v>
      </c>
    </row>
    <row r="369" spans="1:12" x14ac:dyDescent="0.3">
      <c r="A369" s="1">
        <v>45127</v>
      </c>
      <c r="B369" s="1" t="s">
        <v>25</v>
      </c>
      <c r="C369">
        <v>8</v>
      </c>
      <c r="D369">
        <v>1</v>
      </c>
      <c r="E369" t="s">
        <v>13</v>
      </c>
      <c r="F369" t="s">
        <v>15</v>
      </c>
      <c r="G369">
        <v>2</v>
      </c>
      <c r="H369">
        <v>2</v>
      </c>
      <c r="I369">
        <v>0.33400000000000002</v>
      </c>
      <c r="J369" t="s">
        <v>27</v>
      </c>
      <c r="K369">
        <v>2.63</v>
      </c>
      <c r="L369" t="s">
        <v>35</v>
      </c>
    </row>
    <row r="370" spans="1:12" x14ac:dyDescent="0.3">
      <c r="A370" s="1">
        <v>45127</v>
      </c>
      <c r="B370" s="1" t="s">
        <v>25</v>
      </c>
      <c r="C370">
        <v>8</v>
      </c>
      <c r="D370">
        <v>2</v>
      </c>
      <c r="E370" t="s">
        <v>13</v>
      </c>
      <c r="F370" t="s">
        <v>15</v>
      </c>
      <c r="G370">
        <v>1</v>
      </c>
      <c r="H370">
        <v>2</v>
      </c>
      <c r="J370" t="s">
        <v>27</v>
      </c>
      <c r="K370">
        <v>2.63</v>
      </c>
      <c r="L370" t="s">
        <v>35</v>
      </c>
    </row>
    <row r="371" spans="1:12" x14ac:dyDescent="0.3">
      <c r="A371" s="1">
        <v>45127</v>
      </c>
      <c r="B371" s="1" t="s">
        <v>25</v>
      </c>
      <c r="C371">
        <v>8</v>
      </c>
      <c r="D371">
        <v>3</v>
      </c>
      <c r="E371" t="s">
        <v>13</v>
      </c>
      <c r="F371" t="s">
        <v>15</v>
      </c>
      <c r="G371">
        <v>1.4</v>
      </c>
      <c r="H371">
        <v>2</v>
      </c>
      <c r="I371">
        <v>0.16300000000000001</v>
      </c>
      <c r="J371" t="s">
        <v>27</v>
      </c>
      <c r="K371">
        <v>2.63</v>
      </c>
      <c r="L371" t="s">
        <v>35</v>
      </c>
    </row>
    <row r="372" spans="1:12" x14ac:dyDescent="0.3">
      <c r="A372" s="1">
        <v>45127</v>
      </c>
      <c r="B372" s="1" t="s">
        <v>25</v>
      </c>
      <c r="C372">
        <v>8</v>
      </c>
      <c r="D372">
        <v>4</v>
      </c>
      <c r="E372" t="s">
        <v>12</v>
      </c>
      <c r="F372" t="s">
        <v>14</v>
      </c>
      <c r="G372">
        <v>4</v>
      </c>
      <c r="H372">
        <v>1</v>
      </c>
      <c r="J372" t="s">
        <v>27</v>
      </c>
      <c r="K372">
        <v>2.63</v>
      </c>
      <c r="L372" t="s">
        <v>35</v>
      </c>
    </row>
    <row r="373" spans="1:12" x14ac:dyDescent="0.3">
      <c r="A373" s="1">
        <v>45127</v>
      </c>
      <c r="B373" s="1" t="s">
        <v>25</v>
      </c>
      <c r="C373">
        <v>8</v>
      </c>
      <c r="D373">
        <v>5</v>
      </c>
      <c r="E373" t="s">
        <v>13</v>
      </c>
      <c r="F373" t="s">
        <v>7</v>
      </c>
      <c r="G373">
        <v>1.7</v>
      </c>
      <c r="H373">
        <v>2</v>
      </c>
      <c r="I373">
        <v>0.74199999999999999</v>
      </c>
      <c r="J373" t="s">
        <v>27</v>
      </c>
      <c r="K373">
        <v>2.63</v>
      </c>
      <c r="L373" t="s">
        <v>35</v>
      </c>
    </row>
    <row r="374" spans="1:12" x14ac:dyDescent="0.3">
      <c r="A374" s="1">
        <v>45127</v>
      </c>
      <c r="B374" s="1" t="s">
        <v>25</v>
      </c>
      <c r="C374">
        <v>8</v>
      </c>
      <c r="D374">
        <v>6</v>
      </c>
      <c r="E374" t="s">
        <v>13</v>
      </c>
      <c r="F374" t="s">
        <v>15</v>
      </c>
      <c r="G374">
        <v>1.4</v>
      </c>
      <c r="H374">
        <v>2</v>
      </c>
      <c r="J374" t="s">
        <v>27</v>
      </c>
      <c r="K374">
        <v>2.63</v>
      </c>
      <c r="L374" t="s">
        <v>35</v>
      </c>
    </row>
    <row r="375" spans="1:12" x14ac:dyDescent="0.3">
      <c r="A375" s="1">
        <v>45127</v>
      </c>
      <c r="B375" s="1" t="s">
        <v>25</v>
      </c>
      <c r="C375">
        <v>8</v>
      </c>
      <c r="D375">
        <v>7</v>
      </c>
      <c r="E375" t="s">
        <v>12</v>
      </c>
      <c r="F375" t="s">
        <v>14</v>
      </c>
      <c r="G375">
        <v>2.5</v>
      </c>
      <c r="H375">
        <v>2</v>
      </c>
      <c r="I375">
        <v>0.83799999999999997</v>
      </c>
      <c r="J375" t="s">
        <v>27</v>
      </c>
      <c r="K375">
        <v>2.63</v>
      </c>
      <c r="L375" t="s">
        <v>35</v>
      </c>
    </row>
    <row r="376" spans="1:12" x14ac:dyDescent="0.3">
      <c r="A376" s="1">
        <v>45127</v>
      </c>
      <c r="B376" s="1" t="s">
        <v>25</v>
      </c>
      <c r="C376">
        <v>8</v>
      </c>
      <c r="D376">
        <v>8</v>
      </c>
      <c r="E376" t="s">
        <v>13</v>
      </c>
      <c r="F376" t="s">
        <v>7</v>
      </c>
      <c r="G376">
        <v>1.9</v>
      </c>
      <c r="H376">
        <v>2</v>
      </c>
      <c r="J376" t="s">
        <v>27</v>
      </c>
      <c r="K376">
        <v>2.63</v>
      </c>
      <c r="L376" t="s">
        <v>35</v>
      </c>
    </row>
    <row r="377" spans="1:12" x14ac:dyDescent="0.3">
      <c r="A377" s="1">
        <v>45127</v>
      </c>
      <c r="B377" s="1" t="s">
        <v>25</v>
      </c>
      <c r="C377">
        <v>8</v>
      </c>
      <c r="D377">
        <v>9</v>
      </c>
      <c r="E377" t="s">
        <v>13</v>
      </c>
      <c r="F377" t="s">
        <v>7</v>
      </c>
      <c r="G377">
        <v>0.8</v>
      </c>
      <c r="H377">
        <v>2</v>
      </c>
      <c r="I377">
        <v>0.71699999999999997</v>
      </c>
      <c r="J377" t="s">
        <v>27</v>
      </c>
      <c r="K377">
        <v>2.63</v>
      </c>
      <c r="L377" t="s">
        <v>35</v>
      </c>
    </row>
    <row r="378" spans="1:12" x14ac:dyDescent="0.3">
      <c r="A378" s="1">
        <v>45127</v>
      </c>
      <c r="B378" s="1" t="s">
        <v>25</v>
      </c>
      <c r="C378">
        <v>8</v>
      </c>
      <c r="D378">
        <v>10</v>
      </c>
      <c r="E378" t="s">
        <v>12</v>
      </c>
      <c r="F378" t="s">
        <v>14</v>
      </c>
      <c r="G378">
        <v>2.6</v>
      </c>
      <c r="H378">
        <v>2</v>
      </c>
      <c r="J378" t="s">
        <v>27</v>
      </c>
      <c r="K378">
        <v>2.63</v>
      </c>
      <c r="L378" t="s">
        <v>35</v>
      </c>
    </row>
    <row r="379" spans="1:12" x14ac:dyDescent="0.3">
      <c r="A379" s="1">
        <v>45127</v>
      </c>
      <c r="B379" s="1" t="s">
        <v>25</v>
      </c>
      <c r="C379">
        <v>8</v>
      </c>
      <c r="D379">
        <v>11</v>
      </c>
      <c r="E379" t="s">
        <v>12</v>
      </c>
      <c r="F379" t="s">
        <v>14</v>
      </c>
      <c r="G379">
        <v>3.5</v>
      </c>
      <c r="H379">
        <v>1</v>
      </c>
      <c r="I379">
        <v>0.93100000000000005</v>
      </c>
      <c r="J379" t="s">
        <v>27</v>
      </c>
      <c r="K379">
        <v>2.63</v>
      </c>
      <c r="L379" t="s">
        <v>35</v>
      </c>
    </row>
    <row r="380" spans="1:12" x14ac:dyDescent="0.3">
      <c r="A380" s="1">
        <v>45127</v>
      </c>
      <c r="B380" s="1" t="s">
        <v>25</v>
      </c>
      <c r="C380">
        <v>8</v>
      </c>
      <c r="D380">
        <v>12</v>
      </c>
      <c r="E380" t="s">
        <v>13</v>
      </c>
      <c r="F380" t="s">
        <v>15</v>
      </c>
      <c r="G380">
        <v>0.8</v>
      </c>
      <c r="H380">
        <v>2</v>
      </c>
      <c r="J380" t="s">
        <v>27</v>
      </c>
      <c r="K380">
        <v>2.63</v>
      </c>
      <c r="L380" t="s">
        <v>35</v>
      </c>
    </row>
    <row r="381" spans="1:12" x14ac:dyDescent="0.3">
      <c r="A381" s="1">
        <v>45127</v>
      </c>
      <c r="B381" s="1" t="s">
        <v>25</v>
      </c>
      <c r="C381">
        <v>8</v>
      </c>
      <c r="D381">
        <v>13</v>
      </c>
      <c r="E381" t="s">
        <v>13</v>
      </c>
      <c r="F381" t="s">
        <v>7</v>
      </c>
      <c r="G381">
        <v>2.2000000000000002</v>
      </c>
      <c r="H381">
        <v>2</v>
      </c>
      <c r="I381">
        <v>0.91600000000000004</v>
      </c>
      <c r="J381" t="s">
        <v>27</v>
      </c>
      <c r="K381">
        <v>2.63</v>
      </c>
      <c r="L381" t="s">
        <v>35</v>
      </c>
    </row>
    <row r="382" spans="1:12" x14ac:dyDescent="0.3">
      <c r="A382" s="1">
        <v>45127</v>
      </c>
      <c r="B382" s="1" t="s">
        <v>25</v>
      </c>
      <c r="C382">
        <v>8</v>
      </c>
      <c r="D382">
        <v>14</v>
      </c>
      <c r="E382" t="s">
        <v>12</v>
      </c>
      <c r="F382" t="s">
        <v>14</v>
      </c>
      <c r="G382">
        <v>2.8</v>
      </c>
      <c r="H382">
        <v>2</v>
      </c>
      <c r="J382" t="s">
        <v>27</v>
      </c>
      <c r="K382">
        <v>2.63</v>
      </c>
      <c r="L382" t="s">
        <v>35</v>
      </c>
    </row>
    <row r="383" spans="1:12" x14ac:dyDescent="0.3">
      <c r="A383" s="1">
        <v>45127</v>
      </c>
      <c r="B383" s="1" t="s">
        <v>25</v>
      </c>
      <c r="C383">
        <v>8</v>
      </c>
      <c r="D383">
        <v>15</v>
      </c>
      <c r="E383" t="s">
        <v>12</v>
      </c>
      <c r="F383" t="s">
        <v>14</v>
      </c>
      <c r="G383">
        <v>4</v>
      </c>
      <c r="H383">
        <v>2</v>
      </c>
      <c r="I383">
        <v>0.84399999999999997</v>
      </c>
      <c r="J383" t="s">
        <v>27</v>
      </c>
      <c r="K383">
        <v>2.63</v>
      </c>
      <c r="L383" t="s">
        <v>35</v>
      </c>
    </row>
    <row r="384" spans="1:12" x14ac:dyDescent="0.3">
      <c r="A384" s="1">
        <v>45127</v>
      </c>
      <c r="B384" s="1" t="s">
        <v>25</v>
      </c>
      <c r="C384">
        <v>8</v>
      </c>
      <c r="D384">
        <v>16</v>
      </c>
      <c r="E384" t="s">
        <v>12</v>
      </c>
      <c r="F384" t="s">
        <v>14</v>
      </c>
      <c r="G384">
        <v>3</v>
      </c>
      <c r="H384">
        <v>2</v>
      </c>
      <c r="J384" t="s">
        <v>27</v>
      </c>
      <c r="K384">
        <v>2.63</v>
      </c>
      <c r="L384" t="s">
        <v>35</v>
      </c>
    </row>
    <row r="385" spans="1:12" x14ac:dyDescent="0.3">
      <c r="A385" s="1">
        <v>45127</v>
      </c>
      <c r="B385" s="1" t="s">
        <v>25</v>
      </c>
      <c r="C385">
        <v>8</v>
      </c>
      <c r="D385">
        <v>17</v>
      </c>
      <c r="E385" t="s">
        <v>13</v>
      </c>
      <c r="F385" t="s">
        <v>15</v>
      </c>
      <c r="G385">
        <v>0.5</v>
      </c>
      <c r="H385">
        <v>2</v>
      </c>
      <c r="I385">
        <v>0.496</v>
      </c>
      <c r="J385" t="s">
        <v>27</v>
      </c>
      <c r="K385">
        <v>2.63</v>
      </c>
      <c r="L385" t="s">
        <v>35</v>
      </c>
    </row>
    <row r="386" spans="1:12" x14ac:dyDescent="0.3">
      <c r="A386" s="1">
        <v>45127</v>
      </c>
      <c r="B386" s="1" t="s">
        <v>25</v>
      </c>
      <c r="C386">
        <v>8</v>
      </c>
      <c r="D386">
        <v>18</v>
      </c>
      <c r="E386" t="s">
        <v>13</v>
      </c>
      <c r="F386" t="s">
        <v>7</v>
      </c>
      <c r="G386">
        <v>1.4</v>
      </c>
      <c r="H386">
        <v>2</v>
      </c>
      <c r="J386" t="s">
        <v>27</v>
      </c>
      <c r="K386">
        <v>2.63</v>
      </c>
      <c r="L386" t="s">
        <v>35</v>
      </c>
    </row>
    <row r="387" spans="1:12" x14ac:dyDescent="0.3">
      <c r="A387" s="1">
        <v>45127</v>
      </c>
      <c r="B387" s="1" t="s">
        <v>25</v>
      </c>
      <c r="C387">
        <v>8</v>
      </c>
      <c r="D387">
        <v>19</v>
      </c>
      <c r="E387" t="s">
        <v>12</v>
      </c>
      <c r="F387" t="s">
        <v>14</v>
      </c>
      <c r="G387">
        <v>3.5</v>
      </c>
      <c r="H387">
        <v>2</v>
      </c>
      <c r="I387">
        <v>1.0269999999999999</v>
      </c>
      <c r="J387" t="s">
        <v>27</v>
      </c>
      <c r="K387">
        <v>2.63</v>
      </c>
      <c r="L387" t="s">
        <v>35</v>
      </c>
    </row>
    <row r="388" spans="1:12" x14ac:dyDescent="0.3">
      <c r="A388" s="1">
        <v>45127</v>
      </c>
      <c r="B388" s="1" t="s">
        <v>25</v>
      </c>
      <c r="C388">
        <v>8</v>
      </c>
      <c r="D388">
        <v>20</v>
      </c>
      <c r="E388" t="s">
        <v>13</v>
      </c>
      <c r="F388" t="s">
        <v>7</v>
      </c>
      <c r="G388">
        <v>1.9</v>
      </c>
      <c r="H388">
        <v>2</v>
      </c>
      <c r="J388" t="s">
        <v>27</v>
      </c>
      <c r="K388">
        <v>2.63</v>
      </c>
      <c r="L388" t="s">
        <v>35</v>
      </c>
    </row>
    <row r="389" spans="1:12" x14ac:dyDescent="0.3">
      <c r="A389" s="1">
        <v>45127</v>
      </c>
      <c r="B389" s="1" t="s">
        <v>25</v>
      </c>
      <c r="C389">
        <v>7</v>
      </c>
      <c r="D389">
        <v>1</v>
      </c>
      <c r="E389" t="s">
        <v>6</v>
      </c>
      <c r="F389" t="s">
        <v>7</v>
      </c>
      <c r="G389">
        <v>2</v>
      </c>
      <c r="H389">
        <v>2</v>
      </c>
      <c r="I389">
        <v>0.66300000000000003</v>
      </c>
      <c r="J389" t="s">
        <v>27</v>
      </c>
      <c r="K389">
        <v>2.63</v>
      </c>
      <c r="L389" t="s">
        <v>35</v>
      </c>
    </row>
    <row r="390" spans="1:12" x14ac:dyDescent="0.3">
      <c r="A390" s="1">
        <v>45127</v>
      </c>
      <c r="B390" s="1" t="s">
        <v>25</v>
      </c>
      <c r="C390">
        <v>7</v>
      </c>
      <c r="D390">
        <v>2</v>
      </c>
      <c r="E390" t="s">
        <v>6</v>
      </c>
      <c r="F390" t="s">
        <v>7</v>
      </c>
      <c r="G390">
        <v>1.8</v>
      </c>
      <c r="H390">
        <v>2</v>
      </c>
      <c r="J390" t="s">
        <v>27</v>
      </c>
      <c r="K390">
        <v>2.63</v>
      </c>
      <c r="L390" t="s">
        <v>35</v>
      </c>
    </row>
    <row r="391" spans="1:12" x14ac:dyDescent="0.3">
      <c r="A391" s="1">
        <v>45127</v>
      </c>
      <c r="B391" s="1" t="s">
        <v>25</v>
      </c>
      <c r="C391">
        <v>7</v>
      </c>
      <c r="D391">
        <v>3</v>
      </c>
      <c r="E391" t="s">
        <v>6</v>
      </c>
      <c r="F391" t="s">
        <v>7</v>
      </c>
      <c r="G391">
        <v>1.2</v>
      </c>
      <c r="H391">
        <v>2</v>
      </c>
      <c r="I391">
        <v>0.60099999999999998</v>
      </c>
      <c r="J391" t="s">
        <v>27</v>
      </c>
      <c r="K391">
        <v>2.63</v>
      </c>
      <c r="L391" t="s">
        <v>35</v>
      </c>
    </row>
    <row r="392" spans="1:12" x14ac:dyDescent="0.3">
      <c r="A392" s="1">
        <v>45127</v>
      </c>
      <c r="B392" s="1" t="s">
        <v>25</v>
      </c>
      <c r="C392">
        <v>7</v>
      </c>
      <c r="D392">
        <v>4</v>
      </c>
      <c r="E392" t="s">
        <v>6</v>
      </c>
      <c r="F392" t="s">
        <v>7</v>
      </c>
      <c r="G392">
        <v>1.2</v>
      </c>
      <c r="H392">
        <v>2</v>
      </c>
      <c r="J392" t="s">
        <v>27</v>
      </c>
      <c r="K392">
        <v>2.63</v>
      </c>
      <c r="L392" t="s">
        <v>35</v>
      </c>
    </row>
    <row r="393" spans="1:12" x14ac:dyDescent="0.3">
      <c r="A393" s="1">
        <v>45127</v>
      </c>
      <c r="B393" s="1" t="s">
        <v>25</v>
      </c>
      <c r="C393">
        <v>7</v>
      </c>
      <c r="D393">
        <v>5</v>
      </c>
      <c r="E393" t="s">
        <v>6</v>
      </c>
      <c r="F393" t="s">
        <v>7</v>
      </c>
      <c r="G393">
        <v>1.6</v>
      </c>
      <c r="H393">
        <v>2</v>
      </c>
      <c r="I393">
        <v>0.64300000000000002</v>
      </c>
      <c r="J393" t="s">
        <v>27</v>
      </c>
      <c r="K393">
        <v>2.63</v>
      </c>
      <c r="L393" t="s">
        <v>35</v>
      </c>
    </row>
    <row r="394" spans="1:12" x14ac:dyDescent="0.3">
      <c r="A394" s="1">
        <v>45127</v>
      </c>
      <c r="B394" s="1" t="s">
        <v>25</v>
      </c>
      <c r="C394">
        <v>7</v>
      </c>
      <c r="D394">
        <v>6</v>
      </c>
      <c r="E394" t="s">
        <v>6</v>
      </c>
      <c r="F394" t="s">
        <v>7</v>
      </c>
      <c r="G394">
        <v>2</v>
      </c>
      <c r="H394">
        <v>2</v>
      </c>
      <c r="J394" t="s">
        <v>27</v>
      </c>
      <c r="K394">
        <v>2.63</v>
      </c>
      <c r="L394" t="s">
        <v>35</v>
      </c>
    </row>
    <row r="395" spans="1:12" x14ac:dyDescent="0.3">
      <c r="A395" s="1">
        <v>45127</v>
      </c>
      <c r="B395" s="1" t="s">
        <v>25</v>
      </c>
      <c r="C395">
        <v>7</v>
      </c>
      <c r="D395">
        <v>7</v>
      </c>
      <c r="E395" t="s">
        <v>6</v>
      </c>
      <c r="F395" t="s">
        <v>7</v>
      </c>
      <c r="G395">
        <v>2</v>
      </c>
      <c r="H395">
        <v>2</v>
      </c>
      <c r="I395">
        <v>0.29799999999999999</v>
      </c>
      <c r="J395" t="s">
        <v>27</v>
      </c>
      <c r="K395">
        <v>2.63</v>
      </c>
      <c r="L395" t="s">
        <v>35</v>
      </c>
    </row>
    <row r="396" spans="1:12" x14ac:dyDescent="0.3">
      <c r="A396" s="1">
        <v>45127</v>
      </c>
      <c r="B396" s="1" t="s">
        <v>25</v>
      </c>
      <c r="C396">
        <v>7</v>
      </c>
      <c r="D396">
        <v>8</v>
      </c>
      <c r="E396" t="s">
        <v>6</v>
      </c>
      <c r="F396" t="s">
        <v>7</v>
      </c>
      <c r="G396">
        <v>1.9</v>
      </c>
      <c r="H396">
        <v>2</v>
      </c>
      <c r="J396" t="s">
        <v>27</v>
      </c>
      <c r="K396">
        <v>2.63</v>
      </c>
      <c r="L396" t="s">
        <v>35</v>
      </c>
    </row>
    <row r="397" spans="1:12" x14ac:dyDescent="0.3">
      <c r="A397" s="1">
        <v>45127</v>
      </c>
      <c r="B397" s="1" t="s">
        <v>25</v>
      </c>
      <c r="C397">
        <v>7</v>
      </c>
      <c r="D397">
        <v>9</v>
      </c>
      <c r="E397" t="s">
        <v>6</v>
      </c>
      <c r="F397" t="s">
        <v>7</v>
      </c>
      <c r="G397">
        <v>2.2000000000000002</v>
      </c>
      <c r="H397">
        <v>2</v>
      </c>
      <c r="I397">
        <v>0.68</v>
      </c>
      <c r="J397" t="s">
        <v>27</v>
      </c>
      <c r="K397">
        <v>2.63</v>
      </c>
      <c r="L397" t="s">
        <v>35</v>
      </c>
    </row>
    <row r="398" spans="1:12" x14ac:dyDescent="0.3">
      <c r="A398" s="1">
        <v>45127</v>
      </c>
      <c r="B398" s="1" t="s">
        <v>25</v>
      </c>
      <c r="C398">
        <v>7</v>
      </c>
      <c r="D398">
        <v>10</v>
      </c>
      <c r="E398" t="s">
        <v>6</v>
      </c>
      <c r="F398" t="s">
        <v>10</v>
      </c>
      <c r="G398">
        <v>2.5</v>
      </c>
      <c r="H398">
        <v>2</v>
      </c>
      <c r="J398" t="s">
        <v>27</v>
      </c>
      <c r="K398">
        <v>2.63</v>
      </c>
      <c r="L398" t="s">
        <v>35</v>
      </c>
    </row>
    <row r="399" spans="1:12" x14ac:dyDescent="0.3">
      <c r="A399" s="1">
        <v>45127</v>
      </c>
      <c r="B399" s="1" t="s">
        <v>25</v>
      </c>
      <c r="C399">
        <v>7</v>
      </c>
      <c r="D399">
        <v>11</v>
      </c>
      <c r="E399" t="s">
        <v>6</v>
      </c>
      <c r="F399" t="s">
        <v>7</v>
      </c>
      <c r="G399">
        <v>1.2</v>
      </c>
      <c r="H399">
        <v>2</v>
      </c>
      <c r="I399">
        <v>0.40300000000000002</v>
      </c>
      <c r="J399" t="s">
        <v>27</v>
      </c>
      <c r="K399">
        <v>2.63</v>
      </c>
      <c r="L399" t="s">
        <v>35</v>
      </c>
    </row>
    <row r="400" spans="1:12" x14ac:dyDescent="0.3">
      <c r="A400" s="1">
        <v>45127</v>
      </c>
      <c r="B400" s="1" t="s">
        <v>25</v>
      </c>
      <c r="C400">
        <v>7</v>
      </c>
      <c r="D400">
        <v>12</v>
      </c>
      <c r="E400" t="s">
        <v>6</v>
      </c>
      <c r="F400" t="s">
        <v>7</v>
      </c>
      <c r="G400">
        <v>1.1000000000000001</v>
      </c>
      <c r="H400">
        <v>2</v>
      </c>
      <c r="J400" t="s">
        <v>27</v>
      </c>
      <c r="K400">
        <v>2.63</v>
      </c>
      <c r="L400" t="s">
        <v>35</v>
      </c>
    </row>
    <row r="401" spans="1:12" x14ac:dyDescent="0.3">
      <c r="A401" s="1">
        <v>45127</v>
      </c>
      <c r="B401" s="1" t="s">
        <v>25</v>
      </c>
      <c r="C401">
        <v>7</v>
      </c>
      <c r="D401">
        <v>13</v>
      </c>
      <c r="E401" t="s">
        <v>6</v>
      </c>
      <c r="F401" t="s">
        <v>7</v>
      </c>
      <c r="G401">
        <v>1.1000000000000001</v>
      </c>
      <c r="H401">
        <v>2</v>
      </c>
      <c r="I401">
        <v>0.48</v>
      </c>
      <c r="J401" t="s">
        <v>27</v>
      </c>
      <c r="K401">
        <v>2.63</v>
      </c>
      <c r="L401" t="s">
        <v>35</v>
      </c>
    </row>
    <row r="402" spans="1:12" x14ac:dyDescent="0.3">
      <c r="A402" s="1">
        <v>45127</v>
      </c>
      <c r="B402" s="1" t="s">
        <v>25</v>
      </c>
      <c r="C402">
        <v>7</v>
      </c>
      <c r="D402">
        <v>14</v>
      </c>
      <c r="E402" t="s">
        <v>6</v>
      </c>
      <c r="F402" t="s">
        <v>7</v>
      </c>
      <c r="G402">
        <v>2.4</v>
      </c>
      <c r="H402">
        <v>2</v>
      </c>
      <c r="J402" t="s">
        <v>27</v>
      </c>
      <c r="K402">
        <v>2.63</v>
      </c>
      <c r="L402" t="s">
        <v>35</v>
      </c>
    </row>
    <row r="403" spans="1:12" x14ac:dyDescent="0.3">
      <c r="A403" s="1">
        <v>45127</v>
      </c>
      <c r="B403" s="1" t="s">
        <v>25</v>
      </c>
      <c r="C403">
        <v>7</v>
      </c>
      <c r="D403">
        <v>15</v>
      </c>
      <c r="E403" t="s">
        <v>6</v>
      </c>
      <c r="F403" t="s">
        <v>7</v>
      </c>
      <c r="G403">
        <v>1.9</v>
      </c>
      <c r="H403">
        <v>2</v>
      </c>
      <c r="I403">
        <v>0.435</v>
      </c>
      <c r="J403" t="s">
        <v>27</v>
      </c>
      <c r="K403">
        <v>2.63</v>
      </c>
      <c r="L403" t="s">
        <v>35</v>
      </c>
    </row>
    <row r="404" spans="1:12" x14ac:dyDescent="0.3">
      <c r="A404" s="1">
        <v>45127</v>
      </c>
      <c r="B404" s="1" t="s">
        <v>25</v>
      </c>
      <c r="C404">
        <v>7</v>
      </c>
      <c r="D404">
        <v>16</v>
      </c>
      <c r="E404" t="s">
        <v>6</v>
      </c>
      <c r="F404" t="s">
        <v>7</v>
      </c>
      <c r="G404">
        <v>2.7</v>
      </c>
      <c r="H404">
        <v>2</v>
      </c>
      <c r="J404" t="s">
        <v>27</v>
      </c>
      <c r="K404">
        <v>2.63</v>
      </c>
      <c r="L404" t="s">
        <v>35</v>
      </c>
    </row>
    <row r="405" spans="1:12" x14ac:dyDescent="0.3">
      <c r="A405" s="1">
        <v>45127</v>
      </c>
      <c r="B405" s="1" t="s">
        <v>25</v>
      </c>
      <c r="C405">
        <v>7</v>
      </c>
      <c r="D405">
        <v>17</v>
      </c>
      <c r="E405" t="s">
        <v>6</v>
      </c>
      <c r="F405" t="s">
        <v>7</v>
      </c>
      <c r="G405">
        <v>1.9</v>
      </c>
      <c r="H405">
        <v>2</v>
      </c>
      <c r="I405">
        <v>0.53100000000000003</v>
      </c>
      <c r="J405" t="s">
        <v>27</v>
      </c>
      <c r="K405">
        <v>2.63</v>
      </c>
      <c r="L405" t="s">
        <v>35</v>
      </c>
    </row>
    <row r="406" spans="1:12" x14ac:dyDescent="0.3">
      <c r="A406" s="1">
        <v>45127</v>
      </c>
      <c r="B406" s="1" t="s">
        <v>25</v>
      </c>
      <c r="C406">
        <v>7</v>
      </c>
      <c r="D406">
        <v>18</v>
      </c>
      <c r="E406" t="s">
        <v>6</v>
      </c>
      <c r="F406" t="s">
        <v>7</v>
      </c>
      <c r="G406">
        <v>1.6</v>
      </c>
      <c r="H406">
        <v>2</v>
      </c>
      <c r="J406" t="s">
        <v>27</v>
      </c>
      <c r="K406">
        <v>2.63</v>
      </c>
      <c r="L406" t="s">
        <v>35</v>
      </c>
    </row>
    <row r="407" spans="1:12" x14ac:dyDescent="0.3">
      <c r="A407" s="1">
        <v>45127</v>
      </c>
      <c r="B407" s="1" t="s">
        <v>25</v>
      </c>
      <c r="C407">
        <v>7</v>
      </c>
      <c r="D407">
        <v>19</v>
      </c>
      <c r="E407" t="s">
        <v>6</v>
      </c>
      <c r="F407" t="s">
        <v>7</v>
      </c>
      <c r="G407">
        <v>1</v>
      </c>
      <c r="H407">
        <v>2</v>
      </c>
      <c r="I407">
        <v>0.13200000000000001</v>
      </c>
      <c r="J407" t="s">
        <v>27</v>
      </c>
      <c r="K407">
        <v>2.63</v>
      </c>
      <c r="L407" t="s">
        <v>35</v>
      </c>
    </row>
    <row r="408" spans="1:12" x14ac:dyDescent="0.3">
      <c r="A408" s="1">
        <v>45127</v>
      </c>
      <c r="B408" s="1" t="s">
        <v>25</v>
      </c>
      <c r="C408">
        <v>7</v>
      </c>
      <c r="D408">
        <v>20</v>
      </c>
      <c r="E408" t="s">
        <v>6</v>
      </c>
      <c r="F408" t="s">
        <v>7</v>
      </c>
      <c r="G408">
        <v>2.4</v>
      </c>
      <c r="H408">
        <v>2</v>
      </c>
      <c r="J408" t="s">
        <v>27</v>
      </c>
      <c r="K408">
        <v>2.63</v>
      </c>
      <c r="L408" t="s">
        <v>35</v>
      </c>
    </row>
    <row r="409" spans="1:12" x14ac:dyDescent="0.3">
      <c r="A409" s="1">
        <v>45217</v>
      </c>
      <c r="B409" s="1" t="s">
        <v>11</v>
      </c>
      <c r="C409">
        <v>3</v>
      </c>
      <c r="D409">
        <v>1</v>
      </c>
      <c r="E409" t="s">
        <v>13</v>
      </c>
      <c r="F409" t="s">
        <v>14</v>
      </c>
      <c r="G409">
        <v>2.1</v>
      </c>
      <c r="H409">
        <v>2</v>
      </c>
      <c r="I409">
        <v>0.29799999999999999</v>
      </c>
      <c r="J409" t="s">
        <v>18</v>
      </c>
      <c r="K409">
        <v>2.9</v>
      </c>
      <c r="L409" t="s">
        <v>32</v>
      </c>
    </row>
    <row r="410" spans="1:12" x14ac:dyDescent="0.3">
      <c r="A410" s="1">
        <v>45217</v>
      </c>
      <c r="B410" s="1" t="s">
        <v>11</v>
      </c>
      <c r="C410">
        <v>3</v>
      </c>
      <c r="D410">
        <v>2</v>
      </c>
      <c r="E410" t="s">
        <v>12</v>
      </c>
      <c r="F410" t="s">
        <v>14</v>
      </c>
      <c r="G410" s="4">
        <f>M410*0.3048</f>
        <v>0</v>
      </c>
      <c r="H410">
        <v>2</v>
      </c>
      <c r="J410" t="s">
        <v>18</v>
      </c>
      <c r="K410">
        <v>2.9</v>
      </c>
      <c r="L410" t="s">
        <v>32</v>
      </c>
    </row>
    <row r="411" spans="1:12" x14ac:dyDescent="0.3">
      <c r="A411" s="1">
        <v>45217</v>
      </c>
      <c r="B411" s="1" t="s">
        <v>11</v>
      </c>
      <c r="C411">
        <v>3</v>
      </c>
      <c r="D411">
        <v>3</v>
      </c>
      <c r="E411" t="s">
        <v>12</v>
      </c>
      <c r="F411" t="s">
        <v>14</v>
      </c>
      <c r="G411" s="4">
        <f t="shared" ref="G411:G428" si="0">M411*0.3048</f>
        <v>0</v>
      </c>
      <c r="H411">
        <v>2</v>
      </c>
      <c r="I411">
        <v>0.32400000000000001</v>
      </c>
      <c r="J411" t="s">
        <v>18</v>
      </c>
      <c r="K411">
        <v>2.9</v>
      </c>
      <c r="L411" t="s">
        <v>32</v>
      </c>
    </row>
    <row r="412" spans="1:12" x14ac:dyDescent="0.3">
      <c r="A412" s="1">
        <v>45217</v>
      </c>
      <c r="B412" s="1" t="s">
        <v>11</v>
      </c>
      <c r="C412">
        <v>3</v>
      </c>
      <c r="D412">
        <v>4</v>
      </c>
      <c r="E412" t="s">
        <v>12</v>
      </c>
      <c r="F412" t="s">
        <v>14</v>
      </c>
      <c r="G412" s="4">
        <f t="shared" si="0"/>
        <v>0</v>
      </c>
      <c r="H412">
        <v>2</v>
      </c>
      <c r="J412" t="s">
        <v>18</v>
      </c>
      <c r="K412">
        <v>2.9</v>
      </c>
      <c r="L412" t="s">
        <v>32</v>
      </c>
    </row>
    <row r="413" spans="1:12" x14ac:dyDescent="0.3">
      <c r="A413" s="1">
        <v>45217</v>
      </c>
      <c r="B413" s="1" t="s">
        <v>11</v>
      </c>
      <c r="C413">
        <v>3</v>
      </c>
      <c r="D413">
        <v>5</v>
      </c>
      <c r="E413" t="s">
        <v>13</v>
      </c>
      <c r="F413" t="s">
        <v>7</v>
      </c>
      <c r="G413" s="4">
        <f t="shared" si="0"/>
        <v>0</v>
      </c>
      <c r="H413">
        <v>1</v>
      </c>
      <c r="I413">
        <v>0.20899999999999999</v>
      </c>
      <c r="J413" t="s">
        <v>18</v>
      </c>
      <c r="K413">
        <v>2.9</v>
      </c>
      <c r="L413" t="s">
        <v>32</v>
      </c>
    </row>
    <row r="414" spans="1:12" x14ac:dyDescent="0.3">
      <c r="A414" s="1">
        <v>45217</v>
      </c>
      <c r="B414" s="1" t="s">
        <v>11</v>
      </c>
      <c r="C414">
        <v>3</v>
      </c>
      <c r="D414">
        <v>6</v>
      </c>
      <c r="E414" t="s">
        <v>12</v>
      </c>
      <c r="F414" t="s">
        <v>15</v>
      </c>
      <c r="G414" s="4">
        <f t="shared" si="0"/>
        <v>0</v>
      </c>
      <c r="H414">
        <v>4</v>
      </c>
      <c r="J414" t="s">
        <v>18</v>
      </c>
      <c r="K414">
        <v>2.9</v>
      </c>
      <c r="L414" t="s">
        <v>32</v>
      </c>
    </row>
    <row r="415" spans="1:12" x14ac:dyDescent="0.3">
      <c r="A415" s="1">
        <v>45217</v>
      </c>
      <c r="B415" s="1" t="s">
        <v>11</v>
      </c>
      <c r="C415">
        <v>3</v>
      </c>
      <c r="D415">
        <v>7</v>
      </c>
      <c r="E415" t="s">
        <v>13</v>
      </c>
      <c r="F415" t="s">
        <v>7</v>
      </c>
      <c r="G415" s="4">
        <f t="shared" si="0"/>
        <v>0</v>
      </c>
      <c r="H415">
        <v>1</v>
      </c>
      <c r="I415">
        <v>0.2</v>
      </c>
      <c r="J415" t="s">
        <v>18</v>
      </c>
      <c r="K415">
        <v>2.9</v>
      </c>
      <c r="L415" t="s">
        <v>32</v>
      </c>
    </row>
    <row r="416" spans="1:12" x14ac:dyDescent="0.3">
      <c r="A416" s="1">
        <v>45217</v>
      </c>
      <c r="B416" s="1" t="s">
        <v>11</v>
      </c>
      <c r="C416">
        <v>3</v>
      </c>
      <c r="D416">
        <v>8</v>
      </c>
      <c r="E416" t="s">
        <v>12</v>
      </c>
      <c r="F416" t="s">
        <v>15</v>
      </c>
      <c r="G416" s="4">
        <f t="shared" si="0"/>
        <v>0</v>
      </c>
      <c r="H416">
        <v>5</v>
      </c>
      <c r="J416" t="s">
        <v>18</v>
      </c>
      <c r="K416">
        <v>2.9</v>
      </c>
      <c r="L416" t="s">
        <v>32</v>
      </c>
    </row>
    <row r="417" spans="1:12" x14ac:dyDescent="0.3">
      <c r="A417" s="1">
        <v>45217</v>
      </c>
      <c r="B417" s="1" t="s">
        <v>11</v>
      </c>
      <c r="C417">
        <v>3</v>
      </c>
      <c r="D417">
        <v>9</v>
      </c>
      <c r="E417" t="s">
        <v>13</v>
      </c>
      <c r="F417" t="s">
        <v>7</v>
      </c>
      <c r="G417" s="4">
        <f t="shared" si="0"/>
        <v>0</v>
      </c>
      <c r="H417">
        <v>1</v>
      </c>
      <c r="I417">
        <v>7.2999999999999995E-2</v>
      </c>
      <c r="J417" t="s">
        <v>18</v>
      </c>
      <c r="K417">
        <v>2.9</v>
      </c>
      <c r="L417" t="s">
        <v>32</v>
      </c>
    </row>
    <row r="418" spans="1:12" x14ac:dyDescent="0.3">
      <c r="A418" s="1">
        <v>45217</v>
      </c>
      <c r="B418" s="1" t="s">
        <v>11</v>
      </c>
      <c r="C418">
        <v>3</v>
      </c>
      <c r="D418">
        <v>10</v>
      </c>
      <c r="E418" t="s">
        <v>12</v>
      </c>
      <c r="F418" t="s">
        <v>10</v>
      </c>
      <c r="G418" s="4">
        <f t="shared" si="0"/>
        <v>0</v>
      </c>
      <c r="H418">
        <v>2</v>
      </c>
      <c r="J418" t="s">
        <v>18</v>
      </c>
      <c r="K418">
        <v>2.9</v>
      </c>
      <c r="L418" t="s">
        <v>32</v>
      </c>
    </row>
    <row r="419" spans="1:12" x14ac:dyDescent="0.3">
      <c r="A419" s="1">
        <v>45217</v>
      </c>
      <c r="B419" s="1" t="s">
        <v>11</v>
      </c>
      <c r="C419">
        <v>3</v>
      </c>
      <c r="D419">
        <v>11</v>
      </c>
      <c r="E419" t="s">
        <v>12</v>
      </c>
      <c r="F419" t="s">
        <v>15</v>
      </c>
      <c r="G419" s="4">
        <f t="shared" si="0"/>
        <v>0</v>
      </c>
      <c r="H419">
        <v>5</v>
      </c>
      <c r="I419">
        <v>0.13700000000000001</v>
      </c>
      <c r="J419" t="s">
        <v>18</v>
      </c>
      <c r="K419">
        <v>2.9</v>
      </c>
      <c r="L419" t="s">
        <v>32</v>
      </c>
    </row>
    <row r="420" spans="1:12" x14ac:dyDescent="0.3">
      <c r="A420" s="1">
        <v>45217</v>
      </c>
      <c r="B420" s="1" t="s">
        <v>11</v>
      </c>
      <c r="C420">
        <v>3</v>
      </c>
      <c r="D420">
        <v>12</v>
      </c>
      <c r="E420" t="s">
        <v>13</v>
      </c>
      <c r="F420" t="s">
        <v>7</v>
      </c>
      <c r="G420" s="4">
        <f t="shared" si="0"/>
        <v>0</v>
      </c>
      <c r="H420">
        <v>1</v>
      </c>
      <c r="J420" t="s">
        <v>18</v>
      </c>
      <c r="K420">
        <v>2.9</v>
      </c>
      <c r="L420" t="s">
        <v>32</v>
      </c>
    </row>
    <row r="421" spans="1:12" x14ac:dyDescent="0.3">
      <c r="A421" s="1">
        <v>45217</v>
      </c>
      <c r="B421" s="1" t="s">
        <v>11</v>
      </c>
      <c r="C421">
        <v>3</v>
      </c>
      <c r="D421">
        <v>13</v>
      </c>
      <c r="E421" t="s">
        <v>13</v>
      </c>
      <c r="F421" t="s">
        <v>7</v>
      </c>
      <c r="G421" s="4">
        <f t="shared" si="0"/>
        <v>0</v>
      </c>
      <c r="H421">
        <v>1</v>
      </c>
      <c r="I421">
        <v>0.13900000000000001</v>
      </c>
      <c r="J421" t="s">
        <v>18</v>
      </c>
      <c r="K421">
        <v>2.9</v>
      </c>
      <c r="L421" t="s">
        <v>32</v>
      </c>
    </row>
    <row r="422" spans="1:12" x14ac:dyDescent="0.3">
      <c r="A422" s="1">
        <v>45217</v>
      </c>
      <c r="B422" s="1" t="s">
        <v>11</v>
      </c>
      <c r="C422">
        <v>3</v>
      </c>
      <c r="D422">
        <v>14</v>
      </c>
      <c r="E422" t="s">
        <v>12</v>
      </c>
      <c r="F422" t="s">
        <v>14</v>
      </c>
      <c r="G422" s="4">
        <f t="shared" si="0"/>
        <v>0</v>
      </c>
      <c r="H422">
        <v>1</v>
      </c>
      <c r="J422" t="s">
        <v>18</v>
      </c>
      <c r="K422">
        <v>2.9</v>
      </c>
      <c r="L422" t="s">
        <v>32</v>
      </c>
    </row>
    <row r="423" spans="1:12" x14ac:dyDescent="0.3">
      <c r="A423" s="1">
        <v>45217</v>
      </c>
      <c r="B423" s="1" t="s">
        <v>11</v>
      </c>
      <c r="C423">
        <v>3</v>
      </c>
      <c r="D423">
        <v>15</v>
      </c>
      <c r="E423" t="s">
        <v>13</v>
      </c>
      <c r="F423" t="s">
        <v>7</v>
      </c>
      <c r="G423" s="4">
        <f t="shared" si="0"/>
        <v>0</v>
      </c>
      <c r="H423">
        <v>1</v>
      </c>
      <c r="I423">
        <v>3.5999999999999997E-2</v>
      </c>
      <c r="J423" t="s">
        <v>18</v>
      </c>
      <c r="K423">
        <v>2.9</v>
      </c>
      <c r="L423" t="s">
        <v>32</v>
      </c>
    </row>
    <row r="424" spans="1:12" x14ac:dyDescent="0.3">
      <c r="A424" s="1">
        <v>45217</v>
      </c>
      <c r="B424" s="1" t="s">
        <v>11</v>
      </c>
      <c r="C424">
        <v>3</v>
      </c>
      <c r="D424">
        <v>16</v>
      </c>
      <c r="E424" t="s">
        <v>12</v>
      </c>
      <c r="F424" t="s">
        <v>7</v>
      </c>
      <c r="G424" s="4">
        <v>2</v>
      </c>
      <c r="H424">
        <v>1</v>
      </c>
      <c r="J424" t="s">
        <v>18</v>
      </c>
      <c r="K424">
        <v>2.9</v>
      </c>
      <c r="L424" t="s">
        <v>32</v>
      </c>
    </row>
    <row r="425" spans="1:12" x14ac:dyDescent="0.3">
      <c r="A425" s="1">
        <v>45217</v>
      </c>
      <c r="B425" s="1" t="s">
        <v>11</v>
      </c>
      <c r="C425">
        <v>3</v>
      </c>
      <c r="D425">
        <v>17</v>
      </c>
      <c r="E425" t="s">
        <v>12</v>
      </c>
      <c r="F425" t="s">
        <v>14</v>
      </c>
      <c r="G425" s="4">
        <f t="shared" si="0"/>
        <v>0</v>
      </c>
      <c r="H425">
        <v>1</v>
      </c>
      <c r="I425">
        <v>0.19600000000000001</v>
      </c>
      <c r="J425" t="s">
        <v>18</v>
      </c>
      <c r="K425">
        <v>2.9</v>
      </c>
      <c r="L425" t="s">
        <v>32</v>
      </c>
    </row>
    <row r="426" spans="1:12" x14ac:dyDescent="0.3">
      <c r="A426" s="1">
        <v>45217</v>
      </c>
      <c r="B426" s="1" t="s">
        <v>11</v>
      </c>
      <c r="C426">
        <v>3</v>
      </c>
      <c r="D426">
        <v>18</v>
      </c>
      <c r="E426" t="s">
        <v>13</v>
      </c>
      <c r="F426" t="s">
        <v>14</v>
      </c>
      <c r="G426" s="4">
        <f t="shared" si="0"/>
        <v>0</v>
      </c>
      <c r="H426">
        <v>1</v>
      </c>
      <c r="J426" t="s">
        <v>18</v>
      </c>
      <c r="K426">
        <v>2.9</v>
      </c>
      <c r="L426" t="s">
        <v>32</v>
      </c>
    </row>
    <row r="427" spans="1:12" x14ac:dyDescent="0.3">
      <c r="A427" s="1">
        <v>45217</v>
      </c>
      <c r="B427" s="1" t="s">
        <v>11</v>
      </c>
      <c r="C427">
        <v>3</v>
      </c>
      <c r="D427">
        <v>19</v>
      </c>
      <c r="E427" t="s">
        <v>13</v>
      </c>
      <c r="F427" t="s">
        <v>14</v>
      </c>
      <c r="G427" s="4">
        <v>1.8</v>
      </c>
      <c r="H427">
        <v>1</v>
      </c>
      <c r="I427">
        <v>2.8000000000000001E-2</v>
      </c>
      <c r="J427" t="s">
        <v>18</v>
      </c>
      <c r="K427">
        <v>2.9</v>
      </c>
      <c r="L427" t="s">
        <v>32</v>
      </c>
    </row>
    <row r="428" spans="1:12" x14ac:dyDescent="0.3">
      <c r="A428" s="1">
        <v>45217</v>
      </c>
      <c r="B428" s="1" t="s">
        <v>11</v>
      </c>
      <c r="C428">
        <v>3</v>
      </c>
      <c r="D428">
        <v>20</v>
      </c>
      <c r="E428" t="s">
        <v>12</v>
      </c>
      <c r="F428" t="s">
        <v>14</v>
      </c>
      <c r="G428" s="4">
        <f t="shared" si="0"/>
        <v>0</v>
      </c>
      <c r="H428">
        <v>1</v>
      </c>
      <c r="J428" t="s">
        <v>18</v>
      </c>
      <c r="K428">
        <v>2.9</v>
      </c>
      <c r="L428" t="s">
        <v>32</v>
      </c>
    </row>
    <row r="429" spans="1:12" x14ac:dyDescent="0.3">
      <c r="A429" s="1">
        <v>45245</v>
      </c>
      <c r="B429" s="1" t="s">
        <v>25</v>
      </c>
      <c r="D429">
        <v>1</v>
      </c>
      <c r="E429" t="s">
        <v>6</v>
      </c>
      <c r="F429" t="s">
        <v>7</v>
      </c>
      <c r="G429" s="4">
        <v>1</v>
      </c>
      <c r="H429">
        <v>2</v>
      </c>
      <c r="I429">
        <v>0.27</v>
      </c>
      <c r="J429" t="s">
        <v>27</v>
      </c>
      <c r="K429">
        <v>1.18</v>
      </c>
      <c r="L429" t="s">
        <v>32</v>
      </c>
    </row>
    <row r="430" spans="1:12" x14ac:dyDescent="0.3">
      <c r="A430" s="1">
        <v>45245</v>
      </c>
      <c r="B430" s="1" t="s">
        <v>25</v>
      </c>
      <c r="D430">
        <v>2</v>
      </c>
      <c r="E430" t="s">
        <v>6</v>
      </c>
      <c r="F430" t="s">
        <v>14</v>
      </c>
      <c r="G430">
        <v>1.5</v>
      </c>
      <c r="H430">
        <v>2</v>
      </c>
      <c r="J430" t="s">
        <v>27</v>
      </c>
      <c r="K430">
        <v>1.18</v>
      </c>
      <c r="L430" t="s">
        <v>32</v>
      </c>
    </row>
    <row r="431" spans="1:12" x14ac:dyDescent="0.3">
      <c r="A431" s="1">
        <v>45245</v>
      </c>
      <c r="B431" s="1" t="s">
        <v>25</v>
      </c>
      <c r="D431">
        <v>3</v>
      </c>
      <c r="E431" t="s">
        <v>6</v>
      </c>
      <c r="F431" t="s">
        <v>14</v>
      </c>
      <c r="G431" s="4">
        <v>1.3</v>
      </c>
      <c r="H431">
        <v>2</v>
      </c>
      <c r="I431">
        <v>0.52300000000000002</v>
      </c>
      <c r="J431" t="s">
        <v>27</v>
      </c>
      <c r="K431">
        <v>1.18</v>
      </c>
      <c r="L431" t="s">
        <v>32</v>
      </c>
    </row>
    <row r="432" spans="1:12" x14ac:dyDescent="0.3">
      <c r="A432" s="1">
        <v>45245</v>
      </c>
      <c r="B432" s="1" t="s">
        <v>25</v>
      </c>
      <c r="D432">
        <v>4</v>
      </c>
      <c r="E432" t="s">
        <v>6</v>
      </c>
      <c r="F432" t="s">
        <v>14</v>
      </c>
      <c r="G432" s="4">
        <v>1.4</v>
      </c>
      <c r="H432">
        <v>2</v>
      </c>
      <c r="J432" t="s">
        <v>27</v>
      </c>
      <c r="K432">
        <v>1.18</v>
      </c>
      <c r="L432" t="s">
        <v>32</v>
      </c>
    </row>
    <row r="433" spans="1:12" x14ac:dyDescent="0.3">
      <c r="A433" s="1">
        <v>45245</v>
      </c>
      <c r="B433" s="1" t="s">
        <v>25</v>
      </c>
      <c r="D433">
        <v>5</v>
      </c>
      <c r="E433" t="s">
        <v>6</v>
      </c>
      <c r="F433" t="s">
        <v>7</v>
      </c>
      <c r="G433" s="4">
        <v>1</v>
      </c>
      <c r="H433">
        <v>2</v>
      </c>
      <c r="I433">
        <v>0.38900000000000001</v>
      </c>
      <c r="J433" t="s">
        <v>27</v>
      </c>
      <c r="K433">
        <v>1.18</v>
      </c>
      <c r="L433" t="s">
        <v>32</v>
      </c>
    </row>
    <row r="434" spans="1:12" x14ac:dyDescent="0.3">
      <c r="A434" s="1">
        <v>45245</v>
      </c>
      <c r="B434" s="1" t="s">
        <v>25</v>
      </c>
      <c r="D434">
        <v>6</v>
      </c>
      <c r="E434" t="s">
        <v>6</v>
      </c>
      <c r="F434" t="s">
        <v>7</v>
      </c>
      <c r="G434" s="4">
        <v>0.9</v>
      </c>
      <c r="H434">
        <v>2</v>
      </c>
      <c r="J434" t="s">
        <v>27</v>
      </c>
      <c r="K434">
        <v>1.18</v>
      </c>
      <c r="L434" t="s">
        <v>32</v>
      </c>
    </row>
    <row r="435" spans="1:12" x14ac:dyDescent="0.3">
      <c r="A435" s="1">
        <v>45245</v>
      </c>
      <c r="B435" s="1" t="s">
        <v>25</v>
      </c>
      <c r="D435">
        <v>7</v>
      </c>
      <c r="E435" t="s">
        <v>6</v>
      </c>
      <c r="F435" t="s">
        <v>7</v>
      </c>
      <c r="G435" s="4">
        <v>0.9</v>
      </c>
      <c r="H435">
        <v>2</v>
      </c>
      <c r="I435">
        <v>0.309</v>
      </c>
      <c r="J435" t="s">
        <v>27</v>
      </c>
      <c r="K435">
        <v>1.18</v>
      </c>
      <c r="L435" t="s">
        <v>32</v>
      </c>
    </row>
    <row r="436" spans="1:12" x14ac:dyDescent="0.3">
      <c r="A436" s="1">
        <v>45245</v>
      </c>
      <c r="B436" s="1" t="s">
        <v>25</v>
      </c>
      <c r="D436">
        <v>8</v>
      </c>
      <c r="E436" t="s">
        <v>6</v>
      </c>
      <c r="F436" t="s">
        <v>7</v>
      </c>
      <c r="G436" s="4">
        <v>1.4</v>
      </c>
      <c r="H436">
        <v>2</v>
      </c>
      <c r="J436" t="s">
        <v>27</v>
      </c>
      <c r="K436">
        <v>1.18</v>
      </c>
      <c r="L436" t="s">
        <v>32</v>
      </c>
    </row>
    <row r="437" spans="1:12" x14ac:dyDescent="0.3">
      <c r="A437" s="1">
        <v>45245</v>
      </c>
      <c r="B437" s="1" t="s">
        <v>25</v>
      </c>
      <c r="D437">
        <v>9</v>
      </c>
      <c r="E437" t="s">
        <v>6</v>
      </c>
      <c r="F437" t="s">
        <v>10</v>
      </c>
      <c r="G437" s="4">
        <v>0.9</v>
      </c>
      <c r="H437">
        <v>2</v>
      </c>
      <c r="I437">
        <v>0.21099999999999999</v>
      </c>
      <c r="J437" t="s">
        <v>27</v>
      </c>
      <c r="K437">
        <v>1.18</v>
      </c>
      <c r="L437" t="s">
        <v>32</v>
      </c>
    </row>
    <row r="438" spans="1:12" x14ac:dyDescent="0.3">
      <c r="A438" s="1">
        <v>45245</v>
      </c>
      <c r="B438" s="1" t="s">
        <v>25</v>
      </c>
      <c r="D438">
        <v>10</v>
      </c>
      <c r="E438" t="s">
        <v>6</v>
      </c>
      <c r="F438" t="s">
        <v>14</v>
      </c>
      <c r="G438" s="4">
        <v>1.6</v>
      </c>
      <c r="H438">
        <v>2</v>
      </c>
      <c r="J438" t="s">
        <v>27</v>
      </c>
      <c r="K438">
        <v>1.18</v>
      </c>
      <c r="L438" t="s">
        <v>32</v>
      </c>
    </row>
    <row r="439" spans="1:12" x14ac:dyDescent="0.3">
      <c r="A439" s="1">
        <v>45245</v>
      </c>
      <c r="B439" s="1" t="s">
        <v>25</v>
      </c>
      <c r="D439">
        <v>11</v>
      </c>
      <c r="E439" t="s">
        <v>6</v>
      </c>
      <c r="F439" t="s">
        <v>7</v>
      </c>
      <c r="G439" s="4">
        <v>0.6</v>
      </c>
      <c r="H439">
        <v>2</v>
      </c>
      <c r="I439">
        <v>0.499</v>
      </c>
      <c r="J439" t="s">
        <v>27</v>
      </c>
      <c r="K439">
        <v>1.18</v>
      </c>
      <c r="L439" t="s">
        <v>32</v>
      </c>
    </row>
    <row r="440" spans="1:12" x14ac:dyDescent="0.3">
      <c r="A440" s="1">
        <v>45245</v>
      </c>
      <c r="B440" s="1" t="s">
        <v>25</v>
      </c>
      <c r="D440">
        <v>12</v>
      </c>
      <c r="E440" t="s">
        <v>6</v>
      </c>
      <c r="F440" t="s">
        <v>14</v>
      </c>
      <c r="G440" s="4">
        <v>1.2</v>
      </c>
      <c r="H440">
        <v>2</v>
      </c>
      <c r="J440" t="s">
        <v>27</v>
      </c>
      <c r="K440">
        <v>1.18</v>
      </c>
      <c r="L440" t="s">
        <v>32</v>
      </c>
    </row>
    <row r="441" spans="1:12" x14ac:dyDescent="0.3">
      <c r="A441" s="1">
        <v>45245</v>
      </c>
      <c r="B441" s="1" t="s">
        <v>25</v>
      </c>
      <c r="D441">
        <v>13</v>
      </c>
      <c r="E441" t="s">
        <v>6</v>
      </c>
      <c r="F441" t="s">
        <v>14</v>
      </c>
      <c r="G441" s="4">
        <v>1.3</v>
      </c>
      <c r="H441">
        <v>3</v>
      </c>
      <c r="I441">
        <v>0.66</v>
      </c>
      <c r="J441" t="s">
        <v>27</v>
      </c>
      <c r="K441">
        <v>1.18</v>
      </c>
      <c r="L441" t="s">
        <v>32</v>
      </c>
    </row>
    <row r="442" spans="1:12" x14ac:dyDescent="0.3">
      <c r="A442" s="1">
        <v>45245</v>
      </c>
      <c r="B442" s="1" t="s">
        <v>25</v>
      </c>
      <c r="D442">
        <v>14</v>
      </c>
      <c r="E442" t="s">
        <v>6</v>
      </c>
      <c r="F442" t="s">
        <v>14</v>
      </c>
      <c r="G442" s="4">
        <v>1.2</v>
      </c>
      <c r="H442">
        <v>2</v>
      </c>
      <c r="J442" t="s">
        <v>27</v>
      </c>
      <c r="K442">
        <v>1.18</v>
      </c>
      <c r="L442" t="s">
        <v>32</v>
      </c>
    </row>
    <row r="443" spans="1:12" x14ac:dyDescent="0.3">
      <c r="A443" s="1">
        <v>45245</v>
      </c>
      <c r="B443" s="1" t="s">
        <v>25</v>
      </c>
      <c r="D443">
        <v>15</v>
      </c>
      <c r="E443" t="s">
        <v>6</v>
      </c>
      <c r="F443" t="s">
        <v>7</v>
      </c>
      <c r="G443" s="4">
        <v>0.4</v>
      </c>
      <c r="H443">
        <v>2</v>
      </c>
      <c r="I443">
        <v>0.27400000000000002</v>
      </c>
      <c r="J443" t="s">
        <v>27</v>
      </c>
      <c r="K443">
        <v>1.18</v>
      </c>
      <c r="L443" t="s">
        <v>32</v>
      </c>
    </row>
    <row r="444" spans="1:12" x14ac:dyDescent="0.3">
      <c r="A444" s="1">
        <v>45245</v>
      </c>
      <c r="B444" s="1" t="s">
        <v>25</v>
      </c>
      <c r="D444">
        <v>16</v>
      </c>
      <c r="E444" t="s">
        <v>6</v>
      </c>
      <c r="F444" t="s">
        <v>14</v>
      </c>
      <c r="G444" s="4">
        <v>1.3</v>
      </c>
      <c r="H444">
        <v>2</v>
      </c>
      <c r="J444" t="s">
        <v>27</v>
      </c>
      <c r="K444">
        <v>1.18</v>
      </c>
      <c r="L444" t="s">
        <v>32</v>
      </c>
    </row>
    <row r="445" spans="1:12" x14ac:dyDescent="0.3">
      <c r="A445" s="1">
        <v>45245</v>
      </c>
      <c r="B445" s="1" t="s">
        <v>25</v>
      </c>
      <c r="D445">
        <v>17</v>
      </c>
      <c r="E445" t="s">
        <v>6</v>
      </c>
      <c r="F445" t="s">
        <v>14</v>
      </c>
      <c r="G445" s="4">
        <v>1.6</v>
      </c>
      <c r="H445">
        <v>3</v>
      </c>
      <c r="I445">
        <v>0.52200000000000002</v>
      </c>
      <c r="J445" t="s">
        <v>27</v>
      </c>
      <c r="K445">
        <v>1.18</v>
      </c>
      <c r="L445" t="s">
        <v>32</v>
      </c>
    </row>
    <row r="446" spans="1:12" x14ac:dyDescent="0.3">
      <c r="A446" s="1">
        <v>45245</v>
      </c>
      <c r="B446" s="1" t="s">
        <v>25</v>
      </c>
      <c r="D446">
        <v>18</v>
      </c>
      <c r="E446" t="s">
        <v>6</v>
      </c>
      <c r="F446" t="s">
        <v>14</v>
      </c>
      <c r="G446" s="4">
        <v>1.1000000000000001</v>
      </c>
      <c r="H446">
        <v>2</v>
      </c>
      <c r="J446" t="s">
        <v>27</v>
      </c>
      <c r="K446">
        <v>1.18</v>
      </c>
      <c r="L446" t="s">
        <v>32</v>
      </c>
    </row>
    <row r="447" spans="1:12" x14ac:dyDescent="0.3">
      <c r="A447" s="1">
        <v>45245</v>
      </c>
      <c r="B447" s="1" t="s">
        <v>25</v>
      </c>
      <c r="D447">
        <v>19</v>
      </c>
      <c r="E447" t="s">
        <v>6</v>
      </c>
      <c r="F447" t="s">
        <v>7</v>
      </c>
      <c r="G447" s="4">
        <v>0.6</v>
      </c>
      <c r="H447">
        <v>2</v>
      </c>
      <c r="I447">
        <v>0.35899999999999999</v>
      </c>
      <c r="J447" t="s">
        <v>27</v>
      </c>
      <c r="K447">
        <v>1.18</v>
      </c>
      <c r="L447" t="s">
        <v>32</v>
      </c>
    </row>
    <row r="448" spans="1:12" x14ac:dyDescent="0.3">
      <c r="A448" s="1">
        <v>45245</v>
      </c>
      <c r="B448" s="1" t="s">
        <v>25</v>
      </c>
      <c r="D448">
        <v>20</v>
      </c>
      <c r="E448" t="s">
        <v>6</v>
      </c>
      <c r="F448" t="s">
        <v>14</v>
      </c>
      <c r="G448" s="4">
        <v>1.1000000000000001</v>
      </c>
      <c r="H448">
        <v>2</v>
      </c>
      <c r="J448" t="s">
        <v>27</v>
      </c>
      <c r="K448">
        <v>1.18</v>
      </c>
      <c r="L448" t="s">
        <v>32</v>
      </c>
    </row>
    <row r="449" spans="1:12" x14ac:dyDescent="0.3">
      <c r="A449" s="1">
        <v>45245</v>
      </c>
      <c r="B449" s="1" t="s">
        <v>25</v>
      </c>
      <c r="D449">
        <v>1</v>
      </c>
      <c r="E449" t="s">
        <v>6</v>
      </c>
      <c r="F449" t="s">
        <v>14</v>
      </c>
      <c r="G449" s="4">
        <v>1.7</v>
      </c>
      <c r="H449">
        <v>2</v>
      </c>
      <c r="I449">
        <v>0.18</v>
      </c>
      <c r="J449" t="s">
        <v>27</v>
      </c>
      <c r="K449">
        <v>1.18</v>
      </c>
      <c r="L449" t="s">
        <v>32</v>
      </c>
    </row>
    <row r="450" spans="1:12" x14ac:dyDescent="0.3">
      <c r="A450" s="1">
        <v>45245</v>
      </c>
      <c r="B450" s="1" t="s">
        <v>25</v>
      </c>
      <c r="D450">
        <v>2</v>
      </c>
      <c r="E450" t="s">
        <v>12</v>
      </c>
      <c r="F450" t="s">
        <v>15</v>
      </c>
      <c r="G450">
        <f>15*0.3048</f>
        <v>4.5720000000000001</v>
      </c>
      <c r="H450">
        <v>3</v>
      </c>
      <c r="J450" t="s">
        <v>27</v>
      </c>
      <c r="K450">
        <v>1.18</v>
      </c>
      <c r="L450" t="s">
        <v>32</v>
      </c>
    </row>
    <row r="451" spans="1:12" x14ac:dyDescent="0.3">
      <c r="A451" s="1">
        <v>45245</v>
      </c>
      <c r="B451" s="1" t="s">
        <v>25</v>
      </c>
      <c r="D451">
        <v>3</v>
      </c>
      <c r="E451" t="s">
        <v>13</v>
      </c>
      <c r="F451" t="s">
        <v>14</v>
      </c>
      <c r="G451" s="4">
        <v>1.5</v>
      </c>
      <c r="H451">
        <v>2</v>
      </c>
      <c r="I451">
        <v>0.34699999999999998</v>
      </c>
      <c r="J451" t="s">
        <v>27</v>
      </c>
      <c r="K451">
        <v>1.18</v>
      </c>
      <c r="L451" t="s">
        <v>32</v>
      </c>
    </row>
    <row r="452" spans="1:12" x14ac:dyDescent="0.3">
      <c r="A452" s="1">
        <v>45245</v>
      </c>
      <c r="B452" s="1" t="s">
        <v>25</v>
      </c>
      <c r="D452">
        <v>4</v>
      </c>
      <c r="E452" t="s">
        <v>6</v>
      </c>
      <c r="F452" t="s">
        <v>14</v>
      </c>
      <c r="G452" s="4">
        <v>1.5</v>
      </c>
      <c r="H452">
        <v>2</v>
      </c>
      <c r="J452" t="s">
        <v>27</v>
      </c>
      <c r="K452">
        <v>1.18</v>
      </c>
      <c r="L452" t="s">
        <v>32</v>
      </c>
    </row>
    <row r="453" spans="1:12" x14ac:dyDescent="0.3">
      <c r="A453" s="1">
        <v>45245</v>
      </c>
      <c r="B453" s="1" t="s">
        <v>25</v>
      </c>
      <c r="D453">
        <v>5</v>
      </c>
      <c r="E453" t="s">
        <v>6</v>
      </c>
      <c r="F453" t="s">
        <v>14</v>
      </c>
      <c r="G453" s="4">
        <v>1.1000000000000001</v>
      </c>
      <c r="H453">
        <v>2</v>
      </c>
      <c r="I453">
        <v>0.49099999999999999</v>
      </c>
      <c r="J453" t="s">
        <v>27</v>
      </c>
      <c r="K453">
        <v>1.18</v>
      </c>
      <c r="L453" t="s">
        <v>32</v>
      </c>
    </row>
    <row r="454" spans="1:12" x14ac:dyDescent="0.3">
      <c r="A454" s="1">
        <v>45245</v>
      </c>
      <c r="B454" s="1" t="s">
        <v>25</v>
      </c>
      <c r="D454">
        <v>6</v>
      </c>
      <c r="E454" t="s">
        <v>12</v>
      </c>
      <c r="F454" t="s">
        <v>14</v>
      </c>
      <c r="G454" s="4">
        <v>1.5</v>
      </c>
      <c r="H454">
        <v>2</v>
      </c>
      <c r="J454" t="s">
        <v>27</v>
      </c>
      <c r="K454">
        <v>1.18</v>
      </c>
      <c r="L454" t="s">
        <v>32</v>
      </c>
    </row>
    <row r="455" spans="1:12" x14ac:dyDescent="0.3">
      <c r="A455" s="1">
        <v>45245</v>
      </c>
      <c r="B455" s="1" t="s">
        <v>25</v>
      </c>
      <c r="D455">
        <v>7</v>
      </c>
      <c r="E455" t="s">
        <v>13</v>
      </c>
      <c r="F455" t="s">
        <v>15</v>
      </c>
      <c r="G455" s="4">
        <v>0.4</v>
      </c>
      <c r="H455">
        <v>2</v>
      </c>
      <c r="I455">
        <v>0.36799999999999999</v>
      </c>
      <c r="J455" t="s">
        <v>27</v>
      </c>
      <c r="K455">
        <v>1.18</v>
      </c>
      <c r="L455" t="s">
        <v>32</v>
      </c>
    </row>
    <row r="456" spans="1:12" x14ac:dyDescent="0.3">
      <c r="A456" s="1">
        <v>45245</v>
      </c>
      <c r="B456" s="1" t="s">
        <v>25</v>
      </c>
      <c r="D456">
        <v>8</v>
      </c>
      <c r="E456" t="s">
        <v>13</v>
      </c>
      <c r="F456" t="s">
        <v>7</v>
      </c>
      <c r="G456" s="4">
        <v>0.9</v>
      </c>
      <c r="H456">
        <v>2</v>
      </c>
      <c r="J456" t="s">
        <v>27</v>
      </c>
      <c r="K456">
        <v>1.18</v>
      </c>
      <c r="L456" t="s">
        <v>32</v>
      </c>
    </row>
    <row r="457" spans="1:12" x14ac:dyDescent="0.3">
      <c r="A457" s="1">
        <v>45245</v>
      </c>
      <c r="B457" s="1" t="s">
        <v>25</v>
      </c>
      <c r="D457">
        <v>9</v>
      </c>
      <c r="E457" t="s">
        <v>12</v>
      </c>
      <c r="F457" t="s">
        <v>14</v>
      </c>
      <c r="G457" s="4">
        <v>1.8</v>
      </c>
      <c r="H457">
        <v>2</v>
      </c>
      <c r="I457">
        <v>0.52300000000000002</v>
      </c>
      <c r="J457" t="s">
        <v>27</v>
      </c>
      <c r="K457">
        <v>1.18</v>
      </c>
      <c r="L457" t="s">
        <v>32</v>
      </c>
    </row>
    <row r="458" spans="1:12" x14ac:dyDescent="0.3">
      <c r="A458" s="1">
        <v>45245</v>
      </c>
      <c r="B458" s="1" t="s">
        <v>25</v>
      </c>
      <c r="D458">
        <v>10</v>
      </c>
      <c r="E458" t="s">
        <v>13</v>
      </c>
      <c r="F458" t="s">
        <v>15</v>
      </c>
      <c r="G458" s="4">
        <v>0.6</v>
      </c>
      <c r="H458">
        <v>2</v>
      </c>
      <c r="J458" t="s">
        <v>27</v>
      </c>
      <c r="K458">
        <v>1.18</v>
      </c>
      <c r="L458" t="s">
        <v>32</v>
      </c>
    </row>
    <row r="459" spans="1:12" x14ac:dyDescent="0.3">
      <c r="A459" s="1">
        <v>45245</v>
      </c>
      <c r="B459" s="1" t="s">
        <v>25</v>
      </c>
      <c r="D459">
        <v>11</v>
      </c>
      <c r="E459" t="s">
        <v>13</v>
      </c>
      <c r="F459" t="s">
        <v>15</v>
      </c>
      <c r="G459" s="4">
        <v>0.6</v>
      </c>
      <c r="H459">
        <v>2</v>
      </c>
      <c r="I459">
        <v>0.46899999999999997</v>
      </c>
      <c r="J459" t="s">
        <v>27</v>
      </c>
      <c r="K459">
        <v>1.18</v>
      </c>
      <c r="L459" t="s">
        <v>32</v>
      </c>
    </row>
    <row r="460" spans="1:12" x14ac:dyDescent="0.3">
      <c r="A460" s="1">
        <v>45245</v>
      </c>
      <c r="B460" s="1" t="s">
        <v>25</v>
      </c>
      <c r="D460">
        <v>12</v>
      </c>
      <c r="E460" t="s">
        <v>12</v>
      </c>
      <c r="F460" t="s">
        <v>14</v>
      </c>
      <c r="G460" s="4">
        <v>1.4</v>
      </c>
      <c r="H460">
        <v>3</v>
      </c>
      <c r="J460" t="s">
        <v>27</v>
      </c>
      <c r="K460">
        <v>1.18</v>
      </c>
      <c r="L460" t="s">
        <v>32</v>
      </c>
    </row>
    <row r="461" spans="1:12" x14ac:dyDescent="0.3">
      <c r="A461" s="1">
        <v>45245</v>
      </c>
      <c r="B461" s="1" t="s">
        <v>25</v>
      </c>
      <c r="D461">
        <v>13</v>
      </c>
      <c r="E461" t="s">
        <v>12</v>
      </c>
      <c r="F461" t="s">
        <v>15</v>
      </c>
      <c r="G461" s="4">
        <v>1.9</v>
      </c>
      <c r="H461">
        <v>3</v>
      </c>
      <c r="I461">
        <v>0.63900000000000001</v>
      </c>
      <c r="J461" t="s">
        <v>27</v>
      </c>
      <c r="K461">
        <v>1.18</v>
      </c>
      <c r="L461" t="s">
        <v>32</v>
      </c>
    </row>
    <row r="462" spans="1:12" x14ac:dyDescent="0.3">
      <c r="A462" s="1">
        <v>45245</v>
      </c>
      <c r="B462" s="1" t="s">
        <v>25</v>
      </c>
      <c r="D462">
        <v>14</v>
      </c>
      <c r="E462" t="s">
        <v>13</v>
      </c>
      <c r="F462" t="s">
        <v>14</v>
      </c>
      <c r="G462" s="4">
        <v>1.4</v>
      </c>
      <c r="H462">
        <v>2</v>
      </c>
      <c r="J462" t="s">
        <v>27</v>
      </c>
      <c r="K462">
        <v>1.18</v>
      </c>
      <c r="L462" t="s">
        <v>32</v>
      </c>
    </row>
    <row r="463" spans="1:12" x14ac:dyDescent="0.3">
      <c r="A463" s="1">
        <v>45245</v>
      </c>
      <c r="B463" s="1" t="s">
        <v>25</v>
      </c>
      <c r="D463">
        <v>15</v>
      </c>
      <c r="E463" t="s">
        <v>13</v>
      </c>
      <c r="F463" t="s">
        <v>7</v>
      </c>
      <c r="G463" s="4">
        <v>0.8</v>
      </c>
      <c r="H463">
        <v>2</v>
      </c>
      <c r="I463">
        <v>0.60099999999999998</v>
      </c>
      <c r="J463" t="s">
        <v>27</v>
      </c>
      <c r="K463">
        <v>1.18</v>
      </c>
      <c r="L463" t="s">
        <v>32</v>
      </c>
    </row>
    <row r="464" spans="1:12" x14ac:dyDescent="0.3">
      <c r="A464" s="1">
        <v>45245</v>
      </c>
      <c r="B464" s="1" t="s">
        <v>25</v>
      </c>
      <c r="D464">
        <v>16</v>
      </c>
      <c r="E464" t="s">
        <v>13</v>
      </c>
      <c r="F464" t="s">
        <v>7</v>
      </c>
      <c r="G464" s="4">
        <v>0.6</v>
      </c>
      <c r="H464">
        <v>2</v>
      </c>
      <c r="J464" t="s">
        <v>27</v>
      </c>
      <c r="K464">
        <v>1.18</v>
      </c>
      <c r="L464" t="s">
        <v>32</v>
      </c>
    </row>
    <row r="465" spans="1:12" x14ac:dyDescent="0.3">
      <c r="A465" s="1">
        <v>45245</v>
      </c>
      <c r="B465" s="1" t="s">
        <v>25</v>
      </c>
      <c r="D465">
        <v>17</v>
      </c>
      <c r="E465" t="s">
        <v>13</v>
      </c>
      <c r="F465" t="s">
        <v>14</v>
      </c>
      <c r="G465" s="4">
        <v>1.1000000000000001</v>
      </c>
      <c r="H465">
        <v>2</v>
      </c>
      <c r="I465">
        <v>0.67600000000000005</v>
      </c>
      <c r="J465" t="s">
        <v>27</v>
      </c>
      <c r="K465">
        <v>1.18</v>
      </c>
      <c r="L465" t="s">
        <v>32</v>
      </c>
    </row>
    <row r="466" spans="1:12" x14ac:dyDescent="0.3">
      <c r="A466" s="1">
        <v>45245</v>
      </c>
      <c r="B466" s="1" t="s">
        <v>25</v>
      </c>
      <c r="D466">
        <v>18</v>
      </c>
      <c r="E466" t="s">
        <v>12</v>
      </c>
      <c r="F466" t="s">
        <v>14</v>
      </c>
      <c r="G466" s="4">
        <v>1.2</v>
      </c>
      <c r="H466">
        <v>2</v>
      </c>
      <c r="J466" t="s">
        <v>27</v>
      </c>
      <c r="K466">
        <v>1.18</v>
      </c>
      <c r="L466" t="s">
        <v>32</v>
      </c>
    </row>
    <row r="467" spans="1:12" x14ac:dyDescent="0.3">
      <c r="A467" s="1">
        <v>45245</v>
      </c>
      <c r="B467" s="1" t="s">
        <v>25</v>
      </c>
      <c r="D467">
        <v>19</v>
      </c>
      <c r="E467" t="s">
        <v>12</v>
      </c>
      <c r="F467" t="s">
        <v>10</v>
      </c>
      <c r="G467" s="4">
        <v>2.2000000000000002</v>
      </c>
      <c r="H467">
        <v>2</v>
      </c>
      <c r="I467">
        <v>0.11600000000000001</v>
      </c>
      <c r="J467" t="s">
        <v>27</v>
      </c>
      <c r="K467">
        <v>1.18</v>
      </c>
      <c r="L467" t="s">
        <v>32</v>
      </c>
    </row>
    <row r="468" spans="1:12" x14ac:dyDescent="0.3">
      <c r="A468" s="1">
        <v>45245</v>
      </c>
      <c r="B468" s="1" t="s">
        <v>25</v>
      </c>
      <c r="D468">
        <v>20</v>
      </c>
      <c r="E468" t="s">
        <v>13</v>
      </c>
      <c r="F468" t="s">
        <v>7</v>
      </c>
      <c r="G468" s="4">
        <v>0.9</v>
      </c>
      <c r="H468">
        <v>2</v>
      </c>
      <c r="J468" t="s">
        <v>27</v>
      </c>
      <c r="K468">
        <v>1.18</v>
      </c>
      <c r="L468" t="s">
        <v>32</v>
      </c>
    </row>
    <row r="469" spans="1:12" x14ac:dyDescent="0.3">
      <c r="A469" s="1">
        <v>45245</v>
      </c>
      <c r="B469" s="1" t="s">
        <v>25</v>
      </c>
      <c r="D469">
        <v>1</v>
      </c>
      <c r="E469" t="s">
        <v>13</v>
      </c>
      <c r="F469" t="s">
        <v>7</v>
      </c>
      <c r="G469" s="4">
        <v>0.6</v>
      </c>
      <c r="H469">
        <v>2</v>
      </c>
      <c r="I469">
        <v>0.33100000000000002</v>
      </c>
      <c r="J469" t="s">
        <v>27</v>
      </c>
      <c r="K469">
        <v>1.18</v>
      </c>
      <c r="L469" t="s">
        <v>32</v>
      </c>
    </row>
    <row r="470" spans="1:12" x14ac:dyDescent="0.3">
      <c r="A470" s="1">
        <v>45245</v>
      </c>
      <c r="B470" s="1" t="s">
        <v>25</v>
      </c>
      <c r="D470">
        <v>2</v>
      </c>
      <c r="E470" t="s">
        <v>12</v>
      </c>
      <c r="F470" t="s">
        <v>14</v>
      </c>
      <c r="G470" s="4">
        <v>1.1000000000000001</v>
      </c>
      <c r="H470">
        <v>3</v>
      </c>
      <c r="J470" t="s">
        <v>27</v>
      </c>
      <c r="K470">
        <v>1.18</v>
      </c>
      <c r="L470" t="s">
        <v>32</v>
      </c>
    </row>
    <row r="471" spans="1:12" x14ac:dyDescent="0.3">
      <c r="A471" s="1">
        <v>45245</v>
      </c>
      <c r="B471" s="1" t="s">
        <v>25</v>
      </c>
      <c r="D471">
        <v>3</v>
      </c>
      <c r="E471" t="s">
        <v>12</v>
      </c>
      <c r="F471" t="s">
        <v>14</v>
      </c>
      <c r="G471" s="4">
        <v>1.4</v>
      </c>
      <c r="H471">
        <v>2</v>
      </c>
      <c r="I471">
        <v>0.68500000000000005</v>
      </c>
      <c r="J471" t="s">
        <v>27</v>
      </c>
      <c r="K471">
        <v>1.18</v>
      </c>
      <c r="L471" t="s">
        <v>32</v>
      </c>
    </row>
    <row r="472" spans="1:12" x14ac:dyDescent="0.3">
      <c r="A472" s="1">
        <v>45245</v>
      </c>
      <c r="B472" s="1" t="s">
        <v>25</v>
      </c>
      <c r="D472">
        <v>5</v>
      </c>
      <c r="E472" t="s">
        <v>12</v>
      </c>
      <c r="F472" t="s">
        <v>14</v>
      </c>
      <c r="G472" s="4">
        <v>1.5</v>
      </c>
      <c r="H472">
        <v>2</v>
      </c>
      <c r="I472">
        <v>0.64300000000000002</v>
      </c>
      <c r="J472" t="s">
        <v>27</v>
      </c>
      <c r="K472">
        <v>1.18</v>
      </c>
      <c r="L472" t="s">
        <v>32</v>
      </c>
    </row>
    <row r="473" spans="1:12" x14ac:dyDescent="0.3">
      <c r="A473" s="1">
        <v>45245</v>
      </c>
      <c r="B473" s="1" t="s">
        <v>25</v>
      </c>
      <c r="D473">
        <v>6</v>
      </c>
      <c r="E473" t="s">
        <v>6</v>
      </c>
      <c r="F473" t="s">
        <v>14</v>
      </c>
      <c r="G473" s="4">
        <v>1</v>
      </c>
      <c r="H473">
        <v>2</v>
      </c>
      <c r="J473" t="s">
        <v>27</v>
      </c>
      <c r="K473">
        <v>1.18</v>
      </c>
      <c r="L473" t="s">
        <v>32</v>
      </c>
    </row>
    <row r="474" spans="1:12" x14ac:dyDescent="0.3">
      <c r="A474" s="1">
        <v>45245</v>
      </c>
      <c r="B474" s="1" t="s">
        <v>25</v>
      </c>
      <c r="D474">
        <v>7</v>
      </c>
      <c r="E474" t="s">
        <v>6</v>
      </c>
      <c r="F474" t="s">
        <v>7</v>
      </c>
      <c r="G474" s="4">
        <v>0.5</v>
      </c>
      <c r="H474">
        <v>2</v>
      </c>
      <c r="I474">
        <v>0.53300000000000003</v>
      </c>
      <c r="J474" t="s">
        <v>27</v>
      </c>
      <c r="K474">
        <v>1.18</v>
      </c>
      <c r="L474" t="s">
        <v>32</v>
      </c>
    </row>
    <row r="475" spans="1:12" x14ac:dyDescent="0.3">
      <c r="A475" s="1">
        <v>45245</v>
      </c>
      <c r="B475" s="1" t="s">
        <v>25</v>
      </c>
      <c r="D475">
        <v>8</v>
      </c>
      <c r="E475" t="s">
        <v>6</v>
      </c>
      <c r="F475" t="s">
        <v>7</v>
      </c>
      <c r="G475" s="4">
        <v>0.8</v>
      </c>
      <c r="H475">
        <v>2</v>
      </c>
      <c r="J475" t="s">
        <v>27</v>
      </c>
      <c r="K475">
        <v>1.18</v>
      </c>
      <c r="L475" t="s">
        <v>32</v>
      </c>
    </row>
    <row r="476" spans="1:12" x14ac:dyDescent="0.3">
      <c r="A476" s="1">
        <v>45245</v>
      </c>
      <c r="B476" s="1" t="s">
        <v>25</v>
      </c>
      <c r="D476">
        <v>9</v>
      </c>
      <c r="E476" t="s">
        <v>6</v>
      </c>
      <c r="F476" t="s">
        <v>15</v>
      </c>
      <c r="G476" s="4">
        <v>1.9</v>
      </c>
      <c r="H476">
        <v>3</v>
      </c>
      <c r="I476">
        <v>0.47899999999999998</v>
      </c>
      <c r="J476" t="s">
        <v>27</v>
      </c>
      <c r="K476">
        <v>1.18</v>
      </c>
      <c r="L476" t="s">
        <v>32</v>
      </c>
    </row>
    <row r="477" spans="1:12" x14ac:dyDescent="0.3">
      <c r="A477" s="1">
        <v>45245</v>
      </c>
      <c r="B477" s="1" t="s">
        <v>25</v>
      </c>
      <c r="D477">
        <v>10</v>
      </c>
      <c r="E477" t="s">
        <v>6</v>
      </c>
      <c r="F477" t="s">
        <v>14</v>
      </c>
      <c r="G477" s="4">
        <v>1.8</v>
      </c>
      <c r="H477">
        <v>2</v>
      </c>
      <c r="J477" t="s">
        <v>27</v>
      </c>
      <c r="K477">
        <v>1.18</v>
      </c>
      <c r="L477" t="s">
        <v>32</v>
      </c>
    </row>
    <row r="478" spans="1:12" x14ac:dyDescent="0.3">
      <c r="A478" s="1">
        <v>45245</v>
      </c>
      <c r="B478" s="1" t="s">
        <v>25</v>
      </c>
      <c r="D478">
        <v>11</v>
      </c>
      <c r="E478" t="s">
        <v>6</v>
      </c>
      <c r="F478" t="s">
        <v>7</v>
      </c>
      <c r="G478" s="4">
        <v>0.6</v>
      </c>
      <c r="H478">
        <v>2</v>
      </c>
      <c r="I478">
        <v>0.29499999999999998</v>
      </c>
      <c r="J478" t="s">
        <v>27</v>
      </c>
      <c r="K478">
        <v>1.18</v>
      </c>
      <c r="L478" t="s">
        <v>32</v>
      </c>
    </row>
    <row r="479" spans="1:12" x14ac:dyDescent="0.3">
      <c r="A479" s="1">
        <v>45245</v>
      </c>
      <c r="B479" s="1" t="s">
        <v>25</v>
      </c>
      <c r="D479">
        <v>12</v>
      </c>
      <c r="E479" t="s">
        <v>6</v>
      </c>
      <c r="F479" t="s">
        <v>7</v>
      </c>
      <c r="G479" s="4">
        <v>0.6</v>
      </c>
      <c r="H479">
        <v>2</v>
      </c>
      <c r="J479" t="s">
        <v>27</v>
      </c>
      <c r="K479">
        <v>1.18</v>
      </c>
      <c r="L479" t="s">
        <v>32</v>
      </c>
    </row>
    <row r="480" spans="1:12" x14ac:dyDescent="0.3">
      <c r="A480" s="1">
        <v>45245</v>
      </c>
      <c r="B480" s="1" t="s">
        <v>25</v>
      </c>
      <c r="D480">
        <v>13</v>
      </c>
      <c r="E480" t="s">
        <v>6</v>
      </c>
      <c r="F480" t="s">
        <v>14</v>
      </c>
      <c r="G480" s="4">
        <v>1</v>
      </c>
      <c r="H480">
        <v>2</v>
      </c>
      <c r="I480">
        <v>0.46700000000000003</v>
      </c>
      <c r="J480" t="s">
        <v>27</v>
      </c>
      <c r="K480">
        <v>1.18</v>
      </c>
      <c r="L480" t="s">
        <v>32</v>
      </c>
    </row>
    <row r="481" spans="1:12" x14ac:dyDescent="0.3">
      <c r="A481" s="1">
        <v>45245</v>
      </c>
      <c r="B481" s="1" t="s">
        <v>25</v>
      </c>
      <c r="D481">
        <v>14</v>
      </c>
      <c r="E481" t="s">
        <v>6</v>
      </c>
      <c r="F481" t="s">
        <v>14</v>
      </c>
      <c r="G481" s="4">
        <v>1.8</v>
      </c>
      <c r="H481">
        <v>2</v>
      </c>
      <c r="J481" t="s">
        <v>27</v>
      </c>
      <c r="K481">
        <v>1.18</v>
      </c>
      <c r="L481" t="s">
        <v>32</v>
      </c>
    </row>
    <row r="482" spans="1:12" x14ac:dyDescent="0.3">
      <c r="A482" s="1">
        <v>45245</v>
      </c>
      <c r="B482" s="1" t="s">
        <v>25</v>
      </c>
      <c r="D482">
        <v>15</v>
      </c>
      <c r="E482" t="s">
        <v>6</v>
      </c>
      <c r="F482" t="s">
        <v>14</v>
      </c>
      <c r="G482" s="4">
        <v>1</v>
      </c>
      <c r="H482">
        <v>2</v>
      </c>
      <c r="I482">
        <v>0.437</v>
      </c>
      <c r="J482" t="s">
        <v>27</v>
      </c>
      <c r="K482">
        <v>1.18</v>
      </c>
      <c r="L482" t="s">
        <v>32</v>
      </c>
    </row>
    <row r="483" spans="1:12" x14ac:dyDescent="0.3">
      <c r="A483" s="1">
        <v>45245</v>
      </c>
      <c r="B483" s="1" t="s">
        <v>25</v>
      </c>
      <c r="D483">
        <v>16</v>
      </c>
      <c r="E483" t="s">
        <v>6</v>
      </c>
      <c r="F483" t="s">
        <v>14</v>
      </c>
      <c r="G483" s="4">
        <v>1.4</v>
      </c>
      <c r="H483">
        <v>2</v>
      </c>
      <c r="J483" t="s">
        <v>27</v>
      </c>
      <c r="K483">
        <v>1.18</v>
      </c>
      <c r="L483" t="s">
        <v>32</v>
      </c>
    </row>
    <row r="484" spans="1:12" x14ac:dyDescent="0.3">
      <c r="A484" s="1">
        <v>45245</v>
      </c>
      <c r="B484" s="1" t="s">
        <v>25</v>
      </c>
      <c r="D484">
        <v>17</v>
      </c>
      <c r="E484" t="s">
        <v>6</v>
      </c>
      <c r="F484" t="s">
        <v>14</v>
      </c>
      <c r="G484" s="4">
        <v>1.5</v>
      </c>
      <c r="H484">
        <v>2</v>
      </c>
      <c r="I484">
        <v>0.36899999999999999</v>
      </c>
      <c r="J484" t="s">
        <v>27</v>
      </c>
      <c r="K484">
        <v>1.18</v>
      </c>
      <c r="L484" t="s">
        <v>32</v>
      </c>
    </row>
    <row r="485" spans="1:12" x14ac:dyDescent="0.3">
      <c r="A485" s="1">
        <v>45245</v>
      </c>
      <c r="B485" s="1" t="s">
        <v>25</v>
      </c>
      <c r="D485">
        <v>18</v>
      </c>
      <c r="E485" t="s">
        <v>6</v>
      </c>
      <c r="F485" t="s">
        <v>14</v>
      </c>
      <c r="G485" s="4">
        <v>2.2000000000000002</v>
      </c>
      <c r="H485">
        <v>2</v>
      </c>
      <c r="J485" t="s">
        <v>27</v>
      </c>
      <c r="K485">
        <v>1.18</v>
      </c>
      <c r="L485" t="s">
        <v>32</v>
      </c>
    </row>
    <row r="486" spans="1:12" x14ac:dyDescent="0.3">
      <c r="A486" s="1">
        <v>45245</v>
      </c>
      <c r="B486" s="1" t="s">
        <v>25</v>
      </c>
      <c r="D486">
        <v>19</v>
      </c>
      <c r="E486" t="s">
        <v>6</v>
      </c>
      <c r="F486" t="s">
        <v>15</v>
      </c>
      <c r="G486">
        <f>10*0.3048</f>
        <v>3.048</v>
      </c>
      <c r="H486">
        <v>2</v>
      </c>
      <c r="I486">
        <v>0.30399999999999999</v>
      </c>
      <c r="J486" t="s">
        <v>27</v>
      </c>
      <c r="K486">
        <v>1.18</v>
      </c>
      <c r="L486" t="s">
        <v>32</v>
      </c>
    </row>
    <row r="487" spans="1:12" x14ac:dyDescent="0.3">
      <c r="A487" s="1">
        <v>45245</v>
      </c>
      <c r="B487" s="1" t="s">
        <v>25</v>
      </c>
      <c r="D487">
        <v>20</v>
      </c>
      <c r="E487" t="s">
        <v>6</v>
      </c>
      <c r="F487" t="s">
        <v>14</v>
      </c>
      <c r="G487" s="4">
        <v>1</v>
      </c>
      <c r="H487">
        <v>2</v>
      </c>
      <c r="J487" t="s">
        <v>27</v>
      </c>
      <c r="K487">
        <v>1.18</v>
      </c>
      <c r="L487" t="s">
        <v>32</v>
      </c>
    </row>
    <row r="488" spans="1:12" x14ac:dyDescent="0.3">
      <c r="A488" s="1">
        <v>45245</v>
      </c>
      <c r="B488" s="1" t="s">
        <v>25</v>
      </c>
      <c r="D488">
        <v>1</v>
      </c>
      <c r="E488" t="s">
        <v>6</v>
      </c>
      <c r="F488" t="s">
        <v>14</v>
      </c>
      <c r="G488" s="4">
        <v>2.7</v>
      </c>
      <c r="H488">
        <v>3</v>
      </c>
      <c r="I488">
        <v>0.47599999999999998</v>
      </c>
      <c r="J488" t="s">
        <v>27</v>
      </c>
      <c r="K488">
        <v>1.18</v>
      </c>
      <c r="L488" t="s">
        <v>32</v>
      </c>
    </row>
    <row r="489" spans="1:12" x14ac:dyDescent="0.3">
      <c r="A489" s="1">
        <v>45245</v>
      </c>
      <c r="B489" s="1" t="s">
        <v>25</v>
      </c>
      <c r="D489">
        <v>2</v>
      </c>
      <c r="E489" t="s">
        <v>6</v>
      </c>
      <c r="F489" t="s">
        <v>10</v>
      </c>
      <c r="G489">
        <f>14.6*0.3048</f>
        <v>4.4500799999999998</v>
      </c>
      <c r="H489">
        <v>2</v>
      </c>
      <c r="J489" t="s">
        <v>27</v>
      </c>
      <c r="K489">
        <v>1.18</v>
      </c>
      <c r="L489" t="s">
        <v>32</v>
      </c>
    </row>
    <row r="490" spans="1:12" x14ac:dyDescent="0.3">
      <c r="A490" s="1">
        <v>45245</v>
      </c>
      <c r="B490" s="1" t="s">
        <v>25</v>
      </c>
      <c r="D490">
        <v>3</v>
      </c>
      <c r="E490" t="s">
        <v>6</v>
      </c>
      <c r="F490" t="s">
        <v>14</v>
      </c>
      <c r="G490">
        <f>10.4*0.3048</f>
        <v>3.1699200000000003</v>
      </c>
      <c r="H490">
        <v>2</v>
      </c>
      <c r="I490">
        <v>0.32500000000000001</v>
      </c>
      <c r="J490" t="s">
        <v>27</v>
      </c>
      <c r="K490">
        <v>1.18</v>
      </c>
      <c r="L490" t="s">
        <v>32</v>
      </c>
    </row>
    <row r="491" spans="1:12" x14ac:dyDescent="0.3">
      <c r="A491" s="1">
        <v>45245</v>
      </c>
      <c r="B491" s="1" t="s">
        <v>25</v>
      </c>
      <c r="D491">
        <v>4</v>
      </c>
      <c r="E491" t="s">
        <v>6</v>
      </c>
      <c r="F491" t="s">
        <v>14</v>
      </c>
      <c r="G491">
        <v>2</v>
      </c>
      <c r="H491">
        <v>2</v>
      </c>
      <c r="J491" t="s">
        <v>27</v>
      </c>
      <c r="K491">
        <v>1.18</v>
      </c>
      <c r="L491" t="s">
        <v>32</v>
      </c>
    </row>
    <row r="492" spans="1:12" x14ac:dyDescent="0.3">
      <c r="A492" s="1">
        <v>45245</v>
      </c>
      <c r="B492" s="1" t="s">
        <v>25</v>
      </c>
      <c r="D492">
        <v>5</v>
      </c>
      <c r="E492" t="s">
        <v>6</v>
      </c>
      <c r="F492" t="s">
        <v>14</v>
      </c>
      <c r="G492">
        <v>1.7</v>
      </c>
      <c r="H492">
        <v>5</v>
      </c>
      <c r="I492">
        <v>0.30499999999999999</v>
      </c>
      <c r="J492" t="s">
        <v>27</v>
      </c>
      <c r="K492">
        <v>1.18</v>
      </c>
      <c r="L492" t="s">
        <v>32</v>
      </c>
    </row>
    <row r="493" spans="1:12" x14ac:dyDescent="0.3">
      <c r="A493" s="1">
        <v>45245</v>
      </c>
      <c r="B493" s="1" t="s">
        <v>25</v>
      </c>
      <c r="D493">
        <v>6</v>
      </c>
      <c r="E493" t="s">
        <v>6</v>
      </c>
      <c r="F493" t="s">
        <v>14</v>
      </c>
      <c r="G493">
        <v>1.2</v>
      </c>
      <c r="H493">
        <v>5</v>
      </c>
      <c r="J493" t="s">
        <v>27</v>
      </c>
      <c r="K493">
        <v>1.18</v>
      </c>
      <c r="L493" t="s">
        <v>32</v>
      </c>
    </row>
    <row r="494" spans="1:12" x14ac:dyDescent="0.3">
      <c r="A494" s="1">
        <v>45245</v>
      </c>
      <c r="B494" s="1" t="s">
        <v>25</v>
      </c>
      <c r="D494">
        <v>7</v>
      </c>
      <c r="E494" t="s">
        <v>6</v>
      </c>
      <c r="F494" t="s">
        <v>14</v>
      </c>
      <c r="G494">
        <f>12.6*0.3048</f>
        <v>3.8404799999999999</v>
      </c>
      <c r="H494">
        <v>2</v>
      </c>
      <c r="I494">
        <v>0.35799999999999998</v>
      </c>
      <c r="J494" t="s">
        <v>27</v>
      </c>
      <c r="K494">
        <v>1.18</v>
      </c>
      <c r="L494" t="s">
        <v>32</v>
      </c>
    </row>
    <row r="495" spans="1:12" x14ac:dyDescent="0.3">
      <c r="A495" s="1">
        <v>45245</v>
      </c>
      <c r="B495" s="1" t="s">
        <v>25</v>
      </c>
      <c r="D495">
        <v>8</v>
      </c>
      <c r="E495" t="s">
        <v>6</v>
      </c>
      <c r="F495" t="s">
        <v>14</v>
      </c>
      <c r="G495">
        <v>1.8</v>
      </c>
      <c r="H495">
        <v>5</v>
      </c>
      <c r="J495" t="s">
        <v>27</v>
      </c>
      <c r="K495">
        <v>1.18</v>
      </c>
      <c r="L495" t="s">
        <v>32</v>
      </c>
    </row>
    <row r="496" spans="1:12" x14ac:dyDescent="0.3">
      <c r="A496" s="1">
        <v>45245</v>
      </c>
      <c r="B496" s="1" t="s">
        <v>25</v>
      </c>
      <c r="D496">
        <v>9</v>
      </c>
      <c r="E496" t="s">
        <v>6</v>
      </c>
      <c r="F496" t="s">
        <v>14</v>
      </c>
      <c r="G496">
        <f>17.9*0.3048</f>
        <v>5.4559199999999999</v>
      </c>
      <c r="H496">
        <v>1</v>
      </c>
      <c r="I496">
        <v>0.41699999999999998</v>
      </c>
      <c r="J496" t="s">
        <v>27</v>
      </c>
      <c r="K496">
        <v>1.18</v>
      </c>
      <c r="L496" t="s">
        <v>32</v>
      </c>
    </row>
    <row r="497" spans="1:12" x14ac:dyDescent="0.3">
      <c r="A497" s="1">
        <v>45245</v>
      </c>
      <c r="B497" s="1" t="s">
        <v>25</v>
      </c>
      <c r="D497">
        <v>10</v>
      </c>
      <c r="E497" t="s">
        <v>13</v>
      </c>
      <c r="F497" t="s">
        <v>14</v>
      </c>
      <c r="G497">
        <f>15.3*0.3048</f>
        <v>4.6634400000000005</v>
      </c>
      <c r="H497">
        <v>2</v>
      </c>
      <c r="I497">
        <v>0.113</v>
      </c>
      <c r="J497" t="s">
        <v>27</v>
      </c>
      <c r="K497">
        <v>1.18</v>
      </c>
      <c r="L497" t="s">
        <v>32</v>
      </c>
    </row>
    <row r="498" spans="1:12" x14ac:dyDescent="0.3">
      <c r="A498" s="1">
        <v>45245</v>
      </c>
      <c r="B498" s="1" t="s">
        <v>25</v>
      </c>
      <c r="D498">
        <v>11</v>
      </c>
      <c r="E498" t="s">
        <v>13</v>
      </c>
      <c r="F498" t="s">
        <v>7</v>
      </c>
      <c r="G498">
        <v>0.9</v>
      </c>
      <c r="H498">
        <v>1</v>
      </c>
      <c r="J498" t="s">
        <v>27</v>
      </c>
      <c r="K498">
        <v>1.18</v>
      </c>
      <c r="L498" t="s">
        <v>32</v>
      </c>
    </row>
    <row r="499" spans="1:12" x14ac:dyDescent="0.3">
      <c r="A499" s="1">
        <v>45245</v>
      </c>
      <c r="B499" s="1" t="s">
        <v>25</v>
      </c>
      <c r="D499">
        <v>12</v>
      </c>
      <c r="E499" t="s">
        <v>13</v>
      </c>
      <c r="F499" t="s">
        <v>7</v>
      </c>
      <c r="G499">
        <v>0.8</v>
      </c>
      <c r="H499">
        <v>2</v>
      </c>
      <c r="I499">
        <v>0.13600000000000001</v>
      </c>
      <c r="J499" t="s">
        <v>27</v>
      </c>
      <c r="K499">
        <v>1.18</v>
      </c>
      <c r="L499" t="s">
        <v>32</v>
      </c>
    </row>
    <row r="500" spans="1:12" x14ac:dyDescent="0.3">
      <c r="A500" s="1">
        <v>45245</v>
      </c>
      <c r="B500" s="1" t="s">
        <v>25</v>
      </c>
      <c r="D500">
        <v>13</v>
      </c>
      <c r="E500" t="s">
        <v>12</v>
      </c>
      <c r="F500" t="s">
        <v>14</v>
      </c>
      <c r="G500">
        <f>30.9*0.3048</f>
        <v>9.4183199999999996</v>
      </c>
      <c r="H500">
        <v>1</v>
      </c>
      <c r="J500" t="s">
        <v>27</v>
      </c>
      <c r="K500">
        <v>1.18</v>
      </c>
      <c r="L500" t="s">
        <v>32</v>
      </c>
    </row>
    <row r="501" spans="1:12" x14ac:dyDescent="0.3">
      <c r="A501" s="1">
        <v>45245</v>
      </c>
      <c r="B501" s="1" t="s">
        <v>25</v>
      </c>
      <c r="D501">
        <v>14</v>
      </c>
      <c r="E501" t="s">
        <v>12</v>
      </c>
      <c r="F501" t="s">
        <v>10</v>
      </c>
      <c r="G501">
        <v>1.6</v>
      </c>
      <c r="H501">
        <v>4</v>
      </c>
      <c r="I501">
        <v>0</v>
      </c>
      <c r="J501" t="s">
        <v>27</v>
      </c>
      <c r="K501">
        <v>1.18</v>
      </c>
      <c r="L501" t="s">
        <v>32</v>
      </c>
    </row>
    <row r="502" spans="1:12" x14ac:dyDescent="0.3">
      <c r="A502" s="1">
        <v>45245</v>
      </c>
      <c r="B502" s="1" t="s">
        <v>25</v>
      </c>
      <c r="D502">
        <v>15</v>
      </c>
      <c r="E502" t="s">
        <v>13</v>
      </c>
      <c r="F502" t="s">
        <v>14</v>
      </c>
      <c r="G502">
        <v>1.5</v>
      </c>
      <c r="H502">
        <v>2</v>
      </c>
      <c r="J502" t="s">
        <v>27</v>
      </c>
      <c r="K502">
        <v>1.18</v>
      </c>
      <c r="L502" t="s">
        <v>32</v>
      </c>
    </row>
    <row r="503" spans="1:12" x14ac:dyDescent="0.3">
      <c r="A503" s="1">
        <v>45245</v>
      </c>
      <c r="B503" s="1" t="s">
        <v>25</v>
      </c>
      <c r="D503">
        <v>16</v>
      </c>
      <c r="E503" t="s">
        <v>13</v>
      </c>
      <c r="F503" t="s">
        <v>15</v>
      </c>
      <c r="G503">
        <v>0.7</v>
      </c>
      <c r="H503">
        <v>2</v>
      </c>
      <c r="I503">
        <v>0.13700000000000001</v>
      </c>
      <c r="J503" t="s">
        <v>27</v>
      </c>
      <c r="K503">
        <v>1.18</v>
      </c>
      <c r="L503" t="s">
        <v>32</v>
      </c>
    </row>
    <row r="504" spans="1:12" x14ac:dyDescent="0.3">
      <c r="A504" s="1">
        <v>45245</v>
      </c>
      <c r="B504" s="1" t="s">
        <v>25</v>
      </c>
      <c r="D504">
        <v>17</v>
      </c>
      <c r="E504" t="s">
        <v>13</v>
      </c>
      <c r="F504" t="s">
        <v>14</v>
      </c>
      <c r="G504">
        <v>1.7</v>
      </c>
      <c r="H504">
        <v>2</v>
      </c>
      <c r="J504" t="s">
        <v>27</v>
      </c>
      <c r="K504">
        <v>1.18</v>
      </c>
      <c r="L504" t="s">
        <v>32</v>
      </c>
    </row>
    <row r="505" spans="1:12" x14ac:dyDescent="0.3">
      <c r="A505" s="1">
        <v>45245</v>
      </c>
      <c r="B505" s="1" t="s">
        <v>25</v>
      </c>
      <c r="D505">
        <v>18</v>
      </c>
      <c r="E505" t="s">
        <v>12</v>
      </c>
      <c r="F505" t="s">
        <v>14</v>
      </c>
      <c r="G505">
        <f>29.7*0.3048</f>
        <v>9.0525599999999997</v>
      </c>
      <c r="H505">
        <v>2</v>
      </c>
      <c r="I505">
        <v>0.251</v>
      </c>
      <c r="J505" t="s">
        <v>27</v>
      </c>
      <c r="K505">
        <v>1.18</v>
      </c>
      <c r="L505" t="s">
        <v>32</v>
      </c>
    </row>
    <row r="506" spans="1:12" x14ac:dyDescent="0.3">
      <c r="A506" s="1">
        <v>45245</v>
      </c>
      <c r="B506" s="1" t="s">
        <v>25</v>
      </c>
      <c r="D506">
        <v>19</v>
      </c>
      <c r="E506" t="s">
        <v>12</v>
      </c>
      <c r="F506" t="s">
        <v>14</v>
      </c>
      <c r="G506">
        <f>22.2*0.3048</f>
        <v>6.7665600000000001</v>
      </c>
      <c r="H506">
        <v>2</v>
      </c>
      <c r="J506" t="s">
        <v>27</v>
      </c>
      <c r="K506">
        <v>1.18</v>
      </c>
      <c r="L506" t="s">
        <v>32</v>
      </c>
    </row>
    <row r="507" spans="1:12" x14ac:dyDescent="0.3">
      <c r="A507" s="1">
        <v>45245</v>
      </c>
      <c r="B507" s="1" t="s">
        <v>25</v>
      </c>
      <c r="D507">
        <v>20</v>
      </c>
      <c r="E507" t="s">
        <v>13</v>
      </c>
      <c r="F507" t="s">
        <v>14</v>
      </c>
      <c r="G507">
        <v>3</v>
      </c>
      <c r="H507">
        <v>1</v>
      </c>
      <c r="I507">
        <v>6.2E-2</v>
      </c>
      <c r="J507" t="s">
        <v>27</v>
      </c>
      <c r="K507">
        <v>1.18</v>
      </c>
      <c r="L507" t="s">
        <v>32</v>
      </c>
    </row>
    <row r="508" spans="1:12" x14ac:dyDescent="0.3">
      <c r="A508" s="1">
        <v>45245</v>
      </c>
      <c r="B508" s="1" t="s">
        <v>25</v>
      </c>
      <c r="D508">
        <v>1</v>
      </c>
      <c r="E508" t="s">
        <v>12</v>
      </c>
      <c r="F508" t="s">
        <v>14</v>
      </c>
      <c r="G508">
        <f>13.4*0.3048</f>
        <v>4.08432</v>
      </c>
      <c r="H508">
        <v>2</v>
      </c>
      <c r="I508">
        <v>0.08</v>
      </c>
      <c r="J508" t="s">
        <v>27</v>
      </c>
      <c r="K508">
        <v>1.18</v>
      </c>
      <c r="L508" t="s">
        <v>32</v>
      </c>
    </row>
    <row r="509" spans="1:12" x14ac:dyDescent="0.3">
      <c r="A509" s="1">
        <v>45245</v>
      </c>
      <c r="B509" s="1" t="s">
        <v>25</v>
      </c>
      <c r="D509">
        <v>2</v>
      </c>
      <c r="E509" t="s">
        <v>12</v>
      </c>
      <c r="F509" t="s">
        <v>14</v>
      </c>
      <c r="G509">
        <v>2.6</v>
      </c>
      <c r="H509">
        <v>2</v>
      </c>
      <c r="J509" t="s">
        <v>27</v>
      </c>
      <c r="K509">
        <v>1.18</v>
      </c>
      <c r="L509" t="s">
        <v>32</v>
      </c>
    </row>
    <row r="510" spans="1:12" x14ac:dyDescent="0.3">
      <c r="A510" s="1">
        <v>45245</v>
      </c>
      <c r="B510" s="1" t="s">
        <v>25</v>
      </c>
      <c r="D510">
        <v>3</v>
      </c>
      <c r="E510" t="s">
        <v>13</v>
      </c>
      <c r="F510" t="s">
        <v>7</v>
      </c>
      <c r="G510">
        <v>1.2</v>
      </c>
      <c r="H510">
        <v>2</v>
      </c>
      <c r="I510">
        <v>0.16500000000000001</v>
      </c>
      <c r="J510" t="s">
        <v>27</v>
      </c>
      <c r="K510">
        <v>1.18</v>
      </c>
      <c r="L510" t="s">
        <v>32</v>
      </c>
    </row>
    <row r="511" spans="1:12" x14ac:dyDescent="0.3">
      <c r="A511" s="1">
        <v>45245</v>
      </c>
      <c r="B511" s="1" t="s">
        <v>25</v>
      </c>
      <c r="D511">
        <v>4</v>
      </c>
      <c r="E511" t="s">
        <v>12</v>
      </c>
      <c r="F511" t="s">
        <v>14</v>
      </c>
      <c r="G511">
        <v>2.7</v>
      </c>
      <c r="H511">
        <v>2</v>
      </c>
      <c r="J511" t="s">
        <v>27</v>
      </c>
      <c r="K511">
        <v>1.18</v>
      </c>
      <c r="L511" t="s">
        <v>32</v>
      </c>
    </row>
    <row r="512" spans="1:12" x14ac:dyDescent="0.3">
      <c r="A512" s="1">
        <v>45245</v>
      </c>
      <c r="B512" s="1" t="s">
        <v>25</v>
      </c>
      <c r="D512">
        <v>5</v>
      </c>
      <c r="E512" t="s">
        <v>12</v>
      </c>
      <c r="F512" t="s">
        <v>34</v>
      </c>
      <c r="G512">
        <f>13.7*0.3048</f>
        <v>4.1757600000000004</v>
      </c>
      <c r="H512">
        <v>2</v>
      </c>
      <c r="I512">
        <v>0.216</v>
      </c>
      <c r="J512" t="s">
        <v>27</v>
      </c>
      <c r="K512">
        <v>1.18</v>
      </c>
      <c r="L512" t="s">
        <v>32</v>
      </c>
    </row>
    <row r="513" spans="1:12" x14ac:dyDescent="0.3">
      <c r="A513" s="1">
        <v>45245</v>
      </c>
      <c r="B513" s="1" t="s">
        <v>25</v>
      </c>
      <c r="D513">
        <v>6</v>
      </c>
      <c r="E513" t="s">
        <v>16</v>
      </c>
      <c r="F513" t="s">
        <v>15</v>
      </c>
      <c r="G513">
        <v>1.1000000000000001</v>
      </c>
      <c r="H513">
        <v>2</v>
      </c>
      <c r="J513" t="s">
        <v>27</v>
      </c>
      <c r="K513">
        <v>1.18</v>
      </c>
      <c r="L513" t="s">
        <v>32</v>
      </c>
    </row>
    <row r="514" spans="1:12" x14ac:dyDescent="0.3">
      <c r="A514" s="1">
        <v>45245</v>
      </c>
      <c r="B514" s="1" t="s">
        <v>25</v>
      </c>
      <c r="D514">
        <v>7</v>
      </c>
      <c r="E514" t="s">
        <v>12</v>
      </c>
      <c r="F514" t="s">
        <v>14</v>
      </c>
      <c r="G514">
        <v>2.8</v>
      </c>
      <c r="H514">
        <v>2</v>
      </c>
      <c r="I514">
        <v>0.48899999999999999</v>
      </c>
      <c r="J514" t="s">
        <v>27</v>
      </c>
      <c r="K514">
        <v>1.18</v>
      </c>
      <c r="L514" t="s">
        <v>32</v>
      </c>
    </row>
    <row r="515" spans="1:12" x14ac:dyDescent="0.3">
      <c r="A515" s="1">
        <v>45245</v>
      </c>
      <c r="B515" s="1" t="s">
        <v>25</v>
      </c>
      <c r="D515">
        <v>8</v>
      </c>
      <c r="E515" t="s">
        <v>12</v>
      </c>
      <c r="F515" t="s">
        <v>14</v>
      </c>
      <c r="G515">
        <f>13.2*0.3048</f>
        <v>4.0233600000000003</v>
      </c>
      <c r="H515">
        <v>2</v>
      </c>
      <c r="J515" t="s">
        <v>27</v>
      </c>
      <c r="K515">
        <v>1.18</v>
      </c>
      <c r="L515" t="s">
        <v>32</v>
      </c>
    </row>
    <row r="516" spans="1:12" x14ac:dyDescent="0.3">
      <c r="A516" s="1">
        <v>45245</v>
      </c>
      <c r="B516" s="1" t="s">
        <v>25</v>
      </c>
      <c r="D516">
        <v>9</v>
      </c>
      <c r="E516" t="s">
        <v>12</v>
      </c>
      <c r="F516" t="s">
        <v>14</v>
      </c>
      <c r="G516">
        <f>13.9*0.3048</f>
        <v>4.23672</v>
      </c>
      <c r="H516">
        <v>2</v>
      </c>
      <c r="I516">
        <v>0.41599999999999998</v>
      </c>
      <c r="J516" t="s">
        <v>27</v>
      </c>
      <c r="K516">
        <v>1.18</v>
      </c>
      <c r="L516" t="s">
        <v>32</v>
      </c>
    </row>
    <row r="517" spans="1:12" x14ac:dyDescent="0.3">
      <c r="A517" s="1">
        <v>45245</v>
      </c>
      <c r="B517" s="1" t="s">
        <v>25</v>
      </c>
      <c r="D517">
        <v>10</v>
      </c>
      <c r="E517" t="s">
        <v>13</v>
      </c>
      <c r="F517" t="s">
        <v>15</v>
      </c>
      <c r="G517">
        <v>0.7</v>
      </c>
      <c r="H517">
        <v>2</v>
      </c>
      <c r="J517" t="s">
        <v>27</v>
      </c>
      <c r="K517">
        <v>1.18</v>
      </c>
      <c r="L517" t="s">
        <v>32</v>
      </c>
    </row>
    <row r="518" spans="1:12" x14ac:dyDescent="0.3">
      <c r="A518" s="1">
        <v>45245</v>
      </c>
      <c r="B518" s="1" t="s">
        <v>25</v>
      </c>
      <c r="D518">
        <v>11</v>
      </c>
      <c r="E518" t="s">
        <v>13</v>
      </c>
      <c r="F518" t="s">
        <v>15</v>
      </c>
      <c r="G518">
        <v>1</v>
      </c>
      <c r="H518">
        <v>2</v>
      </c>
      <c r="I518">
        <v>6.0999999999999999E-2</v>
      </c>
      <c r="J518" t="s">
        <v>27</v>
      </c>
      <c r="K518">
        <v>1.18</v>
      </c>
      <c r="L518" t="s">
        <v>32</v>
      </c>
    </row>
    <row r="519" spans="1:12" x14ac:dyDescent="0.3">
      <c r="A519" s="1">
        <v>45245</v>
      </c>
      <c r="B519" s="1" t="s">
        <v>25</v>
      </c>
      <c r="D519">
        <v>12</v>
      </c>
      <c r="E519" t="s">
        <v>12</v>
      </c>
      <c r="F519" t="s">
        <v>14</v>
      </c>
      <c r="G519">
        <v>2.7</v>
      </c>
      <c r="H519">
        <v>2</v>
      </c>
      <c r="J519" t="s">
        <v>27</v>
      </c>
      <c r="K519">
        <v>1.18</v>
      </c>
      <c r="L519" t="s">
        <v>32</v>
      </c>
    </row>
    <row r="520" spans="1:12" x14ac:dyDescent="0.3">
      <c r="A520" s="1">
        <v>45245</v>
      </c>
      <c r="B520" s="1" t="s">
        <v>25</v>
      </c>
      <c r="D520">
        <v>13</v>
      </c>
      <c r="E520" t="s">
        <v>12</v>
      </c>
      <c r="F520" t="s">
        <v>14</v>
      </c>
      <c r="G520">
        <f>20.3*0.3048</f>
        <v>6.1874400000000005</v>
      </c>
      <c r="H520">
        <v>2</v>
      </c>
      <c r="I520">
        <v>0.41299999999999998</v>
      </c>
      <c r="J520" t="s">
        <v>27</v>
      </c>
      <c r="K520">
        <v>1.18</v>
      </c>
      <c r="L520" t="s">
        <v>32</v>
      </c>
    </row>
    <row r="521" spans="1:12" x14ac:dyDescent="0.3">
      <c r="A521" s="1">
        <v>45245</v>
      </c>
      <c r="B521" s="1" t="s">
        <v>25</v>
      </c>
      <c r="D521">
        <v>14</v>
      </c>
      <c r="E521" t="s">
        <v>13</v>
      </c>
      <c r="F521" t="s">
        <v>14</v>
      </c>
      <c r="G521">
        <v>2</v>
      </c>
      <c r="H521">
        <v>2</v>
      </c>
      <c r="J521" t="s">
        <v>27</v>
      </c>
      <c r="K521">
        <v>1.18</v>
      </c>
      <c r="L521" t="s">
        <v>32</v>
      </c>
    </row>
    <row r="522" spans="1:12" x14ac:dyDescent="0.3">
      <c r="A522" s="1">
        <v>45245</v>
      </c>
      <c r="B522" s="1" t="s">
        <v>25</v>
      </c>
      <c r="D522">
        <v>15</v>
      </c>
      <c r="E522" t="s">
        <v>13</v>
      </c>
      <c r="F522" t="s">
        <v>7</v>
      </c>
      <c r="G522">
        <v>0.8</v>
      </c>
      <c r="H522">
        <v>2</v>
      </c>
      <c r="I522">
        <v>0.23799999999999999</v>
      </c>
      <c r="J522" t="s">
        <v>27</v>
      </c>
      <c r="K522">
        <v>1.18</v>
      </c>
      <c r="L522" t="s">
        <v>32</v>
      </c>
    </row>
    <row r="523" spans="1:12" x14ac:dyDescent="0.3">
      <c r="A523" s="1">
        <v>45245</v>
      </c>
      <c r="B523" s="1" t="s">
        <v>25</v>
      </c>
      <c r="D523">
        <v>16</v>
      </c>
      <c r="E523" t="s">
        <v>13</v>
      </c>
      <c r="F523" t="s">
        <v>15</v>
      </c>
      <c r="G523">
        <v>1.1000000000000001</v>
      </c>
      <c r="H523">
        <v>2</v>
      </c>
      <c r="J523" t="s">
        <v>27</v>
      </c>
      <c r="K523">
        <v>1.18</v>
      </c>
      <c r="L523" t="s">
        <v>32</v>
      </c>
    </row>
    <row r="524" spans="1:12" x14ac:dyDescent="0.3">
      <c r="A524" s="1">
        <v>45245</v>
      </c>
      <c r="B524" s="1" t="s">
        <v>25</v>
      </c>
      <c r="D524">
        <v>17</v>
      </c>
      <c r="E524" t="s">
        <v>13</v>
      </c>
      <c r="F524" t="s">
        <v>15</v>
      </c>
      <c r="G524">
        <v>1.1000000000000001</v>
      </c>
      <c r="H524">
        <v>2</v>
      </c>
      <c r="I524">
        <v>0.14599999999999999</v>
      </c>
      <c r="J524" t="s">
        <v>27</v>
      </c>
      <c r="K524">
        <v>1.18</v>
      </c>
      <c r="L524" t="s">
        <v>32</v>
      </c>
    </row>
    <row r="525" spans="1:12" x14ac:dyDescent="0.3">
      <c r="A525" s="1">
        <v>45245</v>
      </c>
      <c r="B525" s="1" t="s">
        <v>25</v>
      </c>
      <c r="D525">
        <v>18</v>
      </c>
      <c r="E525" t="s">
        <v>12</v>
      </c>
      <c r="F525" t="s">
        <v>14</v>
      </c>
      <c r="G525">
        <f>12.1*0.3048</f>
        <v>3.6880800000000002</v>
      </c>
      <c r="H525">
        <v>2</v>
      </c>
      <c r="J525" t="s">
        <v>27</v>
      </c>
      <c r="K525">
        <v>1.18</v>
      </c>
      <c r="L525" t="s">
        <v>32</v>
      </c>
    </row>
    <row r="526" spans="1:12" x14ac:dyDescent="0.3">
      <c r="A526" s="1">
        <v>45245</v>
      </c>
      <c r="B526" s="1" t="s">
        <v>25</v>
      </c>
      <c r="D526">
        <v>19</v>
      </c>
      <c r="E526" t="s">
        <v>12</v>
      </c>
      <c r="F526" t="s">
        <v>14</v>
      </c>
      <c r="G526">
        <f>20.6*0.3048</f>
        <v>6.2788800000000009</v>
      </c>
      <c r="H526">
        <v>2</v>
      </c>
      <c r="I526">
        <v>0.25</v>
      </c>
      <c r="J526" t="s">
        <v>27</v>
      </c>
      <c r="K526">
        <v>1.18</v>
      </c>
      <c r="L526" t="s">
        <v>32</v>
      </c>
    </row>
    <row r="527" spans="1:12" x14ac:dyDescent="0.3">
      <c r="A527" s="1">
        <v>45245</v>
      </c>
      <c r="B527" s="1" t="s">
        <v>25</v>
      </c>
      <c r="D527">
        <v>20</v>
      </c>
      <c r="E527" t="s">
        <v>12</v>
      </c>
      <c r="F527" t="s">
        <v>14</v>
      </c>
      <c r="G527">
        <f>22.6*0.3048</f>
        <v>6.8884800000000004</v>
      </c>
      <c r="H527">
        <v>2</v>
      </c>
      <c r="J527" t="s">
        <v>27</v>
      </c>
      <c r="K527">
        <v>1.18</v>
      </c>
      <c r="L527" t="s">
        <v>32</v>
      </c>
    </row>
    <row r="528" spans="1:12" x14ac:dyDescent="0.3">
      <c r="A528" s="1">
        <v>45224</v>
      </c>
      <c r="B528" s="1" t="s">
        <v>11</v>
      </c>
      <c r="D528">
        <v>1</v>
      </c>
      <c r="E528" t="s">
        <v>6</v>
      </c>
      <c r="F528" t="s">
        <v>14</v>
      </c>
      <c r="G528">
        <v>1.4</v>
      </c>
      <c r="H528">
        <v>2</v>
      </c>
      <c r="I528">
        <v>0.41099999999999998</v>
      </c>
      <c r="J528" t="s">
        <v>26</v>
      </c>
      <c r="K528">
        <v>2.57</v>
      </c>
      <c r="L528" t="s">
        <v>32</v>
      </c>
    </row>
    <row r="529" spans="1:12" x14ac:dyDescent="0.3">
      <c r="A529" s="1">
        <v>45224</v>
      </c>
      <c r="B529" s="1" t="s">
        <v>11</v>
      </c>
      <c r="D529">
        <v>2</v>
      </c>
      <c r="E529" t="s">
        <v>6</v>
      </c>
      <c r="F529" t="s">
        <v>14</v>
      </c>
      <c r="G529">
        <v>1.5</v>
      </c>
      <c r="H529">
        <v>2</v>
      </c>
      <c r="J529" t="s">
        <v>26</v>
      </c>
      <c r="K529">
        <v>2.57</v>
      </c>
      <c r="L529" t="s">
        <v>32</v>
      </c>
    </row>
    <row r="530" spans="1:12" x14ac:dyDescent="0.3">
      <c r="A530" s="1">
        <v>45224</v>
      </c>
      <c r="B530" s="1" t="s">
        <v>11</v>
      </c>
      <c r="D530">
        <v>3</v>
      </c>
      <c r="E530" t="s">
        <v>6</v>
      </c>
      <c r="F530" t="s">
        <v>7</v>
      </c>
      <c r="G530">
        <v>1.4</v>
      </c>
      <c r="H530">
        <v>2</v>
      </c>
      <c r="I530">
        <v>0.10299999999999999</v>
      </c>
      <c r="J530" t="s">
        <v>26</v>
      </c>
      <c r="K530">
        <v>2.57</v>
      </c>
      <c r="L530" t="s">
        <v>32</v>
      </c>
    </row>
    <row r="531" spans="1:12" x14ac:dyDescent="0.3">
      <c r="A531" s="1">
        <v>45224</v>
      </c>
      <c r="B531" s="1" t="s">
        <v>11</v>
      </c>
      <c r="D531">
        <v>4</v>
      </c>
      <c r="E531" t="s">
        <v>6</v>
      </c>
      <c r="F531" t="s">
        <v>14</v>
      </c>
      <c r="G531">
        <v>1.6</v>
      </c>
      <c r="H531">
        <v>2</v>
      </c>
      <c r="J531" t="s">
        <v>26</v>
      </c>
      <c r="K531">
        <v>2.57</v>
      </c>
      <c r="L531" t="s">
        <v>32</v>
      </c>
    </row>
    <row r="532" spans="1:12" x14ac:dyDescent="0.3">
      <c r="A532" s="1">
        <v>45224</v>
      </c>
      <c r="B532" s="1" t="s">
        <v>11</v>
      </c>
      <c r="D532">
        <v>5</v>
      </c>
      <c r="E532" t="s">
        <v>6</v>
      </c>
      <c r="F532" t="s">
        <v>14</v>
      </c>
      <c r="G532">
        <v>1.6</v>
      </c>
      <c r="H532">
        <v>2</v>
      </c>
      <c r="I532">
        <v>0.32500000000000001</v>
      </c>
      <c r="J532" t="s">
        <v>26</v>
      </c>
      <c r="K532">
        <v>2.57</v>
      </c>
      <c r="L532" t="s">
        <v>32</v>
      </c>
    </row>
    <row r="533" spans="1:12" x14ac:dyDescent="0.3">
      <c r="A533" s="1">
        <v>45224</v>
      </c>
      <c r="B533" s="1" t="s">
        <v>11</v>
      </c>
      <c r="D533">
        <v>6</v>
      </c>
      <c r="E533" t="s">
        <v>6</v>
      </c>
      <c r="F533" t="s">
        <v>7</v>
      </c>
      <c r="G533">
        <v>0.8</v>
      </c>
      <c r="H533">
        <v>2</v>
      </c>
      <c r="J533" t="s">
        <v>26</v>
      </c>
      <c r="K533">
        <v>2.57</v>
      </c>
      <c r="L533" t="s">
        <v>32</v>
      </c>
    </row>
    <row r="534" spans="1:12" x14ac:dyDescent="0.3">
      <c r="A534" s="1">
        <v>45224</v>
      </c>
      <c r="B534" s="1" t="s">
        <v>11</v>
      </c>
      <c r="D534">
        <v>7</v>
      </c>
      <c r="E534" t="s">
        <v>6</v>
      </c>
      <c r="F534" t="s">
        <v>7</v>
      </c>
      <c r="G534">
        <v>0.8</v>
      </c>
      <c r="H534">
        <v>2</v>
      </c>
      <c r="I534">
        <v>0.34200000000000003</v>
      </c>
      <c r="J534" t="s">
        <v>26</v>
      </c>
      <c r="K534">
        <v>2.57</v>
      </c>
      <c r="L534" t="s">
        <v>32</v>
      </c>
    </row>
    <row r="535" spans="1:12" x14ac:dyDescent="0.3">
      <c r="A535" s="1">
        <v>45224</v>
      </c>
      <c r="B535" s="1" t="s">
        <v>11</v>
      </c>
      <c r="D535">
        <v>8</v>
      </c>
      <c r="E535" t="s">
        <v>6</v>
      </c>
      <c r="F535" t="s">
        <v>7</v>
      </c>
      <c r="G535">
        <v>1.3</v>
      </c>
      <c r="H535">
        <v>2</v>
      </c>
      <c r="J535" t="s">
        <v>26</v>
      </c>
      <c r="K535">
        <v>2.57</v>
      </c>
      <c r="L535" t="s">
        <v>32</v>
      </c>
    </row>
    <row r="536" spans="1:12" x14ac:dyDescent="0.3">
      <c r="A536" s="1">
        <v>45224</v>
      </c>
      <c r="B536" s="1" t="s">
        <v>11</v>
      </c>
      <c r="D536">
        <v>9</v>
      </c>
      <c r="E536" t="s">
        <v>6</v>
      </c>
      <c r="F536" t="s">
        <v>7</v>
      </c>
      <c r="G536">
        <v>0.7</v>
      </c>
      <c r="H536">
        <v>2</v>
      </c>
      <c r="I536">
        <v>0.112</v>
      </c>
      <c r="J536" t="s">
        <v>26</v>
      </c>
      <c r="K536">
        <v>2.57</v>
      </c>
      <c r="L536" t="s">
        <v>32</v>
      </c>
    </row>
    <row r="537" spans="1:12" x14ac:dyDescent="0.3">
      <c r="A537" s="1">
        <v>45224</v>
      </c>
      <c r="B537" s="1" t="s">
        <v>11</v>
      </c>
      <c r="D537">
        <v>10</v>
      </c>
      <c r="E537" t="s">
        <v>6</v>
      </c>
      <c r="F537" t="s">
        <v>14</v>
      </c>
      <c r="G537">
        <v>1.3</v>
      </c>
      <c r="H537">
        <v>2</v>
      </c>
      <c r="J537" t="s">
        <v>26</v>
      </c>
      <c r="K537">
        <v>2.57</v>
      </c>
      <c r="L537" t="s">
        <v>32</v>
      </c>
    </row>
    <row r="538" spans="1:12" x14ac:dyDescent="0.3">
      <c r="A538" s="1">
        <v>45224</v>
      </c>
      <c r="B538" s="1" t="s">
        <v>11</v>
      </c>
      <c r="D538">
        <v>11</v>
      </c>
      <c r="E538" t="s">
        <v>6</v>
      </c>
      <c r="F538" t="s">
        <v>14</v>
      </c>
      <c r="G538">
        <v>1.9</v>
      </c>
      <c r="H538">
        <v>2</v>
      </c>
      <c r="I538">
        <v>0.27100000000000002</v>
      </c>
      <c r="J538" t="s">
        <v>26</v>
      </c>
      <c r="K538">
        <v>2.57</v>
      </c>
      <c r="L538" t="s">
        <v>32</v>
      </c>
    </row>
    <row r="539" spans="1:12" x14ac:dyDescent="0.3">
      <c r="A539" s="1">
        <v>45224</v>
      </c>
      <c r="B539" s="1" t="s">
        <v>11</v>
      </c>
      <c r="D539">
        <v>12</v>
      </c>
      <c r="E539" t="s">
        <v>6</v>
      </c>
      <c r="F539" t="s">
        <v>7</v>
      </c>
      <c r="G539">
        <v>0.8</v>
      </c>
      <c r="H539">
        <v>2</v>
      </c>
      <c r="J539" t="s">
        <v>26</v>
      </c>
      <c r="K539">
        <v>2.57</v>
      </c>
      <c r="L539" t="s">
        <v>32</v>
      </c>
    </row>
    <row r="540" spans="1:12" x14ac:dyDescent="0.3">
      <c r="A540" s="1">
        <v>45224</v>
      </c>
      <c r="B540" s="1" t="s">
        <v>11</v>
      </c>
      <c r="D540">
        <v>13</v>
      </c>
      <c r="E540" t="s">
        <v>6</v>
      </c>
      <c r="F540" t="s">
        <v>7</v>
      </c>
      <c r="G540">
        <v>0.7</v>
      </c>
      <c r="H540">
        <v>2</v>
      </c>
      <c r="I540">
        <v>0.38900000000000001</v>
      </c>
      <c r="J540" t="s">
        <v>26</v>
      </c>
      <c r="K540">
        <v>2.57</v>
      </c>
      <c r="L540" t="s">
        <v>32</v>
      </c>
    </row>
    <row r="541" spans="1:12" x14ac:dyDescent="0.3">
      <c r="A541" s="1">
        <v>45224</v>
      </c>
      <c r="B541" s="1" t="s">
        <v>11</v>
      </c>
      <c r="D541">
        <v>14</v>
      </c>
      <c r="E541" t="s">
        <v>6</v>
      </c>
      <c r="F541" t="s">
        <v>14</v>
      </c>
      <c r="G541">
        <v>2.2000000000000002</v>
      </c>
      <c r="H541">
        <v>2</v>
      </c>
      <c r="J541" t="s">
        <v>26</v>
      </c>
      <c r="K541">
        <v>2.57</v>
      </c>
      <c r="L541" t="s">
        <v>32</v>
      </c>
    </row>
    <row r="542" spans="1:12" x14ac:dyDescent="0.3">
      <c r="A542" s="1">
        <v>45224</v>
      </c>
      <c r="B542" s="1" t="s">
        <v>11</v>
      </c>
      <c r="D542">
        <v>15</v>
      </c>
      <c r="E542" t="s">
        <v>6</v>
      </c>
      <c r="F542" t="s">
        <v>10</v>
      </c>
      <c r="G542">
        <v>2.1</v>
      </c>
      <c r="H542">
        <v>2</v>
      </c>
      <c r="I542">
        <v>0.29899999999999999</v>
      </c>
      <c r="J542" t="s">
        <v>26</v>
      </c>
      <c r="K542">
        <v>2.57</v>
      </c>
      <c r="L542" t="s">
        <v>32</v>
      </c>
    </row>
    <row r="543" spans="1:12" x14ac:dyDescent="0.3">
      <c r="A543" s="1">
        <v>45224</v>
      </c>
      <c r="B543" s="1" t="s">
        <v>11</v>
      </c>
      <c r="D543">
        <v>16</v>
      </c>
      <c r="E543" t="s">
        <v>6</v>
      </c>
      <c r="F543" t="s">
        <v>14</v>
      </c>
      <c r="G543">
        <v>1.5</v>
      </c>
      <c r="H543">
        <v>2</v>
      </c>
      <c r="J543" t="s">
        <v>26</v>
      </c>
      <c r="K543">
        <v>2.57</v>
      </c>
      <c r="L543" t="s">
        <v>32</v>
      </c>
    </row>
    <row r="544" spans="1:12" x14ac:dyDescent="0.3">
      <c r="A544" s="1">
        <v>45224</v>
      </c>
      <c r="B544" s="1" t="s">
        <v>11</v>
      </c>
      <c r="D544">
        <v>17</v>
      </c>
      <c r="E544" t="s">
        <v>6</v>
      </c>
      <c r="F544" t="s">
        <v>14</v>
      </c>
      <c r="G544">
        <v>2.2999999999999998</v>
      </c>
      <c r="H544">
        <v>2</v>
      </c>
      <c r="I544">
        <v>0.26200000000000001</v>
      </c>
      <c r="J544" t="s">
        <v>26</v>
      </c>
      <c r="K544">
        <v>2.57</v>
      </c>
      <c r="L544" t="s">
        <v>32</v>
      </c>
    </row>
    <row r="545" spans="1:12" x14ac:dyDescent="0.3">
      <c r="A545" s="1">
        <v>45224</v>
      </c>
      <c r="B545" s="1" t="s">
        <v>11</v>
      </c>
      <c r="D545">
        <v>18</v>
      </c>
      <c r="E545" t="s">
        <v>6</v>
      </c>
      <c r="F545" t="s">
        <v>14</v>
      </c>
      <c r="G545">
        <v>2.2999999999999998</v>
      </c>
      <c r="H545">
        <v>2</v>
      </c>
      <c r="J545" t="s">
        <v>26</v>
      </c>
      <c r="K545">
        <v>2.57</v>
      </c>
      <c r="L545" t="s">
        <v>32</v>
      </c>
    </row>
    <row r="546" spans="1:12" x14ac:dyDescent="0.3">
      <c r="A546" s="1">
        <v>45224</v>
      </c>
      <c r="B546" s="1" t="s">
        <v>11</v>
      </c>
      <c r="D546">
        <v>19</v>
      </c>
      <c r="E546" t="s">
        <v>6</v>
      </c>
      <c r="F546" t="s">
        <v>7</v>
      </c>
      <c r="G546">
        <v>1.1000000000000001</v>
      </c>
      <c r="H546">
        <v>2</v>
      </c>
      <c r="I546">
        <v>0.35</v>
      </c>
      <c r="J546" t="s">
        <v>26</v>
      </c>
      <c r="K546">
        <v>2.57</v>
      </c>
      <c r="L546" t="s">
        <v>32</v>
      </c>
    </row>
    <row r="547" spans="1:12" x14ac:dyDescent="0.3">
      <c r="A547" s="1">
        <v>45224</v>
      </c>
      <c r="B547" s="1" t="s">
        <v>11</v>
      </c>
      <c r="D547">
        <v>20</v>
      </c>
      <c r="E547" t="s">
        <v>6</v>
      </c>
      <c r="F547" t="s">
        <v>14</v>
      </c>
      <c r="G547">
        <v>1.3</v>
      </c>
      <c r="H547">
        <v>2</v>
      </c>
      <c r="J547" t="s">
        <v>26</v>
      </c>
      <c r="K547">
        <v>2.57</v>
      </c>
      <c r="L547" t="s">
        <v>32</v>
      </c>
    </row>
    <row r="548" spans="1:12" x14ac:dyDescent="0.3">
      <c r="A548" s="1">
        <v>45224</v>
      </c>
      <c r="B548" s="1" t="s">
        <v>11</v>
      </c>
      <c r="D548">
        <v>1</v>
      </c>
      <c r="E548" t="s">
        <v>6</v>
      </c>
      <c r="F548" t="s">
        <v>14</v>
      </c>
      <c r="G548">
        <v>1.7</v>
      </c>
      <c r="H548">
        <v>4</v>
      </c>
      <c r="I548">
        <v>0.55100000000000005</v>
      </c>
      <c r="J548" t="s">
        <v>36</v>
      </c>
      <c r="K548">
        <v>2.98</v>
      </c>
      <c r="L548" t="s">
        <v>32</v>
      </c>
    </row>
    <row r="549" spans="1:12" x14ac:dyDescent="0.3">
      <c r="A549" s="1">
        <v>45224</v>
      </c>
      <c r="B549" s="1" t="s">
        <v>11</v>
      </c>
      <c r="D549">
        <v>2</v>
      </c>
      <c r="E549" t="s">
        <v>12</v>
      </c>
      <c r="F549" t="s">
        <v>14</v>
      </c>
      <c r="G549">
        <v>1.6</v>
      </c>
      <c r="H549">
        <v>5</v>
      </c>
      <c r="J549" t="s">
        <v>36</v>
      </c>
      <c r="K549">
        <v>2.98</v>
      </c>
      <c r="L549" t="s">
        <v>32</v>
      </c>
    </row>
    <row r="550" spans="1:12" x14ac:dyDescent="0.3">
      <c r="A550" s="1">
        <v>45224</v>
      </c>
      <c r="B550" s="1" t="s">
        <v>11</v>
      </c>
      <c r="D550">
        <v>3</v>
      </c>
      <c r="E550" t="s">
        <v>12</v>
      </c>
      <c r="F550" t="s">
        <v>14</v>
      </c>
      <c r="G550">
        <v>1.7</v>
      </c>
      <c r="H550">
        <v>5</v>
      </c>
      <c r="I550">
        <v>0.376</v>
      </c>
      <c r="J550" t="s">
        <v>36</v>
      </c>
      <c r="K550">
        <v>2.98</v>
      </c>
      <c r="L550" t="s">
        <v>32</v>
      </c>
    </row>
    <row r="551" spans="1:12" x14ac:dyDescent="0.3">
      <c r="A551" s="1">
        <v>45224</v>
      </c>
      <c r="B551" s="1" t="s">
        <v>11</v>
      </c>
      <c r="D551">
        <v>4</v>
      </c>
      <c r="E551" t="s">
        <v>13</v>
      </c>
      <c r="F551" t="s">
        <v>7</v>
      </c>
      <c r="G551">
        <v>1</v>
      </c>
      <c r="H551">
        <v>2</v>
      </c>
      <c r="J551" t="s">
        <v>36</v>
      </c>
      <c r="K551">
        <v>2.98</v>
      </c>
      <c r="L551" t="s">
        <v>32</v>
      </c>
    </row>
    <row r="552" spans="1:12" x14ac:dyDescent="0.3">
      <c r="A552" s="1">
        <v>45224</v>
      </c>
      <c r="B552" s="1" t="s">
        <v>11</v>
      </c>
      <c r="D552">
        <v>5</v>
      </c>
      <c r="E552" t="s">
        <v>13</v>
      </c>
      <c r="F552" t="s">
        <v>7</v>
      </c>
      <c r="G552">
        <v>0.9</v>
      </c>
      <c r="H552">
        <v>2</v>
      </c>
      <c r="I552">
        <v>0.35799999999999998</v>
      </c>
      <c r="J552" t="s">
        <v>36</v>
      </c>
      <c r="K552">
        <v>2.98</v>
      </c>
      <c r="L552" t="s">
        <v>32</v>
      </c>
    </row>
    <row r="553" spans="1:12" x14ac:dyDescent="0.3">
      <c r="A553" s="1">
        <v>45224</v>
      </c>
      <c r="B553" s="1" t="s">
        <v>11</v>
      </c>
      <c r="D553">
        <v>6</v>
      </c>
      <c r="E553" t="s">
        <v>13</v>
      </c>
      <c r="F553" t="s">
        <v>7</v>
      </c>
      <c r="G553">
        <v>0.5</v>
      </c>
      <c r="H553">
        <v>3</v>
      </c>
      <c r="J553" t="s">
        <v>36</v>
      </c>
      <c r="K553">
        <v>2.98</v>
      </c>
      <c r="L553" t="s">
        <v>32</v>
      </c>
    </row>
    <row r="554" spans="1:12" x14ac:dyDescent="0.3">
      <c r="A554" s="1">
        <v>45224</v>
      </c>
      <c r="B554" s="1" t="s">
        <v>11</v>
      </c>
      <c r="D554">
        <v>7</v>
      </c>
      <c r="E554" t="s">
        <v>12</v>
      </c>
      <c r="F554" t="s">
        <v>14</v>
      </c>
      <c r="G554">
        <v>1.8</v>
      </c>
      <c r="H554">
        <v>3</v>
      </c>
      <c r="I554">
        <v>0.33900000000000002</v>
      </c>
      <c r="J554" t="s">
        <v>36</v>
      </c>
      <c r="K554">
        <v>2.98</v>
      </c>
      <c r="L554" t="s">
        <v>32</v>
      </c>
    </row>
    <row r="555" spans="1:12" x14ac:dyDescent="0.3">
      <c r="A555" s="1">
        <v>45224</v>
      </c>
      <c r="B555" s="1" t="s">
        <v>11</v>
      </c>
      <c r="D555">
        <v>8</v>
      </c>
      <c r="E555" t="s">
        <v>13</v>
      </c>
      <c r="F555" t="s">
        <v>7</v>
      </c>
      <c r="G555">
        <v>1.2</v>
      </c>
      <c r="H555">
        <v>2</v>
      </c>
      <c r="J555" t="s">
        <v>36</v>
      </c>
      <c r="K555">
        <v>2.98</v>
      </c>
      <c r="L555" t="s">
        <v>32</v>
      </c>
    </row>
    <row r="556" spans="1:12" x14ac:dyDescent="0.3">
      <c r="A556" s="1">
        <v>45224</v>
      </c>
      <c r="B556" s="1" t="s">
        <v>11</v>
      </c>
      <c r="D556">
        <v>9</v>
      </c>
      <c r="E556" t="s">
        <v>12</v>
      </c>
      <c r="F556" t="s">
        <v>10</v>
      </c>
      <c r="G556">
        <v>2.4</v>
      </c>
      <c r="H556">
        <v>2</v>
      </c>
      <c r="I556">
        <v>0.42599999999999999</v>
      </c>
      <c r="J556" t="s">
        <v>36</v>
      </c>
      <c r="K556">
        <v>2.98</v>
      </c>
      <c r="L556" t="s">
        <v>32</v>
      </c>
    </row>
    <row r="557" spans="1:12" x14ac:dyDescent="0.3">
      <c r="A557" s="1">
        <v>45224</v>
      </c>
      <c r="B557" s="1" t="s">
        <v>11</v>
      </c>
      <c r="D557">
        <v>10</v>
      </c>
      <c r="E557" t="s">
        <v>13</v>
      </c>
      <c r="F557" t="s">
        <v>7</v>
      </c>
      <c r="G557">
        <v>1</v>
      </c>
      <c r="H557">
        <v>2</v>
      </c>
      <c r="J557" t="s">
        <v>36</v>
      </c>
      <c r="K557">
        <v>2.98</v>
      </c>
      <c r="L557" t="s">
        <v>32</v>
      </c>
    </row>
    <row r="558" spans="1:12" x14ac:dyDescent="0.3">
      <c r="A558" s="1">
        <v>45224</v>
      </c>
      <c r="B558" s="1" t="s">
        <v>11</v>
      </c>
      <c r="D558">
        <v>11</v>
      </c>
      <c r="E558" t="s">
        <v>13</v>
      </c>
      <c r="F558" t="s">
        <v>7</v>
      </c>
      <c r="G558">
        <v>1.1000000000000001</v>
      </c>
      <c r="H558">
        <v>2</v>
      </c>
      <c r="I558">
        <v>3.2000000000000001E-2</v>
      </c>
      <c r="J558" t="s">
        <v>36</v>
      </c>
      <c r="K558">
        <v>2.98</v>
      </c>
      <c r="L558" t="s">
        <v>32</v>
      </c>
    </row>
    <row r="559" spans="1:12" x14ac:dyDescent="0.3">
      <c r="A559" s="1">
        <v>45224</v>
      </c>
      <c r="B559" s="1" t="s">
        <v>11</v>
      </c>
      <c r="D559">
        <v>12</v>
      </c>
      <c r="E559" t="s">
        <v>13</v>
      </c>
      <c r="F559" t="s">
        <v>7</v>
      </c>
      <c r="G559">
        <v>1.1000000000000001</v>
      </c>
      <c r="H559">
        <v>2</v>
      </c>
      <c r="J559" t="s">
        <v>36</v>
      </c>
      <c r="K559">
        <v>2.98</v>
      </c>
      <c r="L559" t="s">
        <v>32</v>
      </c>
    </row>
    <row r="560" spans="1:12" x14ac:dyDescent="0.3">
      <c r="A560" s="1">
        <v>45224</v>
      </c>
      <c r="B560" s="1" t="s">
        <v>11</v>
      </c>
      <c r="D560">
        <v>13</v>
      </c>
      <c r="E560" t="s">
        <v>12</v>
      </c>
      <c r="F560" t="s">
        <v>14</v>
      </c>
      <c r="G560">
        <v>2</v>
      </c>
      <c r="H560">
        <v>5</v>
      </c>
      <c r="I560">
        <v>0.14699999999999999</v>
      </c>
      <c r="J560" t="s">
        <v>36</v>
      </c>
      <c r="K560">
        <v>2.98</v>
      </c>
      <c r="L560" t="s">
        <v>32</v>
      </c>
    </row>
    <row r="561" spans="1:12" x14ac:dyDescent="0.3">
      <c r="A561" s="1">
        <v>45224</v>
      </c>
      <c r="B561" s="1" t="s">
        <v>11</v>
      </c>
      <c r="D561">
        <v>14</v>
      </c>
      <c r="E561" t="s">
        <v>12</v>
      </c>
      <c r="F561" t="s">
        <v>14</v>
      </c>
      <c r="G561">
        <v>1.9</v>
      </c>
      <c r="H561">
        <v>5</v>
      </c>
      <c r="J561" t="s">
        <v>36</v>
      </c>
      <c r="K561">
        <v>2.98</v>
      </c>
      <c r="L561" t="s">
        <v>32</v>
      </c>
    </row>
    <row r="562" spans="1:12" x14ac:dyDescent="0.3">
      <c r="A562" s="1">
        <v>45224</v>
      </c>
      <c r="B562" s="1" t="s">
        <v>11</v>
      </c>
      <c r="D562">
        <v>15</v>
      </c>
      <c r="E562" t="s">
        <v>12</v>
      </c>
      <c r="F562" t="s">
        <v>14</v>
      </c>
      <c r="G562">
        <v>2.6</v>
      </c>
      <c r="H562">
        <v>3</v>
      </c>
      <c r="I562">
        <v>0.47899999999999998</v>
      </c>
      <c r="J562" t="s">
        <v>36</v>
      </c>
      <c r="K562">
        <v>2.98</v>
      </c>
      <c r="L562" t="s">
        <v>32</v>
      </c>
    </row>
    <row r="563" spans="1:12" x14ac:dyDescent="0.3">
      <c r="A563" s="1">
        <v>45224</v>
      </c>
      <c r="B563" s="1" t="s">
        <v>11</v>
      </c>
      <c r="D563">
        <v>16</v>
      </c>
      <c r="E563" t="s">
        <v>13</v>
      </c>
      <c r="F563" t="s">
        <v>7</v>
      </c>
      <c r="G563">
        <v>1.4</v>
      </c>
      <c r="H563">
        <v>2</v>
      </c>
      <c r="J563" t="s">
        <v>36</v>
      </c>
      <c r="K563">
        <v>2.98</v>
      </c>
      <c r="L563" t="s">
        <v>32</v>
      </c>
    </row>
    <row r="564" spans="1:12" x14ac:dyDescent="0.3">
      <c r="A564" s="1">
        <v>45224</v>
      </c>
      <c r="B564" s="1" t="s">
        <v>11</v>
      </c>
      <c r="D564">
        <v>17</v>
      </c>
      <c r="E564" t="s">
        <v>12</v>
      </c>
      <c r="F564" t="s">
        <v>7</v>
      </c>
      <c r="G564">
        <v>0.7</v>
      </c>
      <c r="H564">
        <v>2</v>
      </c>
      <c r="I564">
        <v>0.74399999999999999</v>
      </c>
      <c r="J564" t="s">
        <v>36</v>
      </c>
      <c r="K564">
        <v>2.98</v>
      </c>
      <c r="L564" t="s">
        <v>32</v>
      </c>
    </row>
    <row r="565" spans="1:12" x14ac:dyDescent="0.3">
      <c r="A565" s="1">
        <v>45224</v>
      </c>
      <c r="B565" s="1" t="s">
        <v>11</v>
      </c>
      <c r="D565">
        <v>18</v>
      </c>
      <c r="E565" t="s">
        <v>12</v>
      </c>
      <c r="F565" t="s">
        <v>7</v>
      </c>
      <c r="G565">
        <v>0.8</v>
      </c>
      <c r="H565">
        <v>2</v>
      </c>
      <c r="J565" t="s">
        <v>36</v>
      </c>
      <c r="K565">
        <v>2.98</v>
      </c>
      <c r="L565" t="s">
        <v>32</v>
      </c>
    </row>
    <row r="566" spans="1:12" x14ac:dyDescent="0.3">
      <c r="A566" s="1">
        <v>45224</v>
      </c>
      <c r="B566" s="1" t="s">
        <v>11</v>
      </c>
      <c r="D566">
        <v>19</v>
      </c>
      <c r="E566" t="s">
        <v>13</v>
      </c>
      <c r="F566" t="s">
        <v>10</v>
      </c>
      <c r="G566">
        <v>2.6</v>
      </c>
      <c r="H566">
        <v>2</v>
      </c>
      <c r="I566">
        <v>0</v>
      </c>
      <c r="J566" t="s">
        <v>36</v>
      </c>
      <c r="K566">
        <v>2.98</v>
      </c>
      <c r="L566" t="s">
        <v>32</v>
      </c>
    </row>
    <row r="567" spans="1:12" x14ac:dyDescent="0.3">
      <c r="A567" s="1">
        <v>45224</v>
      </c>
      <c r="B567" s="1" t="s">
        <v>11</v>
      </c>
      <c r="D567">
        <v>20</v>
      </c>
      <c r="E567" t="s">
        <v>12</v>
      </c>
      <c r="F567" t="s">
        <v>7</v>
      </c>
      <c r="G567">
        <v>1.5</v>
      </c>
      <c r="H567">
        <v>3</v>
      </c>
      <c r="J567" t="s">
        <v>36</v>
      </c>
      <c r="K567">
        <v>2.98</v>
      </c>
      <c r="L567" t="s">
        <v>32</v>
      </c>
    </row>
    <row r="568" spans="1:12" x14ac:dyDescent="0.3">
      <c r="A568" s="1">
        <v>45224</v>
      </c>
      <c r="B568" s="1" t="s">
        <v>11</v>
      </c>
      <c r="D568">
        <v>1</v>
      </c>
      <c r="E568" t="s">
        <v>6</v>
      </c>
      <c r="F568" t="s">
        <v>14</v>
      </c>
      <c r="G568">
        <v>1.2</v>
      </c>
      <c r="H568">
        <v>2</v>
      </c>
      <c r="I568">
        <v>0.03</v>
      </c>
      <c r="J568" t="s">
        <v>36</v>
      </c>
      <c r="K568">
        <v>2.98</v>
      </c>
      <c r="L568" t="s">
        <v>32</v>
      </c>
    </row>
    <row r="569" spans="1:12" x14ac:dyDescent="0.3">
      <c r="A569" s="1">
        <v>45224</v>
      </c>
      <c r="B569" s="1" t="s">
        <v>11</v>
      </c>
      <c r="D569">
        <v>2</v>
      </c>
      <c r="E569" t="s">
        <v>6</v>
      </c>
      <c r="F569" t="s">
        <v>7</v>
      </c>
      <c r="G569">
        <v>0.9</v>
      </c>
      <c r="H569">
        <v>2</v>
      </c>
      <c r="J569" t="s">
        <v>36</v>
      </c>
      <c r="K569">
        <v>2.98</v>
      </c>
      <c r="L569" t="s">
        <v>32</v>
      </c>
    </row>
    <row r="570" spans="1:12" x14ac:dyDescent="0.3">
      <c r="A570" s="1">
        <v>45224</v>
      </c>
      <c r="B570" s="1" t="s">
        <v>11</v>
      </c>
      <c r="D570">
        <v>3</v>
      </c>
      <c r="E570" t="s">
        <v>6</v>
      </c>
      <c r="F570" t="s">
        <v>14</v>
      </c>
      <c r="G570">
        <v>1.3</v>
      </c>
      <c r="H570">
        <v>3</v>
      </c>
      <c r="I570">
        <v>0.34</v>
      </c>
      <c r="J570" t="s">
        <v>36</v>
      </c>
      <c r="K570">
        <v>2.98</v>
      </c>
      <c r="L570" t="s">
        <v>32</v>
      </c>
    </row>
    <row r="571" spans="1:12" x14ac:dyDescent="0.3">
      <c r="A571" s="1">
        <v>45224</v>
      </c>
      <c r="B571" s="1" t="s">
        <v>11</v>
      </c>
      <c r="D571">
        <v>4</v>
      </c>
      <c r="E571" t="s">
        <v>6</v>
      </c>
      <c r="F571" t="s">
        <v>10</v>
      </c>
      <c r="G571">
        <v>1.5</v>
      </c>
      <c r="H571">
        <v>2</v>
      </c>
      <c r="J571" t="s">
        <v>36</v>
      </c>
      <c r="K571">
        <v>2.98</v>
      </c>
      <c r="L571" t="s">
        <v>32</v>
      </c>
    </row>
    <row r="572" spans="1:12" x14ac:dyDescent="0.3">
      <c r="A572" s="1">
        <v>45224</v>
      </c>
      <c r="B572" s="1" t="s">
        <v>11</v>
      </c>
      <c r="D572">
        <v>5</v>
      </c>
      <c r="E572" t="s">
        <v>13</v>
      </c>
      <c r="F572" t="s">
        <v>14</v>
      </c>
      <c r="G572">
        <v>1.5</v>
      </c>
      <c r="H572">
        <v>5</v>
      </c>
      <c r="I572">
        <v>0.61199999999999999</v>
      </c>
      <c r="J572" t="s">
        <v>36</v>
      </c>
      <c r="K572">
        <v>2.98</v>
      </c>
      <c r="L572" t="s">
        <v>32</v>
      </c>
    </row>
    <row r="573" spans="1:12" x14ac:dyDescent="0.3">
      <c r="A573" s="1">
        <v>45224</v>
      </c>
      <c r="B573" s="1" t="s">
        <v>11</v>
      </c>
      <c r="D573">
        <v>6</v>
      </c>
      <c r="E573" t="s">
        <v>13</v>
      </c>
      <c r="F573" t="s">
        <v>14</v>
      </c>
      <c r="G573">
        <v>1.5</v>
      </c>
      <c r="H573">
        <v>2</v>
      </c>
      <c r="J573" t="s">
        <v>36</v>
      </c>
      <c r="K573">
        <v>2.98</v>
      </c>
      <c r="L573" t="s">
        <v>32</v>
      </c>
    </row>
    <row r="574" spans="1:12" x14ac:dyDescent="0.3">
      <c r="A574" s="1">
        <v>45224</v>
      </c>
      <c r="B574" s="1" t="s">
        <v>11</v>
      </c>
      <c r="D574">
        <v>7</v>
      </c>
      <c r="E574" t="s">
        <v>12</v>
      </c>
      <c r="F574" t="s">
        <v>14</v>
      </c>
      <c r="G574">
        <v>1.6</v>
      </c>
      <c r="H574">
        <v>5</v>
      </c>
      <c r="I574">
        <v>0.58899999999999997</v>
      </c>
      <c r="J574" t="s">
        <v>36</v>
      </c>
      <c r="K574">
        <v>2.98</v>
      </c>
      <c r="L574" t="s">
        <v>32</v>
      </c>
    </row>
    <row r="575" spans="1:12" x14ac:dyDescent="0.3">
      <c r="A575" s="1">
        <v>45224</v>
      </c>
      <c r="B575" s="1" t="s">
        <v>11</v>
      </c>
      <c r="D575">
        <v>8</v>
      </c>
      <c r="E575" t="s">
        <v>13</v>
      </c>
      <c r="F575" t="s">
        <v>14</v>
      </c>
      <c r="G575">
        <v>1.1000000000000001</v>
      </c>
      <c r="H575">
        <v>2</v>
      </c>
      <c r="J575" t="s">
        <v>36</v>
      </c>
      <c r="K575">
        <v>2.98</v>
      </c>
      <c r="L575" t="s">
        <v>32</v>
      </c>
    </row>
    <row r="576" spans="1:12" x14ac:dyDescent="0.3">
      <c r="A576" s="1">
        <v>45224</v>
      </c>
      <c r="B576" s="1" t="s">
        <v>11</v>
      </c>
      <c r="D576">
        <v>9</v>
      </c>
      <c r="E576" t="s">
        <v>13</v>
      </c>
      <c r="F576" t="s">
        <v>7</v>
      </c>
      <c r="G576">
        <v>1</v>
      </c>
      <c r="H576">
        <v>2</v>
      </c>
      <c r="I576">
        <v>0.48399999999999999</v>
      </c>
      <c r="J576" t="s">
        <v>36</v>
      </c>
      <c r="K576">
        <v>2.98</v>
      </c>
      <c r="L576" t="s">
        <v>32</v>
      </c>
    </row>
    <row r="577" spans="1:12" x14ac:dyDescent="0.3">
      <c r="A577" s="1">
        <v>45224</v>
      </c>
      <c r="B577" s="1" t="s">
        <v>11</v>
      </c>
      <c r="D577">
        <v>10</v>
      </c>
      <c r="E577" t="s">
        <v>12</v>
      </c>
      <c r="F577" t="s">
        <v>15</v>
      </c>
      <c r="G577">
        <v>1.8</v>
      </c>
      <c r="H577">
        <v>5</v>
      </c>
      <c r="J577" t="s">
        <v>36</v>
      </c>
      <c r="K577">
        <v>2.98</v>
      </c>
      <c r="L577" t="s">
        <v>32</v>
      </c>
    </row>
    <row r="578" spans="1:12" x14ac:dyDescent="0.3">
      <c r="A578" s="1">
        <v>45224</v>
      </c>
      <c r="B578" s="1" t="s">
        <v>11</v>
      </c>
      <c r="D578">
        <v>11</v>
      </c>
      <c r="E578" t="s">
        <v>13</v>
      </c>
      <c r="F578" t="s">
        <v>14</v>
      </c>
      <c r="G578">
        <v>1.5</v>
      </c>
      <c r="H578">
        <v>5</v>
      </c>
      <c r="I578">
        <v>0.50600000000000001</v>
      </c>
      <c r="J578" t="s">
        <v>36</v>
      </c>
      <c r="K578">
        <v>2.98</v>
      </c>
      <c r="L578" t="s">
        <v>32</v>
      </c>
    </row>
    <row r="579" spans="1:12" x14ac:dyDescent="0.3">
      <c r="A579" s="1">
        <v>45224</v>
      </c>
      <c r="B579" s="1" t="s">
        <v>11</v>
      </c>
      <c r="D579">
        <v>12</v>
      </c>
      <c r="E579" t="s">
        <v>13</v>
      </c>
      <c r="F579" t="s">
        <v>14</v>
      </c>
      <c r="G579">
        <v>1.6</v>
      </c>
      <c r="H579">
        <v>5</v>
      </c>
      <c r="J579" t="s">
        <v>36</v>
      </c>
      <c r="K579">
        <v>2.98</v>
      </c>
      <c r="L579" t="s">
        <v>32</v>
      </c>
    </row>
    <row r="580" spans="1:12" x14ac:dyDescent="0.3">
      <c r="A580" s="1">
        <v>45224</v>
      </c>
      <c r="B580" s="1" t="s">
        <v>11</v>
      </c>
      <c r="D580">
        <v>13</v>
      </c>
      <c r="E580" t="s">
        <v>12</v>
      </c>
      <c r="F580" t="s">
        <v>14</v>
      </c>
      <c r="G580">
        <v>1.6</v>
      </c>
      <c r="H580">
        <v>5</v>
      </c>
      <c r="I580">
        <v>0.42799999999999999</v>
      </c>
      <c r="J580" t="s">
        <v>36</v>
      </c>
      <c r="K580">
        <v>2.98</v>
      </c>
      <c r="L580" t="s">
        <v>32</v>
      </c>
    </row>
    <row r="581" spans="1:12" x14ac:dyDescent="0.3">
      <c r="A581" s="1">
        <v>45224</v>
      </c>
      <c r="B581" s="1" t="s">
        <v>11</v>
      </c>
      <c r="D581">
        <v>14</v>
      </c>
      <c r="E581" t="s">
        <v>13</v>
      </c>
      <c r="F581" t="s">
        <v>14</v>
      </c>
      <c r="G581">
        <v>1.6</v>
      </c>
      <c r="H581">
        <v>5</v>
      </c>
      <c r="J581" t="s">
        <v>36</v>
      </c>
      <c r="K581">
        <v>2.98</v>
      </c>
      <c r="L581" t="s">
        <v>32</v>
      </c>
    </row>
    <row r="582" spans="1:12" x14ac:dyDescent="0.3">
      <c r="A582" s="1">
        <v>45224</v>
      </c>
      <c r="B582" s="1" t="s">
        <v>11</v>
      </c>
      <c r="D582">
        <v>15</v>
      </c>
      <c r="E582" t="s">
        <v>12</v>
      </c>
      <c r="F582" t="s">
        <v>14</v>
      </c>
      <c r="G582">
        <v>1.6</v>
      </c>
      <c r="H582">
        <v>5</v>
      </c>
      <c r="I582">
        <v>0.309</v>
      </c>
      <c r="J582" t="s">
        <v>36</v>
      </c>
      <c r="K582">
        <v>2.98</v>
      </c>
      <c r="L582" t="s">
        <v>32</v>
      </c>
    </row>
    <row r="583" spans="1:12" x14ac:dyDescent="0.3">
      <c r="A583" s="1">
        <v>45224</v>
      </c>
      <c r="B583" s="1" t="s">
        <v>11</v>
      </c>
      <c r="D583">
        <v>16</v>
      </c>
      <c r="E583" t="s">
        <v>13</v>
      </c>
      <c r="F583" t="s">
        <v>14</v>
      </c>
      <c r="G583">
        <v>1.9</v>
      </c>
      <c r="H583">
        <v>5</v>
      </c>
      <c r="J583" t="s">
        <v>36</v>
      </c>
      <c r="K583">
        <v>2.98</v>
      </c>
      <c r="L583" t="s">
        <v>32</v>
      </c>
    </row>
    <row r="584" spans="1:12" x14ac:dyDescent="0.3">
      <c r="A584" s="1">
        <v>45224</v>
      </c>
      <c r="B584" s="1" t="s">
        <v>11</v>
      </c>
      <c r="D584">
        <v>17</v>
      </c>
      <c r="E584" t="s">
        <v>12</v>
      </c>
      <c r="F584" t="s">
        <v>14</v>
      </c>
      <c r="G584">
        <v>1.2</v>
      </c>
      <c r="H584">
        <v>3</v>
      </c>
      <c r="I584">
        <v>0.3</v>
      </c>
      <c r="J584" t="s">
        <v>36</v>
      </c>
      <c r="K584">
        <v>2.98</v>
      </c>
      <c r="L584" t="s">
        <v>32</v>
      </c>
    </row>
    <row r="585" spans="1:12" x14ac:dyDescent="0.3">
      <c r="A585" s="1">
        <v>45224</v>
      </c>
      <c r="B585" s="1" t="s">
        <v>11</v>
      </c>
      <c r="D585">
        <v>18</v>
      </c>
      <c r="E585" t="s">
        <v>12</v>
      </c>
      <c r="F585" t="s">
        <v>14</v>
      </c>
      <c r="G585">
        <v>1.8</v>
      </c>
      <c r="H585">
        <v>5</v>
      </c>
      <c r="J585" t="s">
        <v>36</v>
      </c>
      <c r="K585">
        <v>2.98</v>
      </c>
      <c r="L585" t="s">
        <v>32</v>
      </c>
    </row>
    <row r="586" spans="1:12" x14ac:dyDescent="0.3">
      <c r="A586" s="1">
        <v>45224</v>
      </c>
      <c r="B586" s="1" t="s">
        <v>11</v>
      </c>
      <c r="D586">
        <v>19</v>
      </c>
      <c r="E586" t="s">
        <v>13</v>
      </c>
      <c r="F586" t="s">
        <v>14</v>
      </c>
      <c r="G586">
        <v>1.9</v>
      </c>
      <c r="H586">
        <v>2</v>
      </c>
      <c r="I586">
        <v>0.29299999999999998</v>
      </c>
      <c r="J586" t="s">
        <v>36</v>
      </c>
      <c r="K586">
        <v>2.98</v>
      </c>
      <c r="L586" t="s">
        <v>32</v>
      </c>
    </row>
    <row r="587" spans="1:12" x14ac:dyDescent="0.3">
      <c r="A587" s="1">
        <v>45224</v>
      </c>
      <c r="B587" s="1" t="s">
        <v>11</v>
      </c>
      <c r="D587">
        <v>20</v>
      </c>
      <c r="E587" t="s">
        <v>13</v>
      </c>
      <c r="F587" t="s">
        <v>14</v>
      </c>
      <c r="G587">
        <v>1.6</v>
      </c>
      <c r="H587">
        <v>2</v>
      </c>
      <c r="J587" t="s">
        <v>36</v>
      </c>
      <c r="K587">
        <v>2.98</v>
      </c>
      <c r="L587" t="s">
        <v>32</v>
      </c>
    </row>
    <row r="588" spans="1:12" x14ac:dyDescent="0.3">
      <c r="A588" s="1">
        <v>45224</v>
      </c>
      <c r="B588" s="1" t="s">
        <v>11</v>
      </c>
      <c r="D588">
        <v>1</v>
      </c>
      <c r="E588" t="s">
        <v>6</v>
      </c>
      <c r="F588" t="s">
        <v>7</v>
      </c>
      <c r="G588">
        <v>0.5</v>
      </c>
      <c r="H588">
        <v>2</v>
      </c>
      <c r="I588">
        <v>0.19500000000000001</v>
      </c>
      <c r="J588" t="s">
        <v>19</v>
      </c>
      <c r="K588">
        <v>2.98</v>
      </c>
      <c r="L588" t="s">
        <v>32</v>
      </c>
    </row>
    <row r="589" spans="1:12" x14ac:dyDescent="0.3">
      <c r="A589" s="1">
        <v>45224</v>
      </c>
      <c r="B589" s="1" t="s">
        <v>11</v>
      </c>
      <c r="D589">
        <v>2</v>
      </c>
      <c r="E589" t="s">
        <v>6</v>
      </c>
      <c r="F589" t="s">
        <v>14</v>
      </c>
      <c r="G589">
        <v>1.2</v>
      </c>
      <c r="H589">
        <v>2</v>
      </c>
      <c r="I589">
        <v>6.8000000000000005E-2</v>
      </c>
      <c r="J589" t="s">
        <v>19</v>
      </c>
      <c r="K589">
        <v>2.98</v>
      </c>
      <c r="L589" t="s">
        <v>32</v>
      </c>
    </row>
    <row r="590" spans="1:12" x14ac:dyDescent="0.3">
      <c r="A590" s="1">
        <v>45224</v>
      </c>
      <c r="B590" s="1" t="s">
        <v>11</v>
      </c>
      <c r="D590">
        <v>3</v>
      </c>
      <c r="E590" t="s">
        <v>6</v>
      </c>
      <c r="F590" t="s">
        <v>14</v>
      </c>
      <c r="G590">
        <v>1.2</v>
      </c>
      <c r="H590">
        <v>2</v>
      </c>
      <c r="J590" t="s">
        <v>19</v>
      </c>
      <c r="K590">
        <v>2.98</v>
      </c>
      <c r="L590" t="s">
        <v>32</v>
      </c>
    </row>
    <row r="591" spans="1:12" x14ac:dyDescent="0.3">
      <c r="A591" s="1">
        <v>45224</v>
      </c>
      <c r="B591" s="1" t="s">
        <v>11</v>
      </c>
      <c r="D591">
        <v>4</v>
      </c>
      <c r="E591" t="s">
        <v>13</v>
      </c>
      <c r="F591" t="s">
        <v>7</v>
      </c>
      <c r="G591">
        <v>0.9</v>
      </c>
      <c r="H591">
        <v>2</v>
      </c>
      <c r="I591">
        <v>0.17899999999999999</v>
      </c>
      <c r="J591" t="s">
        <v>19</v>
      </c>
      <c r="K591">
        <v>2.98</v>
      </c>
      <c r="L591" t="s">
        <v>32</v>
      </c>
    </row>
    <row r="592" spans="1:12" x14ac:dyDescent="0.3">
      <c r="A592" s="1">
        <v>45224</v>
      </c>
      <c r="B592" s="1" t="s">
        <v>11</v>
      </c>
      <c r="D592">
        <v>5</v>
      </c>
      <c r="E592" t="s">
        <v>13</v>
      </c>
      <c r="F592" t="s">
        <v>14</v>
      </c>
      <c r="G592">
        <v>1.5</v>
      </c>
      <c r="H592">
        <v>2</v>
      </c>
      <c r="J592" t="s">
        <v>19</v>
      </c>
      <c r="K592">
        <v>2.98</v>
      </c>
      <c r="L592" t="s">
        <v>32</v>
      </c>
    </row>
    <row r="593" spans="1:12" x14ac:dyDescent="0.3">
      <c r="A593" s="1">
        <v>45224</v>
      </c>
      <c r="B593" s="1" t="s">
        <v>11</v>
      </c>
      <c r="D593">
        <v>6</v>
      </c>
      <c r="E593" t="s">
        <v>12</v>
      </c>
      <c r="F593" t="s">
        <v>14</v>
      </c>
      <c r="G593">
        <v>2.2000000000000002</v>
      </c>
      <c r="H593">
        <v>2</v>
      </c>
      <c r="I593">
        <v>0.25</v>
      </c>
      <c r="J593" t="s">
        <v>19</v>
      </c>
      <c r="K593">
        <v>2.98</v>
      </c>
      <c r="L593" t="s">
        <v>32</v>
      </c>
    </row>
    <row r="594" spans="1:12" x14ac:dyDescent="0.3">
      <c r="A594" s="1">
        <v>45224</v>
      </c>
      <c r="B594" s="1" t="s">
        <v>11</v>
      </c>
      <c r="D594">
        <v>7</v>
      </c>
      <c r="E594" t="s">
        <v>12</v>
      </c>
      <c r="F594" t="s">
        <v>14</v>
      </c>
      <c r="G594">
        <v>1.9</v>
      </c>
      <c r="H594">
        <v>2</v>
      </c>
      <c r="J594" t="s">
        <v>19</v>
      </c>
      <c r="K594">
        <v>2.98</v>
      </c>
      <c r="L594" t="s">
        <v>32</v>
      </c>
    </row>
    <row r="595" spans="1:12" x14ac:dyDescent="0.3">
      <c r="A595" s="1">
        <v>45224</v>
      </c>
      <c r="B595" s="1" t="s">
        <v>11</v>
      </c>
      <c r="D595">
        <v>8</v>
      </c>
      <c r="E595" t="s">
        <v>13</v>
      </c>
      <c r="F595" t="s">
        <v>7</v>
      </c>
      <c r="G595">
        <v>1</v>
      </c>
      <c r="H595">
        <v>2</v>
      </c>
      <c r="I595">
        <v>0.39800000000000002</v>
      </c>
      <c r="J595" t="s">
        <v>19</v>
      </c>
      <c r="K595">
        <v>2.98</v>
      </c>
      <c r="L595" t="s">
        <v>32</v>
      </c>
    </row>
    <row r="596" spans="1:12" x14ac:dyDescent="0.3">
      <c r="A596" s="1">
        <v>45224</v>
      </c>
      <c r="B596" s="1" t="s">
        <v>11</v>
      </c>
      <c r="D596">
        <v>9</v>
      </c>
      <c r="E596" t="s">
        <v>13</v>
      </c>
      <c r="F596" t="s">
        <v>7</v>
      </c>
      <c r="G596">
        <v>0.7</v>
      </c>
      <c r="H596">
        <v>2</v>
      </c>
      <c r="J596" t="s">
        <v>19</v>
      </c>
      <c r="K596">
        <v>2.98</v>
      </c>
      <c r="L596" t="s">
        <v>32</v>
      </c>
    </row>
    <row r="597" spans="1:12" x14ac:dyDescent="0.3">
      <c r="A597" s="1">
        <v>45224</v>
      </c>
      <c r="B597" s="1" t="s">
        <v>11</v>
      </c>
      <c r="D597">
        <v>10</v>
      </c>
      <c r="E597" t="s">
        <v>12</v>
      </c>
      <c r="F597" t="s">
        <v>14</v>
      </c>
      <c r="G597">
        <v>1.5</v>
      </c>
      <c r="H597">
        <v>2</v>
      </c>
      <c r="I597">
        <v>0.308</v>
      </c>
      <c r="J597" t="s">
        <v>19</v>
      </c>
      <c r="K597">
        <v>2.98</v>
      </c>
      <c r="L597" t="s">
        <v>32</v>
      </c>
    </row>
    <row r="598" spans="1:12" x14ac:dyDescent="0.3">
      <c r="A598" s="1">
        <v>45224</v>
      </c>
      <c r="B598" s="1" t="s">
        <v>11</v>
      </c>
      <c r="D598">
        <v>11</v>
      </c>
      <c r="E598" t="s">
        <v>12</v>
      </c>
      <c r="F598" t="s">
        <v>14</v>
      </c>
      <c r="G598">
        <v>2.2999999999999998</v>
      </c>
      <c r="H598">
        <v>2</v>
      </c>
      <c r="J598" t="s">
        <v>19</v>
      </c>
      <c r="K598">
        <v>2.98</v>
      </c>
      <c r="L598" t="s">
        <v>32</v>
      </c>
    </row>
    <row r="599" spans="1:12" x14ac:dyDescent="0.3">
      <c r="A599" s="1">
        <v>45224</v>
      </c>
      <c r="B599" s="1" t="s">
        <v>11</v>
      </c>
      <c r="D599">
        <v>12</v>
      </c>
      <c r="E599" t="s">
        <v>12</v>
      </c>
      <c r="F599" t="s">
        <v>14</v>
      </c>
      <c r="G599">
        <v>1.9</v>
      </c>
      <c r="H599">
        <v>2</v>
      </c>
      <c r="I599">
        <v>0.20300000000000001</v>
      </c>
      <c r="J599" t="s">
        <v>19</v>
      </c>
      <c r="K599">
        <v>2.98</v>
      </c>
      <c r="L599" t="s">
        <v>32</v>
      </c>
    </row>
    <row r="600" spans="1:12" x14ac:dyDescent="0.3">
      <c r="A600" s="1">
        <v>45224</v>
      </c>
      <c r="B600" s="1" t="s">
        <v>11</v>
      </c>
      <c r="D600">
        <v>13</v>
      </c>
      <c r="E600" t="s">
        <v>13</v>
      </c>
      <c r="F600" t="s">
        <v>10</v>
      </c>
      <c r="G600">
        <v>0.7</v>
      </c>
      <c r="H600">
        <v>2</v>
      </c>
      <c r="J600" t="s">
        <v>19</v>
      </c>
      <c r="K600">
        <v>2.98</v>
      </c>
      <c r="L600" t="s">
        <v>32</v>
      </c>
    </row>
    <row r="601" spans="1:12" x14ac:dyDescent="0.3">
      <c r="A601" s="1">
        <v>45224</v>
      </c>
      <c r="B601" s="1" t="s">
        <v>11</v>
      </c>
      <c r="D601">
        <v>14</v>
      </c>
      <c r="E601" t="s">
        <v>13</v>
      </c>
      <c r="F601" t="s">
        <v>14</v>
      </c>
      <c r="G601">
        <v>1.2</v>
      </c>
      <c r="H601">
        <v>2</v>
      </c>
      <c r="I601">
        <v>0.17699999999999999</v>
      </c>
      <c r="J601" t="s">
        <v>19</v>
      </c>
      <c r="K601">
        <v>2.98</v>
      </c>
      <c r="L601" t="s">
        <v>32</v>
      </c>
    </row>
    <row r="602" spans="1:12" x14ac:dyDescent="0.3">
      <c r="A602" s="1">
        <v>45224</v>
      </c>
      <c r="B602" s="1" t="s">
        <v>11</v>
      </c>
      <c r="D602">
        <v>15</v>
      </c>
      <c r="E602" t="s">
        <v>13</v>
      </c>
      <c r="F602" t="s">
        <v>14</v>
      </c>
      <c r="G602">
        <v>1.1000000000000001</v>
      </c>
      <c r="H602">
        <v>2</v>
      </c>
      <c r="J602" t="s">
        <v>19</v>
      </c>
      <c r="K602">
        <v>2.98</v>
      </c>
      <c r="L602" t="s">
        <v>32</v>
      </c>
    </row>
    <row r="603" spans="1:12" x14ac:dyDescent="0.3">
      <c r="A603" s="1">
        <v>45224</v>
      </c>
      <c r="B603" s="1" t="s">
        <v>11</v>
      </c>
      <c r="D603">
        <v>16</v>
      </c>
      <c r="E603" t="s">
        <v>12</v>
      </c>
      <c r="F603" t="s">
        <v>14</v>
      </c>
      <c r="G603">
        <v>2</v>
      </c>
      <c r="H603">
        <v>2</v>
      </c>
      <c r="I603">
        <v>0.33200000000000002</v>
      </c>
      <c r="J603" t="s">
        <v>19</v>
      </c>
      <c r="K603">
        <v>2.98</v>
      </c>
      <c r="L603" t="s">
        <v>32</v>
      </c>
    </row>
    <row r="604" spans="1:12" x14ac:dyDescent="0.3">
      <c r="A604" s="1">
        <v>45224</v>
      </c>
      <c r="B604" s="1" t="s">
        <v>11</v>
      </c>
      <c r="D604">
        <v>17</v>
      </c>
      <c r="E604" t="s">
        <v>12</v>
      </c>
      <c r="F604" t="s">
        <v>14</v>
      </c>
      <c r="G604">
        <v>1.8</v>
      </c>
      <c r="H604">
        <v>2</v>
      </c>
      <c r="J604" t="s">
        <v>19</v>
      </c>
      <c r="K604">
        <v>2.98</v>
      </c>
      <c r="L604" t="s">
        <v>32</v>
      </c>
    </row>
    <row r="605" spans="1:12" x14ac:dyDescent="0.3">
      <c r="A605" s="1">
        <v>45224</v>
      </c>
      <c r="B605" s="1" t="s">
        <v>11</v>
      </c>
      <c r="D605">
        <v>18</v>
      </c>
      <c r="E605" t="s">
        <v>13</v>
      </c>
      <c r="F605" t="s">
        <v>14</v>
      </c>
      <c r="G605">
        <v>1.2</v>
      </c>
      <c r="H605">
        <v>2</v>
      </c>
      <c r="I605">
        <v>0.42199999999999999</v>
      </c>
      <c r="J605" t="s">
        <v>19</v>
      </c>
      <c r="K605">
        <v>2.98</v>
      </c>
      <c r="L605" t="s">
        <v>32</v>
      </c>
    </row>
    <row r="606" spans="1:12" x14ac:dyDescent="0.3">
      <c r="A606" s="1">
        <v>45224</v>
      </c>
      <c r="B606" s="1" t="s">
        <v>11</v>
      </c>
      <c r="D606">
        <v>19</v>
      </c>
      <c r="E606" t="s">
        <v>13</v>
      </c>
      <c r="F606" t="s">
        <v>10</v>
      </c>
      <c r="G606">
        <v>1.1000000000000001</v>
      </c>
      <c r="H606">
        <v>2</v>
      </c>
      <c r="J606" t="s">
        <v>19</v>
      </c>
      <c r="K606">
        <v>2.98</v>
      </c>
      <c r="L606" t="s">
        <v>32</v>
      </c>
    </row>
    <row r="607" spans="1:12" x14ac:dyDescent="0.3">
      <c r="A607" s="1">
        <v>45224</v>
      </c>
      <c r="B607" s="1" t="s">
        <v>11</v>
      </c>
      <c r="D607">
        <v>20</v>
      </c>
      <c r="E607" t="s">
        <v>12</v>
      </c>
      <c r="F607" t="s">
        <v>14</v>
      </c>
      <c r="G607">
        <v>1.3</v>
      </c>
      <c r="H607">
        <v>3</v>
      </c>
      <c r="I607">
        <v>0.36</v>
      </c>
      <c r="J607" t="s">
        <v>19</v>
      </c>
      <c r="K607">
        <v>2.98</v>
      </c>
      <c r="L607" t="s">
        <v>32</v>
      </c>
    </row>
    <row r="608" spans="1:12" x14ac:dyDescent="0.3">
      <c r="A608" s="1">
        <v>45224</v>
      </c>
      <c r="B608" s="1" t="s">
        <v>11</v>
      </c>
      <c r="D608">
        <v>1</v>
      </c>
      <c r="E608" t="s">
        <v>6</v>
      </c>
      <c r="F608" t="s">
        <v>14</v>
      </c>
      <c r="G608">
        <v>1.2</v>
      </c>
      <c r="H608">
        <v>2</v>
      </c>
      <c r="I608">
        <v>0.39400000000000002</v>
      </c>
      <c r="J608" t="s">
        <v>19</v>
      </c>
      <c r="K608">
        <v>2.98</v>
      </c>
      <c r="L608" t="s">
        <v>32</v>
      </c>
    </row>
    <row r="609" spans="1:12" x14ac:dyDescent="0.3">
      <c r="A609" s="1">
        <v>45224</v>
      </c>
      <c r="B609" s="1" t="s">
        <v>11</v>
      </c>
      <c r="D609">
        <v>2</v>
      </c>
      <c r="E609" t="s">
        <v>6</v>
      </c>
      <c r="F609" t="s">
        <v>10</v>
      </c>
      <c r="G609">
        <v>1</v>
      </c>
      <c r="H609">
        <v>2</v>
      </c>
      <c r="J609" t="s">
        <v>19</v>
      </c>
      <c r="K609">
        <v>2.98</v>
      </c>
      <c r="L609" t="s">
        <v>32</v>
      </c>
    </row>
    <row r="610" spans="1:12" x14ac:dyDescent="0.3">
      <c r="A610" s="1">
        <v>45224</v>
      </c>
      <c r="B610" s="1" t="s">
        <v>11</v>
      </c>
      <c r="D610">
        <v>3</v>
      </c>
      <c r="E610" t="s">
        <v>6</v>
      </c>
      <c r="F610" t="s">
        <v>14</v>
      </c>
      <c r="G610">
        <v>1</v>
      </c>
      <c r="H610">
        <v>3</v>
      </c>
      <c r="I610">
        <v>0.308</v>
      </c>
      <c r="J610" t="s">
        <v>19</v>
      </c>
      <c r="K610">
        <v>2.98</v>
      </c>
      <c r="L610" t="s">
        <v>32</v>
      </c>
    </row>
    <row r="611" spans="1:12" x14ac:dyDescent="0.3">
      <c r="A611" s="1">
        <v>45224</v>
      </c>
      <c r="B611" s="1" t="s">
        <v>11</v>
      </c>
      <c r="D611">
        <v>4</v>
      </c>
      <c r="E611" t="s">
        <v>6</v>
      </c>
      <c r="F611" t="s">
        <v>14</v>
      </c>
      <c r="G611">
        <v>1.1000000000000001</v>
      </c>
      <c r="H611">
        <v>3</v>
      </c>
      <c r="J611" t="s">
        <v>19</v>
      </c>
      <c r="K611">
        <v>2.98</v>
      </c>
      <c r="L611" t="s">
        <v>32</v>
      </c>
    </row>
    <row r="612" spans="1:12" x14ac:dyDescent="0.3">
      <c r="A612" s="1">
        <v>45224</v>
      </c>
      <c r="B612" s="1" t="s">
        <v>11</v>
      </c>
      <c r="D612">
        <v>5</v>
      </c>
      <c r="E612" t="s">
        <v>6</v>
      </c>
      <c r="F612" t="s">
        <v>14</v>
      </c>
      <c r="G612">
        <v>1.3</v>
      </c>
      <c r="H612">
        <v>2</v>
      </c>
      <c r="I612">
        <v>0.44700000000000001</v>
      </c>
      <c r="J612" t="s">
        <v>19</v>
      </c>
      <c r="K612">
        <v>2.98</v>
      </c>
      <c r="L612" t="s">
        <v>32</v>
      </c>
    </row>
    <row r="613" spans="1:12" x14ac:dyDescent="0.3">
      <c r="A613" s="1">
        <v>45224</v>
      </c>
      <c r="B613" s="1" t="s">
        <v>11</v>
      </c>
      <c r="D613">
        <v>6</v>
      </c>
      <c r="E613" t="s">
        <v>6</v>
      </c>
      <c r="F613" t="s">
        <v>14</v>
      </c>
      <c r="G613">
        <v>1.4</v>
      </c>
      <c r="H613">
        <v>2</v>
      </c>
      <c r="J613" t="s">
        <v>19</v>
      </c>
      <c r="K613">
        <v>2.98</v>
      </c>
      <c r="L613" t="s">
        <v>32</v>
      </c>
    </row>
    <row r="614" spans="1:12" x14ac:dyDescent="0.3">
      <c r="A614" s="1">
        <v>45224</v>
      </c>
      <c r="B614" s="1" t="s">
        <v>11</v>
      </c>
      <c r="D614">
        <v>7</v>
      </c>
      <c r="E614" t="s">
        <v>6</v>
      </c>
      <c r="F614" t="s">
        <v>14</v>
      </c>
      <c r="G614">
        <v>1.3</v>
      </c>
      <c r="H614">
        <v>3</v>
      </c>
      <c r="I614">
        <v>0.314</v>
      </c>
      <c r="J614" t="s">
        <v>19</v>
      </c>
      <c r="K614">
        <v>2.98</v>
      </c>
      <c r="L614" t="s">
        <v>32</v>
      </c>
    </row>
    <row r="615" spans="1:12" x14ac:dyDescent="0.3">
      <c r="A615" s="1">
        <v>45224</v>
      </c>
      <c r="B615" s="1" t="s">
        <v>11</v>
      </c>
      <c r="D615">
        <v>8</v>
      </c>
      <c r="E615" t="s">
        <v>6</v>
      </c>
      <c r="F615" t="s">
        <v>14</v>
      </c>
      <c r="G615">
        <v>1.7</v>
      </c>
      <c r="H615">
        <v>2</v>
      </c>
      <c r="J615" t="s">
        <v>19</v>
      </c>
      <c r="K615">
        <v>2.98</v>
      </c>
      <c r="L615" t="s">
        <v>32</v>
      </c>
    </row>
    <row r="616" spans="1:12" x14ac:dyDescent="0.3">
      <c r="A616" s="1">
        <v>45224</v>
      </c>
      <c r="B616" s="1" t="s">
        <v>11</v>
      </c>
      <c r="D616">
        <v>9</v>
      </c>
      <c r="E616" t="s">
        <v>6</v>
      </c>
      <c r="F616" t="s">
        <v>14</v>
      </c>
      <c r="G616">
        <v>1.2</v>
      </c>
      <c r="H616">
        <v>2</v>
      </c>
      <c r="I616">
        <v>0.16500000000000001</v>
      </c>
      <c r="J616" t="s">
        <v>19</v>
      </c>
      <c r="K616">
        <v>2.98</v>
      </c>
      <c r="L616" t="s">
        <v>32</v>
      </c>
    </row>
    <row r="617" spans="1:12" x14ac:dyDescent="0.3">
      <c r="A617" s="1">
        <v>45224</v>
      </c>
      <c r="B617" s="1" t="s">
        <v>11</v>
      </c>
      <c r="D617">
        <v>10</v>
      </c>
      <c r="E617" t="s">
        <v>6</v>
      </c>
      <c r="F617" t="s">
        <v>7</v>
      </c>
      <c r="G617">
        <v>0.4</v>
      </c>
      <c r="H617">
        <v>3</v>
      </c>
      <c r="J617" t="s">
        <v>19</v>
      </c>
      <c r="K617">
        <v>2.98</v>
      </c>
      <c r="L617" t="s">
        <v>32</v>
      </c>
    </row>
    <row r="618" spans="1:12" x14ac:dyDescent="0.3">
      <c r="A618" s="1">
        <v>45224</v>
      </c>
      <c r="B618" s="1" t="s">
        <v>11</v>
      </c>
      <c r="D618">
        <v>11</v>
      </c>
      <c r="E618" t="s">
        <v>6</v>
      </c>
      <c r="F618" t="s">
        <v>14</v>
      </c>
      <c r="G618">
        <v>1.4</v>
      </c>
      <c r="H618">
        <v>3</v>
      </c>
      <c r="I618">
        <v>0.20499999999999999</v>
      </c>
      <c r="J618" t="s">
        <v>19</v>
      </c>
      <c r="K618">
        <v>2.98</v>
      </c>
      <c r="L618" t="s">
        <v>32</v>
      </c>
    </row>
    <row r="619" spans="1:12" x14ac:dyDescent="0.3">
      <c r="A619" s="1">
        <v>45224</v>
      </c>
      <c r="B619" s="1" t="s">
        <v>11</v>
      </c>
      <c r="D619">
        <v>12</v>
      </c>
      <c r="E619" t="s">
        <v>6</v>
      </c>
      <c r="F619" t="s">
        <v>14</v>
      </c>
      <c r="G619">
        <v>2.2999999999999998</v>
      </c>
      <c r="H619">
        <v>2</v>
      </c>
      <c r="J619" t="s">
        <v>19</v>
      </c>
      <c r="K619">
        <v>2.98</v>
      </c>
      <c r="L619" t="s">
        <v>32</v>
      </c>
    </row>
    <row r="620" spans="1:12" x14ac:dyDescent="0.3">
      <c r="A620" s="1">
        <v>45224</v>
      </c>
      <c r="B620" s="1" t="s">
        <v>11</v>
      </c>
      <c r="D620">
        <v>13</v>
      </c>
      <c r="E620" t="s">
        <v>6</v>
      </c>
      <c r="F620" t="s">
        <v>14</v>
      </c>
      <c r="G620">
        <v>1.9</v>
      </c>
      <c r="H620">
        <v>3</v>
      </c>
      <c r="I620">
        <v>0.33800000000000002</v>
      </c>
      <c r="J620" t="s">
        <v>19</v>
      </c>
      <c r="K620">
        <v>2.98</v>
      </c>
      <c r="L620" t="s">
        <v>32</v>
      </c>
    </row>
    <row r="621" spans="1:12" x14ac:dyDescent="0.3">
      <c r="A621" s="1">
        <v>45224</v>
      </c>
      <c r="B621" s="1" t="s">
        <v>11</v>
      </c>
      <c r="D621">
        <v>14</v>
      </c>
      <c r="E621" t="s">
        <v>13</v>
      </c>
      <c r="F621" t="s">
        <v>14</v>
      </c>
      <c r="G621">
        <v>1.5</v>
      </c>
      <c r="H621">
        <v>2</v>
      </c>
      <c r="J621" t="s">
        <v>19</v>
      </c>
      <c r="K621">
        <v>2.98</v>
      </c>
      <c r="L621" t="s">
        <v>32</v>
      </c>
    </row>
    <row r="622" spans="1:12" x14ac:dyDescent="0.3">
      <c r="A622" s="1">
        <v>45224</v>
      </c>
      <c r="B622" s="1" t="s">
        <v>11</v>
      </c>
      <c r="D622">
        <v>15</v>
      </c>
      <c r="E622" t="s">
        <v>13</v>
      </c>
      <c r="F622" t="s">
        <v>14</v>
      </c>
      <c r="G622">
        <v>2</v>
      </c>
      <c r="H622">
        <v>2</v>
      </c>
      <c r="I622">
        <v>0.318</v>
      </c>
      <c r="J622" t="s">
        <v>19</v>
      </c>
      <c r="K622">
        <v>2.98</v>
      </c>
      <c r="L622" t="s">
        <v>32</v>
      </c>
    </row>
    <row r="623" spans="1:12" x14ac:dyDescent="0.3">
      <c r="A623" s="1">
        <v>45224</v>
      </c>
      <c r="B623" s="1" t="s">
        <v>11</v>
      </c>
      <c r="D623">
        <v>16</v>
      </c>
      <c r="E623" t="s">
        <v>13</v>
      </c>
      <c r="F623" t="s">
        <v>14</v>
      </c>
      <c r="G623">
        <v>1.8</v>
      </c>
      <c r="H623">
        <v>2</v>
      </c>
      <c r="J623" t="s">
        <v>19</v>
      </c>
      <c r="K623">
        <v>2.98</v>
      </c>
      <c r="L623" t="s">
        <v>32</v>
      </c>
    </row>
    <row r="624" spans="1:12" x14ac:dyDescent="0.3">
      <c r="A624" s="1">
        <v>45224</v>
      </c>
      <c r="B624" s="1" t="s">
        <v>11</v>
      </c>
      <c r="D624">
        <v>17</v>
      </c>
      <c r="E624" t="s">
        <v>12</v>
      </c>
      <c r="F624" t="s">
        <v>14</v>
      </c>
      <c r="G624">
        <v>2.2000000000000002</v>
      </c>
      <c r="H624">
        <v>2</v>
      </c>
      <c r="I624">
        <v>0.29399999999999998</v>
      </c>
      <c r="J624" t="s">
        <v>19</v>
      </c>
      <c r="K624">
        <v>2.98</v>
      </c>
      <c r="L624" t="s">
        <v>32</v>
      </c>
    </row>
    <row r="625" spans="1:12" x14ac:dyDescent="0.3">
      <c r="A625" s="1">
        <v>45224</v>
      </c>
      <c r="B625" s="1" t="s">
        <v>11</v>
      </c>
      <c r="D625">
        <v>18</v>
      </c>
      <c r="E625" t="s">
        <v>12</v>
      </c>
      <c r="F625" t="s">
        <v>14</v>
      </c>
      <c r="G625">
        <v>1.8</v>
      </c>
      <c r="H625">
        <v>3</v>
      </c>
      <c r="J625" t="s">
        <v>19</v>
      </c>
      <c r="K625">
        <v>2.98</v>
      </c>
      <c r="L625" t="s">
        <v>32</v>
      </c>
    </row>
    <row r="626" spans="1:12" x14ac:dyDescent="0.3">
      <c r="A626" s="1">
        <v>45224</v>
      </c>
      <c r="B626" s="1" t="s">
        <v>11</v>
      </c>
      <c r="D626">
        <v>19</v>
      </c>
      <c r="E626" t="s">
        <v>13</v>
      </c>
      <c r="F626" t="s">
        <v>14</v>
      </c>
      <c r="G626">
        <v>1.5</v>
      </c>
      <c r="H626">
        <v>2</v>
      </c>
      <c r="I626">
        <v>0.35099999999999998</v>
      </c>
      <c r="J626" t="s">
        <v>19</v>
      </c>
      <c r="K626">
        <v>2.98</v>
      </c>
      <c r="L626" t="s">
        <v>32</v>
      </c>
    </row>
    <row r="627" spans="1:12" x14ac:dyDescent="0.3">
      <c r="A627" s="1">
        <v>45224</v>
      </c>
      <c r="B627" s="1" t="s">
        <v>11</v>
      </c>
      <c r="D627">
        <v>20</v>
      </c>
      <c r="E627" t="s">
        <v>13</v>
      </c>
      <c r="F627" t="s">
        <v>14</v>
      </c>
      <c r="G627">
        <v>1.3</v>
      </c>
      <c r="H627">
        <v>3</v>
      </c>
      <c r="J627" t="s">
        <v>19</v>
      </c>
      <c r="K627">
        <v>2.98</v>
      </c>
      <c r="L627" t="s">
        <v>32</v>
      </c>
    </row>
    <row r="628" spans="1:12" x14ac:dyDescent="0.3">
      <c r="A628" s="1">
        <v>45224</v>
      </c>
      <c r="B628" s="1" t="s">
        <v>11</v>
      </c>
      <c r="D628">
        <v>1</v>
      </c>
      <c r="E628" t="s">
        <v>12</v>
      </c>
      <c r="F628" t="s">
        <v>14</v>
      </c>
      <c r="G628">
        <v>2</v>
      </c>
      <c r="H628">
        <v>2</v>
      </c>
      <c r="I628">
        <v>0.52500000000000002</v>
      </c>
      <c r="J628" t="s">
        <v>18</v>
      </c>
      <c r="K628">
        <v>2.91</v>
      </c>
      <c r="L628" t="s">
        <v>32</v>
      </c>
    </row>
    <row r="629" spans="1:12" x14ac:dyDescent="0.3">
      <c r="A629" s="1">
        <v>45224</v>
      </c>
      <c r="B629" s="1" t="s">
        <v>11</v>
      </c>
      <c r="D629">
        <v>2</v>
      </c>
      <c r="E629" t="s">
        <v>13</v>
      </c>
      <c r="F629" t="s">
        <v>7</v>
      </c>
      <c r="G629">
        <v>0.4</v>
      </c>
      <c r="H629">
        <v>2</v>
      </c>
      <c r="J629" t="s">
        <v>18</v>
      </c>
      <c r="K629">
        <v>2.91</v>
      </c>
      <c r="L629" t="s">
        <v>32</v>
      </c>
    </row>
    <row r="630" spans="1:12" x14ac:dyDescent="0.3">
      <c r="A630" s="1">
        <v>45224</v>
      </c>
      <c r="B630" s="1" t="s">
        <v>11</v>
      </c>
      <c r="D630">
        <v>3</v>
      </c>
      <c r="E630" t="s">
        <v>13</v>
      </c>
      <c r="F630" t="s">
        <v>7</v>
      </c>
      <c r="G630">
        <v>0.7</v>
      </c>
      <c r="H630">
        <v>2</v>
      </c>
      <c r="I630">
        <v>0.313</v>
      </c>
      <c r="J630" t="s">
        <v>18</v>
      </c>
      <c r="K630">
        <v>2.91</v>
      </c>
      <c r="L630" t="s">
        <v>32</v>
      </c>
    </row>
    <row r="631" spans="1:12" x14ac:dyDescent="0.3">
      <c r="A631" s="1">
        <v>45224</v>
      </c>
      <c r="B631" s="1" t="s">
        <v>11</v>
      </c>
      <c r="D631">
        <v>4</v>
      </c>
      <c r="E631" t="s">
        <v>12</v>
      </c>
      <c r="F631" t="s">
        <v>10</v>
      </c>
      <c r="G631">
        <v>3</v>
      </c>
      <c r="H631">
        <v>3</v>
      </c>
      <c r="J631" t="s">
        <v>18</v>
      </c>
      <c r="K631">
        <v>2.91</v>
      </c>
      <c r="L631" t="s">
        <v>32</v>
      </c>
    </row>
    <row r="632" spans="1:12" x14ac:dyDescent="0.3">
      <c r="A632" s="1">
        <v>45224</v>
      </c>
      <c r="B632" s="1" t="s">
        <v>11</v>
      </c>
      <c r="D632">
        <v>5</v>
      </c>
      <c r="E632" t="s">
        <v>13</v>
      </c>
      <c r="F632" t="s">
        <v>7</v>
      </c>
      <c r="G632">
        <v>0.9</v>
      </c>
      <c r="H632">
        <v>2</v>
      </c>
      <c r="I632">
        <v>0.27800000000000002</v>
      </c>
      <c r="J632" t="s">
        <v>18</v>
      </c>
      <c r="K632">
        <v>2.91</v>
      </c>
      <c r="L632" t="s">
        <v>32</v>
      </c>
    </row>
    <row r="633" spans="1:12" x14ac:dyDescent="0.3">
      <c r="A633" s="1">
        <v>45224</v>
      </c>
      <c r="B633" s="1" t="s">
        <v>11</v>
      </c>
      <c r="D633">
        <v>6</v>
      </c>
      <c r="E633" t="s">
        <v>13</v>
      </c>
      <c r="F633" t="s">
        <v>15</v>
      </c>
      <c r="G633">
        <v>0.6</v>
      </c>
      <c r="H633">
        <v>2</v>
      </c>
      <c r="J633" t="s">
        <v>18</v>
      </c>
      <c r="K633">
        <v>2.91</v>
      </c>
      <c r="L633" t="s">
        <v>32</v>
      </c>
    </row>
    <row r="634" spans="1:12" x14ac:dyDescent="0.3">
      <c r="A634" s="1">
        <v>45224</v>
      </c>
      <c r="B634" s="1" t="s">
        <v>11</v>
      </c>
      <c r="D634">
        <v>7</v>
      </c>
      <c r="E634" t="s">
        <v>13</v>
      </c>
      <c r="F634" t="s">
        <v>15</v>
      </c>
      <c r="G634">
        <v>0.7</v>
      </c>
      <c r="H634">
        <v>2</v>
      </c>
      <c r="I634">
        <v>0.33</v>
      </c>
      <c r="J634" t="s">
        <v>18</v>
      </c>
      <c r="K634">
        <v>2.91</v>
      </c>
      <c r="L634" t="s">
        <v>32</v>
      </c>
    </row>
    <row r="635" spans="1:12" x14ac:dyDescent="0.3">
      <c r="A635" s="1">
        <v>45224</v>
      </c>
      <c r="B635" s="1" t="s">
        <v>11</v>
      </c>
      <c r="D635">
        <v>8</v>
      </c>
      <c r="E635" t="s">
        <v>12</v>
      </c>
      <c r="F635" t="s">
        <v>14</v>
      </c>
      <c r="G635">
        <v>2.2999999999999998</v>
      </c>
      <c r="H635">
        <v>2</v>
      </c>
      <c r="J635" t="s">
        <v>18</v>
      </c>
      <c r="K635">
        <v>2.91</v>
      </c>
      <c r="L635" t="s">
        <v>32</v>
      </c>
    </row>
    <row r="636" spans="1:12" x14ac:dyDescent="0.3">
      <c r="A636" s="1">
        <v>45224</v>
      </c>
      <c r="B636" s="1" t="s">
        <v>11</v>
      </c>
      <c r="D636">
        <v>9</v>
      </c>
      <c r="E636" t="s">
        <v>12</v>
      </c>
      <c r="F636" t="s">
        <v>10</v>
      </c>
      <c r="G636">
        <v>2.6</v>
      </c>
      <c r="H636">
        <v>2</v>
      </c>
      <c r="I636">
        <v>0.32400000000000001</v>
      </c>
      <c r="J636" t="s">
        <v>18</v>
      </c>
      <c r="K636">
        <v>2.91</v>
      </c>
      <c r="L636" t="s">
        <v>32</v>
      </c>
    </row>
    <row r="637" spans="1:12" x14ac:dyDescent="0.3">
      <c r="A637" s="1">
        <v>45224</v>
      </c>
      <c r="B637" s="1" t="s">
        <v>11</v>
      </c>
      <c r="D637">
        <v>10</v>
      </c>
      <c r="E637" t="s">
        <v>12</v>
      </c>
      <c r="F637" t="s">
        <v>14</v>
      </c>
      <c r="G637">
        <v>2.4</v>
      </c>
      <c r="H637">
        <v>2</v>
      </c>
      <c r="J637" t="s">
        <v>18</v>
      </c>
      <c r="K637">
        <v>2.91</v>
      </c>
      <c r="L637" t="s">
        <v>32</v>
      </c>
    </row>
    <row r="638" spans="1:12" x14ac:dyDescent="0.3">
      <c r="A638" s="1">
        <v>45224</v>
      </c>
      <c r="B638" s="1" t="s">
        <v>11</v>
      </c>
      <c r="D638">
        <v>11</v>
      </c>
      <c r="E638" t="s">
        <v>13</v>
      </c>
      <c r="F638" t="s">
        <v>7</v>
      </c>
      <c r="G638">
        <v>0.8</v>
      </c>
      <c r="H638">
        <v>2</v>
      </c>
      <c r="I638">
        <v>0.16900000000000001</v>
      </c>
      <c r="J638" t="s">
        <v>18</v>
      </c>
      <c r="K638">
        <v>2.91</v>
      </c>
      <c r="L638" t="s">
        <v>32</v>
      </c>
    </row>
    <row r="639" spans="1:12" x14ac:dyDescent="0.3">
      <c r="A639" s="1">
        <v>45224</v>
      </c>
      <c r="B639" s="1" t="s">
        <v>11</v>
      </c>
      <c r="D639">
        <v>12</v>
      </c>
      <c r="E639" t="s">
        <v>13</v>
      </c>
      <c r="F639" t="s">
        <v>14</v>
      </c>
      <c r="G639">
        <v>2.1</v>
      </c>
      <c r="H639">
        <v>2</v>
      </c>
      <c r="J639" t="s">
        <v>18</v>
      </c>
      <c r="K639">
        <v>2.91</v>
      </c>
      <c r="L639" t="s">
        <v>32</v>
      </c>
    </row>
    <row r="640" spans="1:12" x14ac:dyDescent="0.3">
      <c r="A640" s="1">
        <v>45224</v>
      </c>
      <c r="B640" s="1" t="s">
        <v>11</v>
      </c>
      <c r="D640">
        <v>13</v>
      </c>
      <c r="E640" t="s">
        <v>12</v>
      </c>
      <c r="F640" t="s">
        <v>15</v>
      </c>
      <c r="G640">
        <f>14.3*0.3048</f>
        <v>4.3586400000000003</v>
      </c>
      <c r="H640">
        <v>2</v>
      </c>
      <c r="I640">
        <v>0.43</v>
      </c>
      <c r="J640" t="s">
        <v>18</v>
      </c>
      <c r="K640">
        <v>2.91</v>
      </c>
      <c r="L640" t="s">
        <v>32</v>
      </c>
    </row>
    <row r="641" spans="1:12" x14ac:dyDescent="0.3">
      <c r="A641" s="1">
        <v>45224</v>
      </c>
      <c r="B641" s="1" t="s">
        <v>11</v>
      </c>
      <c r="D641">
        <v>14</v>
      </c>
      <c r="E641" t="s">
        <v>13</v>
      </c>
      <c r="F641" t="s">
        <v>15</v>
      </c>
      <c r="G641">
        <v>1.8</v>
      </c>
      <c r="H641">
        <v>2</v>
      </c>
      <c r="J641" t="s">
        <v>18</v>
      </c>
      <c r="K641">
        <v>2.91</v>
      </c>
      <c r="L641" t="s">
        <v>32</v>
      </c>
    </row>
    <row r="642" spans="1:12" x14ac:dyDescent="0.3">
      <c r="A642" s="1">
        <v>45224</v>
      </c>
      <c r="B642" s="1" t="s">
        <v>11</v>
      </c>
      <c r="D642">
        <v>15</v>
      </c>
      <c r="E642" t="s">
        <v>12</v>
      </c>
      <c r="F642" t="s">
        <v>15</v>
      </c>
      <c r="G642">
        <f>11.1*0.3048</f>
        <v>3.3832800000000001</v>
      </c>
      <c r="H642">
        <v>2</v>
      </c>
      <c r="I642">
        <v>0.50700000000000001</v>
      </c>
      <c r="J642" t="s">
        <v>18</v>
      </c>
      <c r="K642">
        <v>2.91</v>
      </c>
      <c r="L642" t="s">
        <v>32</v>
      </c>
    </row>
    <row r="643" spans="1:12" x14ac:dyDescent="0.3">
      <c r="A643" s="1">
        <v>45224</v>
      </c>
      <c r="B643" s="1" t="s">
        <v>11</v>
      </c>
      <c r="D643">
        <v>16</v>
      </c>
      <c r="E643" t="s">
        <v>12</v>
      </c>
      <c r="F643" t="s">
        <v>14</v>
      </c>
      <c r="G643">
        <f>14.8*0.3048</f>
        <v>4.5110400000000004</v>
      </c>
      <c r="H643">
        <v>2</v>
      </c>
      <c r="J643" t="s">
        <v>18</v>
      </c>
      <c r="K643">
        <v>2.91</v>
      </c>
      <c r="L643" t="s">
        <v>32</v>
      </c>
    </row>
    <row r="644" spans="1:12" x14ac:dyDescent="0.3">
      <c r="A644" s="1">
        <v>45224</v>
      </c>
      <c r="B644" s="1" t="s">
        <v>11</v>
      </c>
      <c r="D644">
        <v>17</v>
      </c>
      <c r="E644" t="s">
        <v>13</v>
      </c>
      <c r="F644" t="s">
        <v>7</v>
      </c>
      <c r="G644">
        <v>1.6</v>
      </c>
      <c r="H644">
        <v>1</v>
      </c>
      <c r="I644">
        <v>0</v>
      </c>
      <c r="J644" t="s">
        <v>18</v>
      </c>
      <c r="K644">
        <v>2.91</v>
      </c>
      <c r="L644" t="s">
        <v>32</v>
      </c>
    </row>
    <row r="645" spans="1:12" x14ac:dyDescent="0.3">
      <c r="A645" s="1">
        <v>45224</v>
      </c>
      <c r="B645" s="1" t="s">
        <v>11</v>
      </c>
      <c r="D645">
        <v>18</v>
      </c>
      <c r="E645" t="s">
        <v>12</v>
      </c>
      <c r="F645" t="s">
        <v>7</v>
      </c>
      <c r="G645">
        <v>1.8</v>
      </c>
      <c r="H645">
        <v>2</v>
      </c>
      <c r="J645" t="s">
        <v>18</v>
      </c>
      <c r="K645">
        <v>2.91</v>
      </c>
      <c r="L645" t="s">
        <v>32</v>
      </c>
    </row>
    <row r="646" spans="1:12" x14ac:dyDescent="0.3">
      <c r="A646" s="1">
        <v>45224</v>
      </c>
      <c r="B646" s="1" t="s">
        <v>11</v>
      </c>
      <c r="D646">
        <v>19</v>
      </c>
      <c r="E646" t="s">
        <v>12</v>
      </c>
      <c r="F646" t="s">
        <v>14</v>
      </c>
      <c r="G646">
        <v>1.6</v>
      </c>
      <c r="H646">
        <v>2</v>
      </c>
      <c r="I646">
        <v>0.66700000000000004</v>
      </c>
      <c r="J646" t="s">
        <v>18</v>
      </c>
      <c r="K646">
        <v>2.91</v>
      </c>
      <c r="L646" t="s">
        <v>32</v>
      </c>
    </row>
    <row r="647" spans="1:12" x14ac:dyDescent="0.3">
      <c r="A647" s="1">
        <v>45224</v>
      </c>
      <c r="B647" s="1" t="s">
        <v>11</v>
      </c>
      <c r="D647">
        <v>20</v>
      </c>
      <c r="E647" t="s">
        <v>12</v>
      </c>
      <c r="F647" t="s">
        <v>10</v>
      </c>
      <c r="G647">
        <v>1.6</v>
      </c>
      <c r="H647">
        <v>2</v>
      </c>
      <c r="J647" t="s">
        <v>18</v>
      </c>
      <c r="K647">
        <v>2.91</v>
      </c>
      <c r="L647" t="s">
        <v>32</v>
      </c>
    </row>
    <row r="648" spans="1:12" x14ac:dyDescent="0.3">
      <c r="A648" s="1">
        <v>45224</v>
      </c>
      <c r="B648" s="1" t="s">
        <v>11</v>
      </c>
      <c r="D648">
        <v>1</v>
      </c>
      <c r="E648" t="s">
        <v>6</v>
      </c>
      <c r="F648" t="s">
        <v>7</v>
      </c>
      <c r="G648">
        <v>0.7</v>
      </c>
      <c r="H648">
        <v>2</v>
      </c>
      <c r="I648">
        <v>0.45200000000000001</v>
      </c>
      <c r="J648" t="s">
        <v>18</v>
      </c>
      <c r="K648">
        <v>2.91</v>
      </c>
      <c r="L648" t="s">
        <v>32</v>
      </c>
    </row>
    <row r="649" spans="1:12" x14ac:dyDescent="0.3">
      <c r="A649" s="1">
        <v>45224</v>
      </c>
      <c r="B649" s="1" t="s">
        <v>11</v>
      </c>
      <c r="D649">
        <v>2</v>
      </c>
      <c r="E649" t="s">
        <v>6</v>
      </c>
      <c r="F649" t="s">
        <v>14</v>
      </c>
      <c r="G649">
        <v>1.1000000000000001</v>
      </c>
      <c r="H649">
        <v>2</v>
      </c>
      <c r="J649" t="s">
        <v>18</v>
      </c>
      <c r="K649">
        <v>2.91</v>
      </c>
      <c r="L649" t="s">
        <v>32</v>
      </c>
    </row>
    <row r="650" spans="1:12" x14ac:dyDescent="0.3">
      <c r="A650" s="1">
        <v>45224</v>
      </c>
      <c r="B650" s="1" t="s">
        <v>11</v>
      </c>
      <c r="D650">
        <v>3</v>
      </c>
      <c r="E650" t="s">
        <v>6</v>
      </c>
      <c r="F650" t="s">
        <v>14</v>
      </c>
      <c r="G650">
        <v>1.5</v>
      </c>
      <c r="H650">
        <v>2</v>
      </c>
      <c r="I650">
        <v>0.72</v>
      </c>
      <c r="J650" t="s">
        <v>18</v>
      </c>
      <c r="K650">
        <v>2.91</v>
      </c>
      <c r="L650" t="s">
        <v>32</v>
      </c>
    </row>
    <row r="651" spans="1:12" x14ac:dyDescent="0.3">
      <c r="A651" s="1">
        <v>45224</v>
      </c>
      <c r="B651" s="1" t="s">
        <v>11</v>
      </c>
      <c r="D651">
        <v>4</v>
      </c>
      <c r="E651" t="s">
        <v>6</v>
      </c>
      <c r="F651" t="s">
        <v>14</v>
      </c>
      <c r="G651">
        <v>1</v>
      </c>
      <c r="H651">
        <v>2</v>
      </c>
      <c r="J651" t="s">
        <v>18</v>
      </c>
      <c r="K651">
        <v>2.91</v>
      </c>
      <c r="L651" t="s">
        <v>32</v>
      </c>
    </row>
    <row r="652" spans="1:12" x14ac:dyDescent="0.3">
      <c r="A652" s="1">
        <v>45224</v>
      </c>
      <c r="B652" s="1" t="s">
        <v>11</v>
      </c>
      <c r="D652">
        <v>5</v>
      </c>
      <c r="E652" t="s">
        <v>6</v>
      </c>
      <c r="F652" t="s">
        <v>7</v>
      </c>
      <c r="G652">
        <v>0.6</v>
      </c>
      <c r="H652">
        <v>2</v>
      </c>
      <c r="I652">
        <v>0.44</v>
      </c>
      <c r="J652" t="s">
        <v>18</v>
      </c>
      <c r="K652">
        <v>2.91</v>
      </c>
      <c r="L652" t="s">
        <v>32</v>
      </c>
    </row>
    <row r="653" spans="1:12" x14ac:dyDescent="0.3">
      <c r="A653" s="1">
        <v>45224</v>
      </c>
      <c r="B653" s="1" t="s">
        <v>11</v>
      </c>
      <c r="D653">
        <v>6</v>
      </c>
      <c r="E653" t="s">
        <v>13</v>
      </c>
      <c r="F653" t="s">
        <v>14</v>
      </c>
      <c r="G653">
        <v>1.3</v>
      </c>
      <c r="H653">
        <v>2</v>
      </c>
      <c r="J653" t="s">
        <v>18</v>
      </c>
      <c r="K653">
        <v>2.91</v>
      </c>
      <c r="L653" t="s">
        <v>32</v>
      </c>
    </row>
    <row r="654" spans="1:12" x14ac:dyDescent="0.3">
      <c r="A654" s="1">
        <v>45224</v>
      </c>
      <c r="B654" s="1" t="s">
        <v>11</v>
      </c>
      <c r="D654">
        <v>7</v>
      </c>
      <c r="E654" t="s">
        <v>12</v>
      </c>
      <c r="F654" t="s">
        <v>14</v>
      </c>
      <c r="G654">
        <v>1.9</v>
      </c>
      <c r="H654">
        <v>2</v>
      </c>
      <c r="I654">
        <v>0.43</v>
      </c>
      <c r="J654" t="s">
        <v>18</v>
      </c>
      <c r="K654">
        <v>2.91</v>
      </c>
      <c r="L654" t="s">
        <v>32</v>
      </c>
    </row>
    <row r="655" spans="1:12" x14ac:dyDescent="0.3">
      <c r="A655" s="1">
        <v>45224</v>
      </c>
      <c r="B655" s="1" t="s">
        <v>11</v>
      </c>
      <c r="D655">
        <v>8</v>
      </c>
      <c r="E655" t="s">
        <v>13</v>
      </c>
      <c r="F655" t="s">
        <v>7</v>
      </c>
      <c r="G655">
        <v>1.2</v>
      </c>
      <c r="H655">
        <v>2</v>
      </c>
      <c r="J655" t="s">
        <v>18</v>
      </c>
      <c r="K655">
        <v>2.91</v>
      </c>
      <c r="L655" t="s">
        <v>32</v>
      </c>
    </row>
    <row r="656" spans="1:12" x14ac:dyDescent="0.3">
      <c r="A656" s="1">
        <v>45224</v>
      </c>
      <c r="B656" s="1" t="s">
        <v>11</v>
      </c>
      <c r="D656">
        <v>9</v>
      </c>
      <c r="E656" t="s">
        <v>13</v>
      </c>
      <c r="F656" t="s">
        <v>7</v>
      </c>
      <c r="G656">
        <v>1.2</v>
      </c>
      <c r="H656">
        <v>2</v>
      </c>
      <c r="I656">
        <v>0.40100000000000002</v>
      </c>
      <c r="J656" t="s">
        <v>18</v>
      </c>
      <c r="K656">
        <v>2.91</v>
      </c>
      <c r="L656" t="s">
        <v>32</v>
      </c>
    </row>
    <row r="657" spans="1:12" x14ac:dyDescent="0.3">
      <c r="A657" s="1">
        <v>45224</v>
      </c>
      <c r="B657" s="1" t="s">
        <v>11</v>
      </c>
      <c r="D657">
        <v>10</v>
      </c>
      <c r="E657" t="s">
        <v>12</v>
      </c>
      <c r="F657" t="s">
        <v>14</v>
      </c>
      <c r="G657">
        <v>1.7</v>
      </c>
      <c r="H657">
        <v>2</v>
      </c>
      <c r="J657" t="s">
        <v>18</v>
      </c>
      <c r="K657">
        <v>2.91</v>
      </c>
      <c r="L657" t="s">
        <v>32</v>
      </c>
    </row>
    <row r="658" spans="1:12" x14ac:dyDescent="0.3">
      <c r="A658" s="1">
        <v>45224</v>
      </c>
      <c r="B658" s="1" t="s">
        <v>11</v>
      </c>
      <c r="D658">
        <v>11</v>
      </c>
      <c r="E658" t="s">
        <v>13</v>
      </c>
      <c r="F658" t="s">
        <v>14</v>
      </c>
      <c r="G658">
        <v>1.5</v>
      </c>
      <c r="H658">
        <v>2</v>
      </c>
      <c r="I658">
        <v>0.32</v>
      </c>
      <c r="J658" t="s">
        <v>18</v>
      </c>
      <c r="K658">
        <v>2.91</v>
      </c>
      <c r="L658" t="s">
        <v>32</v>
      </c>
    </row>
    <row r="659" spans="1:12" x14ac:dyDescent="0.3">
      <c r="A659" s="1">
        <v>45224</v>
      </c>
      <c r="B659" s="1" t="s">
        <v>11</v>
      </c>
      <c r="D659">
        <v>12</v>
      </c>
      <c r="E659" t="s">
        <v>12</v>
      </c>
      <c r="F659" t="s">
        <v>10</v>
      </c>
      <c r="G659">
        <v>2.2000000000000002</v>
      </c>
      <c r="H659">
        <v>2</v>
      </c>
      <c r="J659" t="s">
        <v>18</v>
      </c>
      <c r="K659">
        <v>2.91</v>
      </c>
      <c r="L659" t="s">
        <v>32</v>
      </c>
    </row>
    <row r="660" spans="1:12" x14ac:dyDescent="0.3">
      <c r="A660" s="1">
        <v>45224</v>
      </c>
      <c r="B660" s="1" t="s">
        <v>11</v>
      </c>
      <c r="D660">
        <v>13</v>
      </c>
      <c r="E660" t="s">
        <v>12</v>
      </c>
      <c r="F660" t="s">
        <v>10</v>
      </c>
      <c r="G660">
        <v>2.2000000000000002</v>
      </c>
      <c r="H660">
        <v>1</v>
      </c>
      <c r="I660">
        <v>0.124</v>
      </c>
      <c r="J660" t="s">
        <v>18</v>
      </c>
      <c r="K660">
        <v>2.91</v>
      </c>
      <c r="L660" t="s">
        <v>32</v>
      </c>
    </row>
    <row r="661" spans="1:12" x14ac:dyDescent="0.3">
      <c r="A661" s="1">
        <v>45224</v>
      </c>
      <c r="B661" s="1" t="s">
        <v>11</v>
      </c>
      <c r="D661">
        <v>14</v>
      </c>
      <c r="E661" t="s">
        <v>12</v>
      </c>
      <c r="F661" t="s">
        <v>14</v>
      </c>
      <c r="G661">
        <v>2.2999999999999998</v>
      </c>
      <c r="H661">
        <v>2</v>
      </c>
      <c r="J661" t="s">
        <v>18</v>
      </c>
      <c r="K661">
        <v>2.91</v>
      </c>
      <c r="L661" t="s">
        <v>32</v>
      </c>
    </row>
    <row r="662" spans="1:12" x14ac:dyDescent="0.3">
      <c r="A662" s="1">
        <v>45224</v>
      </c>
      <c r="B662" s="1" t="s">
        <v>11</v>
      </c>
      <c r="D662">
        <v>15</v>
      </c>
      <c r="E662" t="s">
        <v>13</v>
      </c>
      <c r="F662" t="s">
        <v>7</v>
      </c>
      <c r="G662">
        <v>1.4</v>
      </c>
      <c r="H662">
        <v>2</v>
      </c>
      <c r="I662">
        <v>0.124</v>
      </c>
      <c r="J662" t="s">
        <v>18</v>
      </c>
      <c r="K662">
        <v>2.91</v>
      </c>
      <c r="L662" t="s">
        <v>32</v>
      </c>
    </row>
    <row r="663" spans="1:12" x14ac:dyDescent="0.3">
      <c r="A663" s="1">
        <v>45224</v>
      </c>
      <c r="B663" s="1" t="s">
        <v>11</v>
      </c>
      <c r="D663">
        <v>16</v>
      </c>
      <c r="E663" t="s">
        <v>13</v>
      </c>
      <c r="F663" t="s">
        <v>14</v>
      </c>
      <c r="G663">
        <v>1.5</v>
      </c>
      <c r="H663">
        <v>2</v>
      </c>
      <c r="J663" t="s">
        <v>18</v>
      </c>
      <c r="K663">
        <v>2.91</v>
      </c>
      <c r="L663" t="s">
        <v>32</v>
      </c>
    </row>
    <row r="664" spans="1:12" x14ac:dyDescent="0.3">
      <c r="A664" s="1">
        <v>45224</v>
      </c>
      <c r="B664" s="1" t="s">
        <v>11</v>
      </c>
      <c r="D664">
        <v>17</v>
      </c>
      <c r="E664" t="s">
        <v>12</v>
      </c>
      <c r="F664" t="s">
        <v>14</v>
      </c>
      <c r="G664">
        <v>2.2000000000000002</v>
      </c>
      <c r="H664">
        <v>2</v>
      </c>
      <c r="I664">
        <v>0.28899999999999998</v>
      </c>
      <c r="J664" t="s">
        <v>18</v>
      </c>
      <c r="K664">
        <v>2.91</v>
      </c>
      <c r="L664" t="s">
        <v>32</v>
      </c>
    </row>
    <row r="665" spans="1:12" x14ac:dyDescent="0.3">
      <c r="A665" s="1">
        <v>45224</v>
      </c>
      <c r="B665" s="1" t="s">
        <v>11</v>
      </c>
      <c r="D665">
        <v>18</v>
      </c>
      <c r="E665" t="s">
        <v>12</v>
      </c>
      <c r="F665" t="s">
        <v>14</v>
      </c>
      <c r="G665">
        <v>2.8</v>
      </c>
      <c r="H665">
        <v>2</v>
      </c>
      <c r="J665" t="s">
        <v>18</v>
      </c>
      <c r="K665">
        <v>2.91</v>
      </c>
      <c r="L665" t="s">
        <v>32</v>
      </c>
    </row>
    <row r="666" spans="1:12" x14ac:dyDescent="0.3">
      <c r="A666" s="1">
        <v>45224</v>
      </c>
      <c r="B666" s="1" t="s">
        <v>11</v>
      </c>
      <c r="D666">
        <v>19</v>
      </c>
      <c r="E666" t="s">
        <v>12</v>
      </c>
      <c r="F666" t="s">
        <v>14</v>
      </c>
      <c r="G666">
        <f>12.6*0.3048</f>
        <v>3.8404799999999999</v>
      </c>
      <c r="H666">
        <v>1</v>
      </c>
      <c r="I666">
        <v>0.33600000000000002</v>
      </c>
      <c r="J666" t="s">
        <v>18</v>
      </c>
      <c r="K666">
        <v>2.91</v>
      </c>
      <c r="L666" t="s">
        <v>32</v>
      </c>
    </row>
    <row r="667" spans="1:12" x14ac:dyDescent="0.3">
      <c r="A667" s="1">
        <v>45224</v>
      </c>
      <c r="B667" s="1" t="s">
        <v>11</v>
      </c>
      <c r="D667">
        <v>20</v>
      </c>
      <c r="E667" t="s">
        <v>13</v>
      </c>
      <c r="F667" t="s">
        <v>14</v>
      </c>
      <c r="G667">
        <v>1</v>
      </c>
      <c r="H667">
        <v>2</v>
      </c>
      <c r="J667" t="s">
        <v>18</v>
      </c>
      <c r="K667">
        <v>2.91</v>
      </c>
      <c r="L667" t="s">
        <v>32</v>
      </c>
    </row>
  </sheetData>
  <autoFilter ref="A1:K667" xr:uid="{0F92FA6A-FC90-4D4D-B485-EA1B8848C8AF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CF18-F1C5-4074-A1ED-4AE4913E937D}">
  <dimension ref="A1:I24"/>
  <sheetViews>
    <sheetView workbookViewId="0">
      <selection activeCell="D26" sqref="D26"/>
    </sheetView>
  </sheetViews>
  <sheetFormatPr defaultRowHeight="14.4" x14ac:dyDescent="0.3"/>
  <cols>
    <col min="3" max="4" width="9.5546875" bestFit="1" customWidth="1"/>
    <col min="5" max="5" width="9" bestFit="1" customWidth="1"/>
    <col min="6" max="8" width="9.5546875" bestFit="1" customWidth="1"/>
    <col min="9" max="9" width="9" bestFit="1" customWidth="1"/>
  </cols>
  <sheetData>
    <row r="1" spans="1:9" x14ac:dyDescent="0.3">
      <c r="A1" t="s">
        <v>8</v>
      </c>
      <c r="B1" t="s">
        <v>0</v>
      </c>
      <c r="C1" t="s">
        <v>12</v>
      </c>
      <c r="D1" t="s">
        <v>13</v>
      </c>
      <c r="E1" t="s">
        <v>6</v>
      </c>
      <c r="F1" t="s">
        <v>14</v>
      </c>
      <c r="G1" t="s">
        <v>7</v>
      </c>
      <c r="H1" t="s">
        <v>10</v>
      </c>
      <c r="I1" t="s">
        <v>15</v>
      </c>
    </row>
    <row r="2" spans="1:9" x14ac:dyDescent="0.3">
      <c r="A2" t="s">
        <v>11</v>
      </c>
      <c r="B2">
        <v>2</v>
      </c>
      <c r="C2">
        <f>95/2</f>
        <v>47.5</v>
      </c>
      <c r="D2">
        <v>47.5</v>
      </c>
      <c r="E2">
        <v>5</v>
      </c>
      <c r="F2">
        <v>25</v>
      </c>
      <c r="G2">
        <v>40</v>
      </c>
      <c r="H2">
        <v>20</v>
      </c>
      <c r="I2">
        <v>15</v>
      </c>
    </row>
    <row r="3" spans="1:9" x14ac:dyDescent="0.3">
      <c r="A3" t="s">
        <v>11</v>
      </c>
      <c r="B3">
        <v>3</v>
      </c>
      <c r="C3">
        <v>40</v>
      </c>
      <c r="D3">
        <v>40</v>
      </c>
      <c r="E3">
        <v>20</v>
      </c>
      <c r="F3">
        <v>30</v>
      </c>
      <c r="G3">
        <v>35</v>
      </c>
      <c r="H3">
        <v>20</v>
      </c>
      <c r="I3">
        <v>15</v>
      </c>
    </row>
    <row r="4" spans="1:9" x14ac:dyDescent="0.3">
      <c r="A4" t="s">
        <v>11</v>
      </c>
      <c r="B4">
        <v>4</v>
      </c>
      <c r="C4">
        <v>45</v>
      </c>
      <c r="D4">
        <v>45</v>
      </c>
      <c r="E4">
        <v>10</v>
      </c>
      <c r="F4">
        <v>20</v>
      </c>
      <c r="G4">
        <v>30</v>
      </c>
      <c r="H4">
        <v>25</v>
      </c>
      <c r="I4">
        <v>25</v>
      </c>
    </row>
    <row r="5" spans="1:9" x14ac:dyDescent="0.3">
      <c r="A5" t="s">
        <v>11</v>
      </c>
      <c r="B5">
        <v>1</v>
      </c>
      <c r="C5">
        <v>45</v>
      </c>
      <c r="D5">
        <v>45</v>
      </c>
      <c r="E5">
        <v>10</v>
      </c>
      <c r="F5">
        <v>25</v>
      </c>
      <c r="G5">
        <v>20</v>
      </c>
      <c r="H5">
        <v>40</v>
      </c>
      <c r="I5">
        <v>15</v>
      </c>
    </row>
    <row r="6" spans="1:9" x14ac:dyDescent="0.3">
      <c r="A6" t="s">
        <v>11</v>
      </c>
      <c r="B6">
        <v>5</v>
      </c>
      <c r="C6">
        <v>45</v>
      </c>
      <c r="D6">
        <v>45</v>
      </c>
      <c r="E6">
        <v>10</v>
      </c>
      <c r="F6">
        <v>25</v>
      </c>
      <c r="G6">
        <v>40</v>
      </c>
      <c r="H6">
        <v>20</v>
      </c>
      <c r="I6">
        <v>15</v>
      </c>
    </row>
    <row r="7" spans="1:9" x14ac:dyDescent="0.3">
      <c r="A7" t="s">
        <v>11</v>
      </c>
      <c r="B7">
        <v>6</v>
      </c>
      <c r="C7">
        <v>2.5</v>
      </c>
      <c r="D7">
        <v>2.5</v>
      </c>
      <c r="E7">
        <v>95</v>
      </c>
      <c r="F7">
        <f>45/2</f>
        <v>22.5</v>
      </c>
      <c r="G7">
        <f>(45+95)/2</f>
        <v>70</v>
      </c>
      <c r="H7">
        <f>15/2</f>
        <v>7.5</v>
      </c>
      <c r="I7">
        <v>0</v>
      </c>
    </row>
    <row r="8" spans="1:9" x14ac:dyDescent="0.3">
      <c r="A8" t="s">
        <v>11</v>
      </c>
      <c r="B8">
        <v>9</v>
      </c>
      <c r="C8">
        <v>0</v>
      </c>
      <c r="D8">
        <v>0</v>
      </c>
      <c r="E8">
        <v>100</v>
      </c>
      <c r="F8">
        <v>40</v>
      </c>
      <c r="G8">
        <v>45</v>
      </c>
      <c r="H8">
        <v>10</v>
      </c>
      <c r="I8">
        <v>5</v>
      </c>
    </row>
    <row r="9" spans="1:9" x14ac:dyDescent="0.3">
      <c r="A9" t="s">
        <v>11</v>
      </c>
      <c r="B9">
        <v>7</v>
      </c>
      <c r="C9">
        <v>50</v>
      </c>
      <c r="D9">
        <v>50</v>
      </c>
      <c r="E9">
        <v>0</v>
      </c>
      <c r="F9">
        <v>40</v>
      </c>
      <c r="G9">
        <v>15</v>
      </c>
      <c r="H9">
        <v>15</v>
      </c>
      <c r="I9">
        <v>30</v>
      </c>
    </row>
    <row r="10" spans="1:9" x14ac:dyDescent="0.3">
      <c r="A10" t="s">
        <v>11</v>
      </c>
      <c r="B10" t="s">
        <v>30</v>
      </c>
      <c r="C10" s="3">
        <f t="shared" ref="C10:I10" si="0">AVERAGE(C2:C9)</f>
        <v>34.375</v>
      </c>
      <c r="D10" s="3">
        <f t="shared" si="0"/>
        <v>34.375</v>
      </c>
      <c r="E10" s="3">
        <f t="shared" si="0"/>
        <v>31.25</v>
      </c>
      <c r="F10" s="3">
        <f t="shared" si="0"/>
        <v>28.4375</v>
      </c>
      <c r="G10" s="3">
        <f t="shared" si="0"/>
        <v>36.875</v>
      </c>
      <c r="H10" s="3">
        <f t="shared" si="0"/>
        <v>19.6875</v>
      </c>
      <c r="I10" s="3">
        <f t="shared" si="0"/>
        <v>15</v>
      </c>
    </row>
    <row r="11" spans="1:9" x14ac:dyDescent="0.3">
      <c r="A11" t="s">
        <v>20</v>
      </c>
      <c r="B11">
        <v>1</v>
      </c>
      <c r="C11">
        <v>40</v>
      </c>
      <c r="D11">
        <v>40</v>
      </c>
      <c r="E11">
        <v>20</v>
      </c>
      <c r="F11">
        <v>15</v>
      </c>
      <c r="G11">
        <v>45</v>
      </c>
      <c r="H11">
        <v>15</v>
      </c>
      <c r="I11">
        <v>25</v>
      </c>
    </row>
    <row r="12" spans="1:9" x14ac:dyDescent="0.3">
      <c r="A12" t="s">
        <v>20</v>
      </c>
      <c r="B12">
        <v>2</v>
      </c>
      <c r="C12">
        <v>0</v>
      </c>
      <c r="D12">
        <v>5</v>
      </c>
      <c r="E12">
        <v>95</v>
      </c>
      <c r="F12">
        <v>50</v>
      </c>
      <c r="G12">
        <v>15</v>
      </c>
      <c r="H12">
        <v>30</v>
      </c>
      <c r="I12">
        <v>5</v>
      </c>
    </row>
    <row r="13" spans="1:9" x14ac:dyDescent="0.3">
      <c r="A13" t="s">
        <v>20</v>
      </c>
      <c r="B13">
        <v>3</v>
      </c>
      <c r="C13">
        <v>50</v>
      </c>
      <c r="D13">
        <v>50</v>
      </c>
      <c r="E13">
        <v>0</v>
      </c>
      <c r="F13">
        <v>25</v>
      </c>
      <c r="G13">
        <v>30</v>
      </c>
      <c r="H13">
        <v>15</v>
      </c>
      <c r="I13">
        <v>30</v>
      </c>
    </row>
    <row r="14" spans="1:9" x14ac:dyDescent="0.3">
      <c r="A14" t="s">
        <v>20</v>
      </c>
      <c r="B14">
        <v>4</v>
      </c>
      <c r="C14">
        <v>50</v>
      </c>
      <c r="D14">
        <v>50</v>
      </c>
      <c r="E14">
        <v>0</v>
      </c>
      <c r="F14">
        <v>35</v>
      </c>
      <c r="G14">
        <v>30</v>
      </c>
      <c r="H14">
        <v>5</v>
      </c>
      <c r="I14">
        <v>30</v>
      </c>
    </row>
    <row r="15" spans="1:9" x14ac:dyDescent="0.3">
      <c r="A15" t="s">
        <v>20</v>
      </c>
      <c r="B15">
        <v>5</v>
      </c>
      <c r="C15">
        <v>50</v>
      </c>
      <c r="D15">
        <v>50</v>
      </c>
      <c r="E15">
        <v>0</v>
      </c>
      <c r="F15">
        <v>30</v>
      </c>
      <c r="G15">
        <v>25</v>
      </c>
      <c r="H15">
        <v>25</v>
      </c>
      <c r="I15">
        <v>20</v>
      </c>
    </row>
    <row r="16" spans="1:9" x14ac:dyDescent="0.3">
      <c r="A16" t="s">
        <v>20</v>
      </c>
      <c r="B16" t="s">
        <v>30</v>
      </c>
      <c r="C16" s="3">
        <f>AVERAGE(C11:C15)</f>
        <v>38</v>
      </c>
      <c r="D16" s="3">
        <f t="shared" ref="D16:I16" si="1">AVERAGE(D11:D15)</f>
        <v>39</v>
      </c>
      <c r="E16" s="3">
        <f t="shared" si="1"/>
        <v>23</v>
      </c>
      <c r="F16" s="3">
        <f t="shared" si="1"/>
        <v>31</v>
      </c>
      <c r="G16" s="3">
        <f t="shared" si="1"/>
        <v>29</v>
      </c>
      <c r="H16" s="3">
        <f t="shared" si="1"/>
        <v>18</v>
      </c>
      <c r="I16" s="3">
        <f t="shared" si="1"/>
        <v>22</v>
      </c>
    </row>
    <row r="17" spans="1:9" x14ac:dyDescent="0.3">
      <c r="A17" t="s">
        <v>25</v>
      </c>
      <c r="B17">
        <v>2</v>
      </c>
      <c r="C17">
        <v>45</v>
      </c>
      <c r="D17">
        <v>45</v>
      </c>
      <c r="E17">
        <v>10</v>
      </c>
      <c r="F17">
        <v>50</v>
      </c>
      <c r="G17">
        <v>15</v>
      </c>
      <c r="H17">
        <v>25</v>
      </c>
      <c r="I17">
        <v>10</v>
      </c>
    </row>
    <row r="18" spans="1:9" x14ac:dyDescent="0.3">
      <c r="A18" t="s">
        <v>25</v>
      </c>
      <c r="B18">
        <v>4</v>
      </c>
      <c r="C18">
        <v>15</v>
      </c>
      <c r="D18">
        <v>15</v>
      </c>
      <c r="E18">
        <v>70</v>
      </c>
      <c r="F18">
        <v>45</v>
      </c>
      <c r="G18">
        <v>40</v>
      </c>
      <c r="H18">
        <v>15</v>
      </c>
      <c r="I18">
        <v>0</v>
      </c>
    </row>
    <row r="19" spans="1:9" x14ac:dyDescent="0.3">
      <c r="A19" t="s">
        <v>25</v>
      </c>
      <c r="B19">
        <v>1</v>
      </c>
      <c r="C19">
        <v>0</v>
      </c>
      <c r="D19">
        <v>0</v>
      </c>
      <c r="E19">
        <v>100</v>
      </c>
      <c r="F19">
        <v>10</v>
      </c>
      <c r="G19">
        <v>80</v>
      </c>
      <c r="H19">
        <v>10</v>
      </c>
      <c r="I19">
        <v>0</v>
      </c>
    </row>
    <row r="20" spans="1:9" x14ac:dyDescent="0.3">
      <c r="A20" t="s">
        <v>25</v>
      </c>
      <c r="B20">
        <v>6</v>
      </c>
      <c r="C20">
        <v>0</v>
      </c>
      <c r="D20">
        <v>0</v>
      </c>
      <c r="E20">
        <v>100</v>
      </c>
      <c r="F20">
        <v>40</v>
      </c>
      <c r="G20">
        <v>45</v>
      </c>
      <c r="H20">
        <v>5</v>
      </c>
      <c r="I20">
        <v>10</v>
      </c>
    </row>
    <row r="21" spans="1:9" x14ac:dyDescent="0.3">
      <c r="A21" t="s">
        <v>25</v>
      </c>
      <c r="B21">
        <v>3</v>
      </c>
      <c r="C21">
        <v>15</v>
      </c>
      <c r="D21">
        <v>15</v>
      </c>
      <c r="E21">
        <v>70</v>
      </c>
      <c r="F21">
        <v>35</v>
      </c>
      <c r="G21">
        <v>30</v>
      </c>
      <c r="H21">
        <v>15</v>
      </c>
      <c r="I21">
        <v>20</v>
      </c>
    </row>
    <row r="22" spans="1:9" x14ac:dyDescent="0.3">
      <c r="A22" t="s">
        <v>25</v>
      </c>
      <c r="B22">
        <v>8</v>
      </c>
      <c r="C22">
        <v>50</v>
      </c>
      <c r="D22">
        <v>50</v>
      </c>
      <c r="E22">
        <v>0</v>
      </c>
      <c r="F22">
        <v>35</v>
      </c>
      <c r="G22">
        <v>35</v>
      </c>
      <c r="H22">
        <v>15</v>
      </c>
      <c r="I22">
        <v>15</v>
      </c>
    </row>
    <row r="23" spans="1:9" x14ac:dyDescent="0.3">
      <c r="A23" t="s">
        <v>25</v>
      </c>
      <c r="B23">
        <v>7</v>
      </c>
      <c r="C23">
        <v>0</v>
      </c>
      <c r="D23">
        <v>0</v>
      </c>
      <c r="E23">
        <v>100</v>
      </c>
      <c r="F23">
        <v>0</v>
      </c>
      <c r="G23">
        <v>90</v>
      </c>
      <c r="H23">
        <v>10</v>
      </c>
      <c r="I23">
        <v>0</v>
      </c>
    </row>
    <row r="24" spans="1:9" x14ac:dyDescent="0.3">
      <c r="A24" t="s">
        <v>25</v>
      </c>
      <c r="B24" t="s">
        <v>30</v>
      </c>
      <c r="C24" s="3">
        <f t="shared" ref="C24:I24" si="2">AVERAGE(C17:C23)</f>
        <v>17.857142857142858</v>
      </c>
      <c r="D24" s="3">
        <f t="shared" si="2"/>
        <v>17.857142857142858</v>
      </c>
      <c r="E24" s="3">
        <f t="shared" si="2"/>
        <v>64.285714285714292</v>
      </c>
      <c r="F24" s="3">
        <f t="shared" si="2"/>
        <v>30.714285714285715</v>
      </c>
      <c r="G24" s="3">
        <f t="shared" si="2"/>
        <v>47.857142857142854</v>
      </c>
      <c r="H24" s="3">
        <f t="shared" si="2"/>
        <v>13.571428571428571</v>
      </c>
      <c r="I24" s="3">
        <f t="shared" si="2"/>
        <v>7.8571428571428568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A28B-D214-4DEF-8B93-1C5604D8CB38}">
  <dimension ref="A1:I17"/>
  <sheetViews>
    <sheetView workbookViewId="0">
      <selection activeCell="E20" sqref="E20"/>
    </sheetView>
  </sheetViews>
  <sheetFormatPr defaultRowHeight="14.4" x14ac:dyDescent="0.3"/>
  <sheetData>
    <row r="1" spans="1:9" x14ac:dyDescent="0.3">
      <c r="A1" t="s">
        <v>8</v>
      </c>
      <c r="B1" t="s">
        <v>0</v>
      </c>
      <c r="C1" t="s">
        <v>12</v>
      </c>
      <c r="D1" t="s">
        <v>13</v>
      </c>
      <c r="E1" t="s">
        <v>6</v>
      </c>
      <c r="F1" t="s">
        <v>14</v>
      </c>
      <c r="G1" t="s">
        <v>7</v>
      </c>
      <c r="H1" t="s">
        <v>10</v>
      </c>
      <c r="I1" t="s">
        <v>15</v>
      </c>
    </row>
    <row r="2" spans="1:9" x14ac:dyDescent="0.3">
      <c r="A2" t="s">
        <v>11</v>
      </c>
      <c r="B2" t="s">
        <v>37</v>
      </c>
      <c r="C2">
        <v>50</v>
      </c>
      <c r="D2">
        <v>50</v>
      </c>
      <c r="E2">
        <v>0</v>
      </c>
      <c r="F2">
        <f>55</f>
        <v>55</v>
      </c>
      <c r="G2">
        <v>20</v>
      </c>
      <c r="H2">
        <v>10</v>
      </c>
      <c r="I2">
        <v>15</v>
      </c>
    </row>
    <row r="3" spans="1:9" x14ac:dyDescent="0.3">
      <c r="A3" t="s">
        <v>11</v>
      </c>
      <c r="B3" t="s">
        <v>39</v>
      </c>
      <c r="C3">
        <v>0</v>
      </c>
      <c r="D3">
        <v>0</v>
      </c>
      <c r="E3">
        <v>100</v>
      </c>
      <c r="F3">
        <v>55</v>
      </c>
      <c r="G3">
        <v>30</v>
      </c>
      <c r="H3">
        <v>10</v>
      </c>
      <c r="I3">
        <v>5</v>
      </c>
    </row>
    <row r="4" spans="1:9" x14ac:dyDescent="0.3">
      <c r="A4" t="s">
        <v>11</v>
      </c>
      <c r="B4" t="s">
        <v>41</v>
      </c>
      <c r="C4">
        <v>50</v>
      </c>
      <c r="D4">
        <v>45</v>
      </c>
      <c r="E4">
        <v>5</v>
      </c>
      <c r="F4">
        <v>40</v>
      </c>
      <c r="G4">
        <v>35</v>
      </c>
      <c r="H4">
        <v>15</v>
      </c>
      <c r="I4">
        <v>10</v>
      </c>
    </row>
    <row r="5" spans="1:9" x14ac:dyDescent="0.3">
      <c r="A5" t="s">
        <v>11</v>
      </c>
      <c r="B5" t="s">
        <v>41</v>
      </c>
      <c r="C5">
        <f>90/2</f>
        <v>45</v>
      </c>
      <c r="D5">
        <v>45</v>
      </c>
      <c r="E5">
        <v>10</v>
      </c>
      <c r="F5">
        <v>60</v>
      </c>
      <c r="G5">
        <v>25</v>
      </c>
      <c r="H5">
        <v>5</v>
      </c>
      <c r="I5">
        <v>10</v>
      </c>
    </row>
    <row r="6" spans="1:9" x14ac:dyDescent="0.3">
      <c r="A6" t="s">
        <v>11</v>
      </c>
      <c r="B6" t="s">
        <v>40</v>
      </c>
      <c r="C6">
        <v>45</v>
      </c>
      <c r="D6">
        <v>45</v>
      </c>
      <c r="E6">
        <v>10</v>
      </c>
      <c r="F6">
        <v>60</v>
      </c>
      <c r="G6">
        <v>30</v>
      </c>
      <c r="H6">
        <v>5</v>
      </c>
      <c r="I6">
        <v>5</v>
      </c>
    </row>
    <row r="7" spans="1:9" x14ac:dyDescent="0.3">
      <c r="A7" t="s">
        <v>42</v>
      </c>
      <c r="B7" t="s">
        <v>40</v>
      </c>
      <c r="C7">
        <v>10</v>
      </c>
      <c r="D7">
        <v>10</v>
      </c>
      <c r="E7">
        <v>80</v>
      </c>
      <c r="F7">
        <v>65</v>
      </c>
      <c r="G7">
        <v>20</v>
      </c>
      <c r="H7">
        <v>10</v>
      </c>
      <c r="I7">
        <v>5</v>
      </c>
    </row>
    <row r="8" spans="1:9" x14ac:dyDescent="0.3">
      <c r="A8" t="s">
        <v>11</v>
      </c>
      <c r="B8" t="s">
        <v>43</v>
      </c>
      <c r="C8">
        <v>50</v>
      </c>
      <c r="D8">
        <v>50</v>
      </c>
      <c r="E8">
        <v>0</v>
      </c>
      <c r="F8">
        <v>50</v>
      </c>
      <c r="G8">
        <v>15</v>
      </c>
      <c r="H8">
        <v>15</v>
      </c>
      <c r="I8">
        <v>20</v>
      </c>
    </row>
    <row r="9" spans="1:9" x14ac:dyDescent="0.3">
      <c r="A9" t="s">
        <v>11</v>
      </c>
      <c r="B9" t="s">
        <v>43</v>
      </c>
      <c r="C9">
        <v>40</v>
      </c>
      <c r="D9">
        <v>40</v>
      </c>
      <c r="E9">
        <v>20</v>
      </c>
      <c r="F9">
        <v>50</v>
      </c>
      <c r="G9">
        <v>30</v>
      </c>
      <c r="H9">
        <v>15</v>
      </c>
      <c r="I9">
        <v>5</v>
      </c>
    </row>
    <row r="10" spans="1:9" x14ac:dyDescent="0.3">
      <c r="A10" t="s">
        <v>11</v>
      </c>
      <c r="B10" t="s">
        <v>30</v>
      </c>
      <c r="C10" s="3">
        <f>AVERAGE(C2:C9)</f>
        <v>36.25</v>
      </c>
      <c r="D10" s="3">
        <f t="shared" ref="D10:I10" si="0">AVERAGE(D2:D9)</f>
        <v>35.625</v>
      </c>
      <c r="E10" s="3">
        <f t="shared" si="0"/>
        <v>28.125</v>
      </c>
      <c r="F10" s="3">
        <f t="shared" si="0"/>
        <v>54.375</v>
      </c>
      <c r="G10" s="3">
        <f t="shared" si="0"/>
        <v>25.625</v>
      </c>
      <c r="H10" s="3">
        <f t="shared" si="0"/>
        <v>10.625</v>
      </c>
      <c r="I10" s="3">
        <f t="shared" si="0"/>
        <v>9.375</v>
      </c>
    </row>
    <row r="12" spans="1:9" x14ac:dyDescent="0.3">
      <c r="A12" t="s">
        <v>25</v>
      </c>
      <c r="B12" t="s">
        <v>38</v>
      </c>
      <c r="C12">
        <v>0</v>
      </c>
      <c r="D12">
        <v>0</v>
      </c>
      <c r="E12">
        <v>100</v>
      </c>
      <c r="F12">
        <v>30</v>
      </c>
      <c r="G12">
        <v>55</v>
      </c>
      <c r="H12">
        <v>10</v>
      </c>
      <c r="I12">
        <v>5</v>
      </c>
    </row>
    <row r="13" spans="1:9" x14ac:dyDescent="0.3">
      <c r="A13" t="s">
        <v>25</v>
      </c>
      <c r="B13" t="s">
        <v>33</v>
      </c>
      <c r="C13">
        <v>45</v>
      </c>
      <c r="D13">
        <v>45</v>
      </c>
      <c r="E13">
        <v>10</v>
      </c>
      <c r="F13">
        <v>50</v>
      </c>
      <c r="G13">
        <v>15</v>
      </c>
      <c r="H13">
        <v>5</v>
      </c>
      <c r="I13">
        <v>30</v>
      </c>
    </row>
    <row r="14" spans="1:9" x14ac:dyDescent="0.3">
      <c r="A14" t="s">
        <v>25</v>
      </c>
      <c r="B14" t="s">
        <v>33</v>
      </c>
      <c r="C14">
        <v>5</v>
      </c>
      <c r="D14">
        <v>5</v>
      </c>
      <c r="E14">
        <v>90</v>
      </c>
      <c r="F14">
        <v>60</v>
      </c>
      <c r="G14">
        <v>30</v>
      </c>
      <c r="H14">
        <v>5</v>
      </c>
      <c r="I14">
        <v>5</v>
      </c>
    </row>
    <row r="15" spans="1:9" x14ac:dyDescent="0.3">
      <c r="A15" t="s">
        <v>25</v>
      </c>
      <c r="B15" t="s">
        <v>33</v>
      </c>
      <c r="C15">
        <v>35</v>
      </c>
      <c r="D15">
        <v>35</v>
      </c>
      <c r="E15">
        <v>30</v>
      </c>
      <c r="F15">
        <f>150/2</f>
        <v>75</v>
      </c>
      <c r="G15">
        <v>10</v>
      </c>
      <c r="H15">
        <v>10</v>
      </c>
      <c r="I15">
        <v>5</v>
      </c>
    </row>
    <row r="16" spans="1:9" x14ac:dyDescent="0.3">
      <c r="A16" t="s">
        <v>25</v>
      </c>
      <c r="B16" t="s">
        <v>33</v>
      </c>
      <c r="C16">
        <v>50</v>
      </c>
      <c r="D16">
        <v>50</v>
      </c>
      <c r="E16">
        <v>0</v>
      </c>
      <c r="F16">
        <v>70</v>
      </c>
      <c r="G16">
        <v>5</v>
      </c>
      <c r="H16">
        <v>5</v>
      </c>
      <c r="I16">
        <v>20</v>
      </c>
    </row>
    <row r="17" spans="1:9" x14ac:dyDescent="0.3">
      <c r="A17" t="s">
        <v>25</v>
      </c>
      <c r="B17" t="s">
        <v>30</v>
      </c>
      <c r="C17" s="3">
        <f>AVERAGE(C12:C16)</f>
        <v>27</v>
      </c>
      <c r="D17" s="3">
        <f t="shared" ref="D17:I17" si="1">AVERAGE(D12:D16)</f>
        <v>27</v>
      </c>
      <c r="E17" s="3">
        <f t="shared" si="1"/>
        <v>46</v>
      </c>
      <c r="F17" s="3">
        <f t="shared" si="1"/>
        <v>57</v>
      </c>
      <c r="G17" s="3">
        <f t="shared" si="1"/>
        <v>23</v>
      </c>
      <c r="H17" s="3">
        <f t="shared" si="1"/>
        <v>7</v>
      </c>
      <c r="I17" s="3">
        <f t="shared" si="1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26D7-3A6A-4D78-8F10-4B470711F0FA}">
  <dimension ref="A1:H5"/>
  <sheetViews>
    <sheetView workbookViewId="0">
      <selection activeCell="G8" sqref="G8"/>
    </sheetView>
  </sheetViews>
  <sheetFormatPr defaultRowHeight="14.4" x14ac:dyDescent="0.3"/>
  <sheetData>
    <row r="1" spans="1:8" x14ac:dyDescent="0.3">
      <c r="A1" t="s">
        <v>8</v>
      </c>
      <c r="B1" t="s">
        <v>12</v>
      </c>
      <c r="C1" t="s">
        <v>13</v>
      </c>
      <c r="D1" t="s">
        <v>6</v>
      </c>
      <c r="E1" t="s">
        <v>14</v>
      </c>
      <c r="F1" t="s">
        <v>7</v>
      </c>
      <c r="G1" t="s">
        <v>10</v>
      </c>
      <c r="H1" t="s">
        <v>15</v>
      </c>
    </row>
    <row r="2" spans="1:8" x14ac:dyDescent="0.3">
      <c r="A2" t="s">
        <v>11</v>
      </c>
      <c r="B2">
        <f>AVERAGE('Fall Census'!C2:C9,'Summer Census'!C2:C9)</f>
        <v>35.3125</v>
      </c>
      <c r="C2">
        <f>AVERAGE('Summer Census'!D2:D9,'Fall Census'!D2:D9)</f>
        <v>35</v>
      </c>
      <c r="D2">
        <f>AVERAGE('Summer Census'!E2:E9,'Fall Census'!E2:E9)</f>
        <v>29.6875</v>
      </c>
      <c r="E2">
        <f>AVERAGE('Summer Census'!F2:F9,'Fall Census'!F2:F9)</f>
        <v>41.40625</v>
      </c>
      <c r="F2">
        <f>AVERAGE('Summer Census'!G2:G9,'Fall Census'!G2:G9)</f>
        <v>31.25</v>
      </c>
      <c r="G2">
        <f>AVERAGE('Summer Census'!H2:H9,'Fall Census'!H2:H9)</f>
        <v>15.15625</v>
      </c>
      <c r="H2">
        <f>AVERAGE('Summer Census'!I2:I9,'Fall Census'!I2:I9)</f>
        <v>12.1875</v>
      </c>
    </row>
    <row r="3" spans="1:8" x14ac:dyDescent="0.3">
      <c r="A3" t="s">
        <v>25</v>
      </c>
      <c r="B3">
        <f>AVERAGE('Summer Census'!C17:C23,'Fall Census'!C12:C16)</f>
        <v>21.666666666666668</v>
      </c>
      <c r="C3">
        <f>AVERAGE('Summer Census'!D17:D23,'Fall Census'!D12:D16)</f>
        <v>21.666666666666668</v>
      </c>
      <c r="D3">
        <f>AVERAGE('Summer Census'!E17:E23,'Fall Census'!E12:E16)</f>
        <v>56.666666666666664</v>
      </c>
      <c r="E3">
        <f>AVERAGE('Summer Census'!F17:F23,'Fall Census'!F12:F16)</f>
        <v>41.666666666666664</v>
      </c>
      <c r="F3">
        <f>AVERAGE('Summer Census'!G17:G23,'Fall Census'!G12:G16)</f>
        <v>37.5</v>
      </c>
      <c r="G3">
        <f>AVERAGE('Summer Census'!H17:H23,'Fall Census'!H12:H16)</f>
        <v>10.833333333333334</v>
      </c>
      <c r="H3">
        <f>AVERAGE('Summer Census'!I17:I23,'Fall Census'!I12:I16)</f>
        <v>10</v>
      </c>
    </row>
    <row r="4" spans="1:8" x14ac:dyDescent="0.3">
      <c r="A4" t="s">
        <v>20</v>
      </c>
      <c r="B4">
        <v>38</v>
      </c>
      <c r="C4">
        <v>39</v>
      </c>
      <c r="D4">
        <v>23</v>
      </c>
      <c r="E4">
        <v>31</v>
      </c>
      <c r="F4">
        <v>29</v>
      </c>
      <c r="G4">
        <v>18</v>
      </c>
      <c r="H4">
        <v>22</v>
      </c>
    </row>
    <row r="5" spans="1:8" x14ac:dyDescent="0.3">
      <c r="A5" t="s">
        <v>30</v>
      </c>
      <c r="B5">
        <f>AVERAGE(B2:B4)</f>
        <v>31.659722222222225</v>
      </c>
      <c r="C5">
        <f>AVERAGE(C2:C4)</f>
        <v>31.888888888888889</v>
      </c>
      <c r="D5">
        <f>AVERAGE(D2:D4)</f>
        <v>36.451388888888886</v>
      </c>
      <c r="E5">
        <f t="shared" ref="E5:H5" si="0">AVERAGE(E2:E4)</f>
        <v>38.02430555555555</v>
      </c>
      <c r="F5">
        <f t="shared" si="0"/>
        <v>32.583333333333336</v>
      </c>
      <c r="G5">
        <f t="shared" si="0"/>
        <v>14.663194444444445</v>
      </c>
      <c r="H5">
        <f t="shared" si="0"/>
        <v>14.729166666666666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D3B-7CE6-4CEA-AD47-AD692C16E560}">
  <dimension ref="A1:I37"/>
  <sheetViews>
    <sheetView topLeftCell="A13" workbookViewId="0">
      <selection activeCell="J38" sqref="J38"/>
    </sheetView>
  </sheetViews>
  <sheetFormatPr defaultRowHeight="14.4" x14ac:dyDescent="0.3"/>
  <sheetData>
    <row r="1" spans="1:9" x14ac:dyDescent="0.3">
      <c r="A1" t="s">
        <v>8</v>
      </c>
      <c r="B1" t="s">
        <v>0</v>
      </c>
      <c r="C1" t="s">
        <v>12</v>
      </c>
      <c r="D1" t="s">
        <v>13</v>
      </c>
      <c r="E1" t="s">
        <v>6</v>
      </c>
      <c r="F1" t="s">
        <v>14</v>
      </c>
      <c r="G1" t="s">
        <v>7</v>
      </c>
      <c r="H1" t="s">
        <v>10</v>
      </c>
      <c r="I1" t="s">
        <v>15</v>
      </c>
    </row>
    <row r="2" spans="1:9" x14ac:dyDescent="0.3">
      <c r="A2" t="s">
        <v>11</v>
      </c>
      <c r="B2" t="s">
        <v>37</v>
      </c>
      <c r="C2">
        <v>50</v>
      </c>
      <c r="D2">
        <v>50</v>
      </c>
      <c r="E2">
        <v>0</v>
      </c>
      <c r="F2">
        <f>55</f>
        <v>55</v>
      </c>
      <c r="G2">
        <v>20</v>
      </c>
      <c r="H2">
        <v>10</v>
      </c>
      <c r="I2">
        <v>15</v>
      </c>
    </row>
    <row r="3" spans="1:9" x14ac:dyDescent="0.3">
      <c r="A3" t="s">
        <v>11</v>
      </c>
      <c r="B3" t="s">
        <v>39</v>
      </c>
      <c r="C3">
        <v>0</v>
      </c>
      <c r="D3">
        <v>0</v>
      </c>
      <c r="E3">
        <v>100</v>
      </c>
      <c r="F3">
        <v>55</v>
      </c>
      <c r="G3">
        <v>30</v>
      </c>
      <c r="H3">
        <v>10</v>
      </c>
      <c r="I3">
        <v>5</v>
      </c>
    </row>
    <row r="4" spans="1:9" x14ac:dyDescent="0.3">
      <c r="A4" t="s">
        <v>11</v>
      </c>
      <c r="B4" t="s">
        <v>41</v>
      </c>
      <c r="C4">
        <v>50</v>
      </c>
      <c r="D4">
        <v>45</v>
      </c>
      <c r="E4">
        <v>5</v>
      </c>
      <c r="F4">
        <v>40</v>
      </c>
      <c r="G4">
        <v>35</v>
      </c>
      <c r="H4">
        <v>15</v>
      </c>
      <c r="I4">
        <v>10</v>
      </c>
    </row>
    <row r="5" spans="1:9" x14ac:dyDescent="0.3">
      <c r="A5" t="s">
        <v>11</v>
      </c>
      <c r="B5" t="s">
        <v>41</v>
      </c>
      <c r="C5">
        <f>85/2</f>
        <v>42.5</v>
      </c>
      <c r="D5">
        <v>45</v>
      </c>
      <c r="E5">
        <v>10</v>
      </c>
      <c r="F5">
        <v>60</v>
      </c>
      <c r="G5">
        <v>25</v>
      </c>
      <c r="H5">
        <v>5</v>
      </c>
      <c r="I5">
        <v>10</v>
      </c>
    </row>
    <row r="6" spans="1:9" x14ac:dyDescent="0.3">
      <c r="A6" t="s">
        <v>11</v>
      </c>
      <c r="B6" t="s">
        <v>40</v>
      </c>
      <c r="C6">
        <v>45</v>
      </c>
      <c r="D6">
        <v>45</v>
      </c>
      <c r="E6">
        <v>10</v>
      </c>
      <c r="F6">
        <v>60</v>
      </c>
      <c r="G6">
        <v>30</v>
      </c>
      <c r="H6">
        <v>5</v>
      </c>
      <c r="I6">
        <v>5</v>
      </c>
    </row>
    <row r="7" spans="1:9" x14ac:dyDescent="0.3">
      <c r="A7" t="s">
        <v>42</v>
      </c>
      <c r="B7" t="s">
        <v>40</v>
      </c>
      <c r="C7">
        <v>10</v>
      </c>
      <c r="D7">
        <v>10</v>
      </c>
      <c r="E7">
        <v>80</v>
      </c>
      <c r="F7">
        <v>65</v>
      </c>
      <c r="G7">
        <v>20</v>
      </c>
      <c r="H7">
        <v>10</v>
      </c>
      <c r="I7">
        <v>5</v>
      </c>
    </row>
    <row r="8" spans="1:9" x14ac:dyDescent="0.3">
      <c r="A8" t="s">
        <v>11</v>
      </c>
      <c r="B8" t="s">
        <v>43</v>
      </c>
      <c r="C8">
        <v>50</v>
      </c>
      <c r="D8">
        <v>50</v>
      </c>
      <c r="E8">
        <v>0</v>
      </c>
      <c r="F8">
        <v>50</v>
      </c>
      <c r="G8">
        <v>15</v>
      </c>
      <c r="H8">
        <v>15</v>
      </c>
      <c r="I8">
        <v>20</v>
      </c>
    </row>
    <row r="9" spans="1:9" x14ac:dyDescent="0.3">
      <c r="A9" t="s">
        <v>11</v>
      </c>
      <c r="B9" t="s">
        <v>43</v>
      </c>
      <c r="C9">
        <v>40</v>
      </c>
      <c r="D9">
        <v>40</v>
      </c>
      <c r="E9">
        <v>20</v>
      </c>
      <c r="F9">
        <v>50</v>
      </c>
      <c r="G9">
        <v>30</v>
      </c>
      <c r="H9">
        <v>15</v>
      </c>
      <c r="I9">
        <v>5</v>
      </c>
    </row>
    <row r="10" spans="1:9" x14ac:dyDescent="0.3">
      <c r="A10" t="s">
        <v>11</v>
      </c>
      <c r="B10">
        <v>2</v>
      </c>
      <c r="C10">
        <f>95/2</f>
        <v>47.5</v>
      </c>
      <c r="D10">
        <v>47.5</v>
      </c>
      <c r="E10">
        <v>5</v>
      </c>
      <c r="F10">
        <v>25</v>
      </c>
      <c r="G10">
        <v>40</v>
      </c>
      <c r="H10">
        <v>20</v>
      </c>
      <c r="I10">
        <v>15</v>
      </c>
    </row>
    <row r="11" spans="1:9" x14ac:dyDescent="0.3">
      <c r="A11" t="s">
        <v>11</v>
      </c>
      <c r="B11">
        <v>3</v>
      </c>
      <c r="C11">
        <v>40</v>
      </c>
      <c r="D11">
        <v>40</v>
      </c>
      <c r="E11">
        <v>20</v>
      </c>
      <c r="F11">
        <v>30</v>
      </c>
      <c r="G11">
        <v>35</v>
      </c>
      <c r="H11">
        <v>20</v>
      </c>
      <c r="I11">
        <v>15</v>
      </c>
    </row>
    <row r="12" spans="1:9" x14ac:dyDescent="0.3">
      <c r="A12" t="s">
        <v>11</v>
      </c>
      <c r="B12">
        <v>4</v>
      </c>
      <c r="C12">
        <v>45</v>
      </c>
      <c r="D12">
        <v>45</v>
      </c>
      <c r="E12">
        <v>10</v>
      </c>
      <c r="F12">
        <v>20</v>
      </c>
      <c r="G12">
        <v>30</v>
      </c>
      <c r="H12">
        <v>25</v>
      </c>
      <c r="I12">
        <v>25</v>
      </c>
    </row>
    <row r="13" spans="1:9" x14ac:dyDescent="0.3">
      <c r="A13" t="s">
        <v>11</v>
      </c>
      <c r="B13">
        <v>1</v>
      </c>
      <c r="C13">
        <v>45</v>
      </c>
      <c r="D13">
        <v>45</v>
      </c>
      <c r="E13">
        <v>10</v>
      </c>
      <c r="F13">
        <v>25</v>
      </c>
      <c r="G13">
        <v>20</v>
      </c>
      <c r="H13">
        <v>40</v>
      </c>
      <c r="I13">
        <v>15</v>
      </c>
    </row>
    <row r="14" spans="1:9" x14ac:dyDescent="0.3">
      <c r="A14" t="s">
        <v>11</v>
      </c>
      <c r="B14">
        <v>5</v>
      </c>
      <c r="C14">
        <v>45</v>
      </c>
      <c r="D14">
        <v>45</v>
      </c>
      <c r="E14">
        <v>10</v>
      </c>
      <c r="F14">
        <v>25</v>
      </c>
      <c r="G14">
        <v>40</v>
      </c>
      <c r="H14">
        <v>20</v>
      </c>
      <c r="I14">
        <v>15</v>
      </c>
    </row>
    <row r="15" spans="1:9" x14ac:dyDescent="0.3">
      <c r="A15" t="s">
        <v>11</v>
      </c>
      <c r="B15">
        <v>6</v>
      </c>
      <c r="C15">
        <v>2.5</v>
      </c>
      <c r="D15">
        <v>2.5</v>
      </c>
      <c r="E15">
        <v>95</v>
      </c>
      <c r="F15">
        <f>45/2</f>
        <v>22.5</v>
      </c>
      <c r="G15">
        <f>(45+95)/2</f>
        <v>70</v>
      </c>
      <c r="H15">
        <f>15/2</f>
        <v>7.5</v>
      </c>
      <c r="I15">
        <v>0</v>
      </c>
    </row>
    <row r="16" spans="1:9" x14ac:dyDescent="0.3">
      <c r="A16" t="s">
        <v>11</v>
      </c>
      <c r="B16">
        <v>7</v>
      </c>
      <c r="C16">
        <v>50</v>
      </c>
      <c r="D16">
        <v>50</v>
      </c>
      <c r="E16">
        <v>0</v>
      </c>
      <c r="F16">
        <v>40</v>
      </c>
      <c r="G16">
        <v>15</v>
      </c>
      <c r="H16">
        <v>15</v>
      </c>
      <c r="I16">
        <v>30</v>
      </c>
    </row>
    <row r="17" spans="1:9" x14ac:dyDescent="0.3">
      <c r="A17" s="5" t="s">
        <v>30</v>
      </c>
      <c r="B17" s="5"/>
      <c r="C17" s="5">
        <f>AVERAGEA(C2:C16)</f>
        <v>37.5</v>
      </c>
      <c r="D17" s="5">
        <f t="shared" ref="D17:I17" si="0">AVERAGEA(D2:D16)</f>
        <v>37.333333333333336</v>
      </c>
      <c r="E17" s="5">
        <f t="shared" si="0"/>
        <v>25</v>
      </c>
      <c r="F17" s="5">
        <f t="shared" si="0"/>
        <v>41.5</v>
      </c>
      <c r="G17" s="5">
        <f t="shared" si="0"/>
        <v>30.333333333333332</v>
      </c>
      <c r="H17" s="5">
        <f t="shared" si="0"/>
        <v>15.5</v>
      </c>
      <c r="I17" s="5">
        <f t="shared" si="0"/>
        <v>12.666666666666666</v>
      </c>
    </row>
    <row r="18" spans="1:9" x14ac:dyDescent="0.3">
      <c r="A18" t="s">
        <v>20</v>
      </c>
      <c r="B18">
        <v>1</v>
      </c>
      <c r="C18">
        <v>40</v>
      </c>
      <c r="D18">
        <v>40</v>
      </c>
      <c r="E18">
        <v>20</v>
      </c>
      <c r="F18">
        <v>15</v>
      </c>
      <c r="G18">
        <v>45</v>
      </c>
      <c r="H18">
        <v>15</v>
      </c>
      <c r="I18">
        <v>25</v>
      </c>
    </row>
    <row r="19" spans="1:9" x14ac:dyDescent="0.3">
      <c r="A19" t="s">
        <v>20</v>
      </c>
      <c r="B19">
        <v>2</v>
      </c>
      <c r="C19">
        <v>0</v>
      </c>
      <c r="D19">
        <v>5</v>
      </c>
      <c r="E19">
        <v>95</v>
      </c>
      <c r="F19">
        <v>50</v>
      </c>
      <c r="G19">
        <v>15</v>
      </c>
      <c r="H19">
        <v>30</v>
      </c>
      <c r="I19">
        <v>5</v>
      </c>
    </row>
    <row r="20" spans="1:9" x14ac:dyDescent="0.3">
      <c r="A20" t="s">
        <v>20</v>
      </c>
      <c r="B20">
        <v>3</v>
      </c>
      <c r="C20">
        <v>50</v>
      </c>
      <c r="D20">
        <v>50</v>
      </c>
      <c r="E20">
        <v>0</v>
      </c>
      <c r="F20">
        <v>25</v>
      </c>
      <c r="G20">
        <v>30</v>
      </c>
      <c r="H20">
        <v>15</v>
      </c>
      <c r="I20">
        <v>30</v>
      </c>
    </row>
    <row r="21" spans="1:9" x14ac:dyDescent="0.3">
      <c r="A21" t="s">
        <v>20</v>
      </c>
      <c r="B21">
        <v>4</v>
      </c>
      <c r="C21">
        <v>50</v>
      </c>
      <c r="D21">
        <v>50</v>
      </c>
      <c r="E21">
        <v>0</v>
      </c>
      <c r="F21">
        <v>35</v>
      </c>
      <c r="G21">
        <v>30</v>
      </c>
      <c r="H21">
        <v>5</v>
      </c>
      <c r="I21">
        <v>30</v>
      </c>
    </row>
    <row r="22" spans="1:9" x14ac:dyDescent="0.3">
      <c r="A22" t="s">
        <v>20</v>
      </c>
      <c r="B22">
        <v>5</v>
      </c>
      <c r="C22">
        <v>50</v>
      </c>
      <c r="D22">
        <v>50</v>
      </c>
      <c r="E22">
        <v>0</v>
      </c>
      <c r="F22">
        <v>30</v>
      </c>
      <c r="G22">
        <v>25</v>
      </c>
      <c r="H22">
        <v>25</v>
      </c>
      <c r="I22">
        <v>20</v>
      </c>
    </row>
    <row r="23" spans="1:9" x14ac:dyDescent="0.3">
      <c r="A23" s="5" t="s">
        <v>30</v>
      </c>
      <c r="B23" s="5"/>
      <c r="C23" s="5">
        <f>AVERAGE(C18:C22)</f>
        <v>38</v>
      </c>
      <c r="D23" s="5">
        <f t="shared" ref="D23:I23" si="1">AVERAGE(D18:D22)</f>
        <v>39</v>
      </c>
      <c r="E23" s="5">
        <f t="shared" si="1"/>
        <v>23</v>
      </c>
      <c r="F23" s="5">
        <f t="shared" si="1"/>
        <v>31</v>
      </c>
      <c r="G23" s="5">
        <f t="shared" si="1"/>
        <v>29</v>
      </c>
      <c r="H23" s="5">
        <f t="shared" si="1"/>
        <v>18</v>
      </c>
      <c r="I23" s="5">
        <f t="shared" si="1"/>
        <v>22</v>
      </c>
    </row>
    <row r="24" spans="1:9" x14ac:dyDescent="0.3">
      <c r="A24" t="s">
        <v>25</v>
      </c>
      <c r="B24" t="s">
        <v>38</v>
      </c>
      <c r="C24">
        <v>0</v>
      </c>
      <c r="D24">
        <v>0</v>
      </c>
      <c r="E24">
        <v>100</v>
      </c>
      <c r="F24">
        <v>30</v>
      </c>
      <c r="G24">
        <v>55</v>
      </c>
      <c r="H24">
        <v>10</v>
      </c>
      <c r="I24">
        <v>5</v>
      </c>
    </row>
    <row r="25" spans="1:9" x14ac:dyDescent="0.3">
      <c r="A25" t="s">
        <v>25</v>
      </c>
      <c r="B25" t="s">
        <v>33</v>
      </c>
      <c r="C25">
        <v>45</v>
      </c>
      <c r="D25">
        <v>45</v>
      </c>
      <c r="E25">
        <v>10</v>
      </c>
      <c r="F25">
        <v>50</v>
      </c>
      <c r="G25">
        <v>15</v>
      </c>
      <c r="H25">
        <v>5</v>
      </c>
      <c r="I25">
        <v>30</v>
      </c>
    </row>
    <row r="26" spans="1:9" x14ac:dyDescent="0.3">
      <c r="A26" t="s">
        <v>25</v>
      </c>
      <c r="B26" t="s">
        <v>33</v>
      </c>
      <c r="C26">
        <v>5</v>
      </c>
      <c r="D26">
        <v>5</v>
      </c>
      <c r="E26">
        <v>90</v>
      </c>
      <c r="F26">
        <v>60</v>
      </c>
      <c r="G26">
        <v>30</v>
      </c>
      <c r="H26">
        <v>5</v>
      </c>
      <c r="I26">
        <v>5</v>
      </c>
    </row>
    <row r="27" spans="1:9" x14ac:dyDescent="0.3">
      <c r="A27" t="s">
        <v>25</v>
      </c>
      <c r="B27" t="s">
        <v>33</v>
      </c>
      <c r="C27">
        <v>35</v>
      </c>
      <c r="D27">
        <v>35</v>
      </c>
      <c r="E27">
        <v>30</v>
      </c>
      <c r="F27">
        <f>150/2</f>
        <v>75</v>
      </c>
      <c r="G27">
        <v>10</v>
      </c>
      <c r="H27">
        <v>10</v>
      </c>
      <c r="I27">
        <v>5</v>
      </c>
    </row>
    <row r="28" spans="1:9" x14ac:dyDescent="0.3">
      <c r="A28" t="s">
        <v>25</v>
      </c>
      <c r="B28" t="s">
        <v>33</v>
      </c>
      <c r="C28">
        <v>50</v>
      </c>
      <c r="D28">
        <v>50</v>
      </c>
      <c r="E28">
        <v>0</v>
      </c>
      <c r="F28">
        <v>70</v>
      </c>
      <c r="G28">
        <v>5</v>
      </c>
      <c r="H28">
        <v>5</v>
      </c>
      <c r="I28">
        <v>20</v>
      </c>
    </row>
    <row r="29" spans="1:9" x14ac:dyDescent="0.3">
      <c r="A29" t="s">
        <v>25</v>
      </c>
      <c r="B29">
        <v>2</v>
      </c>
      <c r="C29">
        <v>45</v>
      </c>
      <c r="D29">
        <v>45</v>
      </c>
      <c r="E29">
        <v>10</v>
      </c>
      <c r="F29">
        <v>50</v>
      </c>
      <c r="G29">
        <v>15</v>
      </c>
      <c r="H29">
        <v>25</v>
      </c>
      <c r="I29">
        <v>10</v>
      </c>
    </row>
    <row r="30" spans="1:9" x14ac:dyDescent="0.3">
      <c r="A30" t="s">
        <v>11</v>
      </c>
      <c r="B30">
        <v>9</v>
      </c>
      <c r="C30">
        <v>0</v>
      </c>
      <c r="D30">
        <v>0</v>
      </c>
      <c r="E30">
        <v>95</v>
      </c>
      <c r="F30">
        <v>40</v>
      </c>
      <c r="G30">
        <v>45</v>
      </c>
      <c r="H30">
        <v>10</v>
      </c>
      <c r="I30">
        <v>5</v>
      </c>
    </row>
    <row r="31" spans="1:9" x14ac:dyDescent="0.3">
      <c r="A31" t="s">
        <v>25</v>
      </c>
      <c r="B31">
        <v>4</v>
      </c>
      <c r="C31">
        <v>15</v>
      </c>
      <c r="D31">
        <v>15</v>
      </c>
      <c r="E31">
        <v>70</v>
      </c>
      <c r="F31">
        <v>45</v>
      </c>
      <c r="G31">
        <v>40</v>
      </c>
      <c r="H31">
        <v>15</v>
      </c>
      <c r="I31">
        <v>0</v>
      </c>
    </row>
    <row r="32" spans="1:9" x14ac:dyDescent="0.3">
      <c r="A32" t="s">
        <v>25</v>
      </c>
      <c r="B32">
        <v>1</v>
      </c>
      <c r="C32">
        <v>0</v>
      </c>
      <c r="D32">
        <v>0</v>
      </c>
      <c r="E32">
        <v>100</v>
      </c>
      <c r="F32">
        <v>10</v>
      </c>
      <c r="G32">
        <v>80</v>
      </c>
      <c r="H32">
        <v>10</v>
      </c>
      <c r="I32">
        <v>0</v>
      </c>
    </row>
    <row r="33" spans="1:9" x14ac:dyDescent="0.3">
      <c r="A33" t="s">
        <v>25</v>
      </c>
      <c r="B33">
        <v>6</v>
      </c>
      <c r="C33">
        <v>0</v>
      </c>
      <c r="D33">
        <v>0</v>
      </c>
      <c r="E33">
        <v>100</v>
      </c>
      <c r="F33">
        <v>40</v>
      </c>
      <c r="G33">
        <v>45</v>
      </c>
      <c r="H33">
        <v>5</v>
      </c>
      <c r="I33">
        <v>10</v>
      </c>
    </row>
    <row r="34" spans="1:9" x14ac:dyDescent="0.3">
      <c r="A34" t="s">
        <v>25</v>
      </c>
      <c r="B34">
        <v>3</v>
      </c>
      <c r="C34">
        <v>15</v>
      </c>
      <c r="D34">
        <v>15</v>
      </c>
      <c r="E34">
        <v>70</v>
      </c>
      <c r="F34">
        <v>35</v>
      </c>
      <c r="G34">
        <v>30</v>
      </c>
      <c r="H34">
        <v>15</v>
      </c>
      <c r="I34">
        <v>20</v>
      </c>
    </row>
    <row r="35" spans="1:9" x14ac:dyDescent="0.3">
      <c r="A35" t="s">
        <v>25</v>
      </c>
      <c r="B35">
        <v>8</v>
      </c>
      <c r="C35">
        <v>50</v>
      </c>
      <c r="D35">
        <v>50</v>
      </c>
      <c r="E35">
        <v>0</v>
      </c>
      <c r="F35">
        <v>35</v>
      </c>
      <c r="G35">
        <v>35</v>
      </c>
      <c r="H35">
        <v>15</v>
      </c>
      <c r="I35">
        <v>15</v>
      </c>
    </row>
    <row r="36" spans="1:9" x14ac:dyDescent="0.3">
      <c r="A36" t="s">
        <v>25</v>
      </c>
      <c r="B36">
        <v>7</v>
      </c>
      <c r="C36">
        <v>0</v>
      </c>
      <c r="D36">
        <v>0</v>
      </c>
      <c r="E36">
        <v>100</v>
      </c>
      <c r="F36">
        <v>0</v>
      </c>
      <c r="G36">
        <v>90</v>
      </c>
      <c r="H36">
        <v>10</v>
      </c>
      <c r="I36">
        <v>0</v>
      </c>
    </row>
    <row r="37" spans="1:9" x14ac:dyDescent="0.3">
      <c r="A37" s="5" t="s">
        <v>30</v>
      </c>
      <c r="B37" s="5"/>
      <c r="C37" s="5">
        <f>AVERAGE(C24:C36)</f>
        <v>20</v>
      </c>
      <c r="D37" s="5">
        <f t="shared" ref="D37:I37" si="2">AVERAGE(D24:D36)</f>
        <v>20</v>
      </c>
      <c r="E37" s="5">
        <f t="shared" si="2"/>
        <v>59.615384615384613</v>
      </c>
      <c r="F37" s="5">
        <f t="shared" si="2"/>
        <v>41.53846153846154</v>
      </c>
      <c r="G37" s="5">
        <f t="shared" si="2"/>
        <v>38.07692307692308</v>
      </c>
      <c r="H37" s="5">
        <f t="shared" si="2"/>
        <v>10.76923076923077</v>
      </c>
      <c r="I37" s="5">
        <f t="shared" si="2"/>
        <v>9.615384615384615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 Samples</vt:lpstr>
      <vt:lpstr>Summer Census</vt:lpstr>
      <vt:lpstr>Fall Census</vt:lpstr>
      <vt:lpstr>Shoreline Avgs Combined</vt:lpstr>
      <vt:lpstr>Combined 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 Blair</dc:creator>
  <cp:lastModifiedBy>Coy Blair</cp:lastModifiedBy>
  <dcterms:created xsi:type="dcterms:W3CDTF">2023-07-19T16:40:28Z</dcterms:created>
  <dcterms:modified xsi:type="dcterms:W3CDTF">2025-06-30T01:28:48Z</dcterms:modified>
</cp:coreProperties>
</file>