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O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2" i="1"/>
  <c r="O58" i="1" l="1"/>
  <c r="M58" i="1"/>
  <c r="K58" i="1"/>
</calcChain>
</file>

<file path=xl/sharedStrings.xml><?xml version="1.0" encoding="utf-8"?>
<sst xmlns="http://schemas.openxmlformats.org/spreadsheetml/2006/main" count="296" uniqueCount="214">
  <si>
    <t>ATSAM3X8EA-AU</t>
  </si>
  <si>
    <t>1$</t>
  </si>
  <si>
    <t>100$</t>
  </si>
  <si>
    <t>1000$</t>
  </si>
  <si>
    <t>#</t>
  </si>
  <si>
    <t>RefDes</t>
  </si>
  <si>
    <t>Type</t>
  </si>
  <si>
    <t>Value</t>
  </si>
  <si>
    <t>Pattern</t>
  </si>
  <si>
    <t>Quantity</t>
  </si>
  <si>
    <t>B1</t>
  </si>
  <si>
    <t>MLL1200S</t>
  </si>
  <si>
    <t xml:space="preserve"> </t>
  </si>
  <si>
    <t>C1, C9, C11, C12, C34</t>
  </si>
  <si>
    <t>CPOL-EUSMCB</t>
  </si>
  <si>
    <t>10u</t>
  </si>
  <si>
    <t>SMC_B</t>
  </si>
  <si>
    <t>C2, C3, C4, C5, C6, C7, C8, C10, C13, C14, C15, C16, C17, C18, C23, C24, C33</t>
  </si>
  <si>
    <t>C-EUC0402</t>
  </si>
  <si>
    <t>100n</t>
  </si>
  <si>
    <t>C0402</t>
  </si>
  <si>
    <t>C19, C20, C21, C22, C27, C28, C29, C30, C31, C32</t>
  </si>
  <si>
    <t>CAP0402-CAP</t>
  </si>
  <si>
    <t>100nF</t>
  </si>
  <si>
    <t>0402-CAP</t>
  </si>
  <si>
    <t>C25, C26</t>
  </si>
  <si>
    <t>1uF</t>
  </si>
  <si>
    <t>C35, C38, C40, C44, C47, C48, C52, C53</t>
  </si>
  <si>
    <t>10pf</t>
  </si>
  <si>
    <t>C36, C37, C45</t>
  </si>
  <si>
    <t>22p</t>
  </si>
  <si>
    <t>C39, C42</t>
  </si>
  <si>
    <t>22pF_NM</t>
  </si>
  <si>
    <t>C41, C46</t>
  </si>
  <si>
    <t>18pF</t>
  </si>
  <si>
    <t>C43</t>
  </si>
  <si>
    <t>0.1uF</t>
  </si>
  <si>
    <t>C49</t>
  </si>
  <si>
    <t>47nF</t>
  </si>
  <si>
    <t>C50, C51</t>
  </si>
  <si>
    <t>10nF</t>
  </si>
  <si>
    <t>C54, C55, C56, C57</t>
  </si>
  <si>
    <t>CAP_0603</t>
  </si>
  <si>
    <t>1 uF</t>
  </si>
  <si>
    <t>C58</t>
  </si>
  <si>
    <t>2.2uF</t>
  </si>
  <si>
    <t>C59</t>
  </si>
  <si>
    <t>10n</t>
  </si>
  <si>
    <t>C60, C61</t>
  </si>
  <si>
    <t>4.7uF</t>
  </si>
  <si>
    <t>D1</t>
  </si>
  <si>
    <t>LED0603</t>
  </si>
  <si>
    <t>RED</t>
  </si>
  <si>
    <t>LED-0603</t>
  </si>
  <si>
    <t>D2</t>
  </si>
  <si>
    <t>LDD-F304NI-RA</t>
  </si>
  <si>
    <t>ERASE, RESET</t>
  </si>
  <si>
    <t>MYSMD_PB157</t>
  </si>
  <si>
    <t>SMD_157SW</t>
  </si>
  <si>
    <t>H1</t>
  </si>
  <si>
    <t>Instrument In</t>
  </si>
  <si>
    <t>12x2</t>
  </si>
  <si>
    <t>H2</t>
  </si>
  <si>
    <t>2Pin</t>
  </si>
  <si>
    <t>H3</t>
  </si>
  <si>
    <t>CC DBG HEADER</t>
  </si>
  <si>
    <t>CCDEBUG</t>
  </si>
  <si>
    <t>5x2 1.27</t>
  </si>
  <si>
    <t>J1</t>
  </si>
  <si>
    <t>1/8  HP Jack</t>
  </si>
  <si>
    <t>35RASMT2BHNTRX</t>
  </si>
  <si>
    <t>JTAG</t>
  </si>
  <si>
    <t>PINHEAD_PINHD-2X5PASSO127</t>
  </si>
  <si>
    <t>PINHEAD_2X05_127</t>
  </si>
  <si>
    <t>L1, L2, L3, L4</t>
  </si>
  <si>
    <t>WE-CBF_0805</t>
  </si>
  <si>
    <t>MH2029-300Y</t>
  </si>
  <si>
    <t>L5</t>
  </si>
  <si>
    <t>IND_0804</t>
  </si>
  <si>
    <t>FB 1kOhm</t>
  </si>
  <si>
    <t>Q1</t>
  </si>
  <si>
    <t>PBSS4130PAN</t>
  </si>
  <si>
    <t>SOT1118</t>
  </si>
  <si>
    <t>R1</t>
  </si>
  <si>
    <t>R-EU_R0402</t>
  </si>
  <si>
    <t>100K</t>
  </si>
  <si>
    <t>R0402</t>
  </si>
  <si>
    <t>R2, R3, R6, R7, R10, R12, R13, R15, R19, R22, R23, R24, R25</t>
  </si>
  <si>
    <t>RESISTOR0402-RES</t>
  </si>
  <si>
    <t>1M</t>
  </si>
  <si>
    <t>0402-RES</t>
  </si>
  <si>
    <t>R4</t>
  </si>
  <si>
    <t>0R_NM</t>
  </si>
  <si>
    <t>R5, R8, R20, R21, R38</t>
  </si>
  <si>
    <t>100k</t>
  </si>
  <si>
    <t>R9, R11</t>
  </si>
  <si>
    <t>39R 1%</t>
  </si>
  <si>
    <t>R14</t>
  </si>
  <si>
    <t>R-EU_R0603</t>
  </si>
  <si>
    <t>6k8 1%</t>
  </si>
  <si>
    <t>R0603-ROUND</t>
  </si>
  <si>
    <t>R16</t>
  </si>
  <si>
    <t>R17, R18</t>
  </si>
  <si>
    <t>R26</t>
  </si>
  <si>
    <t>0R</t>
  </si>
  <si>
    <t>R27</t>
  </si>
  <si>
    <t>2K</t>
  </si>
  <si>
    <t>R28</t>
  </si>
  <si>
    <t>R29, R33</t>
  </si>
  <si>
    <t>R30, R31</t>
  </si>
  <si>
    <t>4.7K</t>
  </si>
  <si>
    <t>R32</t>
  </si>
  <si>
    <t>4.7k</t>
  </si>
  <si>
    <t>R34, R35, R36, R37</t>
  </si>
  <si>
    <t>2k2</t>
  </si>
  <si>
    <t>U1</t>
  </si>
  <si>
    <t>LD6806F/18P,115</t>
  </si>
  <si>
    <t>SOT886</t>
  </si>
  <si>
    <t>U2</t>
  </si>
  <si>
    <t>ATSAM3X/AAU</t>
  </si>
  <si>
    <t>LQFP144</t>
  </si>
  <si>
    <t>U3</t>
  </si>
  <si>
    <t>VS1033</t>
  </si>
  <si>
    <t>VS1053</t>
  </si>
  <si>
    <t>LQFP-48</t>
  </si>
  <si>
    <t>U4</t>
  </si>
  <si>
    <t>BLE112 Alt</t>
  </si>
  <si>
    <t>BLE112</t>
  </si>
  <si>
    <t>U5</t>
  </si>
  <si>
    <t>LD39080DT33-R</t>
  </si>
  <si>
    <t>TO252-3(4)/10x6.6x2.28</t>
  </si>
  <si>
    <t>U6</t>
  </si>
  <si>
    <t>MCP73831</t>
  </si>
  <si>
    <t>SOT23-5</t>
  </si>
  <si>
    <t>U7</t>
  </si>
  <si>
    <t>ULN2003D</t>
  </si>
  <si>
    <t>SOIC-16/150mil</t>
  </si>
  <si>
    <t>U8</t>
  </si>
  <si>
    <t>Rotary PB Encoder</t>
  </si>
  <si>
    <t>PEC16-2115F-S0012</t>
  </si>
  <si>
    <t>X1</t>
  </si>
  <si>
    <t>USB-MICROB</t>
  </si>
  <si>
    <t>Micro USB</t>
  </si>
  <si>
    <t>Y1</t>
  </si>
  <si>
    <t>CRYSTAL-3.2-2.5</t>
  </si>
  <si>
    <t>12MHz KX-7 20pF</t>
  </si>
  <si>
    <t>Y2</t>
  </si>
  <si>
    <t>RESONATOR_EPSON_FC_145</t>
  </si>
  <si>
    <t>32.768Khz</t>
  </si>
  <si>
    <t>Y3</t>
  </si>
  <si>
    <t>CRYSTAL5X3</t>
  </si>
  <si>
    <t>12.288MHz</t>
  </si>
  <si>
    <t>CRYSTAL-SMD-5X3</t>
  </si>
  <si>
    <t>Z1, Z2</t>
  </si>
  <si>
    <t>VARISTORCN0603</t>
  </si>
  <si>
    <t>CG0603MLC-05E</t>
  </si>
  <si>
    <t>CT/CN0603</t>
  </si>
  <si>
    <t>Description</t>
  </si>
  <si>
    <t>MFG#</t>
  </si>
  <si>
    <t>MFG</t>
  </si>
  <si>
    <t>TE Connectivity</t>
  </si>
  <si>
    <t>Slide Switch</t>
  </si>
  <si>
    <t>LDD-E304NI-RA</t>
  </si>
  <si>
    <t>Lumex Opto/Components Inc.</t>
  </si>
  <si>
    <t>7seg LED</t>
  </si>
  <si>
    <t>2 digit 7 segment LED</t>
  </si>
  <si>
    <t>TOTALS</t>
  </si>
  <si>
    <t>LG R971-KN-1</t>
  </si>
  <si>
    <t>Osram Opto</t>
  </si>
  <si>
    <t>603 LED Green</t>
  </si>
  <si>
    <t>On Shore Inc.</t>
  </si>
  <si>
    <t>302-S241</t>
  </si>
  <si>
    <t>Switchcraft Inc</t>
  </si>
  <si>
    <t>3.5mm heaphone jk</t>
  </si>
  <si>
    <t>Bournes</t>
  </si>
  <si>
    <t>Ferrite Bead</t>
  </si>
  <si>
    <t>PBSS4130PAN,115</t>
  </si>
  <si>
    <t>NXP</t>
  </si>
  <si>
    <t>BJT Array (transistor)</t>
  </si>
  <si>
    <t>1.8v Regulator</t>
  </si>
  <si>
    <t>Atmel</t>
  </si>
  <si>
    <t>MCU</t>
  </si>
  <si>
    <t>VLSI</t>
  </si>
  <si>
    <t>MIDI Chip</t>
  </si>
  <si>
    <t>Bluegiga</t>
  </si>
  <si>
    <t>BTLE Radio</t>
  </si>
  <si>
    <t>STMicroelectronics</t>
  </si>
  <si>
    <t>3.3v Regulator</t>
  </si>
  <si>
    <t>Microchip Technology</t>
  </si>
  <si>
    <t>MCP73831T-2DCI/OT</t>
  </si>
  <si>
    <t>Battery Charger</t>
  </si>
  <si>
    <t>ULN2003D1013TR</t>
  </si>
  <si>
    <t>Darlington Array</t>
  </si>
  <si>
    <t>Rotary Encoder wPush</t>
  </si>
  <si>
    <t>12x2  0.1" header wShroud</t>
  </si>
  <si>
    <t>FC-145 32.7680KD-AC3</t>
  </si>
  <si>
    <t>Epson</t>
  </si>
  <si>
    <t>Resonator</t>
  </si>
  <si>
    <t>Varistor</t>
  </si>
  <si>
    <t>10118194-0001LF</t>
  </si>
  <si>
    <t>USB Micro B connector</t>
  </si>
  <si>
    <t>FCI</t>
  </si>
  <si>
    <t>1ext</t>
  </si>
  <si>
    <t>100ext</t>
  </si>
  <si>
    <t>1000ext</t>
  </si>
  <si>
    <t>NOT POPULATED</t>
  </si>
  <si>
    <t>CIM21J102NE</t>
  </si>
  <si>
    <t>Samsung ElectroMechanics</t>
  </si>
  <si>
    <t>Geyer</t>
  </si>
  <si>
    <t>12MHz Crystal</t>
  </si>
  <si>
    <t>KX-7T</t>
  </si>
  <si>
    <t>SPK</t>
  </si>
  <si>
    <t xml:space="preserve">SPK-12M288-5032 </t>
  </si>
  <si>
    <t>Crystal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</si>
</sst>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6" fontId="2" fillId="0" borderId="0" xfId="0" applyNumberFormat="1" applyFont="1"/>
    <xf numFmtId="0" fontId="2" fillId="2" borderId="0" xfId="0" applyFont="1" applyFill="1"/>
    <xf numFmtId="0" fontId="0" fillId="2" borderId="0" xfId="0" applyFill="1"/>
    <xf numFmtId="0" fontId="0" fillId="0" borderId="0" xfId="0" applyFill="1"/>
    <xf numFmtId="6" fontId="2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F1" zoomScale="80" zoomScaleNormal="80" workbookViewId="0">
      <pane ySplit="1" topLeftCell="A2" activePane="bottomLeft" state="frozen"/>
      <selection pane="bottomLeft" activeCell="I56" sqref="I56"/>
    </sheetView>
  </sheetViews>
  <sheetFormatPr defaultRowHeight="15" x14ac:dyDescent="0.25"/>
  <cols>
    <col min="2" max="2" width="65.28515625" bestFit="1" customWidth="1"/>
    <col min="3" max="3" width="29" bestFit="1" customWidth="1"/>
    <col min="4" max="4" width="18" bestFit="1" customWidth="1"/>
    <col min="5" max="5" width="26.5703125" bestFit="1" customWidth="1"/>
    <col min="6" max="6" width="8.7109375" bestFit="1" customWidth="1"/>
    <col min="7" max="7" width="30.140625" bestFit="1" customWidth="1"/>
    <col min="8" max="8" width="21.7109375" bestFit="1" customWidth="1"/>
    <col min="9" max="9" width="27" bestFit="1" customWidth="1"/>
    <col min="11" max="11" width="9.140625" style="5"/>
    <col min="13" max="13" width="9.140625" style="5"/>
    <col min="15" max="15" width="9.140625" style="5"/>
  </cols>
  <sheetData>
    <row r="1" spans="1:18" s="2" customFormat="1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159</v>
      </c>
      <c r="H1" s="2" t="s">
        <v>158</v>
      </c>
      <c r="I1" s="2" t="s">
        <v>157</v>
      </c>
      <c r="J1" s="3" t="s">
        <v>1</v>
      </c>
      <c r="K1" s="7" t="s">
        <v>202</v>
      </c>
      <c r="L1" s="3" t="s">
        <v>2</v>
      </c>
      <c r="M1" s="7" t="s">
        <v>203</v>
      </c>
      <c r="N1" s="3" t="s">
        <v>3</v>
      </c>
      <c r="O1" s="4" t="s">
        <v>204</v>
      </c>
    </row>
    <row r="2" spans="1:18" x14ac:dyDescent="0.25">
      <c r="A2">
        <v>1</v>
      </c>
      <c r="B2" t="s">
        <v>10</v>
      </c>
      <c r="C2" t="s">
        <v>11</v>
      </c>
      <c r="D2" t="s">
        <v>12</v>
      </c>
      <c r="E2" t="s">
        <v>11</v>
      </c>
      <c r="F2">
        <v>1</v>
      </c>
      <c r="G2" t="s">
        <v>160</v>
      </c>
      <c r="H2" t="s">
        <v>11</v>
      </c>
      <c r="I2" t="s">
        <v>161</v>
      </c>
      <c r="J2">
        <v>1.83</v>
      </c>
      <c r="K2" s="5">
        <f>F2*J2</f>
        <v>1.83</v>
      </c>
      <c r="L2">
        <v>1.51</v>
      </c>
      <c r="M2" s="5">
        <f>F2*L2</f>
        <v>1.51</v>
      </c>
      <c r="N2">
        <v>1.23</v>
      </c>
      <c r="O2" s="5">
        <f>F2*N2</f>
        <v>1.23</v>
      </c>
      <c r="R2" s="1"/>
    </row>
    <row r="3" spans="1:18" x14ac:dyDescent="0.25">
      <c r="A3">
        <v>2</v>
      </c>
      <c r="B3" t="s">
        <v>13</v>
      </c>
      <c r="C3" t="s">
        <v>14</v>
      </c>
      <c r="D3" t="s">
        <v>15</v>
      </c>
      <c r="E3" t="s">
        <v>16</v>
      </c>
      <c r="F3">
        <v>5</v>
      </c>
      <c r="K3" s="5">
        <f t="shared" ref="K3:K56" si="0">F3*J3</f>
        <v>0</v>
      </c>
      <c r="M3" s="5">
        <f t="shared" ref="M3:M56" si="1">F3*L3</f>
        <v>0</v>
      </c>
      <c r="O3" s="5">
        <f t="shared" ref="O3:O56" si="2">F3*N3</f>
        <v>0</v>
      </c>
      <c r="R3" s="1"/>
    </row>
    <row r="4" spans="1:18" x14ac:dyDescent="0.25">
      <c r="A4">
        <v>3</v>
      </c>
      <c r="B4" t="s">
        <v>17</v>
      </c>
      <c r="C4" t="s">
        <v>18</v>
      </c>
      <c r="D4" t="s">
        <v>19</v>
      </c>
      <c r="E4" t="s">
        <v>20</v>
      </c>
      <c r="F4">
        <v>17</v>
      </c>
      <c r="K4" s="5">
        <f t="shared" si="0"/>
        <v>0</v>
      </c>
      <c r="M4" s="5">
        <f t="shared" si="1"/>
        <v>0</v>
      </c>
      <c r="O4" s="5">
        <f t="shared" si="2"/>
        <v>0</v>
      </c>
    </row>
    <row r="5" spans="1:18" x14ac:dyDescent="0.25">
      <c r="A5">
        <v>4</v>
      </c>
      <c r="B5" t="s">
        <v>21</v>
      </c>
      <c r="C5" t="s">
        <v>22</v>
      </c>
      <c r="D5" t="s">
        <v>23</v>
      </c>
      <c r="E5" t="s">
        <v>24</v>
      </c>
      <c r="F5">
        <v>10</v>
      </c>
      <c r="K5" s="5">
        <f t="shared" si="0"/>
        <v>0</v>
      </c>
      <c r="M5" s="5">
        <f t="shared" si="1"/>
        <v>0</v>
      </c>
      <c r="O5" s="5">
        <f t="shared" si="2"/>
        <v>0</v>
      </c>
    </row>
    <row r="6" spans="1:18" x14ac:dyDescent="0.25">
      <c r="A6">
        <v>5</v>
      </c>
      <c r="B6" t="s">
        <v>25</v>
      </c>
      <c r="C6" t="s">
        <v>22</v>
      </c>
      <c r="D6" t="s">
        <v>26</v>
      </c>
      <c r="E6" t="s">
        <v>24</v>
      </c>
      <c r="F6">
        <v>2</v>
      </c>
      <c r="K6" s="5">
        <f t="shared" si="0"/>
        <v>0</v>
      </c>
      <c r="M6" s="5">
        <f t="shared" si="1"/>
        <v>0</v>
      </c>
      <c r="O6" s="5">
        <f t="shared" si="2"/>
        <v>0</v>
      </c>
    </row>
    <row r="7" spans="1:18" x14ac:dyDescent="0.25">
      <c r="A7">
        <v>6</v>
      </c>
      <c r="B7" t="s">
        <v>27</v>
      </c>
      <c r="C7" t="s">
        <v>22</v>
      </c>
      <c r="D7" t="s">
        <v>28</v>
      </c>
      <c r="E7" t="s">
        <v>24</v>
      </c>
      <c r="F7">
        <v>8</v>
      </c>
      <c r="K7" s="5">
        <f t="shared" si="0"/>
        <v>0</v>
      </c>
      <c r="M7" s="5">
        <f t="shared" si="1"/>
        <v>0</v>
      </c>
      <c r="O7" s="5">
        <f t="shared" si="2"/>
        <v>0</v>
      </c>
    </row>
    <row r="8" spans="1:18" x14ac:dyDescent="0.25">
      <c r="A8">
        <v>7</v>
      </c>
      <c r="B8" t="s">
        <v>29</v>
      </c>
      <c r="C8" t="s">
        <v>18</v>
      </c>
      <c r="D8" t="s">
        <v>30</v>
      </c>
      <c r="E8" t="s">
        <v>20</v>
      </c>
      <c r="F8">
        <v>3</v>
      </c>
      <c r="K8" s="5">
        <f t="shared" si="0"/>
        <v>0</v>
      </c>
      <c r="M8" s="5">
        <f t="shared" si="1"/>
        <v>0</v>
      </c>
      <c r="O8" s="5">
        <f t="shared" si="2"/>
        <v>0</v>
      </c>
    </row>
    <row r="9" spans="1:18" x14ac:dyDescent="0.25">
      <c r="A9">
        <v>8</v>
      </c>
      <c r="B9" t="s">
        <v>31</v>
      </c>
      <c r="C9" t="s">
        <v>18</v>
      </c>
      <c r="D9" t="s">
        <v>32</v>
      </c>
      <c r="E9" t="s">
        <v>20</v>
      </c>
      <c r="F9">
        <v>2</v>
      </c>
      <c r="K9" s="5">
        <f t="shared" si="0"/>
        <v>0</v>
      </c>
      <c r="M9" s="5">
        <f t="shared" si="1"/>
        <v>0</v>
      </c>
      <c r="O9" s="5">
        <f t="shared" si="2"/>
        <v>0</v>
      </c>
    </row>
    <row r="10" spans="1:18" x14ac:dyDescent="0.25">
      <c r="A10">
        <v>9</v>
      </c>
      <c r="B10" t="s">
        <v>33</v>
      </c>
      <c r="C10" t="s">
        <v>22</v>
      </c>
      <c r="D10" t="s">
        <v>34</v>
      </c>
      <c r="E10" t="s">
        <v>24</v>
      </c>
      <c r="F10">
        <v>2</v>
      </c>
      <c r="K10" s="5">
        <f t="shared" si="0"/>
        <v>0</v>
      </c>
      <c r="M10" s="5">
        <f t="shared" si="1"/>
        <v>0</v>
      </c>
      <c r="O10" s="5">
        <f t="shared" si="2"/>
        <v>0</v>
      </c>
    </row>
    <row r="11" spans="1:18" x14ac:dyDescent="0.25">
      <c r="A11">
        <v>10</v>
      </c>
      <c r="B11" t="s">
        <v>35</v>
      </c>
      <c r="C11" t="s">
        <v>22</v>
      </c>
      <c r="D11" t="s">
        <v>36</v>
      </c>
      <c r="E11" t="s">
        <v>24</v>
      </c>
      <c r="F11">
        <v>1</v>
      </c>
      <c r="K11" s="5">
        <f t="shared" si="0"/>
        <v>0</v>
      </c>
      <c r="M11" s="5">
        <f t="shared" si="1"/>
        <v>0</v>
      </c>
      <c r="O11" s="5">
        <f t="shared" si="2"/>
        <v>0</v>
      </c>
    </row>
    <row r="12" spans="1:18" x14ac:dyDescent="0.25">
      <c r="A12">
        <v>11</v>
      </c>
      <c r="B12" t="s">
        <v>37</v>
      </c>
      <c r="C12" t="s">
        <v>22</v>
      </c>
      <c r="D12" t="s">
        <v>38</v>
      </c>
      <c r="E12" t="s">
        <v>24</v>
      </c>
      <c r="F12">
        <v>1</v>
      </c>
      <c r="K12" s="5">
        <f t="shared" si="0"/>
        <v>0</v>
      </c>
      <c r="M12" s="5">
        <f t="shared" si="1"/>
        <v>0</v>
      </c>
      <c r="O12" s="5">
        <f t="shared" si="2"/>
        <v>0</v>
      </c>
    </row>
    <row r="13" spans="1:18" x14ac:dyDescent="0.25">
      <c r="A13">
        <v>12</v>
      </c>
      <c r="B13" t="s">
        <v>39</v>
      </c>
      <c r="C13" t="s">
        <v>22</v>
      </c>
      <c r="D13" t="s">
        <v>40</v>
      </c>
      <c r="E13" t="s">
        <v>24</v>
      </c>
      <c r="F13">
        <v>2</v>
      </c>
      <c r="K13" s="5">
        <f t="shared" si="0"/>
        <v>0</v>
      </c>
      <c r="M13" s="5">
        <f t="shared" si="1"/>
        <v>0</v>
      </c>
      <c r="O13" s="5">
        <f t="shared" si="2"/>
        <v>0</v>
      </c>
    </row>
    <row r="14" spans="1:18" x14ac:dyDescent="0.25">
      <c r="A14">
        <v>13</v>
      </c>
      <c r="B14" t="s">
        <v>41</v>
      </c>
      <c r="C14" t="s">
        <v>42</v>
      </c>
      <c r="D14" t="s">
        <v>43</v>
      </c>
      <c r="E14" t="s">
        <v>42</v>
      </c>
      <c r="F14">
        <v>4</v>
      </c>
      <c r="K14" s="5">
        <f t="shared" si="0"/>
        <v>0</v>
      </c>
      <c r="M14" s="5">
        <f t="shared" si="1"/>
        <v>0</v>
      </c>
      <c r="O14" s="5">
        <f t="shared" si="2"/>
        <v>0</v>
      </c>
    </row>
    <row r="15" spans="1:18" x14ac:dyDescent="0.25">
      <c r="A15">
        <v>14</v>
      </c>
      <c r="B15" t="s">
        <v>44</v>
      </c>
      <c r="C15" t="s">
        <v>42</v>
      </c>
      <c r="D15" t="s">
        <v>45</v>
      </c>
      <c r="E15" t="s">
        <v>42</v>
      </c>
      <c r="F15">
        <v>1</v>
      </c>
      <c r="K15" s="5">
        <f t="shared" si="0"/>
        <v>0</v>
      </c>
      <c r="M15" s="5">
        <f t="shared" si="1"/>
        <v>0</v>
      </c>
      <c r="O15" s="5">
        <f t="shared" si="2"/>
        <v>0</v>
      </c>
    </row>
    <row r="16" spans="1:18" x14ac:dyDescent="0.25">
      <c r="A16">
        <v>15</v>
      </c>
      <c r="B16" t="s">
        <v>46</v>
      </c>
      <c r="C16" t="s">
        <v>18</v>
      </c>
      <c r="D16" t="s">
        <v>47</v>
      </c>
      <c r="E16" t="s">
        <v>20</v>
      </c>
      <c r="F16">
        <v>1</v>
      </c>
      <c r="K16" s="5">
        <f t="shared" si="0"/>
        <v>0</v>
      </c>
      <c r="M16" s="5">
        <f t="shared" si="1"/>
        <v>0</v>
      </c>
      <c r="O16" s="5">
        <f t="shared" si="2"/>
        <v>0</v>
      </c>
    </row>
    <row r="17" spans="1:15" x14ac:dyDescent="0.25">
      <c r="A17">
        <v>16</v>
      </c>
      <c r="B17" t="s">
        <v>48</v>
      </c>
      <c r="C17" t="s">
        <v>22</v>
      </c>
      <c r="D17" t="s">
        <v>49</v>
      </c>
      <c r="E17" t="s">
        <v>24</v>
      </c>
      <c r="F17">
        <v>2</v>
      </c>
      <c r="K17" s="5">
        <f t="shared" si="0"/>
        <v>0</v>
      </c>
      <c r="M17" s="5">
        <f t="shared" si="1"/>
        <v>0</v>
      </c>
      <c r="O17" s="5">
        <f t="shared" si="2"/>
        <v>0</v>
      </c>
    </row>
    <row r="18" spans="1:15" x14ac:dyDescent="0.25">
      <c r="A18">
        <v>17</v>
      </c>
      <c r="B18" t="s">
        <v>50</v>
      </c>
      <c r="C18" t="s">
        <v>51</v>
      </c>
      <c r="D18" t="s">
        <v>52</v>
      </c>
      <c r="E18" t="s">
        <v>53</v>
      </c>
      <c r="F18">
        <v>1</v>
      </c>
      <c r="G18" t="s">
        <v>168</v>
      </c>
      <c r="H18" t="s">
        <v>167</v>
      </c>
      <c r="I18" t="s">
        <v>169</v>
      </c>
      <c r="J18">
        <v>0.08</v>
      </c>
      <c r="K18" s="5">
        <f t="shared" si="0"/>
        <v>0.08</v>
      </c>
      <c r="L18">
        <v>5.3999999999999999E-2</v>
      </c>
      <c r="M18" s="5">
        <f t="shared" si="1"/>
        <v>5.3999999999999999E-2</v>
      </c>
      <c r="N18">
        <v>4.2999999999999997E-2</v>
      </c>
      <c r="O18" s="5">
        <f t="shared" si="2"/>
        <v>4.2999999999999997E-2</v>
      </c>
    </row>
    <row r="19" spans="1:15" x14ac:dyDescent="0.25">
      <c r="A19">
        <v>18</v>
      </c>
      <c r="B19" t="s">
        <v>54</v>
      </c>
      <c r="C19" t="s">
        <v>55</v>
      </c>
      <c r="D19" t="s">
        <v>164</v>
      </c>
      <c r="E19" t="s">
        <v>162</v>
      </c>
      <c r="F19">
        <v>1</v>
      </c>
      <c r="G19" t="s">
        <v>163</v>
      </c>
      <c r="I19" t="s">
        <v>165</v>
      </c>
      <c r="J19">
        <v>3.44</v>
      </c>
      <c r="K19" s="5">
        <f t="shared" si="0"/>
        <v>3.44</v>
      </c>
      <c r="L19">
        <v>2.06</v>
      </c>
      <c r="M19" s="5">
        <f t="shared" si="1"/>
        <v>2.06</v>
      </c>
      <c r="N19">
        <v>1.52</v>
      </c>
      <c r="O19" s="5">
        <f t="shared" si="2"/>
        <v>1.52</v>
      </c>
    </row>
    <row r="20" spans="1:15" x14ac:dyDescent="0.25">
      <c r="A20">
        <v>19</v>
      </c>
      <c r="B20" t="s">
        <v>56</v>
      </c>
      <c r="C20" t="s">
        <v>57</v>
      </c>
      <c r="E20" t="s">
        <v>58</v>
      </c>
      <c r="F20">
        <v>0</v>
      </c>
      <c r="G20" t="s">
        <v>205</v>
      </c>
      <c r="H20" t="s">
        <v>205</v>
      </c>
      <c r="I20" t="s">
        <v>205</v>
      </c>
      <c r="K20" s="5">
        <f t="shared" si="0"/>
        <v>0</v>
      </c>
      <c r="M20" s="5">
        <f t="shared" si="1"/>
        <v>0</v>
      </c>
      <c r="O20" s="5">
        <f t="shared" si="2"/>
        <v>0</v>
      </c>
    </row>
    <row r="21" spans="1:15" x14ac:dyDescent="0.25">
      <c r="A21">
        <v>20</v>
      </c>
      <c r="B21" t="s">
        <v>59</v>
      </c>
      <c r="C21" t="s">
        <v>60</v>
      </c>
      <c r="E21" t="s">
        <v>61</v>
      </c>
      <c r="F21">
        <v>1</v>
      </c>
      <c r="G21" t="s">
        <v>170</v>
      </c>
      <c r="H21" t="s">
        <v>171</v>
      </c>
      <c r="I21" t="s">
        <v>194</v>
      </c>
      <c r="J21">
        <v>0.48</v>
      </c>
      <c r="K21" s="5">
        <f t="shared" si="0"/>
        <v>0.48</v>
      </c>
      <c r="L21">
        <v>0.34</v>
      </c>
      <c r="M21" s="5">
        <f t="shared" si="1"/>
        <v>0.34</v>
      </c>
      <c r="N21">
        <v>0.25</v>
      </c>
      <c r="O21" s="5">
        <f t="shared" si="2"/>
        <v>0.25</v>
      </c>
    </row>
    <row r="22" spans="1:15" x14ac:dyDescent="0.25">
      <c r="A22">
        <v>21</v>
      </c>
      <c r="B22" t="s">
        <v>62</v>
      </c>
      <c r="C22" t="s">
        <v>63</v>
      </c>
      <c r="E22" t="s">
        <v>63</v>
      </c>
      <c r="F22">
        <v>0</v>
      </c>
      <c r="G22" t="s">
        <v>205</v>
      </c>
      <c r="H22" t="s">
        <v>205</v>
      </c>
      <c r="I22" t="s">
        <v>205</v>
      </c>
      <c r="K22" s="5">
        <f t="shared" si="0"/>
        <v>0</v>
      </c>
      <c r="M22" s="5">
        <f t="shared" si="1"/>
        <v>0</v>
      </c>
      <c r="O22" s="5">
        <f t="shared" si="2"/>
        <v>0</v>
      </c>
    </row>
    <row r="23" spans="1:15" x14ac:dyDescent="0.25">
      <c r="A23">
        <v>22</v>
      </c>
      <c r="B23" t="s">
        <v>64</v>
      </c>
      <c r="C23" t="s">
        <v>65</v>
      </c>
      <c r="D23" t="s">
        <v>66</v>
      </c>
      <c r="E23" t="s">
        <v>67</v>
      </c>
      <c r="F23">
        <v>0</v>
      </c>
      <c r="G23" t="s">
        <v>205</v>
      </c>
      <c r="H23" t="s">
        <v>205</v>
      </c>
      <c r="I23" t="s">
        <v>205</v>
      </c>
      <c r="K23" s="5">
        <f t="shared" si="0"/>
        <v>0</v>
      </c>
      <c r="M23" s="5">
        <f t="shared" si="1"/>
        <v>0</v>
      </c>
      <c r="O23" s="5">
        <f t="shared" si="2"/>
        <v>0</v>
      </c>
    </row>
    <row r="24" spans="1:15" x14ac:dyDescent="0.25">
      <c r="A24">
        <v>23</v>
      </c>
      <c r="B24" t="s">
        <v>68</v>
      </c>
      <c r="C24" t="s">
        <v>69</v>
      </c>
      <c r="D24" t="s">
        <v>70</v>
      </c>
      <c r="E24" t="s">
        <v>70</v>
      </c>
      <c r="F24">
        <v>1</v>
      </c>
      <c r="G24" t="s">
        <v>172</v>
      </c>
      <c r="H24" t="s">
        <v>70</v>
      </c>
      <c r="I24" t="s">
        <v>173</v>
      </c>
      <c r="J24">
        <v>0.61</v>
      </c>
      <c r="K24" s="5">
        <f t="shared" si="0"/>
        <v>0.61</v>
      </c>
      <c r="L24">
        <v>0.61</v>
      </c>
      <c r="M24" s="5">
        <f t="shared" si="1"/>
        <v>0.61</v>
      </c>
      <c r="N24">
        <v>0.61</v>
      </c>
      <c r="O24" s="5">
        <f t="shared" si="2"/>
        <v>0.61</v>
      </c>
    </row>
    <row r="25" spans="1:15" x14ac:dyDescent="0.25">
      <c r="A25">
        <v>24</v>
      </c>
      <c r="B25" t="s">
        <v>71</v>
      </c>
      <c r="C25" t="s">
        <v>72</v>
      </c>
      <c r="E25" t="s">
        <v>73</v>
      </c>
      <c r="F25">
        <v>0</v>
      </c>
      <c r="G25" t="s">
        <v>205</v>
      </c>
      <c r="H25" t="s">
        <v>205</v>
      </c>
      <c r="I25" t="s">
        <v>205</v>
      </c>
      <c r="K25" s="5">
        <f t="shared" si="0"/>
        <v>0</v>
      </c>
      <c r="M25" s="5">
        <f t="shared" si="1"/>
        <v>0</v>
      </c>
      <c r="O25" s="5">
        <f t="shared" si="2"/>
        <v>0</v>
      </c>
    </row>
    <row r="26" spans="1:15" x14ac:dyDescent="0.25">
      <c r="A26">
        <v>25</v>
      </c>
      <c r="B26" t="s">
        <v>74</v>
      </c>
      <c r="C26" t="s">
        <v>75</v>
      </c>
      <c r="D26" t="s">
        <v>76</v>
      </c>
      <c r="E26">
        <v>805</v>
      </c>
      <c r="F26">
        <v>4</v>
      </c>
      <c r="G26" t="s">
        <v>174</v>
      </c>
      <c r="H26" t="s">
        <v>76</v>
      </c>
      <c r="I26" t="s">
        <v>175</v>
      </c>
      <c r="J26">
        <v>0.1</v>
      </c>
      <c r="K26" s="5">
        <f t="shared" si="0"/>
        <v>0.4</v>
      </c>
      <c r="L26">
        <v>3.4000000000000002E-2</v>
      </c>
      <c r="M26" s="5">
        <f t="shared" si="1"/>
        <v>0.13600000000000001</v>
      </c>
      <c r="N26">
        <v>0.02</v>
      </c>
      <c r="O26" s="5">
        <f t="shared" si="2"/>
        <v>0.08</v>
      </c>
    </row>
    <row r="27" spans="1:15" s="6" customFormat="1" x14ac:dyDescent="0.25">
      <c r="A27" s="6">
        <v>26</v>
      </c>
      <c r="B27" s="6" t="s">
        <v>77</v>
      </c>
      <c r="C27" s="6" t="s">
        <v>78</v>
      </c>
      <c r="D27" s="6" t="s">
        <v>79</v>
      </c>
      <c r="E27" s="6" t="s">
        <v>78</v>
      </c>
      <c r="F27" s="6">
        <v>1</v>
      </c>
      <c r="G27" s="6" t="s">
        <v>207</v>
      </c>
      <c r="H27" s="6" t="s">
        <v>206</v>
      </c>
      <c r="I27" s="6" t="s">
        <v>175</v>
      </c>
      <c r="J27" s="6">
        <v>0.1</v>
      </c>
      <c r="K27" s="5">
        <f t="shared" si="0"/>
        <v>0.1</v>
      </c>
      <c r="L27" s="6">
        <v>2.8000000000000001E-2</v>
      </c>
      <c r="M27" s="5">
        <f t="shared" si="1"/>
        <v>2.8000000000000001E-2</v>
      </c>
      <c r="N27" s="6">
        <v>1.4E-2</v>
      </c>
      <c r="O27" s="5">
        <f t="shared" si="2"/>
        <v>1.4E-2</v>
      </c>
    </row>
    <row r="28" spans="1:15" x14ac:dyDescent="0.25">
      <c r="A28">
        <v>27</v>
      </c>
      <c r="B28" t="s">
        <v>80</v>
      </c>
      <c r="C28" t="s">
        <v>81</v>
      </c>
      <c r="E28" t="s">
        <v>82</v>
      </c>
      <c r="F28">
        <v>1</v>
      </c>
      <c r="G28" t="s">
        <v>177</v>
      </c>
      <c r="H28" t="s">
        <v>176</v>
      </c>
      <c r="I28" t="s">
        <v>178</v>
      </c>
      <c r="J28">
        <v>0.56999999999999995</v>
      </c>
      <c r="K28" s="5">
        <f t="shared" si="0"/>
        <v>0.56999999999999995</v>
      </c>
      <c r="L28">
        <v>0.35799999999999998</v>
      </c>
      <c r="M28" s="5">
        <f t="shared" si="1"/>
        <v>0.35799999999999998</v>
      </c>
      <c r="N28">
        <v>0.20200000000000001</v>
      </c>
      <c r="O28" s="5">
        <f t="shared" si="2"/>
        <v>0.20200000000000001</v>
      </c>
    </row>
    <row r="29" spans="1:15" x14ac:dyDescent="0.25">
      <c r="A29">
        <v>28</v>
      </c>
      <c r="B29" t="s">
        <v>83</v>
      </c>
      <c r="C29" t="s">
        <v>84</v>
      </c>
      <c r="D29" t="s">
        <v>85</v>
      </c>
      <c r="E29" t="s">
        <v>86</v>
      </c>
      <c r="F29">
        <v>1</v>
      </c>
      <c r="K29" s="5">
        <f t="shared" si="0"/>
        <v>0</v>
      </c>
      <c r="M29" s="5">
        <f t="shared" si="1"/>
        <v>0</v>
      </c>
      <c r="O29" s="5">
        <f t="shared" si="2"/>
        <v>0</v>
      </c>
    </row>
    <row r="30" spans="1:15" x14ac:dyDescent="0.25">
      <c r="A30">
        <v>29</v>
      </c>
      <c r="B30" t="s">
        <v>87</v>
      </c>
      <c r="C30" t="s">
        <v>88</v>
      </c>
      <c r="D30" t="s">
        <v>89</v>
      </c>
      <c r="E30" t="s">
        <v>90</v>
      </c>
      <c r="F30">
        <v>13</v>
      </c>
      <c r="K30" s="5">
        <f t="shared" si="0"/>
        <v>0</v>
      </c>
      <c r="M30" s="5">
        <f t="shared" si="1"/>
        <v>0</v>
      </c>
      <c r="O30" s="5">
        <f t="shared" si="2"/>
        <v>0</v>
      </c>
    </row>
    <row r="31" spans="1:15" x14ac:dyDescent="0.25">
      <c r="A31">
        <v>30</v>
      </c>
      <c r="B31" t="s">
        <v>91</v>
      </c>
      <c r="C31" t="s">
        <v>84</v>
      </c>
      <c r="D31" t="s">
        <v>92</v>
      </c>
      <c r="E31" t="s">
        <v>86</v>
      </c>
      <c r="F31">
        <v>1</v>
      </c>
      <c r="K31" s="5">
        <f t="shared" si="0"/>
        <v>0</v>
      </c>
      <c r="M31" s="5">
        <f t="shared" si="1"/>
        <v>0</v>
      </c>
      <c r="O31" s="5">
        <f t="shared" si="2"/>
        <v>0</v>
      </c>
    </row>
    <row r="32" spans="1:15" x14ac:dyDescent="0.25">
      <c r="A32">
        <v>31</v>
      </c>
      <c r="B32" t="s">
        <v>93</v>
      </c>
      <c r="C32" t="s">
        <v>88</v>
      </c>
      <c r="D32" t="s">
        <v>94</v>
      </c>
      <c r="E32" t="s">
        <v>90</v>
      </c>
      <c r="F32">
        <v>5</v>
      </c>
      <c r="K32" s="5">
        <f t="shared" si="0"/>
        <v>0</v>
      </c>
      <c r="M32" s="5">
        <f t="shared" si="1"/>
        <v>0</v>
      </c>
      <c r="O32" s="5">
        <f t="shared" si="2"/>
        <v>0</v>
      </c>
    </row>
    <row r="33" spans="1:15" x14ac:dyDescent="0.25">
      <c r="A33">
        <v>32</v>
      </c>
      <c r="B33" t="s">
        <v>95</v>
      </c>
      <c r="C33" t="s">
        <v>84</v>
      </c>
      <c r="D33" t="s">
        <v>96</v>
      </c>
      <c r="E33" t="s">
        <v>86</v>
      </c>
      <c r="F33">
        <v>2</v>
      </c>
      <c r="K33" s="5">
        <f t="shared" si="0"/>
        <v>0</v>
      </c>
      <c r="M33" s="5">
        <f t="shared" si="1"/>
        <v>0</v>
      </c>
      <c r="O33" s="5">
        <f t="shared" si="2"/>
        <v>0</v>
      </c>
    </row>
    <row r="34" spans="1:15" x14ac:dyDescent="0.25">
      <c r="A34">
        <v>33</v>
      </c>
      <c r="B34" t="s">
        <v>97</v>
      </c>
      <c r="C34" t="s">
        <v>98</v>
      </c>
      <c r="D34" t="s">
        <v>99</v>
      </c>
      <c r="E34" t="s">
        <v>100</v>
      </c>
      <c r="F34">
        <v>1</v>
      </c>
      <c r="K34" s="5">
        <f t="shared" si="0"/>
        <v>0</v>
      </c>
      <c r="M34" s="5">
        <f t="shared" si="1"/>
        <v>0</v>
      </c>
      <c r="O34" s="5">
        <f t="shared" si="2"/>
        <v>0</v>
      </c>
    </row>
    <row r="35" spans="1:15" x14ac:dyDescent="0.25">
      <c r="A35">
        <v>34</v>
      </c>
      <c r="B35" t="s">
        <v>101</v>
      </c>
      <c r="C35" t="s">
        <v>88</v>
      </c>
      <c r="D35">
        <v>10</v>
      </c>
      <c r="E35" t="s">
        <v>90</v>
      </c>
      <c r="F35">
        <v>1</v>
      </c>
      <c r="K35" s="5">
        <f t="shared" si="0"/>
        <v>0</v>
      </c>
      <c r="M35" s="5">
        <f t="shared" si="1"/>
        <v>0</v>
      </c>
      <c r="O35" s="5">
        <f t="shared" si="2"/>
        <v>0</v>
      </c>
    </row>
    <row r="36" spans="1:15" x14ac:dyDescent="0.25">
      <c r="A36">
        <v>35</v>
      </c>
      <c r="B36" t="s">
        <v>102</v>
      </c>
      <c r="C36" t="s">
        <v>88</v>
      </c>
      <c r="D36">
        <v>20</v>
      </c>
      <c r="E36" t="s">
        <v>90</v>
      </c>
      <c r="F36">
        <v>2</v>
      </c>
      <c r="K36" s="5">
        <f t="shared" si="0"/>
        <v>0</v>
      </c>
      <c r="M36" s="5">
        <f t="shared" si="1"/>
        <v>0</v>
      </c>
      <c r="O36" s="5">
        <f t="shared" si="2"/>
        <v>0</v>
      </c>
    </row>
    <row r="37" spans="1:15" x14ac:dyDescent="0.25">
      <c r="A37">
        <v>36</v>
      </c>
      <c r="B37" t="s">
        <v>103</v>
      </c>
      <c r="C37" t="s">
        <v>84</v>
      </c>
      <c r="D37" t="s">
        <v>104</v>
      </c>
      <c r="E37" t="s">
        <v>86</v>
      </c>
      <c r="F37">
        <v>1</v>
      </c>
      <c r="K37" s="5">
        <f t="shared" si="0"/>
        <v>0</v>
      </c>
      <c r="M37" s="5">
        <f t="shared" si="1"/>
        <v>0</v>
      </c>
      <c r="O37" s="5">
        <f t="shared" si="2"/>
        <v>0</v>
      </c>
    </row>
    <row r="38" spans="1:15" x14ac:dyDescent="0.25">
      <c r="A38">
        <v>37</v>
      </c>
      <c r="B38" t="s">
        <v>105</v>
      </c>
      <c r="C38" t="s">
        <v>88</v>
      </c>
      <c r="D38" t="s">
        <v>106</v>
      </c>
      <c r="E38" t="s">
        <v>90</v>
      </c>
      <c r="F38">
        <v>1</v>
      </c>
      <c r="K38" s="5">
        <f t="shared" si="0"/>
        <v>0</v>
      </c>
      <c r="M38" s="5">
        <f t="shared" si="1"/>
        <v>0</v>
      </c>
      <c r="O38" s="5">
        <f t="shared" si="2"/>
        <v>0</v>
      </c>
    </row>
    <row r="39" spans="1:15" x14ac:dyDescent="0.25">
      <c r="A39">
        <v>38</v>
      </c>
      <c r="B39" t="s">
        <v>107</v>
      </c>
      <c r="C39" t="s">
        <v>88</v>
      </c>
      <c r="D39">
        <v>330</v>
      </c>
      <c r="E39" t="s">
        <v>90</v>
      </c>
      <c r="F39">
        <v>1</v>
      </c>
      <c r="K39" s="5">
        <f t="shared" si="0"/>
        <v>0</v>
      </c>
      <c r="M39" s="5">
        <f t="shared" si="1"/>
        <v>0</v>
      </c>
      <c r="O39" s="5">
        <f t="shared" si="2"/>
        <v>0</v>
      </c>
    </row>
    <row r="40" spans="1:15" x14ac:dyDescent="0.25">
      <c r="A40">
        <v>39</v>
      </c>
      <c r="B40" t="s">
        <v>108</v>
      </c>
      <c r="C40" t="s">
        <v>88</v>
      </c>
      <c r="D40">
        <v>380</v>
      </c>
      <c r="E40" t="s">
        <v>90</v>
      </c>
      <c r="F40">
        <v>2</v>
      </c>
      <c r="K40" s="5">
        <f t="shared" si="0"/>
        <v>0</v>
      </c>
      <c r="M40" s="5">
        <f t="shared" si="1"/>
        <v>0</v>
      </c>
      <c r="O40" s="5">
        <f t="shared" si="2"/>
        <v>0</v>
      </c>
    </row>
    <row r="41" spans="1:15" x14ac:dyDescent="0.25">
      <c r="A41">
        <v>40</v>
      </c>
      <c r="B41" t="s">
        <v>109</v>
      </c>
      <c r="C41" t="s">
        <v>88</v>
      </c>
      <c r="D41" t="s">
        <v>110</v>
      </c>
      <c r="E41" t="s">
        <v>90</v>
      </c>
      <c r="F41">
        <v>2</v>
      </c>
      <c r="K41" s="5">
        <f t="shared" si="0"/>
        <v>0</v>
      </c>
      <c r="M41" s="5">
        <f t="shared" si="1"/>
        <v>0</v>
      </c>
      <c r="O41" s="5">
        <f t="shared" si="2"/>
        <v>0</v>
      </c>
    </row>
    <row r="42" spans="1:15" x14ac:dyDescent="0.25">
      <c r="A42">
        <v>41</v>
      </c>
      <c r="B42" t="s">
        <v>111</v>
      </c>
      <c r="C42" t="s">
        <v>88</v>
      </c>
      <c r="D42" t="s">
        <v>112</v>
      </c>
      <c r="E42" t="s">
        <v>90</v>
      </c>
      <c r="F42">
        <v>1</v>
      </c>
      <c r="K42" s="5">
        <f t="shared" si="0"/>
        <v>0</v>
      </c>
      <c r="M42" s="5">
        <f t="shared" si="1"/>
        <v>0</v>
      </c>
      <c r="O42" s="5">
        <f t="shared" si="2"/>
        <v>0</v>
      </c>
    </row>
    <row r="43" spans="1:15" x14ac:dyDescent="0.25">
      <c r="A43">
        <v>42</v>
      </c>
      <c r="B43" t="s">
        <v>113</v>
      </c>
      <c r="C43" t="s">
        <v>88</v>
      </c>
      <c r="D43" t="s">
        <v>114</v>
      </c>
      <c r="E43" t="s">
        <v>90</v>
      </c>
      <c r="F43">
        <v>4</v>
      </c>
      <c r="K43" s="5">
        <f t="shared" si="0"/>
        <v>0</v>
      </c>
      <c r="M43" s="5">
        <f t="shared" si="1"/>
        <v>0</v>
      </c>
      <c r="O43" s="5">
        <f t="shared" si="2"/>
        <v>0</v>
      </c>
    </row>
    <row r="44" spans="1:15" x14ac:dyDescent="0.25">
      <c r="A44">
        <v>43</v>
      </c>
      <c r="B44" t="s">
        <v>115</v>
      </c>
      <c r="C44" t="s">
        <v>116</v>
      </c>
      <c r="E44" t="s">
        <v>117</v>
      </c>
      <c r="F44">
        <v>1</v>
      </c>
      <c r="G44" t="s">
        <v>177</v>
      </c>
      <c r="H44" t="s">
        <v>116</v>
      </c>
      <c r="I44" t="s">
        <v>179</v>
      </c>
      <c r="J44">
        <v>0.52</v>
      </c>
      <c r="K44" s="5">
        <f t="shared" si="0"/>
        <v>0.52</v>
      </c>
      <c r="L44">
        <v>0.32</v>
      </c>
      <c r="M44" s="5">
        <f t="shared" si="1"/>
        <v>0.32</v>
      </c>
      <c r="N44">
        <v>0.185</v>
      </c>
      <c r="O44" s="5">
        <f t="shared" si="2"/>
        <v>0.185</v>
      </c>
    </row>
    <row r="45" spans="1:15" x14ac:dyDescent="0.25">
      <c r="A45">
        <v>44</v>
      </c>
      <c r="B45" t="s">
        <v>118</v>
      </c>
      <c r="C45" t="s">
        <v>119</v>
      </c>
      <c r="D45" t="s">
        <v>0</v>
      </c>
      <c r="E45" t="s">
        <v>120</v>
      </c>
      <c r="F45">
        <v>1</v>
      </c>
      <c r="G45" t="s">
        <v>180</v>
      </c>
      <c r="H45" t="s">
        <v>0</v>
      </c>
      <c r="I45" t="s">
        <v>181</v>
      </c>
      <c r="J45">
        <v>13.2</v>
      </c>
      <c r="K45" s="5">
        <f t="shared" si="0"/>
        <v>13.2</v>
      </c>
      <c r="L45">
        <v>7.36</v>
      </c>
      <c r="M45" s="5">
        <f t="shared" si="1"/>
        <v>7.36</v>
      </c>
      <c r="N45">
        <v>6</v>
      </c>
      <c r="O45" s="5">
        <f t="shared" si="2"/>
        <v>6</v>
      </c>
    </row>
    <row r="46" spans="1:15" x14ac:dyDescent="0.25">
      <c r="A46">
        <v>45</v>
      </c>
      <c r="B46" t="s">
        <v>121</v>
      </c>
      <c r="C46" t="s">
        <v>122</v>
      </c>
      <c r="D46" t="s">
        <v>123</v>
      </c>
      <c r="E46" t="s">
        <v>124</v>
      </c>
      <c r="F46">
        <v>1</v>
      </c>
      <c r="G46" t="s">
        <v>182</v>
      </c>
      <c r="H46" t="s">
        <v>123</v>
      </c>
      <c r="I46" t="s">
        <v>183</v>
      </c>
      <c r="J46">
        <v>22.08</v>
      </c>
      <c r="K46" s="5">
        <f t="shared" si="0"/>
        <v>22.08</v>
      </c>
      <c r="L46">
        <v>11</v>
      </c>
      <c r="M46" s="5">
        <f t="shared" si="1"/>
        <v>11</v>
      </c>
      <c r="N46">
        <v>3.42</v>
      </c>
      <c r="O46" s="5">
        <f t="shared" si="2"/>
        <v>3.42</v>
      </c>
    </row>
    <row r="47" spans="1:15" x14ac:dyDescent="0.25">
      <c r="A47">
        <v>46</v>
      </c>
      <c r="B47" t="s">
        <v>125</v>
      </c>
      <c r="C47" t="s">
        <v>126</v>
      </c>
      <c r="E47" t="s">
        <v>127</v>
      </c>
      <c r="F47">
        <v>0</v>
      </c>
      <c r="G47" t="s">
        <v>184</v>
      </c>
      <c r="H47" t="s">
        <v>127</v>
      </c>
      <c r="I47" t="s">
        <v>185</v>
      </c>
      <c r="J47">
        <v>13.95</v>
      </c>
      <c r="K47" s="5">
        <f t="shared" si="0"/>
        <v>0</v>
      </c>
      <c r="L47">
        <v>12.6</v>
      </c>
      <c r="M47" s="5">
        <f t="shared" si="1"/>
        <v>0</v>
      </c>
      <c r="N47">
        <v>10.15</v>
      </c>
      <c r="O47" s="5">
        <f t="shared" si="2"/>
        <v>0</v>
      </c>
    </row>
    <row r="48" spans="1:15" x14ac:dyDescent="0.25">
      <c r="A48">
        <v>47</v>
      </c>
      <c r="B48" t="s">
        <v>128</v>
      </c>
      <c r="C48" t="s">
        <v>129</v>
      </c>
      <c r="E48" t="s">
        <v>130</v>
      </c>
      <c r="F48">
        <v>1</v>
      </c>
      <c r="G48" t="s">
        <v>186</v>
      </c>
      <c r="H48" t="s">
        <v>129</v>
      </c>
      <c r="I48" t="s">
        <v>187</v>
      </c>
      <c r="J48">
        <v>1.67</v>
      </c>
      <c r="K48" s="5">
        <f t="shared" si="0"/>
        <v>1.67</v>
      </c>
      <c r="L48">
        <v>1.218</v>
      </c>
      <c r="M48" s="5">
        <f t="shared" si="1"/>
        <v>1.218</v>
      </c>
      <c r="N48">
        <v>0.78</v>
      </c>
      <c r="O48" s="5">
        <f t="shared" si="2"/>
        <v>0.78</v>
      </c>
    </row>
    <row r="49" spans="1:15" x14ac:dyDescent="0.25">
      <c r="A49">
        <v>48</v>
      </c>
      <c r="B49" t="s">
        <v>131</v>
      </c>
      <c r="C49" t="s">
        <v>132</v>
      </c>
      <c r="D49" t="s">
        <v>132</v>
      </c>
      <c r="E49" t="s">
        <v>133</v>
      </c>
      <c r="F49">
        <v>1</v>
      </c>
      <c r="G49" t="s">
        <v>188</v>
      </c>
      <c r="H49" t="s">
        <v>189</v>
      </c>
      <c r="I49" t="s">
        <v>190</v>
      </c>
      <c r="J49">
        <v>0.67</v>
      </c>
      <c r="K49" s="5">
        <f t="shared" si="0"/>
        <v>0.67</v>
      </c>
      <c r="L49">
        <v>0.42</v>
      </c>
      <c r="M49" s="5">
        <f t="shared" si="1"/>
        <v>0.42</v>
      </c>
      <c r="N49">
        <v>0.42</v>
      </c>
      <c r="O49" s="5">
        <f t="shared" si="2"/>
        <v>0.42</v>
      </c>
    </row>
    <row r="50" spans="1:15" x14ac:dyDescent="0.25">
      <c r="A50">
        <v>49</v>
      </c>
      <c r="B50" t="s">
        <v>134</v>
      </c>
      <c r="C50" t="s">
        <v>135</v>
      </c>
      <c r="E50" t="s">
        <v>136</v>
      </c>
      <c r="F50">
        <v>1</v>
      </c>
      <c r="G50" t="s">
        <v>186</v>
      </c>
      <c r="H50" t="s">
        <v>191</v>
      </c>
      <c r="I50" t="s">
        <v>192</v>
      </c>
      <c r="J50">
        <v>0.51</v>
      </c>
      <c r="K50" s="5">
        <f t="shared" si="0"/>
        <v>0.51</v>
      </c>
      <c r="L50">
        <v>0.32400000000000001</v>
      </c>
      <c r="M50" s="5">
        <f t="shared" si="1"/>
        <v>0.32400000000000001</v>
      </c>
      <c r="N50">
        <v>0.187</v>
      </c>
      <c r="O50" s="5">
        <f t="shared" si="2"/>
        <v>0.187</v>
      </c>
    </row>
    <row r="51" spans="1:15" x14ac:dyDescent="0.25">
      <c r="A51">
        <v>50</v>
      </c>
      <c r="B51" t="s">
        <v>137</v>
      </c>
      <c r="C51" t="s">
        <v>138</v>
      </c>
      <c r="D51" t="s">
        <v>139</v>
      </c>
      <c r="E51" t="s">
        <v>139</v>
      </c>
      <c r="F51">
        <v>1</v>
      </c>
      <c r="G51" t="s">
        <v>174</v>
      </c>
      <c r="H51" t="s">
        <v>139</v>
      </c>
      <c r="I51" t="s">
        <v>193</v>
      </c>
      <c r="J51">
        <v>1.23</v>
      </c>
      <c r="K51" s="5">
        <f t="shared" si="0"/>
        <v>1.23</v>
      </c>
      <c r="L51">
        <v>0.78</v>
      </c>
      <c r="M51" s="5">
        <f t="shared" si="1"/>
        <v>0.78</v>
      </c>
      <c r="N51">
        <v>0.67700000000000005</v>
      </c>
      <c r="O51" s="5">
        <f t="shared" si="2"/>
        <v>0.67700000000000005</v>
      </c>
    </row>
    <row r="52" spans="1:15" x14ac:dyDescent="0.25">
      <c r="A52">
        <v>51</v>
      </c>
      <c r="B52" t="s">
        <v>140</v>
      </c>
      <c r="C52" t="s">
        <v>141</v>
      </c>
      <c r="D52" t="s">
        <v>142</v>
      </c>
      <c r="E52" t="s">
        <v>141</v>
      </c>
      <c r="F52">
        <v>1</v>
      </c>
      <c r="G52" t="s">
        <v>201</v>
      </c>
      <c r="H52" t="s">
        <v>199</v>
      </c>
      <c r="I52" t="s">
        <v>200</v>
      </c>
      <c r="J52">
        <v>0.46</v>
      </c>
      <c r="K52" s="5">
        <f t="shared" si="0"/>
        <v>0.46</v>
      </c>
      <c r="L52">
        <v>0.3</v>
      </c>
      <c r="M52" s="5">
        <f t="shared" si="1"/>
        <v>0.3</v>
      </c>
      <c r="N52">
        <v>0.25</v>
      </c>
      <c r="O52" s="5">
        <f t="shared" si="2"/>
        <v>0.25</v>
      </c>
    </row>
    <row r="53" spans="1:15" x14ac:dyDescent="0.25">
      <c r="A53">
        <v>52</v>
      </c>
      <c r="B53" t="s">
        <v>143</v>
      </c>
      <c r="C53" t="s">
        <v>144</v>
      </c>
      <c r="D53" t="s">
        <v>145</v>
      </c>
      <c r="E53" t="s">
        <v>144</v>
      </c>
      <c r="F53">
        <v>1</v>
      </c>
      <c r="G53" t="s">
        <v>208</v>
      </c>
      <c r="H53" t="s">
        <v>210</v>
      </c>
      <c r="I53" t="s">
        <v>209</v>
      </c>
      <c r="J53">
        <v>2.0499999999999998</v>
      </c>
      <c r="K53" s="5">
        <f t="shared" si="0"/>
        <v>2.0499999999999998</v>
      </c>
      <c r="L53">
        <v>1.9</v>
      </c>
      <c r="M53" s="5">
        <f t="shared" si="1"/>
        <v>1.9</v>
      </c>
      <c r="N53">
        <v>1.75</v>
      </c>
      <c r="O53" s="5">
        <f t="shared" si="2"/>
        <v>1.75</v>
      </c>
    </row>
    <row r="54" spans="1:15" x14ac:dyDescent="0.25">
      <c r="A54">
        <v>53</v>
      </c>
      <c r="B54" t="s">
        <v>146</v>
      </c>
      <c r="C54" t="s">
        <v>147</v>
      </c>
      <c r="D54" t="s">
        <v>148</v>
      </c>
      <c r="E54" t="s">
        <v>147</v>
      </c>
      <c r="F54">
        <v>1</v>
      </c>
      <c r="G54" t="s">
        <v>196</v>
      </c>
      <c r="H54" t="s">
        <v>195</v>
      </c>
      <c r="I54" t="s">
        <v>197</v>
      </c>
      <c r="J54">
        <v>0.99</v>
      </c>
      <c r="K54" s="5">
        <f t="shared" si="0"/>
        <v>0.99</v>
      </c>
      <c r="L54">
        <v>0.99</v>
      </c>
      <c r="M54" s="5">
        <f t="shared" si="1"/>
        <v>0.99</v>
      </c>
      <c r="N54">
        <v>0.99</v>
      </c>
      <c r="O54" s="5">
        <f t="shared" si="2"/>
        <v>0.99</v>
      </c>
    </row>
    <row r="55" spans="1:15" x14ac:dyDescent="0.25">
      <c r="A55">
        <v>54</v>
      </c>
      <c r="B55" t="s">
        <v>149</v>
      </c>
      <c r="C55" t="s">
        <v>150</v>
      </c>
      <c r="D55" t="s">
        <v>151</v>
      </c>
      <c r="E55" t="s">
        <v>152</v>
      </c>
      <c r="F55">
        <v>1</v>
      </c>
      <c r="G55" t="s">
        <v>211</v>
      </c>
      <c r="H55" t="s">
        <v>212</v>
      </c>
      <c r="I55" t="s">
        <v>213</v>
      </c>
      <c r="J55">
        <v>0.95</v>
      </c>
      <c r="K55" s="5">
        <f t="shared" si="0"/>
        <v>0.95</v>
      </c>
      <c r="L55">
        <v>0.76</v>
      </c>
      <c r="M55" s="5">
        <f t="shared" si="1"/>
        <v>0.76</v>
      </c>
      <c r="N55">
        <v>0.5</v>
      </c>
      <c r="O55" s="5">
        <f t="shared" si="2"/>
        <v>0.5</v>
      </c>
    </row>
    <row r="56" spans="1:15" x14ac:dyDescent="0.25">
      <c r="A56">
        <v>55</v>
      </c>
      <c r="B56" t="s">
        <v>153</v>
      </c>
      <c r="C56" t="s">
        <v>154</v>
      </c>
      <c r="D56" t="s">
        <v>155</v>
      </c>
      <c r="E56" t="s">
        <v>156</v>
      </c>
      <c r="F56">
        <v>2</v>
      </c>
      <c r="G56" t="s">
        <v>174</v>
      </c>
      <c r="H56" t="s">
        <v>155</v>
      </c>
      <c r="I56" t="s">
        <v>198</v>
      </c>
      <c r="J56">
        <v>0.19</v>
      </c>
      <c r="K56" s="5">
        <f t="shared" si="0"/>
        <v>0.38</v>
      </c>
      <c r="L56">
        <v>0.14699999999999999</v>
      </c>
      <c r="M56" s="5">
        <f t="shared" si="1"/>
        <v>0.29399999999999998</v>
      </c>
      <c r="N56">
        <v>0.10299999999999999</v>
      </c>
      <c r="O56" s="5">
        <f t="shared" si="2"/>
        <v>0.20599999999999999</v>
      </c>
    </row>
    <row r="58" spans="1:15" x14ac:dyDescent="0.25">
      <c r="E58" t="s">
        <v>166</v>
      </c>
      <c r="F58">
        <v>129</v>
      </c>
      <c r="K58" s="5">
        <f>SUM(K2:K56)</f>
        <v>52.220000000000006</v>
      </c>
      <c r="M58" s="5">
        <f>SUM(M2:M56)</f>
        <v>30.762000000000004</v>
      </c>
      <c r="O58" s="5">
        <f>SUM(O2:O56)</f>
        <v>19.313999999999997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2013-10-25T00:17:06Z</dcterms:modified>
</cp:coreProperties>
</file>