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foo\Documents\My Received Files\academic\UniMap Master Thesis\my write-up with uniMap format\mean scores result\"/>
    </mc:Choice>
  </mc:AlternateContent>
  <bookViews>
    <workbookView xWindow="0" yWindow="0" windowWidth="19200" windowHeight="8280" firstSheet="4" activeTab="5"/>
  </bookViews>
  <sheets>
    <sheet name="Quest3 - Pull forces &amp; reason" sheetId="6" r:id="rId1"/>
    <sheet name="Question4 - Lean implement" sheetId="1" r:id="rId2"/>
    <sheet name="Question5 - Perception LM" sheetId="2" r:id="rId3"/>
    <sheet name="Question6 - LM success factors" sheetId="3" r:id="rId4"/>
    <sheet name="Quest7 - Strategical work func" sheetId="4" r:id="rId5"/>
    <sheet name="Raw Data Complete" sheetId="8" r:id="rId6"/>
  </sheets>
  <definedNames>
    <definedName name="_xlnm._FilterDatabase" localSheetId="5" hidden="1">'Raw Data Complete'!$A$2:$BL$104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" l="1"/>
  <c r="H37" i="2"/>
  <c r="H36" i="2"/>
  <c r="H35" i="2"/>
  <c r="H34" i="2"/>
  <c r="H33" i="2"/>
  <c r="H32" i="2"/>
  <c r="H31" i="2"/>
  <c r="H30" i="2"/>
  <c r="H29" i="2"/>
  <c r="C11" i="4" l="1"/>
  <c r="C10" i="4"/>
  <c r="C9" i="4"/>
  <c r="C8" i="4"/>
  <c r="C7" i="4"/>
  <c r="C6" i="4"/>
  <c r="K10" i="4"/>
  <c r="L10" i="4"/>
  <c r="J10" i="4"/>
  <c r="I10" i="4"/>
  <c r="H10" i="4"/>
  <c r="G10" i="4"/>
  <c r="H28" i="2" l="1"/>
  <c r="H27" i="2"/>
  <c r="H26" i="2"/>
  <c r="C12" i="3" l="1"/>
  <c r="C11" i="3"/>
  <c r="C10" i="3"/>
  <c r="C9" i="3"/>
  <c r="C8" i="3"/>
  <c r="C7" i="3"/>
  <c r="L20" i="3"/>
  <c r="K20" i="3"/>
  <c r="J20" i="3"/>
  <c r="I20" i="3"/>
  <c r="H20" i="3"/>
  <c r="G20" i="3"/>
  <c r="I8" i="1" l="1"/>
  <c r="I9" i="1"/>
  <c r="I10" i="1"/>
  <c r="I11" i="1"/>
  <c r="I12" i="1"/>
  <c r="I13" i="1"/>
  <c r="I14" i="1"/>
  <c r="I15" i="1"/>
  <c r="I16" i="1"/>
  <c r="I17" i="1"/>
  <c r="I18" i="1"/>
  <c r="I7" i="1"/>
  <c r="I6" i="1"/>
  <c r="D18" i="1" l="1"/>
  <c r="D8" i="1"/>
  <c r="D9" i="1"/>
  <c r="D10" i="1"/>
  <c r="D11" i="1"/>
  <c r="D12" i="1"/>
  <c r="D13" i="1"/>
  <c r="D14" i="1"/>
  <c r="D15" i="1"/>
  <c r="D16" i="1"/>
  <c r="D17" i="1"/>
  <c r="D7" i="1"/>
  <c r="D6" i="1"/>
</calcChain>
</file>

<file path=xl/sharedStrings.xml><?xml version="1.0" encoding="utf-8"?>
<sst xmlns="http://schemas.openxmlformats.org/spreadsheetml/2006/main" count="988" uniqueCount="124">
  <si>
    <t>LM Techniques</t>
  </si>
  <si>
    <t>Implementation</t>
  </si>
  <si>
    <t>Rank</t>
  </si>
  <si>
    <t>Count#</t>
  </si>
  <si>
    <t>Workstation Organization</t>
  </si>
  <si>
    <t>Kaizen</t>
  </si>
  <si>
    <t>Works Standardization</t>
  </si>
  <si>
    <t>Total Quality Management</t>
  </si>
  <si>
    <t>Six Sigma</t>
  </si>
  <si>
    <t>Jidoka</t>
  </si>
  <si>
    <t>Visual Management</t>
  </si>
  <si>
    <t>Error Proofing</t>
  </si>
  <si>
    <t>Kanban</t>
  </si>
  <si>
    <t>Mean Score</t>
  </si>
  <si>
    <t>Perception</t>
  </si>
  <si>
    <t>1 - Not Important</t>
  </si>
  <si>
    <t>2 - Slight Important</t>
  </si>
  <si>
    <t>3 - Important</t>
  </si>
  <si>
    <t>4 - Fairly Important</t>
  </si>
  <si>
    <t>5 - Very Important</t>
  </si>
  <si>
    <t>Mean Scores</t>
  </si>
  <si>
    <t>-</t>
  </si>
  <si>
    <t>Work standardization</t>
  </si>
  <si>
    <t>Success factors LM implementation</t>
  </si>
  <si>
    <t>Success factors</t>
  </si>
  <si>
    <t>Success Factors</t>
  </si>
  <si>
    <t>Incentives</t>
  </si>
  <si>
    <t>1 - Not Successful</t>
  </si>
  <si>
    <t>2 - Slight Successful</t>
  </si>
  <si>
    <t>3 - Successful</t>
  </si>
  <si>
    <t>4 - Fairly Successful</t>
  </si>
  <si>
    <t>5 - Very Successful</t>
  </si>
  <si>
    <t>Quality</t>
  </si>
  <si>
    <t>Operation/Manufacturing</t>
  </si>
  <si>
    <t>Human Resource</t>
  </si>
  <si>
    <t>Finance</t>
  </si>
  <si>
    <t>Sales &amp; Marketing</t>
  </si>
  <si>
    <t>Purchasing</t>
  </si>
  <si>
    <t>Operation / Manufacturing</t>
  </si>
  <si>
    <t>Strategic Functions</t>
  </si>
  <si>
    <t>Strategic Functions - Practice</t>
  </si>
  <si>
    <t>Practice</t>
  </si>
  <si>
    <t>Pull forces / Reasons</t>
  </si>
  <si>
    <t>Customers demand cost reduction</t>
  </si>
  <si>
    <t>Improve profit</t>
  </si>
  <si>
    <t>Shorter cycle time</t>
  </si>
  <si>
    <t>Competitive advantage</t>
  </si>
  <si>
    <t>Performance improvement</t>
  </si>
  <si>
    <t>Scores Rating</t>
  </si>
  <si>
    <t>LM tools and techniques</t>
  </si>
  <si>
    <t>Percentage (%)</t>
  </si>
  <si>
    <t>Organization Culture</t>
  </si>
  <si>
    <t>Value Stream Mapping</t>
  </si>
  <si>
    <t>Just in Time (JIT)</t>
  </si>
  <si>
    <t>Total Productive Maintenance</t>
  </si>
  <si>
    <t>PDCA (Plan Do Check Adjust)</t>
  </si>
  <si>
    <t>Poka yoke</t>
  </si>
  <si>
    <t>Value Stream Map</t>
  </si>
  <si>
    <t>Workstation Organization (5S)</t>
  </si>
  <si>
    <t>Total Quality Maintanance</t>
  </si>
  <si>
    <t>Total Quality Maintenance</t>
  </si>
  <si>
    <t>SMED</t>
  </si>
  <si>
    <t>Employee Attitude</t>
  </si>
  <si>
    <t>Top Management Support</t>
  </si>
  <si>
    <t>Training &amp; Skill Building</t>
  </si>
  <si>
    <t>Government Support</t>
  </si>
  <si>
    <t>Quest:6</t>
  </si>
  <si>
    <t>What factors were used in Lean Manufacturing implementation and how successful were they?</t>
  </si>
  <si>
    <t>Result:</t>
  </si>
  <si>
    <t>Mean Scores Ranking</t>
  </si>
  <si>
    <t>Quest:5</t>
  </si>
  <si>
    <t>Lean manufacturing techniques/tools that company perceives as the most important to not important? In other words, company's perception on the Lean manufacturing techniques</t>
  </si>
  <si>
    <t>Mean score on LM techniques perception</t>
  </si>
  <si>
    <t>Spearman correlation Test:</t>
  </si>
  <si>
    <t>Raw data from questionaire:</t>
  </si>
  <si>
    <t>Quest:4</t>
  </si>
  <si>
    <t>Lean manufacturing tools and techniques used to implement lean manufacturing in company</t>
  </si>
  <si>
    <t>Quest:3</t>
  </si>
  <si>
    <t>Reason of company decided to use / implement Lean Manufacturing</t>
  </si>
  <si>
    <t>Quest:7</t>
  </si>
  <si>
    <t>Strategical work function important to increase successfulness of Lean Manufacturing implementation in company</t>
  </si>
  <si>
    <t>Run test to determine relationship between level of successfulness with responding to respective success factors (six factors).</t>
  </si>
  <si>
    <t>Question 3 - Pull forces/Reasons to apply Lean Mfg</t>
  </si>
  <si>
    <t>Question 4 - Lean techniques/ Tools Implemented in companies</t>
  </si>
  <si>
    <t>Question 5 - Lean techniques/ Tools perception in companies</t>
  </si>
  <si>
    <t>Question 6 - Success factors in lean manufacturing implementation</t>
  </si>
  <si>
    <t>Question 7 - Strategic work function</t>
  </si>
  <si>
    <t>No</t>
  </si>
  <si>
    <t>Size of Company</t>
  </si>
  <si>
    <t>Types of product manufactured</t>
  </si>
  <si>
    <t>Years of companies established</t>
  </si>
  <si>
    <t>Number of years adopted lean manufacturing</t>
  </si>
  <si>
    <t>Pressure to performance improvement</t>
  </si>
  <si>
    <t>Customers demand for cost reduction</t>
  </si>
  <si>
    <t>Workplace organization (5S)</t>
  </si>
  <si>
    <t xml:space="preserve">Kaizen </t>
  </si>
  <si>
    <t>PDCA</t>
  </si>
  <si>
    <t>Total productive maintenance (TPM)</t>
  </si>
  <si>
    <t>Total Quality Maintenance (TQM)</t>
  </si>
  <si>
    <t>value stream map</t>
  </si>
  <si>
    <t>Six sigma</t>
  </si>
  <si>
    <t>Total Productive Maintenance (TPM)</t>
  </si>
  <si>
    <t>Employee attitude</t>
  </si>
  <si>
    <t>Top management support</t>
  </si>
  <si>
    <t>Training &amp; skill building</t>
  </si>
  <si>
    <t>Government support</t>
  </si>
  <si>
    <t>Organization culture</t>
  </si>
  <si>
    <t>Operations</t>
  </si>
  <si>
    <t>HR</t>
  </si>
  <si>
    <t xml:space="preserve">Quality </t>
  </si>
  <si>
    <t>SME</t>
  </si>
  <si>
    <t>Assembly</t>
  </si>
  <si>
    <t>&lt;5</t>
  </si>
  <si>
    <t>Nil</t>
  </si>
  <si>
    <t>Y</t>
  </si>
  <si>
    <t>Electrical parts</t>
  </si>
  <si>
    <t>Electronic parts</t>
  </si>
  <si>
    <t>11 to 20</t>
  </si>
  <si>
    <t>&gt;5</t>
  </si>
  <si>
    <t>One of recommend method is Cronbach Alpha test. This type of test commonly use on questions set up on a five-point Likert scale.</t>
  </si>
  <si>
    <t>Five-point Likert scale like 1- Not important, 2- Slight important, 3- Important, 4- Fairly important and 5- Very important</t>
  </si>
  <si>
    <t xml:space="preserve">Generally, Cronbach's alpha limit reference is either 0.60. Reliability test with Cronbach Alpha &gt; 0.60 indicates survey questionnaire has high consistency/reliable. </t>
  </si>
  <si>
    <t>Validity like Cronback Alpha test need to do for checking reliability level of survey questionnaire.</t>
  </si>
  <si>
    <t>Guidelines of type of test to perform by lecturer: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</si>
</sst>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2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2" borderId="0" xfId="0" applyFont="1" applyFill="1"/>
    <xf numFmtId="2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9" fontId="0" fillId="0" borderId="30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3" fillId="0" borderId="0" xfId="0" applyFont="1"/>
    <xf numFmtId="2" fontId="0" fillId="0" borderId="32" xfId="0" applyNumberForma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vertical="center" wrapText="1"/>
    </xf>
    <xf numFmtId="0" fontId="3" fillId="5" borderId="34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D10"/>
  <sheetViews>
    <sheetView workbookViewId="0">
      <selection activeCell="C6" sqref="C6:C10"/>
    </sheetView>
  </sheetViews>
  <sheetFormatPr defaultRowHeight="14.5" x14ac:dyDescent="0.35"/>
  <cols>
    <col min="2" max="2" width="28.26953125" bestFit="1" customWidth="1"/>
  </cols>
  <sheetData>
    <row r="2" spans="1:4" s="60" customFormat="1" x14ac:dyDescent="0.35">
      <c r="A2" s="60" t="s">
        <v>77</v>
      </c>
      <c r="B2" s="60" t="s">
        <v>78</v>
      </c>
    </row>
    <row r="3" spans="1:4" ht="15" thickBot="1" x14ac:dyDescent="0.4">
      <c r="A3" s="60" t="s">
        <v>68</v>
      </c>
    </row>
    <row r="4" spans="1:4" x14ac:dyDescent="0.35">
      <c r="B4" s="79" t="s">
        <v>42</v>
      </c>
      <c r="C4" s="81" t="s">
        <v>1</v>
      </c>
      <c r="D4" s="82"/>
    </row>
    <row r="5" spans="1:4" x14ac:dyDescent="0.35">
      <c r="B5" s="80"/>
      <c r="C5" s="34" t="s">
        <v>3</v>
      </c>
      <c r="D5" s="35" t="s">
        <v>2</v>
      </c>
    </row>
    <row r="6" spans="1:4" x14ac:dyDescent="0.35">
      <c r="B6" s="36" t="s">
        <v>44</v>
      </c>
      <c r="C6" s="37">
        <v>37</v>
      </c>
      <c r="D6" s="38">
        <v>1</v>
      </c>
    </row>
    <row r="7" spans="1:4" x14ac:dyDescent="0.35">
      <c r="B7" s="36" t="s">
        <v>43</v>
      </c>
      <c r="C7" s="37">
        <v>36</v>
      </c>
      <c r="D7" s="38">
        <v>2</v>
      </c>
    </row>
    <row r="8" spans="1:4" x14ac:dyDescent="0.35">
      <c r="B8" s="36" t="s">
        <v>45</v>
      </c>
      <c r="C8" s="37">
        <v>32</v>
      </c>
      <c r="D8" s="38">
        <v>3</v>
      </c>
    </row>
    <row r="9" spans="1:4" x14ac:dyDescent="0.35">
      <c r="B9" s="36" t="s">
        <v>46</v>
      </c>
      <c r="C9" s="37">
        <v>29</v>
      </c>
      <c r="D9" s="38">
        <v>4</v>
      </c>
    </row>
    <row r="10" spans="1:4" ht="15" thickBot="1" x14ac:dyDescent="0.4">
      <c r="B10" s="39" t="s">
        <v>47</v>
      </c>
      <c r="C10" s="40">
        <v>24</v>
      </c>
      <c r="D10" s="41">
        <v>5</v>
      </c>
    </row>
  </sheetData>
  <mergeCells count="2">
    <mergeCell ref="B4:B5"/>
    <mergeCell ref="C4:D4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J18"/>
  <sheetViews>
    <sheetView topLeftCell="F1" workbookViewId="0">
      <selection activeCell="K20" sqref="K20"/>
    </sheetView>
  </sheetViews>
  <sheetFormatPr defaultRowHeight="14.5" x14ac:dyDescent="0.35"/>
  <cols>
    <col min="1" max="1" width="3.08984375" customWidth="1"/>
    <col min="2" max="2" width="27.90625" hidden="1" customWidth="1"/>
    <col min="3" max="3" width="0" hidden="1" customWidth="1"/>
    <col min="4" max="4" width="14.08984375" hidden="1" customWidth="1"/>
    <col min="5" max="5" width="0" hidden="1" customWidth="1"/>
    <col min="6" max="6" width="9.453125" customWidth="1"/>
    <col min="7" max="7" width="26" bestFit="1" customWidth="1"/>
    <col min="9" max="9" width="12.54296875" customWidth="1"/>
  </cols>
  <sheetData>
    <row r="2" spans="2:10" x14ac:dyDescent="0.35">
      <c r="F2" s="60" t="s">
        <v>75</v>
      </c>
      <c r="G2" t="s">
        <v>76</v>
      </c>
    </row>
    <row r="3" spans="2:10" ht="15" thickBot="1" x14ac:dyDescent="0.4">
      <c r="F3" s="60" t="s">
        <v>68</v>
      </c>
    </row>
    <row r="4" spans="2:10" x14ac:dyDescent="0.35">
      <c r="B4" s="83" t="s">
        <v>0</v>
      </c>
      <c r="C4" s="85" t="s">
        <v>1</v>
      </c>
      <c r="D4" s="86"/>
      <c r="E4" s="87"/>
      <c r="G4" s="83" t="s">
        <v>0</v>
      </c>
      <c r="H4" s="85" t="s">
        <v>1</v>
      </c>
      <c r="I4" s="86"/>
      <c r="J4" s="87"/>
    </row>
    <row r="5" spans="2:10" x14ac:dyDescent="0.35">
      <c r="B5" s="84"/>
      <c r="C5" s="1" t="s">
        <v>3</v>
      </c>
      <c r="D5" s="55" t="s">
        <v>50</v>
      </c>
      <c r="E5" s="3" t="s">
        <v>2</v>
      </c>
      <c r="G5" s="84"/>
      <c r="H5" s="1" t="s">
        <v>3</v>
      </c>
      <c r="I5" s="55" t="s">
        <v>50</v>
      </c>
      <c r="J5" s="3" t="s">
        <v>2</v>
      </c>
    </row>
    <row r="6" spans="2:10" x14ac:dyDescent="0.35">
      <c r="B6" s="4" t="s">
        <v>4</v>
      </c>
      <c r="C6" s="2">
        <v>102</v>
      </c>
      <c r="D6" s="56">
        <f>C6/C6</f>
        <v>1</v>
      </c>
      <c r="E6" s="5">
        <v>1</v>
      </c>
      <c r="G6" s="4" t="s">
        <v>58</v>
      </c>
      <c r="H6" s="2">
        <v>37</v>
      </c>
      <c r="I6" s="56">
        <f>H6/H6</f>
        <v>1</v>
      </c>
      <c r="J6" s="5">
        <v>1</v>
      </c>
    </row>
    <row r="7" spans="2:10" x14ac:dyDescent="0.35">
      <c r="B7" s="4" t="s">
        <v>5</v>
      </c>
      <c r="C7" s="2">
        <v>101</v>
      </c>
      <c r="D7" s="56">
        <f>C7/$C$6</f>
        <v>0.99019607843137258</v>
      </c>
      <c r="E7" s="5">
        <v>2</v>
      </c>
      <c r="G7" s="4" t="s">
        <v>5</v>
      </c>
      <c r="H7" s="2">
        <v>36</v>
      </c>
      <c r="I7" s="56">
        <f>H7/$H$6</f>
        <v>0.97297297297297303</v>
      </c>
      <c r="J7" s="5">
        <v>2</v>
      </c>
    </row>
    <row r="8" spans="2:10" x14ac:dyDescent="0.35">
      <c r="B8" s="4" t="s">
        <v>6</v>
      </c>
      <c r="C8" s="2">
        <v>96</v>
      </c>
      <c r="D8" s="56">
        <f t="shared" ref="D8:D17" si="0">C8/$C$6</f>
        <v>0.94117647058823528</v>
      </c>
      <c r="E8" s="5">
        <v>3</v>
      </c>
      <c r="G8" s="4" t="s">
        <v>6</v>
      </c>
      <c r="H8" s="2">
        <v>31</v>
      </c>
      <c r="I8" s="56">
        <f t="shared" ref="I8:I18" si="1">H8/$H$6</f>
        <v>0.83783783783783783</v>
      </c>
      <c r="J8" s="5">
        <v>3</v>
      </c>
    </row>
    <row r="9" spans="2:10" x14ac:dyDescent="0.35">
      <c r="B9" s="4" t="s">
        <v>54</v>
      </c>
      <c r="C9" s="2">
        <v>94</v>
      </c>
      <c r="D9" s="56">
        <f t="shared" si="0"/>
        <v>0.92156862745098034</v>
      </c>
      <c r="E9" s="5">
        <v>4</v>
      </c>
      <c r="G9" s="4" t="s">
        <v>54</v>
      </c>
      <c r="H9" s="2">
        <v>29</v>
      </c>
      <c r="I9" s="56">
        <f t="shared" si="1"/>
        <v>0.78378378378378377</v>
      </c>
      <c r="J9" s="5">
        <v>4</v>
      </c>
    </row>
    <row r="10" spans="2:10" x14ac:dyDescent="0.35">
      <c r="B10" s="4" t="s">
        <v>10</v>
      </c>
      <c r="C10" s="2">
        <v>84</v>
      </c>
      <c r="D10" s="56">
        <f t="shared" si="0"/>
        <v>0.82352941176470584</v>
      </c>
      <c r="E10" s="5">
        <v>6</v>
      </c>
      <c r="G10" s="4" t="s">
        <v>59</v>
      </c>
      <c r="H10" s="2">
        <v>19</v>
      </c>
      <c r="I10" s="56">
        <f t="shared" si="1"/>
        <v>0.51351351351351349</v>
      </c>
      <c r="J10" s="5">
        <v>6</v>
      </c>
    </row>
    <row r="11" spans="2:10" x14ac:dyDescent="0.35">
      <c r="B11" s="4" t="s">
        <v>7</v>
      </c>
      <c r="C11" s="2">
        <v>79</v>
      </c>
      <c r="D11" s="56">
        <f t="shared" si="0"/>
        <v>0.77450980392156865</v>
      </c>
      <c r="E11" s="5">
        <v>7</v>
      </c>
      <c r="G11" s="4" t="s">
        <v>53</v>
      </c>
      <c r="H11" s="2">
        <v>14</v>
      </c>
      <c r="I11" s="56">
        <f t="shared" si="1"/>
        <v>0.3783783783783784</v>
      </c>
      <c r="J11" s="5">
        <v>7</v>
      </c>
    </row>
    <row r="12" spans="2:10" x14ac:dyDescent="0.35">
      <c r="B12" s="4" t="s">
        <v>53</v>
      </c>
      <c r="C12" s="2">
        <v>68</v>
      </c>
      <c r="D12" s="56">
        <f t="shared" si="0"/>
        <v>0.66666666666666663</v>
      </c>
      <c r="E12" s="5">
        <v>5</v>
      </c>
      <c r="G12" s="4" t="s">
        <v>8</v>
      </c>
      <c r="H12" s="2">
        <v>3</v>
      </c>
      <c r="I12" s="56">
        <f t="shared" si="1"/>
        <v>8.1081081081081086E-2</v>
      </c>
      <c r="J12" s="5">
        <v>5</v>
      </c>
    </row>
    <row r="13" spans="2:10" x14ac:dyDescent="0.35">
      <c r="B13" s="4" t="s">
        <v>8</v>
      </c>
      <c r="C13" s="2">
        <v>66</v>
      </c>
      <c r="D13" s="56">
        <f t="shared" si="0"/>
        <v>0.6470588235294118</v>
      </c>
      <c r="E13" s="5">
        <v>8</v>
      </c>
      <c r="G13" s="4" t="s">
        <v>56</v>
      </c>
      <c r="H13" s="2">
        <v>1</v>
      </c>
      <c r="I13" s="56">
        <f t="shared" si="1"/>
        <v>2.7027027027027029E-2</v>
      </c>
      <c r="J13" s="5">
        <v>8</v>
      </c>
    </row>
    <row r="14" spans="2:10" x14ac:dyDescent="0.35">
      <c r="B14" s="4" t="s">
        <v>9</v>
      </c>
      <c r="C14" s="2">
        <v>51</v>
      </c>
      <c r="D14" s="56">
        <f t="shared" si="0"/>
        <v>0.5</v>
      </c>
      <c r="E14" s="5">
        <v>9</v>
      </c>
      <c r="G14" s="4" t="s">
        <v>9</v>
      </c>
      <c r="H14" s="2">
        <v>0</v>
      </c>
      <c r="I14" s="56">
        <f t="shared" si="1"/>
        <v>0</v>
      </c>
      <c r="J14" s="5">
        <v>9</v>
      </c>
    </row>
    <row r="15" spans="2:10" x14ac:dyDescent="0.35">
      <c r="B15" s="4" t="s">
        <v>55</v>
      </c>
      <c r="C15" s="2">
        <v>45</v>
      </c>
      <c r="D15" s="56">
        <f t="shared" si="0"/>
        <v>0.44117647058823528</v>
      </c>
      <c r="E15" s="5">
        <v>10</v>
      </c>
      <c r="G15" s="4" t="s">
        <v>55</v>
      </c>
      <c r="H15" s="2">
        <v>0</v>
      </c>
      <c r="I15" s="56">
        <f t="shared" si="1"/>
        <v>0</v>
      </c>
      <c r="J15" s="5">
        <v>10</v>
      </c>
    </row>
    <row r="16" spans="2:10" x14ac:dyDescent="0.35">
      <c r="B16" s="4" t="s">
        <v>11</v>
      </c>
      <c r="C16" s="2">
        <v>43</v>
      </c>
      <c r="D16" s="56">
        <f t="shared" si="0"/>
        <v>0.42156862745098039</v>
      </c>
      <c r="E16" s="5">
        <v>11</v>
      </c>
      <c r="G16" s="4" t="s">
        <v>11</v>
      </c>
      <c r="H16" s="2">
        <v>0</v>
      </c>
      <c r="I16" s="56">
        <f t="shared" si="1"/>
        <v>0</v>
      </c>
      <c r="J16" s="5">
        <v>11</v>
      </c>
    </row>
    <row r="17" spans="2:10" x14ac:dyDescent="0.35">
      <c r="B17" s="4" t="s">
        <v>12</v>
      </c>
      <c r="C17" s="2">
        <v>38</v>
      </c>
      <c r="D17" s="56">
        <f t="shared" si="0"/>
        <v>0.37254901960784315</v>
      </c>
      <c r="E17" s="5">
        <v>12</v>
      </c>
      <c r="G17" s="4" t="s">
        <v>12</v>
      </c>
      <c r="H17" s="2">
        <v>0</v>
      </c>
      <c r="I17" s="56">
        <f t="shared" si="1"/>
        <v>0</v>
      </c>
      <c r="J17" s="5">
        <v>12</v>
      </c>
    </row>
    <row r="18" spans="2:10" ht="15" thickBot="1" x14ac:dyDescent="0.4">
      <c r="B18" s="6" t="s">
        <v>52</v>
      </c>
      <c r="C18" s="7">
        <v>27</v>
      </c>
      <c r="D18" s="57">
        <f>C18/$C$6</f>
        <v>0.26470588235294118</v>
      </c>
      <c r="E18" s="8">
        <v>13</v>
      </c>
      <c r="G18" s="6" t="s">
        <v>57</v>
      </c>
      <c r="H18" s="7">
        <v>0</v>
      </c>
      <c r="I18" s="58">
        <f t="shared" si="1"/>
        <v>0</v>
      </c>
      <c r="J18" s="8">
        <v>13</v>
      </c>
    </row>
  </sheetData>
  <mergeCells count="4">
    <mergeCell ref="B4:B5"/>
    <mergeCell ref="C4:E4"/>
    <mergeCell ref="G4:G5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T38"/>
  <sheetViews>
    <sheetView zoomScale="70" zoomScaleNormal="70" workbookViewId="0">
      <selection activeCell="H39" sqref="H39"/>
    </sheetView>
  </sheetViews>
  <sheetFormatPr defaultRowHeight="14.5" x14ac:dyDescent="0.35"/>
  <cols>
    <col min="2" max="2" width="27.90625" bestFit="1" customWidth="1"/>
    <col min="3" max="3" width="10.6328125" bestFit="1" customWidth="1"/>
    <col min="5" max="5" width="11.1796875" customWidth="1"/>
    <col min="6" max="6" width="10.7265625" customWidth="1"/>
    <col min="7" max="7" width="11.08984375" customWidth="1"/>
    <col min="8" max="8" width="11" customWidth="1"/>
    <col min="9" max="9" width="6.36328125" bestFit="1" customWidth="1"/>
    <col min="10" max="10" width="13.26953125" customWidth="1"/>
    <col min="11" max="11" width="9.54296875" customWidth="1"/>
    <col min="12" max="12" width="11.26953125" customWidth="1"/>
    <col min="13" max="13" width="13.08984375" customWidth="1"/>
    <col min="14" max="14" width="14" customWidth="1"/>
    <col min="15" max="15" width="15" customWidth="1"/>
    <col min="16" max="16" width="8.54296875" customWidth="1"/>
    <col min="17" max="17" width="7.26953125" customWidth="1"/>
    <col min="18" max="18" width="7.54296875" customWidth="1"/>
    <col min="19" max="19" width="6.90625" customWidth="1"/>
    <col min="20" max="20" width="3.36328125" customWidth="1"/>
  </cols>
  <sheetData>
    <row r="2" spans="1:7" x14ac:dyDescent="0.35">
      <c r="A2" s="60" t="s">
        <v>70</v>
      </c>
      <c r="B2" s="60" t="s">
        <v>71</v>
      </c>
    </row>
    <row r="4" spans="1:7" ht="15" thickBot="1" x14ac:dyDescent="0.4">
      <c r="A4" s="60" t="s">
        <v>68</v>
      </c>
      <c r="B4" s="60" t="s">
        <v>72</v>
      </c>
      <c r="G4" s="62" t="s">
        <v>123</v>
      </c>
    </row>
    <row r="5" spans="1:7" x14ac:dyDescent="0.35">
      <c r="B5" s="83" t="s">
        <v>49</v>
      </c>
      <c r="C5" s="93" t="s">
        <v>14</v>
      </c>
      <c r="D5" s="94"/>
      <c r="E5" s="26"/>
      <c r="G5" s="63" t="s">
        <v>122</v>
      </c>
    </row>
    <row r="6" spans="1:7" x14ac:dyDescent="0.35">
      <c r="B6" s="84"/>
      <c r="C6" s="2" t="s">
        <v>13</v>
      </c>
      <c r="D6" s="5" t="s">
        <v>2</v>
      </c>
      <c r="E6" s="26"/>
      <c r="G6" s="63" t="s">
        <v>119</v>
      </c>
    </row>
    <row r="7" spans="1:7" x14ac:dyDescent="0.35">
      <c r="B7" s="9" t="s">
        <v>4</v>
      </c>
      <c r="C7" s="10">
        <v>5</v>
      </c>
      <c r="D7" s="5">
        <v>1</v>
      </c>
      <c r="E7" s="26"/>
      <c r="G7" s="63" t="s">
        <v>120</v>
      </c>
    </row>
    <row r="8" spans="1:7" x14ac:dyDescent="0.35">
      <c r="B8" s="9" t="s">
        <v>5</v>
      </c>
      <c r="C8" s="2">
        <v>4.83</v>
      </c>
      <c r="D8" s="5">
        <v>2</v>
      </c>
      <c r="E8" s="26"/>
      <c r="G8" s="63" t="s">
        <v>121</v>
      </c>
    </row>
    <row r="9" spans="1:7" x14ac:dyDescent="0.35">
      <c r="B9" s="9" t="s">
        <v>22</v>
      </c>
      <c r="C9" s="2">
        <v>4.7699999999999996</v>
      </c>
      <c r="D9" s="5">
        <v>3</v>
      </c>
      <c r="E9" s="26"/>
    </row>
    <row r="10" spans="1:7" x14ac:dyDescent="0.35">
      <c r="B10" s="9" t="s">
        <v>54</v>
      </c>
      <c r="C10" s="2">
        <v>4.59</v>
      </c>
      <c r="D10" s="5">
        <v>4</v>
      </c>
      <c r="E10" s="26"/>
    </row>
    <row r="11" spans="1:7" x14ac:dyDescent="0.35">
      <c r="B11" s="9" t="s">
        <v>60</v>
      </c>
      <c r="C11" s="2">
        <v>4.37</v>
      </c>
      <c r="D11" s="5">
        <v>5</v>
      </c>
      <c r="E11" s="26"/>
    </row>
    <row r="12" spans="1:7" x14ac:dyDescent="0.35">
      <c r="B12" s="11" t="s">
        <v>53</v>
      </c>
      <c r="C12" s="2">
        <v>4.29</v>
      </c>
      <c r="D12" s="5">
        <v>6</v>
      </c>
      <c r="E12" s="26"/>
    </row>
    <row r="13" spans="1:7" x14ac:dyDescent="0.35">
      <c r="B13" s="9" t="s">
        <v>8</v>
      </c>
      <c r="C13" s="2">
        <v>3.33</v>
      </c>
      <c r="D13" s="5">
        <v>7</v>
      </c>
      <c r="E13" s="26"/>
    </row>
    <row r="14" spans="1:7" x14ac:dyDescent="0.35">
      <c r="B14" s="9" t="s">
        <v>56</v>
      </c>
      <c r="C14" s="10">
        <v>2</v>
      </c>
      <c r="D14" s="5">
        <v>8</v>
      </c>
      <c r="E14" s="26"/>
    </row>
    <row r="15" spans="1:7" x14ac:dyDescent="0.35">
      <c r="B15" s="9" t="s">
        <v>9</v>
      </c>
      <c r="C15" s="10">
        <v>0</v>
      </c>
      <c r="D15" s="5">
        <v>9</v>
      </c>
      <c r="E15" s="26"/>
    </row>
    <row r="16" spans="1:7" x14ac:dyDescent="0.35">
      <c r="B16" s="9" t="s">
        <v>55</v>
      </c>
      <c r="C16" s="10">
        <v>0</v>
      </c>
      <c r="D16" s="5">
        <v>10</v>
      </c>
      <c r="E16" s="26"/>
    </row>
    <row r="17" spans="1:20" x14ac:dyDescent="0.35">
      <c r="B17" s="9" t="s">
        <v>61</v>
      </c>
      <c r="C17" s="10">
        <v>0</v>
      </c>
      <c r="D17" s="5">
        <v>11</v>
      </c>
      <c r="E17" s="26"/>
    </row>
    <row r="18" spans="1:20" x14ac:dyDescent="0.35">
      <c r="B18" s="9" t="s">
        <v>12</v>
      </c>
      <c r="C18" s="10">
        <v>0</v>
      </c>
      <c r="D18" s="5">
        <v>12</v>
      </c>
      <c r="E18" s="26"/>
    </row>
    <row r="19" spans="1:20" ht="15" thickBot="1" x14ac:dyDescent="0.4">
      <c r="B19" s="12" t="s">
        <v>57</v>
      </c>
      <c r="C19" s="13">
        <v>0</v>
      </c>
      <c r="D19" s="8">
        <v>13</v>
      </c>
      <c r="E19" s="26"/>
    </row>
    <row r="20" spans="1:20" x14ac:dyDescent="0.35"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2" spans="1:20" x14ac:dyDescent="0.35">
      <c r="A22" s="60" t="s">
        <v>74</v>
      </c>
      <c r="M22" s="25"/>
    </row>
    <row r="23" spans="1:20" ht="15" thickBot="1" x14ac:dyDescent="0.4">
      <c r="M23" s="25"/>
    </row>
    <row r="24" spans="1:20" ht="15" thickBot="1" x14ac:dyDescent="0.4">
      <c r="B24" s="88" t="s">
        <v>14</v>
      </c>
      <c r="C24" s="90" t="s">
        <v>48</v>
      </c>
      <c r="D24" s="91"/>
      <c r="E24" s="91"/>
      <c r="F24" s="91"/>
      <c r="G24" s="92"/>
      <c r="H24" s="88" t="s">
        <v>20</v>
      </c>
      <c r="J24" s="53" t="s">
        <v>15</v>
      </c>
    </row>
    <row r="25" spans="1:20" ht="15" thickBot="1" x14ac:dyDescent="0.4">
      <c r="B25" s="89"/>
      <c r="C25" s="44">
        <v>1</v>
      </c>
      <c r="D25" s="45">
        <v>2</v>
      </c>
      <c r="E25" s="45">
        <v>3</v>
      </c>
      <c r="F25" s="45">
        <v>4</v>
      </c>
      <c r="G25" s="46">
        <v>5</v>
      </c>
      <c r="H25" s="89"/>
      <c r="J25" s="53" t="s">
        <v>16</v>
      </c>
    </row>
    <row r="26" spans="1:20" x14ac:dyDescent="0.35">
      <c r="B26" s="42" t="s">
        <v>58</v>
      </c>
      <c r="C26" s="2" t="s">
        <v>21</v>
      </c>
      <c r="D26" s="2" t="s">
        <v>21</v>
      </c>
      <c r="E26" s="2" t="s">
        <v>21</v>
      </c>
      <c r="F26" s="2" t="s">
        <v>21</v>
      </c>
      <c r="G26" s="47">
        <v>37</v>
      </c>
      <c r="H26" s="50">
        <f>(G26*G25)/G26</f>
        <v>5</v>
      </c>
      <c r="J26" s="53" t="s">
        <v>17</v>
      </c>
    </row>
    <row r="27" spans="1:20" x14ac:dyDescent="0.35">
      <c r="B27" s="43" t="s">
        <v>5</v>
      </c>
      <c r="C27" s="2" t="s">
        <v>21</v>
      </c>
      <c r="D27" s="2" t="s">
        <v>21</v>
      </c>
      <c r="E27" s="2" t="s">
        <v>21</v>
      </c>
      <c r="F27" s="2">
        <v>7</v>
      </c>
      <c r="G27" s="48">
        <v>30</v>
      </c>
      <c r="H27" s="51">
        <f>((G27*G25)+(F27*F25))/(F27+G27)</f>
        <v>4.8108108108108105</v>
      </c>
      <c r="J27" s="53" t="s">
        <v>18</v>
      </c>
    </row>
    <row r="28" spans="1:20" x14ac:dyDescent="0.35">
      <c r="B28" s="43" t="s">
        <v>6</v>
      </c>
      <c r="C28" s="2" t="s">
        <v>21</v>
      </c>
      <c r="D28" s="2" t="s">
        <v>21</v>
      </c>
      <c r="E28" s="2">
        <v>6</v>
      </c>
      <c r="F28" s="2">
        <v>5</v>
      </c>
      <c r="G28" s="48">
        <v>26</v>
      </c>
      <c r="H28" s="51">
        <f>((E28*E25)+(F28*F25)+(G28*G25))/(E28+F28+G28)</f>
        <v>4.5405405405405403</v>
      </c>
      <c r="J28" s="53" t="s">
        <v>19</v>
      </c>
    </row>
    <row r="29" spans="1:20" x14ac:dyDescent="0.35">
      <c r="B29" s="43" t="s">
        <v>54</v>
      </c>
      <c r="C29" s="2" t="s">
        <v>21</v>
      </c>
      <c r="D29" s="2" t="s">
        <v>21</v>
      </c>
      <c r="E29" s="2">
        <v>9</v>
      </c>
      <c r="F29" s="2">
        <v>10</v>
      </c>
      <c r="G29" s="48">
        <v>18</v>
      </c>
      <c r="H29" s="51">
        <f>((E29*E25)+(F29*F25)+(G29*G25))/(E29+F29+G29)</f>
        <v>4.243243243243243</v>
      </c>
    </row>
    <row r="30" spans="1:20" x14ac:dyDescent="0.35">
      <c r="B30" s="43" t="s">
        <v>59</v>
      </c>
      <c r="C30" s="2" t="s">
        <v>21</v>
      </c>
      <c r="D30" s="2">
        <v>5</v>
      </c>
      <c r="E30" s="2">
        <v>16</v>
      </c>
      <c r="F30" s="2">
        <v>6</v>
      </c>
      <c r="G30" s="48">
        <v>10</v>
      </c>
      <c r="H30" s="51">
        <f>((E30*E25)+(F30*F25)+(G30*G25)+(D30*D25))/(D30+E30+F30+G30)</f>
        <v>3.5675675675675675</v>
      </c>
    </row>
    <row r="31" spans="1:20" x14ac:dyDescent="0.35">
      <c r="B31" s="43" t="s">
        <v>53</v>
      </c>
      <c r="C31" s="2">
        <v>1</v>
      </c>
      <c r="D31" s="2">
        <v>8</v>
      </c>
      <c r="E31" s="2">
        <v>15</v>
      </c>
      <c r="F31" s="2">
        <v>8</v>
      </c>
      <c r="G31" s="48">
        <v>5</v>
      </c>
      <c r="H31" s="51">
        <f>((E31*E25)+(F31*F25)+(G31*G25)+(D31*D25)+(C31*C25))/(C31+D31+E31+F31+G31)</f>
        <v>3.2162162162162162</v>
      </c>
    </row>
    <row r="32" spans="1:20" x14ac:dyDescent="0.35">
      <c r="B32" s="43" t="s">
        <v>8</v>
      </c>
      <c r="C32" s="2">
        <v>1</v>
      </c>
      <c r="D32" s="2">
        <v>33</v>
      </c>
      <c r="E32" s="2">
        <v>2</v>
      </c>
      <c r="F32" s="2">
        <v>1</v>
      </c>
      <c r="G32" s="2" t="s">
        <v>21</v>
      </c>
      <c r="H32" s="51">
        <f>((E32*E25)+(F32*F25)+(D32*D25)+(C32*C25))/(C32+D32+E32+F32)</f>
        <v>2.0810810810810811</v>
      </c>
    </row>
    <row r="33" spans="2:8" x14ac:dyDescent="0.35">
      <c r="B33" s="43" t="s">
        <v>56</v>
      </c>
      <c r="C33" s="24">
        <v>4</v>
      </c>
      <c r="D33" s="2">
        <v>33</v>
      </c>
      <c r="E33" s="2" t="s">
        <v>21</v>
      </c>
      <c r="F33" s="2" t="s">
        <v>21</v>
      </c>
      <c r="G33" s="48" t="s">
        <v>21</v>
      </c>
      <c r="H33" s="51">
        <f>((D33*D25)+(C33*C25))/(C33+D33)</f>
        <v>1.8918918918918919</v>
      </c>
    </row>
    <row r="34" spans="2:8" x14ac:dyDescent="0.35">
      <c r="B34" s="43" t="s">
        <v>9</v>
      </c>
      <c r="C34" s="2">
        <v>35</v>
      </c>
      <c r="D34" s="2">
        <v>2</v>
      </c>
      <c r="E34" s="2" t="s">
        <v>21</v>
      </c>
      <c r="F34" s="2" t="s">
        <v>21</v>
      </c>
      <c r="G34" s="48" t="s">
        <v>21</v>
      </c>
      <c r="H34" s="51">
        <f>((D34*D25)+(C34*C25))/(C34+D34)</f>
        <v>1.0540540540540539</v>
      </c>
    </row>
    <row r="35" spans="2:8" x14ac:dyDescent="0.35">
      <c r="B35" s="43" t="s">
        <v>55</v>
      </c>
      <c r="C35" s="2">
        <v>37</v>
      </c>
      <c r="D35" s="2" t="s">
        <v>21</v>
      </c>
      <c r="E35" s="2" t="s">
        <v>21</v>
      </c>
      <c r="F35" s="2" t="s">
        <v>21</v>
      </c>
      <c r="G35" s="48" t="s">
        <v>21</v>
      </c>
      <c r="H35" s="51">
        <f>((C35*C25))/(C35)</f>
        <v>1</v>
      </c>
    </row>
    <row r="36" spans="2:8" x14ac:dyDescent="0.35">
      <c r="B36" s="43" t="s">
        <v>61</v>
      </c>
      <c r="C36" s="2">
        <v>37</v>
      </c>
      <c r="D36" s="2" t="s">
        <v>21</v>
      </c>
      <c r="E36" s="2" t="s">
        <v>21</v>
      </c>
      <c r="F36" s="2" t="s">
        <v>21</v>
      </c>
      <c r="G36" s="48" t="s">
        <v>21</v>
      </c>
      <c r="H36" s="51">
        <f>((C36*C25))/(C36)</f>
        <v>1</v>
      </c>
    </row>
    <row r="37" spans="2:8" x14ac:dyDescent="0.35">
      <c r="B37" s="43" t="s">
        <v>12</v>
      </c>
      <c r="C37" s="2">
        <v>37</v>
      </c>
      <c r="D37" s="2" t="s">
        <v>21</v>
      </c>
      <c r="E37" s="2" t="s">
        <v>21</v>
      </c>
      <c r="F37" s="2" t="s">
        <v>21</v>
      </c>
      <c r="G37" s="48" t="s">
        <v>21</v>
      </c>
      <c r="H37" s="51">
        <f>((C37*C25))/(C37)</f>
        <v>1</v>
      </c>
    </row>
    <row r="38" spans="2:8" ht="15" thickBot="1" x14ac:dyDescent="0.4">
      <c r="B38" s="59" t="s">
        <v>57</v>
      </c>
      <c r="C38" s="7">
        <v>37</v>
      </c>
      <c r="D38" s="7" t="s">
        <v>21</v>
      </c>
      <c r="E38" s="7" t="s">
        <v>21</v>
      </c>
      <c r="F38" s="7" t="s">
        <v>21</v>
      </c>
      <c r="G38" s="49" t="s">
        <v>21</v>
      </c>
      <c r="H38" s="52">
        <f>((C38*C25))/(C38)</f>
        <v>1</v>
      </c>
    </row>
  </sheetData>
  <mergeCells count="5">
    <mergeCell ref="B24:B25"/>
    <mergeCell ref="C24:G24"/>
    <mergeCell ref="H24:H25"/>
    <mergeCell ref="C5:D5"/>
    <mergeCell ref="B5:B6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2:L29"/>
  <sheetViews>
    <sheetView topLeftCell="D1" zoomScale="85" zoomScaleNormal="85" workbookViewId="0">
      <selection activeCell="G23" sqref="G23"/>
    </sheetView>
  </sheetViews>
  <sheetFormatPr defaultRowHeight="14.5" x14ac:dyDescent="0.35"/>
  <cols>
    <col min="2" max="2" width="27.90625" bestFit="1" customWidth="1"/>
    <col min="3" max="3" width="10.6328125" bestFit="1" customWidth="1"/>
    <col min="6" max="6" width="16.81640625" bestFit="1" customWidth="1"/>
    <col min="7" max="7" width="13.90625" customWidth="1"/>
    <col min="8" max="9" width="12.26953125" customWidth="1"/>
    <col min="10" max="10" width="14.36328125" customWidth="1"/>
    <col min="11" max="11" width="11.90625" customWidth="1"/>
    <col min="12" max="12" width="12.54296875" customWidth="1"/>
  </cols>
  <sheetData>
    <row r="2" spans="1:12" s="60" customFormat="1" x14ac:dyDescent="0.35">
      <c r="A2" s="60" t="s">
        <v>66</v>
      </c>
      <c r="B2" s="60" t="s">
        <v>67</v>
      </c>
    </row>
    <row r="3" spans="1:12" s="60" customFormat="1" x14ac:dyDescent="0.35"/>
    <row r="4" spans="1:12" s="60" customFormat="1" ht="15" thickBot="1" x14ac:dyDescent="0.4">
      <c r="A4" s="60" t="s">
        <v>68</v>
      </c>
      <c r="B4" s="60" t="s">
        <v>69</v>
      </c>
      <c r="F4" s="62" t="s">
        <v>123</v>
      </c>
    </row>
    <row r="5" spans="1:12" x14ac:dyDescent="0.35">
      <c r="B5" s="95" t="s">
        <v>23</v>
      </c>
      <c r="C5" s="93" t="s">
        <v>24</v>
      </c>
      <c r="D5" s="94"/>
      <c r="F5" s="63" t="s">
        <v>122</v>
      </c>
    </row>
    <row r="6" spans="1:12" x14ac:dyDescent="0.35">
      <c r="B6" s="96"/>
      <c r="C6" s="2" t="s">
        <v>13</v>
      </c>
      <c r="D6" s="5" t="s">
        <v>2</v>
      </c>
      <c r="F6" s="63" t="s">
        <v>119</v>
      </c>
    </row>
    <row r="7" spans="1:12" x14ac:dyDescent="0.35">
      <c r="B7" s="9" t="s">
        <v>63</v>
      </c>
      <c r="C7" s="10">
        <f>H20</f>
        <v>4.6486486486486482</v>
      </c>
      <c r="D7" s="5">
        <v>1</v>
      </c>
      <c r="F7" s="63" t="s">
        <v>120</v>
      </c>
    </row>
    <row r="8" spans="1:12" x14ac:dyDescent="0.35">
      <c r="B8" s="9" t="s">
        <v>26</v>
      </c>
      <c r="C8" s="10">
        <f>I20</f>
        <v>4.0270270270270272</v>
      </c>
      <c r="D8" s="5">
        <v>2</v>
      </c>
      <c r="F8" s="63" t="s">
        <v>121</v>
      </c>
    </row>
    <row r="9" spans="1:12" x14ac:dyDescent="0.35">
      <c r="B9" s="9" t="s">
        <v>51</v>
      </c>
      <c r="C9" s="10">
        <f>L20</f>
        <v>3.8918918918918921</v>
      </c>
      <c r="D9" s="5">
        <v>3</v>
      </c>
      <c r="F9" s="63"/>
    </row>
    <row r="10" spans="1:12" x14ac:dyDescent="0.35">
      <c r="B10" s="9" t="s">
        <v>64</v>
      </c>
      <c r="C10" s="10">
        <f>J20</f>
        <v>3.7567567567567566</v>
      </c>
      <c r="D10" s="5">
        <v>4</v>
      </c>
      <c r="F10" s="62" t="s">
        <v>73</v>
      </c>
    </row>
    <row r="11" spans="1:12" x14ac:dyDescent="0.35">
      <c r="B11" s="9" t="s">
        <v>65</v>
      </c>
      <c r="C11" s="10">
        <f>K20</f>
        <v>3.2702702702702702</v>
      </c>
      <c r="D11" s="5">
        <v>5</v>
      </c>
      <c r="F11" s="63" t="s">
        <v>81</v>
      </c>
    </row>
    <row r="12" spans="1:12" ht="15" thickBot="1" x14ac:dyDescent="0.4">
      <c r="B12" s="27" t="s">
        <v>62</v>
      </c>
      <c r="C12" s="13">
        <f>G20</f>
        <v>3.2162162162162162</v>
      </c>
      <c r="D12" s="8">
        <v>6</v>
      </c>
    </row>
    <row r="13" spans="1:12" ht="15" thickBot="1" x14ac:dyDescent="0.4"/>
    <row r="14" spans="1:12" ht="49.5" customHeight="1" thickBot="1" x14ac:dyDescent="0.4">
      <c r="F14" s="17" t="s">
        <v>25</v>
      </c>
      <c r="G14" s="18" t="s">
        <v>62</v>
      </c>
      <c r="H14" s="19" t="s">
        <v>63</v>
      </c>
      <c r="I14" s="19" t="s">
        <v>26</v>
      </c>
      <c r="J14" s="19" t="s">
        <v>64</v>
      </c>
      <c r="K14" s="19" t="s">
        <v>65</v>
      </c>
      <c r="L14" s="20" t="s">
        <v>51</v>
      </c>
    </row>
    <row r="15" spans="1:12" x14ac:dyDescent="0.35">
      <c r="F15" s="16">
        <v>1</v>
      </c>
      <c r="G15" s="21">
        <v>0</v>
      </c>
      <c r="H15" s="22">
        <v>0</v>
      </c>
      <c r="I15" s="22">
        <v>0</v>
      </c>
      <c r="J15" s="22">
        <v>0</v>
      </c>
      <c r="K15" s="22">
        <v>0</v>
      </c>
      <c r="L15" s="23">
        <v>0</v>
      </c>
    </row>
    <row r="16" spans="1:12" x14ac:dyDescent="0.35">
      <c r="F16" s="14">
        <v>2</v>
      </c>
      <c r="G16" s="24">
        <v>0</v>
      </c>
      <c r="H16" s="2">
        <v>0</v>
      </c>
      <c r="I16" s="2">
        <v>0</v>
      </c>
      <c r="J16" s="2">
        <v>0</v>
      </c>
      <c r="K16" s="2">
        <v>4</v>
      </c>
      <c r="L16" s="5">
        <v>0</v>
      </c>
    </row>
    <row r="17" spans="2:12" x14ac:dyDescent="0.35">
      <c r="F17" s="14">
        <v>3</v>
      </c>
      <c r="G17" s="24">
        <v>29</v>
      </c>
      <c r="H17" s="2">
        <v>4</v>
      </c>
      <c r="I17" s="2">
        <v>7</v>
      </c>
      <c r="J17" s="2">
        <v>15</v>
      </c>
      <c r="K17" s="2">
        <v>22</v>
      </c>
      <c r="L17" s="5">
        <v>6</v>
      </c>
    </row>
    <row r="18" spans="2:12" x14ac:dyDescent="0.35">
      <c r="F18" s="14">
        <v>4</v>
      </c>
      <c r="G18" s="24">
        <v>8</v>
      </c>
      <c r="H18" s="2">
        <v>5</v>
      </c>
      <c r="I18" s="2">
        <v>22</v>
      </c>
      <c r="J18" s="2">
        <v>16</v>
      </c>
      <c r="K18" s="2">
        <v>8</v>
      </c>
      <c r="L18" s="5">
        <v>29</v>
      </c>
    </row>
    <row r="19" spans="2:12" ht="13" customHeight="1" thickBot="1" x14ac:dyDescent="0.4">
      <c r="F19" s="15">
        <v>5</v>
      </c>
      <c r="G19" s="31">
        <v>0</v>
      </c>
      <c r="H19" s="32">
        <v>28</v>
      </c>
      <c r="I19" s="32">
        <v>8</v>
      </c>
      <c r="J19" s="32">
        <v>6</v>
      </c>
      <c r="K19" s="32">
        <v>3</v>
      </c>
      <c r="L19" s="33">
        <v>2</v>
      </c>
    </row>
    <row r="20" spans="2:12" ht="15" thickBot="1" x14ac:dyDescent="0.4">
      <c r="F20" s="28" t="s">
        <v>20</v>
      </c>
      <c r="G20" s="29">
        <f>((G17*F17)+(G18*F18))/37</f>
        <v>3.2162162162162162</v>
      </c>
      <c r="H20" s="30">
        <f>((H17*F17)+(H18*F18)+(H19*F19))/37</f>
        <v>4.6486486486486482</v>
      </c>
      <c r="I20" s="30">
        <f>((I17*F17)+(I18*F18)+(I19*F19))/37</f>
        <v>4.0270270270270272</v>
      </c>
      <c r="J20" s="30">
        <f>((J17*F17)+(F18*J18)+(F19*J19))/37</f>
        <v>3.7567567567567566</v>
      </c>
      <c r="K20" s="30">
        <f>((K16*F16)+(F17*K17)+(K18*F18)+(K19*F19))/37</f>
        <v>3.2702702702702702</v>
      </c>
      <c r="L20" s="30">
        <f>((L17*F17)+(L18*F18)+(L19*F19))/37</f>
        <v>3.8918918918918921</v>
      </c>
    </row>
    <row r="21" spans="2:12" x14ac:dyDescent="0.35">
      <c r="F21" s="25" t="s">
        <v>27</v>
      </c>
      <c r="G21" s="25"/>
      <c r="H21" s="25"/>
      <c r="I21" s="25"/>
      <c r="J21" s="25"/>
      <c r="K21" s="25"/>
      <c r="L21" s="25"/>
    </row>
    <row r="22" spans="2:12" x14ac:dyDescent="0.35">
      <c r="F22" s="25" t="s">
        <v>28</v>
      </c>
      <c r="G22" s="25"/>
      <c r="H22" s="25"/>
      <c r="I22" s="25"/>
      <c r="J22" s="25"/>
      <c r="K22" s="25"/>
      <c r="L22" s="25"/>
    </row>
    <row r="23" spans="2:12" x14ac:dyDescent="0.35">
      <c r="F23" s="25" t="s">
        <v>29</v>
      </c>
      <c r="G23" s="25"/>
      <c r="H23" s="25"/>
      <c r="I23" s="25"/>
      <c r="J23" s="25"/>
      <c r="K23" s="25"/>
      <c r="L23" s="25"/>
    </row>
    <row r="24" spans="2:12" x14ac:dyDescent="0.35">
      <c r="F24" s="25" t="s">
        <v>30</v>
      </c>
      <c r="G24" s="25"/>
      <c r="H24" s="25"/>
      <c r="I24" s="25"/>
      <c r="J24" s="25"/>
      <c r="K24" s="25"/>
      <c r="L24" s="25"/>
    </row>
    <row r="25" spans="2:12" x14ac:dyDescent="0.35">
      <c r="F25" s="25" t="s">
        <v>31</v>
      </c>
      <c r="G25" s="25"/>
      <c r="H25" s="25"/>
      <c r="I25" s="25"/>
      <c r="J25" s="25"/>
      <c r="K25" s="25"/>
      <c r="L25" s="25"/>
    </row>
    <row r="28" spans="2:12" x14ac:dyDescent="0.35">
      <c r="B28" s="62"/>
    </row>
    <row r="29" spans="2:12" x14ac:dyDescent="0.35">
      <c r="B29" s="63"/>
    </row>
  </sheetData>
  <mergeCells count="2">
    <mergeCell ref="B5:B6"/>
    <mergeCell ref="C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2:L22"/>
  <sheetViews>
    <sheetView topLeftCell="A7" workbookViewId="0">
      <selection activeCell="F18" sqref="F18:F22"/>
    </sheetView>
  </sheetViews>
  <sheetFormatPr defaultRowHeight="14.5" x14ac:dyDescent="0.35"/>
  <cols>
    <col min="2" max="2" width="29.36328125" customWidth="1"/>
    <col min="3" max="3" width="10.6328125" bestFit="1" customWidth="1"/>
    <col min="6" max="6" width="18.36328125" customWidth="1"/>
    <col min="7" max="7" width="10.1796875" customWidth="1"/>
    <col min="8" max="8" width="13.7265625" customWidth="1"/>
    <col min="9" max="9" width="11.90625" customWidth="1"/>
    <col min="11" max="11" width="12.1796875" customWidth="1"/>
    <col min="12" max="12" width="11.26953125" customWidth="1"/>
  </cols>
  <sheetData>
    <row r="2" spans="1:12" s="60" customFormat="1" x14ac:dyDescent="0.35">
      <c r="A2" s="60" t="s">
        <v>79</v>
      </c>
      <c r="B2" s="60" t="s">
        <v>80</v>
      </c>
    </row>
    <row r="3" spans="1:12" ht="15" thickBot="1" x14ac:dyDescent="0.4">
      <c r="A3" s="60" t="s">
        <v>68</v>
      </c>
    </row>
    <row r="4" spans="1:12" ht="29.5" thickBot="1" x14ac:dyDescent="0.4">
      <c r="B4" s="95" t="s">
        <v>39</v>
      </c>
      <c r="C4" s="93" t="s">
        <v>41</v>
      </c>
      <c r="D4" s="94"/>
      <c r="F4" s="17" t="s">
        <v>40</v>
      </c>
      <c r="G4" s="18" t="s">
        <v>32</v>
      </c>
      <c r="H4" s="19" t="s">
        <v>38</v>
      </c>
      <c r="I4" s="19" t="s">
        <v>34</v>
      </c>
      <c r="J4" s="19" t="s">
        <v>35</v>
      </c>
      <c r="K4" s="19" t="s">
        <v>37</v>
      </c>
      <c r="L4" s="20" t="s">
        <v>36</v>
      </c>
    </row>
    <row r="5" spans="1:12" x14ac:dyDescent="0.35">
      <c r="B5" s="96"/>
      <c r="C5" s="2" t="s">
        <v>13</v>
      </c>
      <c r="D5" s="5" t="s">
        <v>2</v>
      </c>
      <c r="F5" s="16">
        <v>1</v>
      </c>
      <c r="G5" s="21">
        <v>0</v>
      </c>
      <c r="H5" s="22">
        <v>0</v>
      </c>
      <c r="I5" s="22">
        <v>0</v>
      </c>
      <c r="J5" s="22">
        <v>0</v>
      </c>
      <c r="K5" s="22">
        <v>0</v>
      </c>
      <c r="L5" s="23">
        <v>7</v>
      </c>
    </row>
    <row r="6" spans="1:12" x14ac:dyDescent="0.35">
      <c r="B6" s="9" t="s">
        <v>32</v>
      </c>
      <c r="C6" s="10">
        <f>G10</f>
        <v>4.9459459459459456</v>
      </c>
      <c r="D6" s="5">
        <v>1</v>
      </c>
      <c r="F6" s="14">
        <v>2</v>
      </c>
      <c r="G6" s="24">
        <v>0</v>
      </c>
      <c r="H6" s="2">
        <v>0</v>
      </c>
      <c r="I6" s="2">
        <v>0</v>
      </c>
      <c r="J6" s="2">
        <v>0</v>
      </c>
      <c r="K6" s="2">
        <v>8</v>
      </c>
      <c r="L6" s="5">
        <v>30</v>
      </c>
    </row>
    <row r="7" spans="1:12" x14ac:dyDescent="0.35">
      <c r="B7" s="9" t="s">
        <v>33</v>
      </c>
      <c r="C7" s="10">
        <f>H10</f>
        <v>4.756756756756757</v>
      </c>
      <c r="D7" s="5">
        <v>2</v>
      </c>
      <c r="F7" s="14">
        <v>3</v>
      </c>
      <c r="G7" s="24">
        <v>0</v>
      </c>
      <c r="H7" s="2">
        <v>1</v>
      </c>
      <c r="I7" s="2">
        <v>3</v>
      </c>
      <c r="J7" s="2">
        <v>33</v>
      </c>
      <c r="K7" s="2">
        <v>29</v>
      </c>
      <c r="L7" s="5">
        <v>0</v>
      </c>
    </row>
    <row r="8" spans="1:12" x14ac:dyDescent="0.35">
      <c r="B8" s="9" t="s">
        <v>34</v>
      </c>
      <c r="C8" s="10">
        <f>I10</f>
        <v>4.0270270270270272</v>
      </c>
      <c r="D8" s="5">
        <v>3</v>
      </c>
      <c r="F8" s="14">
        <v>4</v>
      </c>
      <c r="G8" s="24">
        <v>2</v>
      </c>
      <c r="H8" s="2">
        <v>4</v>
      </c>
      <c r="I8" s="2">
        <v>30</v>
      </c>
      <c r="J8" s="2">
        <v>4</v>
      </c>
      <c r="K8" s="2">
        <v>0</v>
      </c>
      <c r="L8" s="5">
        <v>0</v>
      </c>
    </row>
    <row r="9" spans="1:12" ht="15" thickBot="1" x14ac:dyDescent="0.4">
      <c r="B9" s="9" t="s">
        <v>35</v>
      </c>
      <c r="C9" s="10">
        <f>J10</f>
        <v>3.1081081081081079</v>
      </c>
      <c r="D9" s="5">
        <v>4</v>
      </c>
      <c r="F9" s="15">
        <v>5</v>
      </c>
      <c r="G9" s="31">
        <v>35</v>
      </c>
      <c r="H9" s="32">
        <v>32</v>
      </c>
      <c r="I9" s="32">
        <v>4</v>
      </c>
      <c r="J9" s="32">
        <v>0</v>
      </c>
      <c r="K9" s="32">
        <v>0</v>
      </c>
      <c r="L9" s="33">
        <v>0</v>
      </c>
    </row>
    <row r="10" spans="1:12" ht="15" thickBot="1" x14ac:dyDescent="0.4">
      <c r="B10" s="9" t="s">
        <v>37</v>
      </c>
      <c r="C10" s="10">
        <f>K10</f>
        <v>2.7837837837837838</v>
      </c>
      <c r="D10" s="5">
        <v>5</v>
      </c>
      <c r="F10" s="28" t="s">
        <v>20</v>
      </c>
      <c r="G10" s="29">
        <f>((G9*F9)+(G8*F8))/37</f>
        <v>4.9459459459459456</v>
      </c>
      <c r="H10" s="30">
        <f>((H9*F9)+(H8*F8))/37</f>
        <v>4.756756756756757</v>
      </c>
      <c r="I10" s="30">
        <f>((I9*F9)+(I8*F8)+(I7*F7))/37</f>
        <v>4.0270270270270272</v>
      </c>
      <c r="J10" s="30">
        <f>((J8*F8)+(J7*F7))/37</f>
        <v>3.1081081081081079</v>
      </c>
      <c r="K10" s="30">
        <f>((K7*F7)+(K6*F6))/37</f>
        <v>2.7837837837837838</v>
      </c>
      <c r="L10" s="61">
        <f>((L6*F6)+(L5*F5))/37</f>
        <v>1.8108108108108107</v>
      </c>
    </row>
    <row r="11" spans="1:12" ht="15" thickBot="1" x14ac:dyDescent="0.4">
      <c r="B11" s="12" t="s">
        <v>36</v>
      </c>
      <c r="C11" s="13">
        <f>L10</f>
        <v>1.8108108108108107</v>
      </c>
      <c r="D11" s="8">
        <v>6</v>
      </c>
      <c r="F11" s="26"/>
      <c r="G11" s="54"/>
      <c r="H11" s="54"/>
      <c r="I11" s="54"/>
      <c r="J11" s="54"/>
      <c r="K11" s="54"/>
      <c r="L11" s="54"/>
    </row>
    <row r="12" spans="1:12" x14ac:dyDescent="0.35">
      <c r="F12" s="25" t="s">
        <v>15</v>
      </c>
      <c r="G12" s="25"/>
      <c r="H12" s="25"/>
      <c r="I12" s="25"/>
      <c r="J12" s="25"/>
      <c r="K12" s="25"/>
      <c r="L12" s="25"/>
    </row>
    <row r="13" spans="1:12" x14ac:dyDescent="0.35">
      <c r="F13" s="25" t="s">
        <v>16</v>
      </c>
      <c r="G13" s="25"/>
      <c r="H13" s="25"/>
      <c r="I13" s="25"/>
      <c r="J13" s="25"/>
      <c r="K13" s="25"/>
      <c r="L13" s="25"/>
    </row>
    <row r="14" spans="1:12" x14ac:dyDescent="0.35">
      <c r="F14" s="25" t="s">
        <v>17</v>
      </c>
      <c r="G14" s="25"/>
      <c r="H14" s="25"/>
      <c r="I14" s="25"/>
      <c r="J14" s="25"/>
      <c r="K14" s="25"/>
      <c r="L14" s="25"/>
    </row>
    <row r="15" spans="1:12" x14ac:dyDescent="0.35">
      <c r="F15" s="25" t="s">
        <v>18</v>
      </c>
      <c r="G15" s="25"/>
      <c r="H15" s="25"/>
      <c r="I15" s="25"/>
      <c r="J15" s="25"/>
      <c r="K15" s="25"/>
      <c r="L15" s="25"/>
    </row>
    <row r="16" spans="1:12" x14ac:dyDescent="0.35">
      <c r="F16" s="25" t="s">
        <v>19</v>
      </c>
      <c r="G16" s="25"/>
      <c r="H16" s="25"/>
      <c r="I16" s="25"/>
      <c r="J16" s="25"/>
      <c r="K16" s="25"/>
      <c r="L16" s="25"/>
    </row>
    <row r="18" spans="6:6" x14ac:dyDescent="0.35">
      <c r="F18" s="62" t="s">
        <v>123</v>
      </c>
    </row>
    <row r="19" spans="6:6" x14ac:dyDescent="0.35">
      <c r="F19" s="63" t="s">
        <v>122</v>
      </c>
    </row>
    <row r="20" spans="6:6" x14ac:dyDescent="0.35">
      <c r="F20" s="63" t="s">
        <v>119</v>
      </c>
    </row>
    <row r="21" spans="6:6" x14ac:dyDescent="0.35">
      <c r="F21" s="63" t="s">
        <v>120</v>
      </c>
    </row>
    <row r="22" spans="6:6" x14ac:dyDescent="0.35">
      <c r="F22" s="63" t="s">
        <v>121</v>
      </c>
    </row>
  </sheetData>
  <mergeCells count="2">
    <mergeCell ref="B4:B5"/>
    <mergeCell ref="C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106"/>
  <sheetViews>
    <sheetView tabSelected="1" zoomScale="50" zoomScaleNormal="50" workbookViewId="0">
      <pane ySplit="2" topLeftCell="A3" activePane="bottomLeft" state="frozen"/>
      <selection pane="bottomLeft" activeCell="AC58" sqref="AC58"/>
    </sheetView>
  </sheetViews>
  <sheetFormatPr defaultRowHeight="14.5" x14ac:dyDescent="0.35"/>
  <cols>
    <col min="2" max="2" width="11.54296875" customWidth="1"/>
    <col min="3" max="3" width="11.81640625" customWidth="1"/>
    <col min="4" max="4" width="14" customWidth="1"/>
    <col min="5" max="5" width="18.08984375" customWidth="1"/>
    <col min="6" max="6" width="15.7265625" hidden="1" customWidth="1"/>
    <col min="7" max="7" width="15.1796875" hidden="1" customWidth="1"/>
    <col min="8" max="8" width="14.81640625" hidden="1" customWidth="1"/>
    <col min="9" max="9" width="9.90625" hidden="1" customWidth="1"/>
    <col min="10" max="10" width="11.7265625" hidden="1" customWidth="1"/>
    <col min="11" max="11" width="15.90625" hidden="1" customWidth="1"/>
    <col min="12" max="12" width="9.1796875" hidden="1" customWidth="1"/>
    <col min="13" max="13" width="18.453125" hidden="1" customWidth="1"/>
    <col min="14" max="15" width="9.1796875" hidden="1" customWidth="1"/>
    <col min="16" max="16" width="10.26953125" hidden="1" customWidth="1"/>
    <col min="17" max="17" width="9.1796875" hidden="1" customWidth="1"/>
    <col min="18" max="18" width="16.26953125" hidden="1" customWidth="1"/>
    <col min="19" max="19" width="17" hidden="1" customWidth="1"/>
    <col min="20" max="20" width="11.7265625" hidden="1" customWidth="1"/>
    <col min="21" max="23" width="9.1796875" hidden="1" customWidth="1"/>
    <col min="24" max="24" width="15.90625" customWidth="1"/>
    <col min="25" max="25" width="9.1796875" customWidth="1"/>
    <col min="26" max="26" width="18.453125" customWidth="1"/>
    <col min="27" max="28" width="9.1796875" customWidth="1"/>
    <col min="29" max="29" width="10.26953125" customWidth="1"/>
    <col min="30" max="30" width="9.1796875" customWidth="1"/>
    <col min="31" max="31" width="16.26953125" customWidth="1"/>
    <col min="32" max="32" width="17" customWidth="1"/>
    <col min="33" max="33" width="11.7265625" customWidth="1"/>
    <col min="34" max="36" width="9.1796875" customWidth="1"/>
    <col min="37" max="37" width="12.6328125" customWidth="1"/>
    <col min="38" max="38" width="15.54296875" customWidth="1"/>
    <col min="39" max="39" width="12.453125" customWidth="1"/>
    <col min="40" max="40" width="11.36328125" customWidth="1"/>
    <col min="41" max="42" width="15.36328125" customWidth="1"/>
    <col min="43" max="43" width="14.453125" customWidth="1"/>
    <col min="44" max="44" width="15.36328125" customWidth="1"/>
    <col min="45" max="45" width="12.26953125" customWidth="1"/>
    <col min="46" max="46" width="9.1796875" customWidth="1"/>
    <col min="47" max="47" width="11.90625" customWidth="1"/>
    <col min="48" max="48" width="12.453125" customWidth="1"/>
  </cols>
  <sheetData>
    <row r="1" spans="1:48" x14ac:dyDescent="0.35">
      <c r="F1" s="97" t="s">
        <v>82</v>
      </c>
      <c r="G1" s="98"/>
      <c r="H1" s="98"/>
      <c r="I1" s="98"/>
      <c r="J1" s="99"/>
      <c r="K1" s="100" t="s">
        <v>83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103" t="s">
        <v>84</v>
      </c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5"/>
      <c r="AK1" s="106" t="s">
        <v>85</v>
      </c>
      <c r="AL1" s="106"/>
      <c r="AM1" s="106"/>
      <c r="AN1" s="106"/>
      <c r="AO1" s="106"/>
      <c r="AP1" s="106"/>
      <c r="AQ1" s="107" t="s">
        <v>86</v>
      </c>
      <c r="AR1" s="107"/>
      <c r="AS1" s="107"/>
      <c r="AT1" s="107"/>
      <c r="AU1" s="107"/>
      <c r="AV1" s="107"/>
    </row>
    <row r="2" spans="1:48" s="69" customFormat="1" ht="58" x14ac:dyDescent="0.35">
      <c r="A2" s="64" t="s">
        <v>87</v>
      </c>
      <c r="B2" s="64" t="s">
        <v>88</v>
      </c>
      <c r="C2" s="64" t="s">
        <v>89</v>
      </c>
      <c r="D2" s="64" t="s">
        <v>90</v>
      </c>
      <c r="E2" s="64" t="s">
        <v>91</v>
      </c>
      <c r="F2" s="65" t="s">
        <v>92</v>
      </c>
      <c r="G2" s="65" t="s">
        <v>93</v>
      </c>
      <c r="H2" s="65" t="s">
        <v>46</v>
      </c>
      <c r="I2" s="65" t="s">
        <v>44</v>
      </c>
      <c r="J2" s="65" t="s">
        <v>45</v>
      </c>
      <c r="K2" s="66" t="s">
        <v>94</v>
      </c>
      <c r="L2" s="66" t="s">
        <v>95</v>
      </c>
      <c r="M2" s="66" t="s">
        <v>22</v>
      </c>
      <c r="N2" s="66" t="s">
        <v>96</v>
      </c>
      <c r="O2" s="66" t="s">
        <v>56</v>
      </c>
      <c r="P2" s="66" t="s">
        <v>12</v>
      </c>
      <c r="Q2" s="66" t="s">
        <v>53</v>
      </c>
      <c r="R2" s="66" t="s">
        <v>97</v>
      </c>
      <c r="S2" s="66" t="s">
        <v>98</v>
      </c>
      <c r="T2" s="66" t="s">
        <v>99</v>
      </c>
      <c r="U2" s="66" t="s">
        <v>100</v>
      </c>
      <c r="V2" s="66" t="s">
        <v>61</v>
      </c>
      <c r="W2" s="66" t="s">
        <v>9</v>
      </c>
      <c r="X2" s="67" t="s">
        <v>94</v>
      </c>
      <c r="Y2" s="67" t="s">
        <v>95</v>
      </c>
      <c r="Z2" s="67" t="s">
        <v>22</v>
      </c>
      <c r="AA2" s="67" t="s">
        <v>96</v>
      </c>
      <c r="AB2" s="67" t="s">
        <v>56</v>
      </c>
      <c r="AC2" s="67" t="s">
        <v>12</v>
      </c>
      <c r="AD2" s="67" t="s">
        <v>53</v>
      </c>
      <c r="AE2" s="67" t="s">
        <v>101</v>
      </c>
      <c r="AF2" s="67" t="s">
        <v>98</v>
      </c>
      <c r="AG2" s="67" t="s">
        <v>99</v>
      </c>
      <c r="AH2" s="67" t="s">
        <v>100</v>
      </c>
      <c r="AI2" s="67" t="s">
        <v>61</v>
      </c>
      <c r="AJ2" s="67" t="s">
        <v>9</v>
      </c>
      <c r="AK2" s="65" t="s">
        <v>102</v>
      </c>
      <c r="AL2" s="65" t="s">
        <v>103</v>
      </c>
      <c r="AM2" s="65" t="s">
        <v>26</v>
      </c>
      <c r="AN2" s="65" t="s">
        <v>104</v>
      </c>
      <c r="AO2" s="65" t="s">
        <v>105</v>
      </c>
      <c r="AP2" s="65" t="s">
        <v>106</v>
      </c>
      <c r="AQ2" s="68" t="s">
        <v>107</v>
      </c>
      <c r="AR2" s="68" t="s">
        <v>37</v>
      </c>
      <c r="AS2" s="68" t="s">
        <v>36</v>
      </c>
      <c r="AT2" s="68" t="s">
        <v>108</v>
      </c>
      <c r="AU2" s="68" t="s">
        <v>35</v>
      </c>
      <c r="AV2" s="68" t="s">
        <v>109</v>
      </c>
    </row>
    <row r="3" spans="1:48" hidden="1" x14ac:dyDescent="0.35">
      <c r="A3" s="70">
        <v>1</v>
      </c>
      <c r="B3" s="70" t="s">
        <v>110</v>
      </c>
      <c r="C3" s="70" t="s">
        <v>111</v>
      </c>
      <c r="D3" s="70" t="s">
        <v>112</v>
      </c>
      <c r="E3" s="70" t="s">
        <v>113</v>
      </c>
      <c r="F3" s="70"/>
      <c r="G3" s="70"/>
      <c r="H3" s="70"/>
      <c r="I3" s="70"/>
      <c r="J3" s="7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idden="1" x14ac:dyDescent="0.35">
      <c r="A4" s="70">
        <v>2</v>
      </c>
      <c r="B4" s="70" t="s">
        <v>110</v>
      </c>
      <c r="C4" s="70" t="s">
        <v>111</v>
      </c>
      <c r="D4" s="70" t="s">
        <v>112</v>
      </c>
      <c r="E4" s="70" t="s">
        <v>113</v>
      </c>
      <c r="F4" s="1"/>
      <c r="G4" s="70"/>
      <c r="H4" s="70"/>
      <c r="I4" s="70"/>
      <c r="J4" s="7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35">
      <c r="A5" s="70">
        <v>3</v>
      </c>
      <c r="B5" s="70" t="s">
        <v>110</v>
      </c>
      <c r="C5" s="70" t="s">
        <v>111</v>
      </c>
      <c r="D5" s="70" t="s">
        <v>112</v>
      </c>
      <c r="E5" s="70" t="s">
        <v>112</v>
      </c>
      <c r="F5" s="1" t="s">
        <v>114</v>
      </c>
      <c r="G5" s="1" t="s">
        <v>114</v>
      </c>
      <c r="H5" s="1" t="s">
        <v>114</v>
      </c>
      <c r="I5" s="1" t="s">
        <v>114</v>
      </c>
      <c r="J5" s="1" t="s">
        <v>114</v>
      </c>
      <c r="K5" s="1" t="s">
        <v>114</v>
      </c>
      <c r="L5" s="1" t="s">
        <v>114</v>
      </c>
      <c r="M5" s="1" t="s">
        <v>114</v>
      </c>
      <c r="N5" s="1"/>
      <c r="O5" s="1"/>
      <c r="P5" s="1"/>
      <c r="Q5" s="1" t="s">
        <v>114</v>
      </c>
      <c r="R5" s="1" t="s">
        <v>114</v>
      </c>
      <c r="S5" s="1" t="s">
        <v>114</v>
      </c>
      <c r="T5" s="1"/>
      <c r="U5" s="1"/>
      <c r="V5" s="1"/>
      <c r="W5" s="1"/>
      <c r="X5" s="1">
        <v>5</v>
      </c>
      <c r="Y5" s="1">
        <v>5</v>
      </c>
      <c r="Z5" s="1">
        <v>3</v>
      </c>
      <c r="AA5" s="1">
        <v>1</v>
      </c>
      <c r="AB5" s="1">
        <v>2</v>
      </c>
      <c r="AC5" s="1">
        <v>1</v>
      </c>
      <c r="AD5" s="1">
        <v>4</v>
      </c>
      <c r="AE5" s="1">
        <v>4</v>
      </c>
      <c r="AF5" s="1">
        <v>4</v>
      </c>
      <c r="AG5" s="1">
        <v>1</v>
      </c>
      <c r="AH5" s="1">
        <v>2</v>
      </c>
      <c r="AI5" s="1">
        <v>1</v>
      </c>
      <c r="AJ5" s="1">
        <v>1</v>
      </c>
      <c r="AK5" s="1">
        <v>4</v>
      </c>
      <c r="AL5" s="1">
        <v>5</v>
      </c>
      <c r="AM5" s="1">
        <v>5</v>
      </c>
      <c r="AN5" s="1">
        <v>4</v>
      </c>
      <c r="AO5" s="1">
        <v>3</v>
      </c>
      <c r="AP5" s="1">
        <v>4</v>
      </c>
      <c r="AQ5" s="1">
        <v>5</v>
      </c>
      <c r="AR5" s="1">
        <v>3</v>
      </c>
      <c r="AS5" s="1">
        <v>2</v>
      </c>
      <c r="AT5" s="1">
        <v>4</v>
      </c>
      <c r="AU5" s="1">
        <v>3</v>
      </c>
      <c r="AV5" s="1">
        <v>5</v>
      </c>
    </row>
    <row r="6" spans="1:48" hidden="1" x14ac:dyDescent="0.35">
      <c r="A6" s="70">
        <v>4</v>
      </c>
      <c r="B6" s="70" t="s">
        <v>110</v>
      </c>
      <c r="C6" s="70" t="s">
        <v>111</v>
      </c>
      <c r="D6" s="70" t="s">
        <v>112</v>
      </c>
      <c r="E6" s="70" t="s">
        <v>113</v>
      </c>
      <c r="F6" s="70"/>
      <c r="G6" s="70"/>
      <c r="H6" s="70"/>
      <c r="I6" s="70"/>
      <c r="J6" s="70"/>
      <c r="K6" s="71"/>
      <c r="L6" s="71"/>
      <c r="M6" s="71"/>
      <c r="N6" s="71"/>
      <c r="O6" s="71"/>
      <c r="P6" s="71"/>
      <c r="Q6" s="1"/>
      <c r="R6" s="1"/>
      <c r="S6" s="71"/>
      <c r="T6" s="71"/>
      <c r="U6" s="71"/>
      <c r="V6" s="71"/>
      <c r="W6" s="71"/>
      <c r="X6" s="71"/>
      <c r="Y6" s="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35">
      <c r="A7" s="70">
        <v>5</v>
      </c>
      <c r="B7" s="70" t="s">
        <v>110</v>
      </c>
      <c r="C7" s="70" t="s">
        <v>111</v>
      </c>
      <c r="D7" s="70" t="s">
        <v>112</v>
      </c>
      <c r="E7" s="70" t="s">
        <v>112</v>
      </c>
      <c r="F7" s="1" t="s">
        <v>114</v>
      </c>
      <c r="G7" s="1" t="s">
        <v>114</v>
      </c>
      <c r="H7" s="1" t="s">
        <v>114</v>
      </c>
      <c r="I7" s="1" t="s">
        <v>114</v>
      </c>
      <c r="J7" s="1" t="s">
        <v>114</v>
      </c>
      <c r="K7" s="1" t="s">
        <v>114</v>
      </c>
      <c r="L7" s="1" t="s">
        <v>114</v>
      </c>
      <c r="M7" s="1" t="s">
        <v>114</v>
      </c>
      <c r="N7" s="1"/>
      <c r="O7" s="1"/>
      <c r="P7" s="1"/>
      <c r="Q7" s="1" t="s">
        <v>114</v>
      </c>
      <c r="R7" s="1" t="s">
        <v>114</v>
      </c>
      <c r="S7" s="1" t="s">
        <v>114</v>
      </c>
      <c r="T7" s="1"/>
      <c r="U7" s="1"/>
      <c r="V7" s="1"/>
      <c r="W7" s="1"/>
      <c r="X7" s="1">
        <v>5</v>
      </c>
      <c r="Y7" s="1">
        <v>5</v>
      </c>
      <c r="Z7" s="1">
        <v>5</v>
      </c>
      <c r="AA7" s="1">
        <v>1</v>
      </c>
      <c r="AB7" s="1">
        <v>2</v>
      </c>
      <c r="AC7" s="1">
        <v>1</v>
      </c>
      <c r="AD7" s="1">
        <v>5</v>
      </c>
      <c r="AE7" s="1">
        <v>5</v>
      </c>
      <c r="AF7" s="1">
        <v>5</v>
      </c>
      <c r="AG7" s="1">
        <v>1</v>
      </c>
      <c r="AH7" s="1">
        <v>2</v>
      </c>
      <c r="AI7" s="1">
        <v>1</v>
      </c>
      <c r="AJ7" s="1">
        <v>2</v>
      </c>
      <c r="AK7" s="1">
        <v>4</v>
      </c>
      <c r="AL7" s="1">
        <v>5</v>
      </c>
      <c r="AM7" s="1">
        <v>5</v>
      </c>
      <c r="AN7" s="1">
        <v>4</v>
      </c>
      <c r="AO7" s="1">
        <v>3</v>
      </c>
      <c r="AP7" s="1">
        <v>4</v>
      </c>
      <c r="AQ7" s="1">
        <v>5</v>
      </c>
      <c r="AR7" s="1">
        <v>3</v>
      </c>
      <c r="AS7" s="72">
        <v>2</v>
      </c>
      <c r="AT7" s="1">
        <v>4</v>
      </c>
      <c r="AU7" s="1">
        <v>3</v>
      </c>
      <c r="AV7" s="1">
        <v>5</v>
      </c>
    </row>
    <row r="8" spans="1:48" hidden="1" x14ac:dyDescent="0.35">
      <c r="A8" s="70">
        <v>6</v>
      </c>
      <c r="B8" s="70" t="s">
        <v>110</v>
      </c>
      <c r="C8" s="70" t="s">
        <v>111</v>
      </c>
      <c r="D8" s="70" t="s">
        <v>112</v>
      </c>
      <c r="E8" s="70" t="s">
        <v>113</v>
      </c>
      <c r="F8" s="70"/>
      <c r="G8" s="70"/>
      <c r="H8" s="70"/>
      <c r="I8" s="70"/>
      <c r="J8" s="70"/>
      <c r="K8" s="71"/>
      <c r="L8" s="71"/>
      <c r="M8" s="71"/>
      <c r="N8" s="71"/>
      <c r="O8" s="71"/>
      <c r="P8" s="71"/>
      <c r="Q8" s="1"/>
      <c r="R8" s="1"/>
      <c r="S8" s="71"/>
      <c r="T8" s="71"/>
      <c r="U8" s="71"/>
      <c r="V8" s="71"/>
      <c r="W8" s="71"/>
      <c r="X8" s="71"/>
      <c r="Y8" s="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idden="1" x14ac:dyDescent="0.35">
      <c r="A9" s="70">
        <v>7</v>
      </c>
      <c r="B9" s="70" t="s">
        <v>110</v>
      </c>
      <c r="C9" s="70" t="s">
        <v>111</v>
      </c>
      <c r="D9" s="70" t="s">
        <v>112</v>
      </c>
      <c r="E9" s="70" t="s">
        <v>113</v>
      </c>
      <c r="F9" s="1"/>
      <c r="G9" s="70"/>
      <c r="H9" s="70"/>
      <c r="I9" s="70"/>
      <c r="J9" s="7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35">
      <c r="A10" s="70">
        <v>8</v>
      </c>
      <c r="B10" s="70" t="s">
        <v>110</v>
      </c>
      <c r="C10" s="70" t="s">
        <v>115</v>
      </c>
      <c r="D10" s="70" t="s">
        <v>112</v>
      </c>
      <c r="E10" s="70" t="s">
        <v>112</v>
      </c>
      <c r="F10" s="1" t="s">
        <v>114</v>
      </c>
      <c r="G10" s="1" t="s">
        <v>114</v>
      </c>
      <c r="H10" s="1" t="s">
        <v>114</v>
      </c>
      <c r="I10" s="1" t="s">
        <v>114</v>
      </c>
      <c r="J10" s="1" t="s">
        <v>114</v>
      </c>
      <c r="K10" s="1" t="s">
        <v>114</v>
      </c>
      <c r="L10" s="1" t="s">
        <v>114</v>
      </c>
      <c r="M10" s="1" t="s">
        <v>114</v>
      </c>
      <c r="N10" s="1"/>
      <c r="O10" s="1"/>
      <c r="P10" s="1"/>
      <c r="Q10" s="1"/>
      <c r="R10" s="1" t="s">
        <v>114</v>
      </c>
      <c r="S10" s="1" t="s">
        <v>114</v>
      </c>
      <c r="T10" s="1"/>
      <c r="U10" s="1"/>
      <c r="V10" s="1"/>
      <c r="W10" s="1"/>
      <c r="X10" s="1">
        <v>5</v>
      </c>
      <c r="Y10" s="1">
        <v>5</v>
      </c>
      <c r="Z10" s="1">
        <v>5</v>
      </c>
      <c r="AA10" s="1">
        <v>1</v>
      </c>
      <c r="AB10" s="1">
        <v>2</v>
      </c>
      <c r="AC10" s="1">
        <v>1</v>
      </c>
      <c r="AD10" s="1">
        <v>3</v>
      </c>
      <c r="AE10" s="1">
        <v>5</v>
      </c>
      <c r="AF10" s="1">
        <v>5</v>
      </c>
      <c r="AG10" s="1">
        <v>1</v>
      </c>
      <c r="AH10" s="1">
        <v>2</v>
      </c>
      <c r="AI10" s="1">
        <v>1</v>
      </c>
      <c r="AJ10" s="1">
        <v>2</v>
      </c>
      <c r="AK10" s="1">
        <v>4</v>
      </c>
      <c r="AL10" s="1">
        <v>5</v>
      </c>
      <c r="AM10" s="1">
        <v>5</v>
      </c>
      <c r="AN10" s="1">
        <v>4</v>
      </c>
      <c r="AO10" s="1">
        <v>3</v>
      </c>
      <c r="AP10" s="1">
        <v>4</v>
      </c>
      <c r="AQ10" s="1">
        <v>5</v>
      </c>
      <c r="AR10" s="1">
        <v>3</v>
      </c>
      <c r="AS10" s="1">
        <v>2</v>
      </c>
      <c r="AT10" s="1">
        <v>4</v>
      </c>
      <c r="AU10" s="1">
        <v>3</v>
      </c>
      <c r="AV10" s="1">
        <v>5</v>
      </c>
    </row>
    <row r="11" spans="1:48" hidden="1" x14ac:dyDescent="0.35">
      <c r="A11" s="70">
        <v>9</v>
      </c>
      <c r="B11" s="70" t="s">
        <v>110</v>
      </c>
      <c r="C11" s="70" t="s">
        <v>115</v>
      </c>
      <c r="D11" s="70" t="s">
        <v>112</v>
      </c>
      <c r="E11" s="70" t="s">
        <v>113</v>
      </c>
      <c r="F11" s="70"/>
      <c r="G11" s="70"/>
      <c r="H11" s="70"/>
      <c r="I11" s="70"/>
      <c r="J11" s="70"/>
      <c r="K11" s="71"/>
      <c r="L11" s="71"/>
      <c r="M11" s="71"/>
      <c r="N11" s="71"/>
      <c r="O11" s="71"/>
      <c r="P11" s="71"/>
      <c r="Q11" s="1"/>
      <c r="R11" s="1"/>
      <c r="S11" s="71"/>
      <c r="T11" s="71"/>
      <c r="U11" s="71"/>
      <c r="V11" s="71"/>
      <c r="W11" s="71"/>
      <c r="X11" s="71"/>
      <c r="Y11" s="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idden="1" x14ac:dyDescent="0.35">
      <c r="A12" s="70">
        <v>10</v>
      </c>
      <c r="B12" s="70" t="s">
        <v>110</v>
      </c>
      <c r="C12" s="70" t="s">
        <v>115</v>
      </c>
      <c r="D12" s="70" t="s">
        <v>112</v>
      </c>
      <c r="E12" s="70" t="s">
        <v>113</v>
      </c>
      <c r="F12" s="70"/>
      <c r="G12" s="70"/>
      <c r="H12" s="70"/>
      <c r="I12" s="70"/>
      <c r="J12" s="7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35">
      <c r="A13" s="70">
        <v>11</v>
      </c>
      <c r="B13" s="70" t="s">
        <v>110</v>
      </c>
      <c r="C13" s="70" t="s">
        <v>115</v>
      </c>
      <c r="D13" s="70" t="s">
        <v>112</v>
      </c>
      <c r="E13" s="70" t="s">
        <v>112</v>
      </c>
      <c r="F13" s="1" t="s">
        <v>114</v>
      </c>
      <c r="G13" s="1" t="s">
        <v>114</v>
      </c>
      <c r="H13" s="1" t="s">
        <v>114</v>
      </c>
      <c r="I13" s="1" t="s">
        <v>114</v>
      </c>
      <c r="J13" s="1" t="s">
        <v>114</v>
      </c>
      <c r="K13" s="1" t="s">
        <v>114</v>
      </c>
      <c r="L13" s="1" t="s">
        <v>114</v>
      </c>
      <c r="M13" s="1" t="s">
        <v>114</v>
      </c>
      <c r="N13" s="1"/>
      <c r="O13" s="1"/>
      <c r="P13" s="1"/>
      <c r="Q13" s="1" t="s">
        <v>114</v>
      </c>
      <c r="R13" s="1" t="s">
        <v>114</v>
      </c>
      <c r="S13" s="1" t="s">
        <v>114</v>
      </c>
      <c r="T13" s="1"/>
      <c r="U13" s="1"/>
      <c r="V13" s="1"/>
      <c r="W13" s="1"/>
      <c r="X13" s="1">
        <v>5</v>
      </c>
      <c r="Y13" s="1">
        <v>5</v>
      </c>
      <c r="Z13" s="1">
        <v>5</v>
      </c>
      <c r="AA13" s="1">
        <v>1</v>
      </c>
      <c r="AB13" s="1">
        <v>2</v>
      </c>
      <c r="AC13" s="1">
        <v>1</v>
      </c>
      <c r="AD13" s="1">
        <v>4</v>
      </c>
      <c r="AE13" s="1">
        <v>5</v>
      </c>
      <c r="AF13" s="1">
        <v>5</v>
      </c>
      <c r="AG13" s="1">
        <v>1</v>
      </c>
      <c r="AH13" s="1">
        <v>2</v>
      </c>
      <c r="AI13" s="1">
        <v>1</v>
      </c>
      <c r="AJ13" s="1">
        <v>1</v>
      </c>
      <c r="AK13" s="1">
        <v>3</v>
      </c>
      <c r="AL13" s="72">
        <v>5</v>
      </c>
      <c r="AM13" s="1">
        <v>5</v>
      </c>
      <c r="AN13" s="1">
        <v>4</v>
      </c>
      <c r="AO13" s="72">
        <v>3</v>
      </c>
      <c r="AP13" s="72">
        <v>3</v>
      </c>
      <c r="AQ13" s="1">
        <v>5</v>
      </c>
      <c r="AR13" s="72">
        <v>3</v>
      </c>
      <c r="AS13" s="72">
        <v>2</v>
      </c>
      <c r="AT13" s="72">
        <v>4</v>
      </c>
      <c r="AU13" s="72">
        <v>3</v>
      </c>
      <c r="AV13" s="1">
        <v>5</v>
      </c>
    </row>
    <row r="14" spans="1:48" hidden="1" x14ac:dyDescent="0.35">
      <c r="A14" s="70">
        <v>12</v>
      </c>
      <c r="B14" s="70" t="s">
        <v>110</v>
      </c>
      <c r="C14" s="70" t="s">
        <v>115</v>
      </c>
      <c r="D14" s="70" t="s">
        <v>112</v>
      </c>
      <c r="E14" s="70" t="s">
        <v>113</v>
      </c>
      <c r="F14" s="70"/>
      <c r="G14" s="70"/>
      <c r="H14" s="70"/>
      <c r="I14" s="70"/>
      <c r="J14" s="70"/>
      <c r="K14" s="71"/>
      <c r="L14" s="71"/>
      <c r="M14" s="71"/>
      <c r="N14" s="71"/>
      <c r="O14" s="71"/>
      <c r="P14" s="71"/>
      <c r="Q14" s="1"/>
      <c r="R14" s="1"/>
      <c r="S14" s="71"/>
      <c r="T14" s="71"/>
      <c r="U14" s="71"/>
      <c r="V14" s="71"/>
      <c r="W14" s="71"/>
      <c r="X14" s="71"/>
      <c r="Y14" s="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idden="1" x14ac:dyDescent="0.35">
      <c r="A15" s="70">
        <v>13</v>
      </c>
      <c r="B15" s="70" t="s">
        <v>110</v>
      </c>
      <c r="C15" s="70" t="s">
        <v>115</v>
      </c>
      <c r="D15" s="70" t="s">
        <v>112</v>
      </c>
      <c r="E15" s="70" t="s">
        <v>113</v>
      </c>
      <c r="F15" s="70"/>
      <c r="G15" s="70"/>
      <c r="H15" s="70"/>
      <c r="I15" s="70"/>
      <c r="J15" s="7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idden="1" x14ac:dyDescent="0.35">
      <c r="A16" s="70">
        <v>14</v>
      </c>
      <c r="B16" s="70" t="s">
        <v>110</v>
      </c>
      <c r="C16" s="70" t="s">
        <v>115</v>
      </c>
      <c r="D16" s="70" t="s">
        <v>112</v>
      </c>
      <c r="E16" s="70" t="s">
        <v>113</v>
      </c>
      <c r="F16" s="70"/>
      <c r="G16" s="70"/>
      <c r="H16" s="70"/>
      <c r="I16" s="70"/>
      <c r="J16" s="7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idden="1" x14ac:dyDescent="0.35">
      <c r="A17" s="70">
        <v>15</v>
      </c>
      <c r="B17" s="70" t="s">
        <v>110</v>
      </c>
      <c r="C17" s="70" t="s">
        <v>115</v>
      </c>
      <c r="D17" s="70" t="s">
        <v>112</v>
      </c>
      <c r="E17" s="70" t="s">
        <v>113</v>
      </c>
      <c r="F17" s="70"/>
      <c r="G17" s="70"/>
      <c r="H17" s="70"/>
      <c r="I17" s="70"/>
      <c r="J17" s="7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idden="1" x14ac:dyDescent="0.35">
      <c r="A18" s="70">
        <v>16</v>
      </c>
      <c r="B18" s="70" t="s">
        <v>110</v>
      </c>
      <c r="C18" s="70" t="s">
        <v>116</v>
      </c>
      <c r="D18" s="70" t="s">
        <v>112</v>
      </c>
      <c r="E18" s="70" t="s">
        <v>113</v>
      </c>
      <c r="F18" s="70"/>
      <c r="G18" s="70"/>
      <c r="H18" s="70"/>
      <c r="I18" s="70"/>
      <c r="J18" s="7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idden="1" x14ac:dyDescent="0.35">
      <c r="A19" s="70">
        <v>17</v>
      </c>
      <c r="B19" s="70" t="s">
        <v>110</v>
      </c>
      <c r="C19" s="70" t="s">
        <v>116</v>
      </c>
      <c r="D19" s="70" t="s">
        <v>112</v>
      </c>
      <c r="E19" s="70" t="s">
        <v>113</v>
      </c>
      <c r="F19" s="70"/>
      <c r="G19" s="70"/>
      <c r="H19" s="70"/>
      <c r="I19" s="70"/>
      <c r="J19" s="7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idden="1" x14ac:dyDescent="0.35">
      <c r="A20" s="70">
        <v>18</v>
      </c>
      <c r="B20" s="70" t="s">
        <v>110</v>
      </c>
      <c r="C20" s="70" t="s">
        <v>116</v>
      </c>
      <c r="D20" s="70" t="s">
        <v>112</v>
      </c>
      <c r="E20" s="70" t="s">
        <v>113</v>
      </c>
      <c r="F20" s="70"/>
      <c r="G20" s="70"/>
      <c r="H20" s="70"/>
      <c r="I20" s="70"/>
      <c r="J20" s="7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idden="1" x14ac:dyDescent="0.35">
      <c r="A21" s="70">
        <v>19</v>
      </c>
      <c r="B21" s="70" t="s">
        <v>110</v>
      </c>
      <c r="C21" s="70" t="s">
        <v>116</v>
      </c>
      <c r="D21" s="70" t="s">
        <v>112</v>
      </c>
      <c r="E21" s="70" t="s">
        <v>113</v>
      </c>
      <c r="F21" s="1"/>
      <c r="G21" s="70"/>
      <c r="H21" s="70"/>
      <c r="I21" s="70"/>
      <c r="J21" s="7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idden="1" x14ac:dyDescent="0.35">
      <c r="A22" s="70">
        <v>20</v>
      </c>
      <c r="B22" s="70" t="s">
        <v>110</v>
      </c>
      <c r="C22" s="70" t="s">
        <v>116</v>
      </c>
      <c r="D22" s="70" t="s">
        <v>112</v>
      </c>
      <c r="E22" s="70" t="s">
        <v>113</v>
      </c>
      <c r="F22" s="70"/>
      <c r="G22" s="70"/>
      <c r="H22" s="70"/>
      <c r="I22" s="70"/>
      <c r="J22" s="7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idden="1" x14ac:dyDescent="0.35">
      <c r="A23" s="70">
        <v>21</v>
      </c>
      <c r="B23" s="70" t="s">
        <v>110</v>
      </c>
      <c r="C23" s="70" t="s">
        <v>116</v>
      </c>
      <c r="D23" s="70" t="s">
        <v>112</v>
      </c>
      <c r="E23" s="70" t="s">
        <v>113</v>
      </c>
      <c r="F23" s="70"/>
      <c r="G23" s="70"/>
      <c r="H23" s="70"/>
      <c r="I23" s="70"/>
      <c r="J23" s="7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idden="1" x14ac:dyDescent="0.35">
      <c r="A24" s="70">
        <v>22</v>
      </c>
      <c r="B24" s="70" t="s">
        <v>110</v>
      </c>
      <c r="C24" s="70" t="s">
        <v>116</v>
      </c>
      <c r="D24" s="70" t="s">
        <v>112</v>
      </c>
      <c r="E24" s="70" t="s">
        <v>113</v>
      </c>
      <c r="F24" s="70"/>
      <c r="G24" s="70"/>
      <c r="H24" s="70"/>
      <c r="I24" s="70"/>
      <c r="J24" s="7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idden="1" x14ac:dyDescent="0.35">
      <c r="A25" s="70">
        <v>23</v>
      </c>
      <c r="B25" s="70" t="s">
        <v>110</v>
      </c>
      <c r="C25" s="70" t="s">
        <v>116</v>
      </c>
      <c r="D25" s="70" t="s">
        <v>112</v>
      </c>
      <c r="E25" s="70" t="s">
        <v>113</v>
      </c>
      <c r="F25" s="1"/>
      <c r="G25" s="70"/>
      <c r="H25" s="70"/>
      <c r="I25" s="70"/>
      <c r="J25" s="7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idden="1" x14ac:dyDescent="0.35">
      <c r="A26" s="70">
        <v>24</v>
      </c>
      <c r="B26" s="70" t="s">
        <v>110</v>
      </c>
      <c r="C26" s="70" t="s">
        <v>116</v>
      </c>
      <c r="D26" s="70" t="s">
        <v>112</v>
      </c>
      <c r="E26" s="70" t="s">
        <v>113</v>
      </c>
      <c r="F26" s="70"/>
      <c r="G26" s="70"/>
      <c r="H26" s="70"/>
      <c r="I26" s="70"/>
      <c r="J26" s="7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idden="1" x14ac:dyDescent="0.35">
      <c r="A27" s="70">
        <v>25</v>
      </c>
      <c r="B27" s="70" t="s">
        <v>110</v>
      </c>
      <c r="C27" s="70" t="s">
        <v>116</v>
      </c>
      <c r="D27" s="70" t="s">
        <v>112</v>
      </c>
      <c r="E27" s="70" t="s">
        <v>113</v>
      </c>
      <c r="F27" s="1"/>
      <c r="G27" s="70"/>
      <c r="H27" s="70"/>
      <c r="I27" s="70"/>
      <c r="J27" s="7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idden="1" x14ac:dyDescent="0.35">
      <c r="A28" s="70">
        <v>26</v>
      </c>
      <c r="B28" s="70" t="s">
        <v>110</v>
      </c>
      <c r="C28" s="70" t="s">
        <v>116</v>
      </c>
      <c r="D28" s="70" t="s">
        <v>112</v>
      </c>
      <c r="E28" s="70" t="s">
        <v>113</v>
      </c>
      <c r="F28" s="70"/>
      <c r="G28" s="70"/>
      <c r="H28" s="70"/>
      <c r="I28" s="70"/>
      <c r="J28" s="7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idden="1" x14ac:dyDescent="0.35">
      <c r="A29" s="70">
        <v>27</v>
      </c>
      <c r="B29" s="70" t="s">
        <v>110</v>
      </c>
      <c r="C29" s="70" t="s">
        <v>116</v>
      </c>
      <c r="D29" s="70" t="s">
        <v>112</v>
      </c>
      <c r="E29" s="70" t="s">
        <v>113</v>
      </c>
      <c r="F29" s="1"/>
      <c r="G29" s="70"/>
      <c r="H29" s="70"/>
      <c r="I29" s="70"/>
      <c r="J29" s="7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idden="1" x14ac:dyDescent="0.35">
      <c r="A30" s="70">
        <v>28</v>
      </c>
      <c r="B30" s="70" t="s">
        <v>110</v>
      </c>
      <c r="C30" s="70" t="s">
        <v>116</v>
      </c>
      <c r="D30" s="70" t="s">
        <v>112</v>
      </c>
      <c r="E30" s="70" t="s">
        <v>113</v>
      </c>
      <c r="F30" s="1"/>
      <c r="G30" s="70"/>
      <c r="H30" s="70"/>
      <c r="I30" s="70"/>
      <c r="J30" s="7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35">
      <c r="A31" s="70">
        <v>29</v>
      </c>
      <c r="B31" s="70" t="s">
        <v>110</v>
      </c>
      <c r="C31" s="70" t="s">
        <v>116</v>
      </c>
      <c r="D31" s="70" t="s">
        <v>112</v>
      </c>
      <c r="E31" s="70" t="s">
        <v>112</v>
      </c>
      <c r="F31" s="1" t="s">
        <v>114</v>
      </c>
      <c r="G31" s="1" t="s">
        <v>114</v>
      </c>
      <c r="H31" s="1" t="s">
        <v>114</v>
      </c>
      <c r="I31" s="1" t="s">
        <v>114</v>
      </c>
      <c r="J31" s="1" t="s">
        <v>114</v>
      </c>
      <c r="K31" s="1" t="s">
        <v>114</v>
      </c>
      <c r="L31" s="1" t="s">
        <v>114</v>
      </c>
      <c r="M31" s="1" t="s">
        <v>114</v>
      </c>
      <c r="N31" s="1"/>
      <c r="O31" s="1"/>
      <c r="P31" s="1"/>
      <c r="Q31" s="1"/>
      <c r="R31" s="1" t="s">
        <v>114</v>
      </c>
      <c r="S31" s="1" t="s">
        <v>114</v>
      </c>
      <c r="T31" s="1"/>
      <c r="U31" s="1"/>
      <c r="V31" s="1"/>
      <c r="W31" s="1"/>
      <c r="X31" s="1">
        <v>5</v>
      </c>
      <c r="Y31" s="1">
        <v>5</v>
      </c>
      <c r="Z31" s="1">
        <v>5</v>
      </c>
      <c r="AA31" s="1">
        <v>1</v>
      </c>
      <c r="AB31" s="1">
        <v>2</v>
      </c>
      <c r="AC31" s="1">
        <v>1</v>
      </c>
      <c r="AD31" s="1">
        <v>3</v>
      </c>
      <c r="AE31" s="1">
        <v>4</v>
      </c>
      <c r="AF31" s="1">
        <v>4</v>
      </c>
      <c r="AG31" s="1">
        <v>1</v>
      </c>
      <c r="AH31" s="1">
        <v>2</v>
      </c>
      <c r="AI31" s="1">
        <v>1</v>
      </c>
      <c r="AJ31" s="1">
        <v>1</v>
      </c>
      <c r="AK31" s="1">
        <v>3</v>
      </c>
      <c r="AL31" s="72">
        <v>5</v>
      </c>
      <c r="AM31" s="1">
        <v>4</v>
      </c>
      <c r="AN31" s="1">
        <v>4</v>
      </c>
      <c r="AO31" s="72">
        <v>3</v>
      </c>
      <c r="AP31" s="72">
        <v>4</v>
      </c>
      <c r="AQ31" s="1">
        <v>5</v>
      </c>
      <c r="AR31" s="1">
        <v>3</v>
      </c>
      <c r="AS31" s="72">
        <v>2</v>
      </c>
      <c r="AT31" s="1">
        <v>5</v>
      </c>
      <c r="AU31" s="1">
        <v>3</v>
      </c>
      <c r="AV31" s="1">
        <v>5</v>
      </c>
    </row>
    <row r="32" spans="1:48" hidden="1" x14ac:dyDescent="0.35">
      <c r="A32" s="70">
        <v>30</v>
      </c>
      <c r="B32" s="70" t="s">
        <v>110</v>
      </c>
      <c r="C32" s="70" t="s">
        <v>116</v>
      </c>
      <c r="D32" s="70" t="s">
        <v>112</v>
      </c>
      <c r="E32" s="70" t="s">
        <v>113</v>
      </c>
      <c r="F32" s="70"/>
      <c r="G32" s="70"/>
      <c r="H32" s="70"/>
      <c r="I32" s="70"/>
      <c r="J32" s="70"/>
      <c r="K32" s="71"/>
      <c r="L32" s="71"/>
      <c r="M32" s="71"/>
      <c r="N32" s="71"/>
      <c r="O32" s="71"/>
      <c r="P32" s="71"/>
      <c r="Q32" s="1"/>
      <c r="R32" s="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idden="1" x14ac:dyDescent="0.35">
      <c r="A33" s="70">
        <v>31</v>
      </c>
      <c r="B33" s="70" t="s">
        <v>110</v>
      </c>
      <c r="C33" s="70" t="s">
        <v>116</v>
      </c>
      <c r="D33" s="70" t="s">
        <v>112</v>
      </c>
      <c r="E33" s="70" t="s">
        <v>113</v>
      </c>
      <c r="F33" s="1"/>
      <c r="G33" s="70"/>
      <c r="H33" s="70"/>
      <c r="I33" s="70"/>
      <c r="J33" s="7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72"/>
      <c r="AM33" s="1"/>
      <c r="AN33" s="1"/>
      <c r="AO33" s="72"/>
      <c r="AP33" s="72"/>
      <c r="AQ33" s="1"/>
      <c r="AR33" s="1"/>
      <c r="AS33" s="1"/>
      <c r="AT33" s="1"/>
      <c r="AU33" s="1"/>
      <c r="AV33" s="1"/>
    </row>
    <row r="34" spans="1:48" hidden="1" x14ac:dyDescent="0.35">
      <c r="A34" s="70">
        <v>32</v>
      </c>
      <c r="B34" s="70" t="s">
        <v>110</v>
      </c>
      <c r="C34" s="70" t="s">
        <v>116</v>
      </c>
      <c r="D34" s="70" t="s">
        <v>112</v>
      </c>
      <c r="E34" s="70" t="s">
        <v>113</v>
      </c>
      <c r="F34" s="70"/>
      <c r="G34" s="70"/>
      <c r="H34" s="70"/>
      <c r="I34" s="70"/>
      <c r="J34" s="7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35">
      <c r="A35" s="70">
        <v>33</v>
      </c>
      <c r="B35" s="70" t="s">
        <v>110</v>
      </c>
      <c r="C35" s="70" t="s">
        <v>116</v>
      </c>
      <c r="D35" s="70" t="s">
        <v>112</v>
      </c>
      <c r="E35" s="70" t="s">
        <v>112</v>
      </c>
      <c r="F35" s="1"/>
      <c r="G35" s="1" t="s">
        <v>114</v>
      </c>
      <c r="H35" s="1"/>
      <c r="I35" s="1" t="s">
        <v>114</v>
      </c>
      <c r="J35" s="1" t="s">
        <v>114</v>
      </c>
      <c r="K35" s="1" t="s">
        <v>114</v>
      </c>
      <c r="L35" s="1" t="s">
        <v>114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>
        <v>5</v>
      </c>
      <c r="Y35" s="1">
        <v>5</v>
      </c>
      <c r="Z35" s="1">
        <v>4</v>
      </c>
      <c r="AA35" s="1">
        <v>1</v>
      </c>
      <c r="AB35" s="1">
        <v>2</v>
      </c>
      <c r="AC35" s="1">
        <v>1</v>
      </c>
      <c r="AD35" s="1">
        <v>3</v>
      </c>
      <c r="AE35" s="1">
        <v>3</v>
      </c>
      <c r="AF35" s="1">
        <v>3</v>
      </c>
      <c r="AG35" s="1">
        <v>1</v>
      </c>
      <c r="AH35" s="1">
        <v>2</v>
      </c>
      <c r="AI35" s="1">
        <v>1</v>
      </c>
      <c r="AJ35" s="1">
        <v>1</v>
      </c>
      <c r="AK35" s="1">
        <v>3</v>
      </c>
      <c r="AL35" s="1">
        <v>5</v>
      </c>
      <c r="AM35" s="1">
        <v>4</v>
      </c>
      <c r="AN35" s="1">
        <v>5</v>
      </c>
      <c r="AO35" s="1">
        <v>3</v>
      </c>
      <c r="AP35" s="1">
        <v>4</v>
      </c>
      <c r="AQ35" s="1">
        <v>5</v>
      </c>
      <c r="AR35" s="1">
        <v>3</v>
      </c>
      <c r="AS35" s="72">
        <v>2</v>
      </c>
      <c r="AT35" s="1">
        <v>5</v>
      </c>
      <c r="AU35" s="1">
        <v>4</v>
      </c>
      <c r="AV35" s="1">
        <v>5</v>
      </c>
    </row>
    <row r="36" spans="1:48" hidden="1" x14ac:dyDescent="0.35">
      <c r="A36" s="70">
        <v>34</v>
      </c>
      <c r="B36" s="70" t="s">
        <v>110</v>
      </c>
      <c r="C36" s="70" t="s">
        <v>116</v>
      </c>
      <c r="D36" s="70" t="s">
        <v>112</v>
      </c>
      <c r="E36" s="70" t="s">
        <v>113</v>
      </c>
      <c r="F36" s="1"/>
      <c r="G36" s="70"/>
      <c r="H36" s="70"/>
      <c r="I36" s="70"/>
      <c r="J36" s="70"/>
      <c r="K36" s="71"/>
      <c r="L36" s="71"/>
      <c r="M36" s="71"/>
      <c r="N36" s="71"/>
      <c r="O36" s="71"/>
      <c r="P36" s="71"/>
      <c r="Q36" s="1"/>
      <c r="R36" s="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35">
      <c r="A37" s="70">
        <v>35</v>
      </c>
      <c r="B37" s="70" t="s">
        <v>110</v>
      </c>
      <c r="C37" s="70" t="s">
        <v>116</v>
      </c>
      <c r="D37" s="70" t="s">
        <v>112</v>
      </c>
      <c r="E37" s="70" t="s">
        <v>112</v>
      </c>
      <c r="F37" s="1" t="s">
        <v>114</v>
      </c>
      <c r="G37" s="1" t="s">
        <v>114</v>
      </c>
      <c r="H37" s="1" t="s">
        <v>114</v>
      </c>
      <c r="I37" s="1" t="s">
        <v>114</v>
      </c>
      <c r="J37" s="1" t="s">
        <v>114</v>
      </c>
      <c r="K37" s="1" t="s">
        <v>114</v>
      </c>
      <c r="L37" s="1" t="s">
        <v>114</v>
      </c>
      <c r="M37" s="1" t="s">
        <v>114</v>
      </c>
      <c r="N37" s="1"/>
      <c r="O37" s="1"/>
      <c r="P37" s="1"/>
      <c r="Q37" s="1" t="s">
        <v>114</v>
      </c>
      <c r="R37" s="1" t="s">
        <v>114</v>
      </c>
      <c r="S37" s="1" t="s">
        <v>114</v>
      </c>
      <c r="T37" s="1"/>
      <c r="U37" s="1"/>
      <c r="V37" s="1"/>
      <c r="W37" s="1"/>
      <c r="X37" s="1">
        <v>5</v>
      </c>
      <c r="Y37" s="1">
        <v>5</v>
      </c>
      <c r="Z37" s="1">
        <v>5</v>
      </c>
      <c r="AA37" s="1">
        <v>1</v>
      </c>
      <c r="AB37" s="1">
        <v>1</v>
      </c>
      <c r="AC37" s="1">
        <v>1</v>
      </c>
      <c r="AD37" s="1">
        <v>4</v>
      </c>
      <c r="AE37" s="1">
        <v>5</v>
      </c>
      <c r="AF37" s="1">
        <v>5</v>
      </c>
      <c r="AG37" s="1">
        <v>1</v>
      </c>
      <c r="AH37" s="1">
        <v>2</v>
      </c>
      <c r="AI37" s="1">
        <v>1</v>
      </c>
      <c r="AJ37" s="1">
        <v>1</v>
      </c>
      <c r="AK37" s="1">
        <v>3</v>
      </c>
      <c r="AL37" s="72">
        <v>4</v>
      </c>
      <c r="AM37" s="1">
        <v>4</v>
      </c>
      <c r="AN37" s="1">
        <v>5</v>
      </c>
      <c r="AO37" s="72">
        <v>4</v>
      </c>
      <c r="AP37" s="72">
        <v>3</v>
      </c>
      <c r="AQ37" s="1">
        <v>5</v>
      </c>
      <c r="AR37" s="1">
        <v>2</v>
      </c>
      <c r="AS37" s="72">
        <v>2</v>
      </c>
      <c r="AT37" s="1">
        <v>3</v>
      </c>
      <c r="AU37" s="1">
        <v>3</v>
      </c>
      <c r="AV37" s="1">
        <v>4</v>
      </c>
    </row>
    <row r="38" spans="1:48" hidden="1" x14ac:dyDescent="0.35">
      <c r="A38" s="70">
        <v>36</v>
      </c>
      <c r="B38" s="70" t="s">
        <v>110</v>
      </c>
      <c r="C38" s="70" t="s">
        <v>116</v>
      </c>
      <c r="D38" s="70" t="s">
        <v>112</v>
      </c>
      <c r="E38" s="70" t="s">
        <v>113</v>
      </c>
      <c r="F38" s="70"/>
      <c r="G38" s="70"/>
      <c r="H38" s="70"/>
      <c r="I38" s="70"/>
      <c r="J38" s="70"/>
      <c r="K38" s="71"/>
      <c r="L38" s="71"/>
      <c r="M38" s="71"/>
      <c r="N38" s="71"/>
      <c r="O38" s="71"/>
      <c r="P38" s="71"/>
      <c r="Q38" s="1"/>
      <c r="R38" s="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idden="1" x14ac:dyDescent="0.35">
      <c r="A39" s="70">
        <v>37</v>
      </c>
      <c r="B39" s="70" t="s">
        <v>110</v>
      </c>
      <c r="C39" s="70" t="s">
        <v>116</v>
      </c>
      <c r="D39" s="70" t="s">
        <v>112</v>
      </c>
      <c r="E39" s="70" t="s">
        <v>113</v>
      </c>
      <c r="F39" s="70"/>
      <c r="G39" s="70"/>
      <c r="H39" s="70"/>
      <c r="I39" s="70"/>
      <c r="J39" s="7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idden="1" x14ac:dyDescent="0.35">
      <c r="A40" s="70">
        <v>38</v>
      </c>
      <c r="B40" s="70" t="s">
        <v>110</v>
      </c>
      <c r="C40" s="70" t="s">
        <v>116</v>
      </c>
      <c r="D40" s="70" t="s">
        <v>117</v>
      </c>
      <c r="E40" s="70" t="s">
        <v>113</v>
      </c>
      <c r="F40" s="70"/>
      <c r="G40" s="70"/>
      <c r="H40" s="70"/>
      <c r="I40" s="70"/>
      <c r="J40" s="7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35">
      <c r="A41" s="70">
        <v>39</v>
      </c>
      <c r="B41" s="70" t="s">
        <v>110</v>
      </c>
      <c r="C41" s="70" t="s">
        <v>116</v>
      </c>
      <c r="D41" s="70" t="s">
        <v>117</v>
      </c>
      <c r="E41" s="70" t="s">
        <v>112</v>
      </c>
      <c r="F41" s="1" t="s">
        <v>114</v>
      </c>
      <c r="G41" s="1" t="s">
        <v>114</v>
      </c>
      <c r="H41" s="1" t="s">
        <v>114</v>
      </c>
      <c r="I41" s="1" t="s">
        <v>114</v>
      </c>
      <c r="J41" s="1" t="s">
        <v>114</v>
      </c>
      <c r="K41" s="1" t="s">
        <v>114</v>
      </c>
      <c r="L41" s="1" t="s">
        <v>114</v>
      </c>
      <c r="M41" s="1" t="s">
        <v>114</v>
      </c>
      <c r="N41" s="1"/>
      <c r="O41" s="1"/>
      <c r="P41" s="1"/>
      <c r="Q41" s="1"/>
      <c r="R41" s="1" t="s">
        <v>114</v>
      </c>
      <c r="S41" s="1"/>
      <c r="T41" s="1"/>
      <c r="U41" s="1"/>
      <c r="V41" s="1"/>
      <c r="W41" s="1"/>
      <c r="X41" s="1">
        <v>5</v>
      </c>
      <c r="Y41" s="1">
        <v>5</v>
      </c>
      <c r="Z41" s="1">
        <v>5</v>
      </c>
      <c r="AA41" s="1">
        <v>1</v>
      </c>
      <c r="AB41" s="1">
        <v>2</v>
      </c>
      <c r="AC41" s="1">
        <v>1</v>
      </c>
      <c r="AD41" s="1">
        <v>3</v>
      </c>
      <c r="AE41" s="1">
        <v>4</v>
      </c>
      <c r="AF41" s="1">
        <v>3</v>
      </c>
      <c r="AG41" s="1">
        <v>1</v>
      </c>
      <c r="AH41" s="1">
        <v>2</v>
      </c>
      <c r="AI41" s="1">
        <v>1</v>
      </c>
      <c r="AJ41" s="1">
        <v>1</v>
      </c>
      <c r="AK41" s="1">
        <v>3</v>
      </c>
      <c r="AL41" s="72">
        <v>4</v>
      </c>
      <c r="AM41" s="1">
        <v>4</v>
      </c>
      <c r="AN41" s="1">
        <v>3</v>
      </c>
      <c r="AO41" s="72">
        <v>3</v>
      </c>
      <c r="AP41" s="72">
        <v>4</v>
      </c>
      <c r="AQ41" s="1">
        <v>5</v>
      </c>
      <c r="AR41" s="1">
        <v>3</v>
      </c>
      <c r="AS41" s="72">
        <v>2</v>
      </c>
      <c r="AT41" s="1">
        <v>3</v>
      </c>
      <c r="AU41" s="1">
        <v>3</v>
      </c>
      <c r="AV41" s="1">
        <v>5</v>
      </c>
    </row>
    <row r="42" spans="1:48" x14ac:dyDescent="0.35">
      <c r="A42" s="70">
        <v>40</v>
      </c>
      <c r="B42" s="70" t="s">
        <v>110</v>
      </c>
      <c r="C42" s="70" t="s">
        <v>116</v>
      </c>
      <c r="D42" s="70" t="s">
        <v>117</v>
      </c>
      <c r="E42" s="70" t="s">
        <v>112</v>
      </c>
      <c r="F42" s="1" t="s">
        <v>114</v>
      </c>
      <c r="G42" s="1" t="s">
        <v>114</v>
      </c>
      <c r="H42" s="1" t="s">
        <v>114</v>
      </c>
      <c r="I42" s="1" t="s">
        <v>114</v>
      </c>
      <c r="J42" s="1" t="s">
        <v>114</v>
      </c>
      <c r="K42" s="1" t="s">
        <v>114</v>
      </c>
      <c r="L42" s="1" t="s">
        <v>114</v>
      </c>
      <c r="M42" s="1" t="s">
        <v>114</v>
      </c>
      <c r="N42" s="1"/>
      <c r="O42" s="1"/>
      <c r="P42" s="1"/>
      <c r="Q42" s="1" t="s">
        <v>114</v>
      </c>
      <c r="R42" s="1" t="s">
        <v>114</v>
      </c>
      <c r="S42" s="1" t="s">
        <v>114</v>
      </c>
      <c r="T42" s="1"/>
      <c r="U42" s="1"/>
      <c r="V42" s="1"/>
      <c r="W42" s="1"/>
      <c r="X42" s="1">
        <v>5</v>
      </c>
      <c r="Y42" s="1">
        <v>5</v>
      </c>
      <c r="Z42" s="1">
        <v>5</v>
      </c>
      <c r="AA42" s="1">
        <v>1</v>
      </c>
      <c r="AB42" s="1">
        <v>2</v>
      </c>
      <c r="AC42" s="1">
        <v>1</v>
      </c>
      <c r="AD42" s="1">
        <v>4</v>
      </c>
      <c r="AE42" s="1">
        <v>5</v>
      </c>
      <c r="AF42" s="1">
        <v>5</v>
      </c>
      <c r="AG42" s="1">
        <v>1</v>
      </c>
      <c r="AH42" s="1">
        <v>2</v>
      </c>
      <c r="AI42" s="1">
        <v>1</v>
      </c>
      <c r="AJ42" s="1">
        <v>1</v>
      </c>
      <c r="AK42" s="1">
        <v>3</v>
      </c>
      <c r="AL42" s="1">
        <v>4</v>
      </c>
      <c r="AM42" s="1">
        <v>4</v>
      </c>
      <c r="AN42" s="1">
        <v>3</v>
      </c>
      <c r="AO42" s="1">
        <v>4</v>
      </c>
      <c r="AP42" s="1">
        <v>3</v>
      </c>
      <c r="AQ42" s="1">
        <v>5</v>
      </c>
      <c r="AR42" s="1">
        <v>3</v>
      </c>
      <c r="AS42" s="72">
        <v>2</v>
      </c>
      <c r="AT42" s="1">
        <v>4</v>
      </c>
      <c r="AU42" s="1">
        <v>3</v>
      </c>
      <c r="AV42" s="1">
        <v>5</v>
      </c>
    </row>
    <row r="43" spans="1:48" hidden="1" x14ac:dyDescent="0.35">
      <c r="A43" s="70">
        <v>41</v>
      </c>
      <c r="B43" s="70" t="s">
        <v>110</v>
      </c>
      <c r="C43" s="70" t="s">
        <v>116</v>
      </c>
      <c r="D43" s="70" t="s">
        <v>117</v>
      </c>
      <c r="E43" s="70" t="s">
        <v>113</v>
      </c>
      <c r="F43" s="70"/>
      <c r="G43" s="70"/>
      <c r="H43" s="70"/>
      <c r="I43" s="70"/>
      <c r="J43" s="70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idden="1" x14ac:dyDescent="0.35">
      <c r="A44" s="70">
        <v>42</v>
      </c>
      <c r="B44" s="70" t="s">
        <v>110</v>
      </c>
      <c r="C44" s="70" t="s">
        <v>116</v>
      </c>
      <c r="D44" s="70" t="s">
        <v>117</v>
      </c>
      <c r="E44" s="70" t="s">
        <v>113</v>
      </c>
      <c r="F44" s="1"/>
      <c r="G44" s="70"/>
      <c r="H44" s="70"/>
      <c r="I44" s="70"/>
      <c r="J44" s="7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idden="1" x14ac:dyDescent="0.35">
      <c r="A45" s="70">
        <v>43</v>
      </c>
      <c r="B45" s="70" t="s">
        <v>110</v>
      </c>
      <c r="C45" s="70" t="s">
        <v>116</v>
      </c>
      <c r="D45" s="70" t="s">
        <v>117</v>
      </c>
      <c r="E45" s="70" t="s">
        <v>113</v>
      </c>
      <c r="F45" s="1"/>
      <c r="G45" s="70"/>
      <c r="H45" s="70"/>
      <c r="I45" s="70"/>
      <c r="J45" s="7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idden="1" x14ac:dyDescent="0.35">
      <c r="A46" s="70">
        <v>44</v>
      </c>
      <c r="B46" s="70" t="s">
        <v>110</v>
      </c>
      <c r="C46" s="70" t="s">
        <v>116</v>
      </c>
      <c r="D46" s="70" t="s">
        <v>117</v>
      </c>
      <c r="E46" s="70" t="s">
        <v>113</v>
      </c>
      <c r="F46" s="70"/>
      <c r="G46" s="70"/>
      <c r="H46" s="70"/>
      <c r="I46" s="70"/>
      <c r="J46" s="7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35">
      <c r="A47" s="70">
        <v>45</v>
      </c>
      <c r="B47" s="70" t="s">
        <v>110</v>
      </c>
      <c r="C47" s="70" t="s">
        <v>116</v>
      </c>
      <c r="D47" s="70" t="s">
        <v>117</v>
      </c>
      <c r="E47" s="70" t="s">
        <v>112</v>
      </c>
      <c r="F47" s="1"/>
      <c r="G47" s="1" t="s">
        <v>114</v>
      </c>
      <c r="H47" s="1" t="s">
        <v>114</v>
      </c>
      <c r="I47" s="1" t="s">
        <v>114</v>
      </c>
      <c r="J47" s="1" t="s">
        <v>114</v>
      </c>
      <c r="K47" s="1" t="s">
        <v>114</v>
      </c>
      <c r="L47" s="1" t="s">
        <v>114</v>
      </c>
      <c r="M47" s="1" t="s">
        <v>114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>
        <v>5</v>
      </c>
      <c r="Y47" s="1">
        <v>5</v>
      </c>
      <c r="Z47" s="1">
        <v>5</v>
      </c>
      <c r="AA47" s="1">
        <v>1</v>
      </c>
      <c r="AB47" s="1">
        <v>2</v>
      </c>
      <c r="AC47" s="1">
        <v>1</v>
      </c>
      <c r="AD47" s="1">
        <v>2</v>
      </c>
      <c r="AE47" s="1">
        <v>3</v>
      </c>
      <c r="AF47" s="1">
        <v>3</v>
      </c>
      <c r="AG47" s="1">
        <v>1</v>
      </c>
      <c r="AH47" s="1">
        <v>2</v>
      </c>
      <c r="AI47" s="1">
        <v>1</v>
      </c>
      <c r="AJ47" s="1">
        <v>1</v>
      </c>
      <c r="AK47" s="1">
        <v>3</v>
      </c>
      <c r="AL47" s="1">
        <v>3</v>
      </c>
      <c r="AM47" s="1">
        <v>4</v>
      </c>
      <c r="AN47" s="1">
        <v>4</v>
      </c>
      <c r="AO47" s="1">
        <v>3</v>
      </c>
      <c r="AP47" s="1">
        <v>4</v>
      </c>
      <c r="AQ47" s="1">
        <v>5</v>
      </c>
      <c r="AR47" s="1">
        <v>3</v>
      </c>
      <c r="AS47" s="72">
        <v>2</v>
      </c>
      <c r="AT47" s="1">
        <v>4</v>
      </c>
      <c r="AU47" s="1">
        <v>3</v>
      </c>
      <c r="AV47" s="1">
        <v>5</v>
      </c>
    </row>
    <row r="48" spans="1:48" hidden="1" x14ac:dyDescent="0.35">
      <c r="A48" s="70">
        <v>46</v>
      </c>
      <c r="B48" s="70" t="s">
        <v>110</v>
      </c>
      <c r="C48" s="70" t="s">
        <v>116</v>
      </c>
      <c r="D48" s="70" t="s">
        <v>117</v>
      </c>
      <c r="E48" s="70" t="s">
        <v>113</v>
      </c>
      <c r="F48" s="70"/>
      <c r="G48" s="70"/>
      <c r="H48" s="70"/>
      <c r="I48" s="70"/>
      <c r="J48" s="70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idden="1" x14ac:dyDescent="0.35">
      <c r="A49" s="70">
        <v>47</v>
      </c>
      <c r="B49" s="70" t="s">
        <v>110</v>
      </c>
      <c r="C49" s="70" t="s">
        <v>115</v>
      </c>
      <c r="D49" s="70" t="s">
        <v>117</v>
      </c>
      <c r="E49" s="70" t="s">
        <v>113</v>
      </c>
      <c r="F49" s="70"/>
      <c r="G49" s="70"/>
      <c r="H49" s="70"/>
      <c r="I49" s="70"/>
      <c r="J49" s="7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35">
      <c r="A50" s="70">
        <v>48</v>
      </c>
      <c r="B50" s="70" t="s">
        <v>110</v>
      </c>
      <c r="C50" s="70" t="s">
        <v>115</v>
      </c>
      <c r="D50" s="70" t="s">
        <v>117</v>
      </c>
      <c r="E50" s="70" t="s">
        <v>112</v>
      </c>
      <c r="F50" s="1"/>
      <c r="G50" s="1" t="s">
        <v>114</v>
      </c>
      <c r="H50" s="1"/>
      <c r="I50" s="1" t="s">
        <v>114</v>
      </c>
      <c r="J50" s="1" t="s">
        <v>114</v>
      </c>
      <c r="K50" s="1" t="s">
        <v>114</v>
      </c>
      <c r="L50" s="1" t="s">
        <v>114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5</v>
      </c>
      <c r="Y50" s="1">
        <v>4</v>
      </c>
      <c r="Z50" s="1">
        <v>3</v>
      </c>
      <c r="AA50" s="1">
        <v>1</v>
      </c>
      <c r="AB50" s="1">
        <v>1</v>
      </c>
      <c r="AC50" s="1">
        <v>1</v>
      </c>
      <c r="AD50" s="1">
        <v>3</v>
      </c>
      <c r="AE50" s="1">
        <v>3</v>
      </c>
      <c r="AF50" s="1">
        <v>3</v>
      </c>
      <c r="AG50" s="1">
        <v>1</v>
      </c>
      <c r="AH50" s="1">
        <v>2</v>
      </c>
      <c r="AI50" s="1">
        <v>1</v>
      </c>
      <c r="AJ50" s="1">
        <v>1</v>
      </c>
      <c r="AK50" s="1">
        <v>3</v>
      </c>
      <c r="AL50" s="1">
        <v>3</v>
      </c>
      <c r="AM50" s="1">
        <v>4</v>
      </c>
      <c r="AN50" s="1">
        <v>4</v>
      </c>
      <c r="AO50" s="1">
        <v>2</v>
      </c>
      <c r="AP50" s="1">
        <v>3</v>
      </c>
      <c r="AQ50" s="1">
        <v>5</v>
      </c>
      <c r="AR50" s="1">
        <v>3</v>
      </c>
      <c r="AS50" s="72">
        <v>2</v>
      </c>
      <c r="AT50" s="1">
        <v>4</v>
      </c>
      <c r="AU50" s="1">
        <v>3</v>
      </c>
      <c r="AV50" s="1">
        <v>5</v>
      </c>
    </row>
    <row r="51" spans="1:48" x14ac:dyDescent="0.35">
      <c r="A51" s="70">
        <v>49</v>
      </c>
      <c r="B51" s="70" t="s">
        <v>110</v>
      </c>
      <c r="C51" s="70" t="s">
        <v>115</v>
      </c>
      <c r="D51" s="70" t="s">
        <v>117</v>
      </c>
      <c r="E51" s="70" t="s">
        <v>112</v>
      </c>
      <c r="F51" s="1"/>
      <c r="G51" s="1" t="s">
        <v>114</v>
      </c>
      <c r="H51" s="1" t="s">
        <v>114</v>
      </c>
      <c r="I51" s="1" t="s">
        <v>114</v>
      </c>
      <c r="J51" s="1" t="s">
        <v>114</v>
      </c>
      <c r="K51" s="1" t="s">
        <v>114</v>
      </c>
      <c r="L51" s="1" t="s">
        <v>114</v>
      </c>
      <c r="M51" s="1" t="s">
        <v>114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>
        <v>5</v>
      </c>
      <c r="Y51" s="1">
        <v>5</v>
      </c>
      <c r="Z51" s="1">
        <v>5</v>
      </c>
      <c r="AA51" s="1">
        <v>1</v>
      </c>
      <c r="AB51" s="1">
        <v>1</v>
      </c>
      <c r="AC51" s="1">
        <v>1</v>
      </c>
      <c r="AD51" s="1">
        <v>2</v>
      </c>
      <c r="AE51" s="1">
        <v>3</v>
      </c>
      <c r="AF51" s="1">
        <v>3</v>
      </c>
      <c r="AG51" s="1">
        <v>1</v>
      </c>
      <c r="AH51" s="1">
        <v>2</v>
      </c>
      <c r="AI51" s="1">
        <v>1</v>
      </c>
      <c r="AJ51" s="1">
        <v>1</v>
      </c>
      <c r="AK51" s="1">
        <v>3</v>
      </c>
      <c r="AL51" s="72">
        <v>5</v>
      </c>
      <c r="AM51" s="1">
        <v>4</v>
      </c>
      <c r="AN51" s="1">
        <v>4</v>
      </c>
      <c r="AO51" s="72">
        <v>2</v>
      </c>
      <c r="AP51" s="72">
        <v>4</v>
      </c>
      <c r="AQ51" s="1">
        <v>5</v>
      </c>
      <c r="AR51" s="1">
        <v>3</v>
      </c>
      <c r="AS51" s="72">
        <v>2</v>
      </c>
      <c r="AT51" s="1">
        <v>4</v>
      </c>
      <c r="AU51" s="1">
        <v>3</v>
      </c>
      <c r="AV51" s="1">
        <v>5</v>
      </c>
    </row>
    <row r="52" spans="1:48" x14ac:dyDescent="0.35">
      <c r="A52" s="70">
        <v>50</v>
      </c>
      <c r="B52" s="70" t="s">
        <v>110</v>
      </c>
      <c r="C52" s="70" t="s">
        <v>115</v>
      </c>
      <c r="D52" s="70" t="s">
        <v>117</v>
      </c>
      <c r="E52" s="70" t="s">
        <v>112</v>
      </c>
      <c r="F52" s="1" t="s">
        <v>114</v>
      </c>
      <c r="G52" s="1" t="s">
        <v>114</v>
      </c>
      <c r="H52" s="1" t="s">
        <v>114</v>
      </c>
      <c r="I52" s="1" t="s">
        <v>114</v>
      </c>
      <c r="J52" s="1"/>
      <c r="K52" s="1" t="s">
        <v>114</v>
      </c>
      <c r="L52" s="1" t="s">
        <v>114</v>
      </c>
      <c r="M52" s="1" t="s">
        <v>114</v>
      </c>
      <c r="N52" s="1"/>
      <c r="O52" s="1"/>
      <c r="P52" s="1"/>
      <c r="Q52" s="1"/>
      <c r="R52" s="1" t="s">
        <v>114</v>
      </c>
      <c r="S52" s="1" t="s">
        <v>114</v>
      </c>
      <c r="T52" s="1"/>
      <c r="U52" s="1"/>
      <c r="V52" s="1"/>
      <c r="W52" s="1"/>
      <c r="X52" s="1">
        <v>5</v>
      </c>
      <c r="Y52" s="1">
        <v>5</v>
      </c>
      <c r="Z52" s="1">
        <v>5</v>
      </c>
      <c r="AA52" s="1">
        <v>1</v>
      </c>
      <c r="AB52" s="1">
        <v>1</v>
      </c>
      <c r="AC52" s="1">
        <v>1</v>
      </c>
      <c r="AD52" s="1">
        <v>3</v>
      </c>
      <c r="AE52" s="1">
        <v>5</v>
      </c>
      <c r="AF52" s="1">
        <v>5</v>
      </c>
      <c r="AG52" s="1">
        <v>1</v>
      </c>
      <c r="AH52" s="1">
        <v>2</v>
      </c>
      <c r="AI52" s="1">
        <v>1</v>
      </c>
      <c r="AJ52" s="1">
        <v>1</v>
      </c>
      <c r="AK52" s="1">
        <v>3</v>
      </c>
      <c r="AL52" s="1">
        <v>5</v>
      </c>
      <c r="AM52" s="1">
        <v>4</v>
      </c>
      <c r="AN52" s="1">
        <v>5</v>
      </c>
      <c r="AO52" s="1">
        <v>3</v>
      </c>
      <c r="AP52" s="1">
        <v>4</v>
      </c>
      <c r="AQ52" s="1">
        <v>5</v>
      </c>
      <c r="AR52" s="1">
        <v>3</v>
      </c>
      <c r="AS52" s="72">
        <v>2</v>
      </c>
      <c r="AT52" s="1">
        <v>4</v>
      </c>
      <c r="AU52" s="1">
        <v>3</v>
      </c>
      <c r="AV52" s="1">
        <v>4</v>
      </c>
    </row>
    <row r="53" spans="1:48" s="75" customFormat="1" x14ac:dyDescent="0.35">
      <c r="A53" s="73">
        <v>51</v>
      </c>
      <c r="B53" s="73" t="s">
        <v>110</v>
      </c>
      <c r="C53" s="73" t="s">
        <v>115</v>
      </c>
      <c r="D53" s="73" t="s">
        <v>117</v>
      </c>
      <c r="E53" s="73" t="s">
        <v>118</v>
      </c>
      <c r="F53" s="74" t="s">
        <v>114</v>
      </c>
      <c r="G53" s="74" t="s">
        <v>114</v>
      </c>
      <c r="H53" s="74" t="s">
        <v>114</v>
      </c>
      <c r="I53" s="74" t="s">
        <v>114</v>
      </c>
      <c r="J53" s="74" t="s">
        <v>114</v>
      </c>
      <c r="K53" s="74" t="s">
        <v>114</v>
      </c>
      <c r="L53" s="74" t="s">
        <v>114</v>
      </c>
      <c r="M53" s="74" t="s">
        <v>114</v>
      </c>
      <c r="N53" s="74"/>
      <c r="O53" s="74" t="s">
        <v>114</v>
      </c>
      <c r="P53" s="74"/>
      <c r="Q53" s="74" t="s">
        <v>114</v>
      </c>
      <c r="R53" s="74" t="s">
        <v>114</v>
      </c>
      <c r="S53" s="74" t="s">
        <v>114</v>
      </c>
      <c r="T53" s="74"/>
      <c r="U53" s="74" t="s">
        <v>114</v>
      </c>
      <c r="V53" s="74"/>
      <c r="W53" s="74"/>
      <c r="X53" s="74">
        <v>5</v>
      </c>
      <c r="Y53" s="74">
        <v>5</v>
      </c>
      <c r="Z53" s="74">
        <v>4</v>
      </c>
      <c r="AA53" s="74">
        <v>1</v>
      </c>
      <c r="AB53" s="74">
        <v>2</v>
      </c>
      <c r="AC53" s="74">
        <v>1</v>
      </c>
      <c r="AD53" s="74">
        <v>5</v>
      </c>
      <c r="AE53" s="74">
        <v>5</v>
      </c>
      <c r="AF53" s="74">
        <v>5</v>
      </c>
      <c r="AG53" s="74">
        <v>1</v>
      </c>
      <c r="AH53" s="74">
        <v>4</v>
      </c>
      <c r="AI53" s="74">
        <v>1</v>
      </c>
      <c r="AJ53" s="74">
        <v>1</v>
      </c>
      <c r="AK53" s="74">
        <v>3</v>
      </c>
      <c r="AL53" s="74">
        <v>5</v>
      </c>
      <c r="AM53" s="74">
        <v>4</v>
      </c>
      <c r="AN53" s="74">
        <v>5</v>
      </c>
      <c r="AO53" s="74">
        <v>4</v>
      </c>
      <c r="AP53" s="74">
        <v>5</v>
      </c>
      <c r="AQ53" s="74">
        <v>4</v>
      </c>
      <c r="AR53" s="74">
        <v>3</v>
      </c>
      <c r="AS53" s="74">
        <v>1</v>
      </c>
      <c r="AT53" s="74">
        <v>4</v>
      </c>
      <c r="AU53" s="74">
        <v>3</v>
      </c>
      <c r="AV53" s="74">
        <v>5</v>
      </c>
    </row>
    <row r="54" spans="1:48" x14ac:dyDescent="0.35">
      <c r="A54" s="70">
        <v>52</v>
      </c>
      <c r="B54" s="70" t="s">
        <v>110</v>
      </c>
      <c r="C54" s="70" t="s">
        <v>115</v>
      </c>
      <c r="D54" s="70" t="s">
        <v>117</v>
      </c>
      <c r="E54" s="70" t="s">
        <v>112</v>
      </c>
      <c r="F54" s="1" t="s">
        <v>114</v>
      </c>
      <c r="G54" s="1" t="s">
        <v>114</v>
      </c>
      <c r="H54" s="1" t="s">
        <v>114</v>
      </c>
      <c r="I54" s="1" t="s">
        <v>114</v>
      </c>
      <c r="J54" s="1" t="s">
        <v>114</v>
      </c>
      <c r="K54" s="1" t="s">
        <v>114</v>
      </c>
      <c r="L54" s="1" t="s">
        <v>114</v>
      </c>
      <c r="M54" s="1" t="s">
        <v>114</v>
      </c>
      <c r="N54" s="1"/>
      <c r="O54" s="1"/>
      <c r="P54" s="1"/>
      <c r="Q54" s="1" t="s">
        <v>114</v>
      </c>
      <c r="R54" s="1" t="s">
        <v>114</v>
      </c>
      <c r="S54" s="1"/>
      <c r="T54" s="1"/>
      <c r="U54" s="1"/>
      <c r="V54" s="1"/>
      <c r="W54" s="1"/>
      <c r="X54" s="1">
        <v>5</v>
      </c>
      <c r="Y54" s="1">
        <v>5</v>
      </c>
      <c r="Z54" s="1">
        <v>5</v>
      </c>
      <c r="AA54" s="1">
        <v>1</v>
      </c>
      <c r="AB54" s="1">
        <v>2</v>
      </c>
      <c r="AC54" s="1">
        <v>1</v>
      </c>
      <c r="AD54" s="1">
        <v>5</v>
      </c>
      <c r="AE54" s="1">
        <v>4</v>
      </c>
      <c r="AF54" s="1">
        <v>3</v>
      </c>
      <c r="AG54" s="1">
        <v>1</v>
      </c>
      <c r="AH54" s="1">
        <v>2</v>
      </c>
      <c r="AI54" s="1">
        <v>1</v>
      </c>
      <c r="AJ54" s="1">
        <v>1</v>
      </c>
      <c r="AK54" s="1">
        <v>4</v>
      </c>
      <c r="AL54" s="72">
        <v>5</v>
      </c>
      <c r="AM54" s="1">
        <v>4</v>
      </c>
      <c r="AN54" s="1">
        <v>5</v>
      </c>
      <c r="AO54" s="72">
        <v>2</v>
      </c>
      <c r="AP54" s="72">
        <v>5</v>
      </c>
      <c r="AQ54" s="1">
        <v>5</v>
      </c>
      <c r="AR54" s="1">
        <v>3</v>
      </c>
      <c r="AS54" s="72">
        <v>2</v>
      </c>
      <c r="AT54" s="1">
        <v>5</v>
      </c>
      <c r="AU54" s="1">
        <v>4</v>
      </c>
      <c r="AV54" s="1">
        <v>5</v>
      </c>
    </row>
    <row r="55" spans="1:48" x14ac:dyDescent="0.35">
      <c r="A55" s="70">
        <v>53</v>
      </c>
      <c r="B55" s="70" t="s">
        <v>110</v>
      </c>
      <c r="C55" s="70" t="s">
        <v>115</v>
      </c>
      <c r="D55" s="70" t="s">
        <v>117</v>
      </c>
      <c r="E55" s="70" t="s">
        <v>112</v>
      </c>
      <c r="F55" s="1"/>
      <c r="G55" s="1" t="s">
        <v>114</v>
      </c>
      <c r="H55" s="1"/>
      <c r="I55" s="1" t="s">
        <v>114</v>
      </c>
      <c r="J55" s="1" t="s">
        <v>114</v>
      </c>
      <c r="K55" s="1" t="s">
        <v>114</v>
      </c>
      <c r="L55" s="1" t="s">
        <v>114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>
        <v>5</v>
      </c>
      <c r="Y55" s="1">
        <v>4</v>
      </c>
      <c r="Z55" s="1">
        <v>3</v>
      </c>
      <c r="AA55" s="1">
        <v>1</v>
      </c>
      <c r="AB55" s="1">
        <v>2</v>
      </c>
      <c r="AC55" s="1">
        <v>1</v>
      </c>
      <c r="AD55" s="1">
        <v>3</v>
      </c>
      <c r="AE55" s="1">
        <v>3</v>
      </c>
      <c r="AF55" s="1">
        <v>3</v>
      </c>
      <c r="AG55" s="1">
        <v>1</v>
      </c>
      <c r="AH55" s="1">
        <v>2</v>
      </c>
      <c r="AI55" s="1">
        <v>1</v>
      </c>
      <c r="AJ55" s="1">
        <v>1</v>
      </c>
      <c r="AK55" s="1">
        <v>3</v>
      </c>
      <c r="AL55" s="1">
        <v>5</v>
      </c>
      <c r="AM55" s="1">
        <v>4</v>
      </c>
      <c r="AN55" s="1">
        <v>5</v>
      </c>
      <c r="AO55" s="1">
        <v>4</v>
      </c>
      <c r="AP55" s="1">
        <v>3</v>
      </c>
      <c r="AQ55" s="1">
        <v>5</v>
      </c>
      <c r="AR55" s="1">
        <v>3</v>
      </c>
      <c r="AS55" s="72">
        <v>2</v>
      </c>
      <c r="AT55" s="1">
        <v>4</v>
      </c>
      <c r="AU55" s="1">
        <v>3</v>
      </c>
      <c r="AV55" s="1">
        <v>5</v>
      </c>
    </row>
    <row r="56" spans="1:48" x14ac:dyDescent="0.35">
      <c r="A56" s="70">
        <v>54</v>
      </c>
      <c r="B56" s="70" t="s">
        <v>110</v>
      </c>
      <c r="C56" s="70" t="s">
        <v>115</v>
      </c>
      <c r="D56" s="70" t="s">
        <v>117</v>
      </c>
      <c r="E56" s="70" t="s">
        <v>118</v>
      </c>
      <c r="F56" s="1" t="s">
        <v>114</v>
      </c>
      <c r="G56" s="1" t="s">
        <v>114</v>
      </c>
      <c r="H56" s="1" t="s">
        <v>114</v>
      </c>
      <c r="I56" s="1" t="s">
        <v>114</v>
      </c>
      <c r="J56" s="1" t="s">
        <v>114</v>
      </c>
      <c r="K56" s="1" t="s">
        <v>114</v>
      </c>
      <c r="L56" s="1" t="s">
        <v>114</v>
      </c>
      <c r="M56" s="1" t="s">
        <v>114</v>
      </c>
      <c r="N56" s="1"/>
      <c r="O56" s="1"/>
      <c r="P56" s="1"/>
      <c r="Q56" s="1"/>
      <c r="R56" s="1" t="s">
        <v>114</v>
      </c>
      <c r="S56" s="1" t="s">
        <v>114</v>
      </c>
      <c r="T56" s="1"/>
      <c r="U56" s="1"/>
      <c r="V56" s="1"/>
      <c r="W56" s="1"/>
      <c r="X56" s="1">
        <v>5</v>
      </c>
      <c r="Y56" s="1">
        <v>5</v>
      </c>
      <c r="Z56" s="1">
        <v>5</v>
      </c>
      <c r="AA56" s="1">
        <v>1</v>
      </c>
      <c r="AB56" s="1">
        <v>2</v>
      </c>
      <c r="AC56" s="1">
        <v>1</v>
      </c>
      <c r="AD56" s="1">
        <v>2</v>
      </c>
      <c r="AE56" s="1">
        <v>5</v>
      </c>
      <c r="AF56" s="1">
        <v>5</v>
      </c>
      <c r="AG56" s="1">
        <v>1</v>
      </c>
      <c r="AH56" s="1">
        <v>2</v>
      </c>
      <c r="AI56" s="1">
        <v>1</v>
      </c>
      <c r="AJ56" s="1">
        <v>1</v>
      </c>
      <c r="AK56" s="1">
        <v>3</v>
      </c>
      <c r="AL56" s="1">
        <v>5</v>
      </c>
      <c r="AM56" s="1">
        <v>4</v>
      </c>
      <c r="AN56" s="1">
        <v>3</v>
      </c>
      <c r="AO56" s="1">
        <v>5</v>
      </c>
      <c r="AP56" s="1">
        <v>3</v>
      </c>
      <c r="AQ56" s="1">
        <v>5</v>
      </c>
      <c r="AR56" s="1">
        <v>3</v>
      </c>
      <c r="AS56" s="72">
        <v>2</v>
      </c>
      <c r="AT56" s="1">
        <v>5</v>
      </c>
      <c r="AU56" s="1">
        <v>4</v>
      </c>
      <c r="AV56" s="1">
        <v>5</v>
      </c>
    </row>
    <row r="57" spans="1:48" x14ac:dyDescent="0.35">
      <c r="A57" s="70">
        <v>55</v>
      </c>
      <c r="B57" s="70" t="s">
        <v>110</v>
      </c>
      <c r="C57" s="70" t="s">
        <v>115</v>
      </c>
      <c r="D57" s="70" t="s">
        <v>117</v>
      </c>
      <c r="E57" s="70" t="s">
        <v>112</v>
      </c>
      <c r="F57" s="1" t="s">
        <v>114</v>
      </c>
      <c r="G57" s="1" t="s">
        <v>114</v>
      </c>
      <c r="H57" s="1" t="s">
        <v>114</v>
      </c>
      <c r="I57" s="1" t="s">
        <v>114</v>
      </c>
      <c r="J57" s="1" t="s">
        <v>114</v>
      </c>
      <c r="K57" s="1" t="s">
        <v>114</v>
      </c>
      <c r="L57" s="1" t="s">
        <v>114</v>
      </c>
      <c r="M57" s="1"/>
      <c r="N57" s="1"/>
      <c r="O57" s="1"/>
      <c r="P57" s="1"/>
      <c r="Q57" s="1"/>
      <c r="R57" s="1" t="s">
        <v>114</v>
      </c>
      <c r="S57" s="1" t="s">
        <v>114</v>
      </c>
      <c r="T57" s="1"/>
      <c r="U57" s="1"/>
      <c r="V57" s="1"/>
      <c r="W57" s="1"/>
      <c r="X57" s="1">
        <v>5</v>
      </c>
      <c r="Y57" s="1">
        <v>5</v>
      </c>
      <c r="Z57" s="1">
        <v>4</v>
      </c>
      <c r="AA57" s="1">
        <v>1</v>
      </c>
      <c r="AB57" s="1">
        <v>2</v>
      </c>
      <c r="AC57" s="1">
        <v>1</v>
      </c>
      <c r="AD57" s="1">
        <v>3</v>
      </c>
      <c r="AE57" s="1">
        <v>4</v>
      </c>
      <c r="AF57" s="1">
        <v>4</v>
      </c>
      <c r="AG57" s="1">
        <v>1</v>
      </c>
      <c r="AH57" s="1">
        <v>2</v>
      </c>
      <c r="AI57" s="1">
        <v>1</v>
      </c>
      <c r="AJ57" s="1">
        <v>1</v>
      </c>
      <c r="AK57" s="1">
        <v>3</v>
      </c>
      <c r="AL57" s="1">
        <v>5</v>
      </c>
      <c r="AM57" s="1">
        <v>4</v>
      </c>
      <c r="AN57" s="1">
        <v>3</v>
      </c>
      <c r="AO57" s="1">
        <v>3</v>
      </c>
      <c r="AP57" s="1">
        <v>4</v>
      </c>
      <c r="AQ57" s="1">
        <v>5</v>
      </c>
      <c r="AR57" s="1">
        <v>3</v>
      </c>
      <c r="AS57" s="72">
        <v>2</v>
      </c>
      <c r="AT57" s="1">
        <v>4</v>
      </c>
      <c r="AU57" s="1">
        <v>3</v>
      </c>
      <c r="AV57" s="1">
        <v>5</v>
      </c>
    </row>
    <row r="58" spans="1:48" x14ac:dyDescent="0.35">
      <c r="A58" s="70">
        <v>56</v>
      </c>
      <c r="B58" s="70" t="s">
        <v>110</v>
      </c>
      <c r="C58" s="70" t="s">
        <v>115</v>
      </c>
      <c r="D58" s="70" t="s">
        <v>117</v>
      </c>
      <c r="E58" s="70" t="s">
        <v>118</v>
      </c>
      <c r="F58" s="1" t="s">
        <v>114</v>
      </c>
      <c r="G58" s="1" t="s">
        <v>114</v>
      </c>
      <c r="H58" s="1" t="s">
        <v>114</v>
      </c>
      <c r="I58" s="1" t="s">
        <v>114</v>
      </c>
      <c r="J58" s="1" t="s">
        <v>114</v>
      </c>
      <c r="K58" s="1" t="s">
        <v>114</v>
      </c>
      <c r="L58" s="1" t="s">
        <v>114</v>
      </c>
      <c r="M58" s="1" t="s">
        <v>114</v>
      </c>
      <c r="N58" s="1"/>
      <c r="O58" s="1"/>
      <c r="P58" s="1"/>
      <c r="Q58" s="1"/>
      <c r="R58" s="1" t="s">
        <v>114</v>
      </c>
      <c r="S58" s="1"/>
      <c r="T58" s="1"/>
      <c r="U58" s="1"/>
      <c r="V58" s="1"/>
      <c r="W58" s="1"/>
      <c r="X58" s="1">
        <v>5</v>
      </c>
      <c r="Y58" s="1">
        <v>5</v>
      </c>
      <c r="Z58" s="1">
        <v>5</v>
      </c>
      <c r="AA58" s="1">
        <v>1</v>
      </c>
      <c r="AB58" s="1">
        <v>2</v>
      </c>
      <c r="AC58" s="1">
        <v>1</v>
      </c>
      <c r="AD58" s="1">
        <v>2</v>
      </c>
      <c r="AE58" s="1">
        <v>4</v>
      </c>
      <c r="AF58" s="1">
        <v>3</v>
      </c>
      <c r="AG58" s="1">
        <v>1</v>
      </c>
      <c r="AH58" s="1">
        <v>2</v>
      </c>
      <c r="AI58" s="1">
        <v>1</v>
      </c>
      <c r="AJ58" s="1">
        <v>1</v>
      </c>
      <c r="AK58" s="1">
        <v>3</v>
      </c>
      <c r="AL58" s="1">
        <v>5</v>
      </c>
      <c r="AM58" s="1">
        <v>4</v>
      </c>
      <c r="AN58" s="1">
        <v>3</v>
      </c>
      <c r="AO58" s="1">
        <v>2</v>
      </c>
      <c r="AP58" s="1">
        <v>4</v>
      </c>
      <c r="AQ58" s="1">
        <v>5</v>
      </c>
      <c r="AR58" s="1">
        <v>3</v>
      </c>
      <c r="AS58" s="72">
        <v>2</v>
      </c>
      <c r="AT58" s="1">
        <v>4</v>
      </c>
      <c r="AU58" s="1">
        <v>3</v>
      </c>
      <c r="AV58" s="1">
        <v>5</v>
      </c>
    </row>
    <row r="59" spans="1:48" x14ac:dyDescent="0.35">
      <c r="A59" s="70">
        <v>57</v>
      </c>
      <c r="B59" s="70" t="s">
        <v>110</v>
      </c>
      <c r="C59" s="70" t="s">
        <v>115</v>
      </c>
      <c r="D59" s="70" t="s">
        <v>117</v>
      </c>
      <c r="E59" s="70" t="s">
        <v>118</v>
      </c>
      <c r="F59" s="1" t="s">
        <v>114</v>
      </c>
      <c r="G59" s="1" t="s">
        <v>114</v>
      </c>
      <c r="H59" s="1" t="s">
        <v>114</v>
      </c>
      <c r="I59" s="1" t="s">
        <v>114</v>
      </c>
      <c r="J59" s="1" t="s">
        <v>114</v>
      </c>
      <c r="K59" s="1" t="s">
        <v>114</v>
      </c>
      <c r="L59" s="1" t="s">
        <v>114</v>
      </c>
      <c r="M59" s="1" t="s">
        <v>114</v>
      </c>
      <c r="N59" s="1"/>
      <c r="O59" s="1"/>
      <c r="P59" s="1"/>
      <c r="Q59" s="1"/>
      <c r="R59" s="1" t="s">
        <v>114</v>
      </c>
      <c r="S59" s="1"/>
      <c r="T59" s="1"/>
      <c r="U59" s="1"/>
      <c r="V59" s="1"/>
      <c r="W59" s="1"/>
      <c r="X59" s="1">
        <v>5</v>
      </c>
      <c r="Y59" s="1">
        <v>5</v>
      </c>
      <c r="Z59" s="1">
        <v>5</v>
      </c>
      <c r="AA59" s="1">
        <v>1</v>
      </c>
      <c r="AB59" s="1">
        <v>2</v>
      </c>
      <c r="AC59" s="1">
        <v>1</v>
      </c>
      <c r="AD59" s="1">
        <v>2</v>
      </c>
      <c r="AE59" s="1">
        <v>4</v>
      </c>
      <c r="AF59" s="1">
        <v>3</v>
      </c>
      <c r="AG59" s="1">
        <v>1</v>
      </c>
      <c r="AH59" s="1">
        <v>2</v>
      </c>
      <c r="AI59" s="1">
        <v>1</v>
      </c>
      <c r="AJ59" s="1">
        <v>1</v>
      </c>
      <c r="AK59" s="1">
        <v>3</v>
      </c>
      <c r="AL59" s="72">
        <v>5</v>
      </c>
      <c r="AM59" s="1">
        <v>4</v>
      </c>
      <c r="AN59" s="1">
        <v>4</v>
      </c>
      <c r="AO59" s="72">
        <v>3</v>
      </c>
      <c r="AP59" s="72">
        <v>4</v>
      </c>
      <c r="AQ59" s="1">
        <v>5</v>
      </c>
      <c r="AR59" s="1">
        <v>3</v>
      </c>
      <c r="AS59" s="72">
        <v>2</v>
      </c>
      <c r="AT59" s="1">
        <v>4</v>
      </c>
      <c r="AU59" s="1">
        <v>3</v>
      </c>
      <c r="AV59" s="1">
        <v>5</v>
      </c>
    </row>
    <row r="60" spans="1:48" hidden="1" x14ac:dyDescent="0.35">
      <c r="A60" s="70">
        <v>58</v>
      </c>
      <c r="B60" s="70" t="s">
        <v>110</v>
      </c>
      <c r="C60" s="70" t="s">
        <v>115</v>
      </c>
      <c r="D60" s="70" t="s">
        <v>117</v>
      </c>
      <c r="E60" s="70" t="s">
        <v>113</v>
      </c>
      <c r="F60" s="70"/>
      <c r="G60" s="70"/>
      <c r="H60" s="70"/>
      <c r="I60" s="70"/>
      <c r="J60" s="70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1"/>
      <c r="AL60" s="1"/>
      <c r="AM60" s="1"/>
      <c r="AN60" s="1"/>
      <c r="AO60" s="1"/>
      <c r="AP60" s="1"/>
      <c r="AQ60" s="1"/>
      <c r="AR60" s="1"/>
      <c r="AS60" s="72"/>
      <c r="AT60" s="1"/>
      <c r="AU60" s="1"/>
      <c r="AV60" s="1"/>
    </row>
    <row r="61" spans="1:48" hidden="1" x14ac:dyDescent="0.35">
      <c r="A61" s="70">
        <v>59</v>
      </c>
      <c r="B61" s="70" t="s">
        <v>110</v>
      </c>
      <c r="C61" s="70" t="s">
        <v>115</v>
      </c>
      <c r="D61" s="70" t="s">
        <v>117</v>
      </c>
      <c r="E61" s="70" t="s">
        <v>113</v>
      </c>
      <c r="F61" s="70"/>
      <c r="G61" s="70"/>
      <c r="H61" s="70"/>
      <c r="I61" s="70"/>
      <c r="J61" s="7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72"/>
      <c r="AM61" s="1"/>
      <c r="AN61" s="1"/>
      <c r="AO61" s="72"/>
      <c r="AP61" s="72"/>
      <c r="AQ61" s="1"/>
      <c r="AR61" s="1"/>
      <c r="AS61" s="1"/>
      <c r="AT61" s="1"/>
      <c r="AU61" s="1"/>
      <c r="AV61" s="1"/>
    </row>
    <row r="62" spans="1:48" hidden="1" x14ac:dyDescent="0.35">
      <c r="A62" s="70">
        <v>60</v>
      </c>
      <c r="B62" s="70" t="s">
        <v>110</v>
      </c>
      <c r="C62" s="70" t="s">
        <v>115</v>
      </c>
      <c r="D62" s="70" t="s">
        <v>117</v>
      </c>
      <c r="E62" s="70" t="s">
        <v>113</v>
      </c>
      <c r="F62" s="1"/>
      <c r="G62" s="70"/>
      <c r="H62" s="70"/>
      <c r="I62" s="70"/>
      <c r="J62" s="7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hidden="1" x14ac:dyDescent="0.35">
      <c r="A63" s="70">
        <v>61</v>
      </c>
      <c r="B63" s="70" t="s">
        <v>110</v>
      </c>
      <c r="C63" s="70" t="s">
        <v>115</v>
      </c>
      <c r="D63" s="70" t="s">
        <v>117</v>
      </c>
      <c r="E63" s="70" t="s">
        <v>113</v>
      </c>
      <c r="F63" s="70"/>
      <c r="G63" s="70"/>
      <c r="H63" s="70"/>
      <c r="I63" s="70"/>
      <c r="J63" s="7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hidden="1" x14ac:dyDescent="0.35">
      <c r="A64" s="70">
        <v>62</v>
      </c>
      <c r="B64" s="70" t="s">
        <v>110</v>
      </c>
      <c r="C64" s="70" t="s">
        <v>115</v>
      </c>
      <c r="D64" s="70" t="s">
        <v>117</v>
      </c>
      <c r="E64" s="70" t="s">
        <v>113</v>
      </c>
      <c r="F64" s="1"/>
      <c r="G64" s="70"/>
      <c r="H64" s="70"/>
      <c r="I64" s="70"/>
      <c r="J64" s="7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35">
      <c r="A65" s="70">
        <v>63</v>
      </c>
      <c r="B65" s="70" t="s">
        <v>110</v>
      </c>
      <c r="C65" s="70" t="s">
        <v>115</v>
      </c>
      <c r="D65" s="70" t="s">
        <v>117</v>
      </c>
      <c r="E65" s="70" t="s">
        <v>118</v>
      </c>
      <c r="F65" s="1"/>
      <c r="G65" s="1" t="s">
        <v>114</v>
      </c>
      <c r="H65" s="1"/>
      <c r="I65" s="1" t="s">
        <v>114</v>
      </c>
      <c r="J65" s="1" t="s">
        <v>114</v>
      </c>
      <c r="K65" s="1" t="s">
        <v>114</v>
      </c>
      <c r="L65" s="1" t="s">
        <v>114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>
        <v>5</v>
      </c>
      <c r="Y65" s="1">
        <v>4</v>
      </c>
      <c r="Z65" s="1">
        <v>3</v>
      </c>
      <c r="AA65" s="1">
        <v>1</v>
      </c>
      <c r="AB65" s="1">
        <v>2</v>
      </c>
      <c r="AC65" s="1">
        <v>1</v>
      </c>
      <c r="AD65" s="1">
        <v>3</v>
      </c>
      <c r="AE65" s="1">
        <v>3</v>
      </c>
      <c r="AF65" s="1">
        <v>3</v>
      </c>
      <c r="AG65" s="1">
        <v>1</v>
      </c>
      <c r="AH65" s="1">
        <v>2</v>
      </c>
      <c r="AI65" s="1">
        <v>1</v>
      </c>
      <c r="AJ65" s="1">
        <v>1</v>
      </c>
      <c r="AK65" s="1">
        <v>3</v>
      </c>
      <c r="AL65" s="1">
        <v>5</v>
      </c>
      <c r="AM65" s="1">
        <v>4</v>
      </c>
      <c r="AN65" s="1">
        <v>3</v>
      </c>
      <c r="AO65" s="1">
        <v>3</v>
      </c>
      <c r="AP65" s="1">
        <v>4</v>
      </c>
      <c r="AQ65" s="1">
        <v>5</v>
      </c>
      <c r="AR65" s="72">
        <v>3</v>
      </c>
      <c r="AS65" s="72">
        <v>2</v>
      </c>
      <c r="AT65" s="72">
        <v>4</v>
      </c>
      <c r="AU65" s="72">
        <v>3</v>
      </c>
      <c r="AV65" s="1">
        <v>5</v>
      </c>
    </row>
    <row r="66" spans="1:48" x14ac:dyDescent="0.35">
      <c r="A66" s="70">
        <v>64</v>
      </c>
      <c r="B66" s="70" t="s">
        <v>110</v>
      </c>
      <c r="C66" s="70" t="s">
        <v>115</v>
      </c>
      <c r="D66" s="70" t="s">
        <v>117</v>
      </c>
      <c r="E66" s="70" t="s">
        <v>118</v>
      </c>
      <c r="F66" s="1"/>
      <c r="G66" s="1" t="s">
        <v>114</v>
      </c>
      <c r="H66" s="1" t="s">
        <v>114</v>
      </c>
      <c r="I66" s="1" t="s">
        <v>114</v>
      </c>
      <c r="J66" s="1"/>
      <c r="K66" s="1" t="s">
        <v>114</v>
      </c>
      <c r="L66" s="1" t="s">
        <v>114</v>
      </c>
      <c r="M66" s="1" t="s">
        <v>114</v>
      </c>
      <c r="N66" s="1"/>
      <c r="O66" s="1"/>
      <c r="P66" s="1"/>
      <c r="Q66" s="1" t="s">
        <v>114</v>
      </c>
      <c r="R66" s="1" t="s">
        <v>114</v>
      </c>
      <c r="S66" s="1" t="s">
        <v>114</v>
      </c>
      <c r="T66" s="1"/>
      <c r="U66" s="1"/>
      <c r="V66" s="1"/>
      <c r="W66" s="1"/>
      <c r="X66" s="1">
        <v>5</v>
      </c>
      <c r="Y66" s="1">
        <v>5</v>
      </c>
      <c r="Z66" s="1">
        <v>5</v>
      </c>
      <c r="AA66" s="1">
        <v>1</v>
      </c>
      <c r="AB66" s="1">
        <v>2</v>
      </c>
      <c r="AC66" s="1">
        <v>1</v>
      </c>
      <c r="AD66" s="1">
        <v>3</v>
      </c>
      <c r="AE66" s="1">
        <v>5</v>
      </c>
      <c r="AF66" s="1">
        <v>3</v>
      </c>
      <c r="AG66" s="1">
        <v>1</v>
      </c>
      <c r="AH66" s="1">
        <v>2</v>
      </c>
      <c r="AI66" s="1">
        <v>1</v>
      </c>
      <c r="AJ66" s="1">
        <v>1</v>
      </c>
      <c r="AK66" s="1">
        <v>3</v>
      </c>
      <c r="AL66" s="72">
        <v>5</v>
      </c>
      <c r="AM66" s="1">
        <v>4</v>
      </c>
      <c r="AN66" s="1">
        <v>4</v>
      </c>
      <c r="AO66" s="72">
        <v>3</v>
      </c>
      <c r="AP66" s="72">
        <v>4</v>
      </c>
      <c r="AQ66" s="1">
        <v>5</v>
      </c>
      <c r="AR66" s="1">
        <v>3</v>
      </c>
      <c r="AS66" s="72">
        <v>2</v>
      </c>
      <c r="AT66" s="1">
        <v>4</v>
      </c>
      <c r="AU66" s="1">
        <v>3</v>
      </c>
      <c r="AV66" s="1">
        <v>5</v>
      </c>
    </row>
    <row r="67" spans="1:48" hidden="1" x14ac:dyDescent="0.35">
      <c r="A67" s="70">
        <v>65</v>
      </c>
      <c r="B67" s="70" t="s">
        <v>110</v>
      </c>
      <c r="C67" s="70" t="s">
        <v>115</v>
      </c>
      <c r="D67" s="70" t="s">
        <v>117</v>
      </c>
      <c r="E67" s="70" t="s">
        <v>113</v>
      </c>
      <c r="F67" s="70"/>
      <c r="G67" s="70"/>
      <c r="H67" s="70"/>
      <c r="I67" s="70"/>
      <c r="J67" s="70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hidden="1" x14ac:dyDescent="0.35">
      <c r="A68" s="70">
        <v>66</v>
      </c>
      <c r="B68" s="70" t="s">
        <v>110</v>
      </c>
      <c r="C68" s="70" t="s">
        <v>115</v>
      </c>
      <c r="D68" s="70" t="s">
        <v>117</v>
      </c>
      <c r="E68" s="70" t="s">
        <v>113</v>
      </c>
      <c r="F68" s="70"/>
      <c r="G68" s="70"/>
      <c r="H68" s="70"/>
      <c r="I68" s="70"/>
      <c r="J68" s="7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hidden="1" x14ac:dyDescent="0.35">
      <c r="A69" s="70">
        <v>67</v>
      </c>
      <c r="B69" s="70" t="s">
        <v>110</v>
      </c>
      <c r="C69" s="70" t="s">
        <v>115</v>
      </c>
      <c r="D69" s="70" t="s">
        <v>117</v>
      </c>
      <c r="E69" s="70" t="s">
        <v>113</v>
      </c>
      <c r="F69" s="70"/>
      <c r="G69" s="70"/>
      <c r="H69" s="70"/>
      <c r="I69" s="70"/>
      <c r="J69" s="7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hidden="1" x14ac:dyDescent="0.35">
      <c r="A70" s="70">
        <v>68</v>
      </c>
      <c r="B70" s="70" t="s">
        <v>110</v>
      </c>
      <c r="C70" s="70" t="s">
        <v>115</v>
      </c>
      <c r="D70" s="70" t="s">
        <v>117</v>
      </c>
      <c r="E70" s="70" t="s">
        <v>113</v>
      </c>
      <c r="F70" s="70"/>
      <c r="G70" s="70"/>
      <c r="H70" s="70"/>
      <c r="I70" s="70"/>
      <c r="J70" s="7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hidden="1" x14ac:dyDescent="0.35">
      <c r="A71" s="70">
        <v>69</v>
      </c>
      <c r="B71" s="70" t="s">
        <v>110</v>
      </c>
      <c r="C71" s="70" t="s">
        <v>115</v>
      </c>
      <c r="D71" s="70" t="s">
        <v>117</v>
      </c>
      <c r="E71" s="70" t="s">
        <v>113</v>
      </c>
      <c r="F71" s="1"/>
      <c r="G71" s="70"/>
      <c r="H71" s="70"/>
      <c r="I71" s="70"/>
      <c r="J71" s="7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hidden="1" x14ac:dyDescent="0.35">
      <c r="A72" s="70">
        <v>70</v>
      </c>
      <c r="B72" s="70" t="s">
        <v>110</v>
      </c>
      <c r="C72" s="70" t="s">
        <v>115</v>
      </c>
      <c r="D72" s="70" t="s">
        <v>117</v>
      </c>
      <c r="E72" s="70" t="s">
        <v>113</v>
      </c>
      <c r="F72" s="1"/>
      <c r="G72" s="70"/>
      <c r="H72" s="70"/>
      <c r="I72" s="70"/>
      <c r="J72" s="7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35">
      <c r="A73" s="70">
        <v>71</v>
      </c>
      <c r="B73" s="70" t="s">
        <v>110</v>
      </c>
      <c r="C73" s="70" t="s">
        <v>115</v>
      </c>
      <c r="D73" s="70" t="s">
        <v>117</v>
      </c>
      <c r="E73" s="70" t="s">
        <v>118</v>
      </c>
      <c r="F73" s="1" t="s">
        <v>114</v>
      </c>
      <c r="G73" s="1" t="s">
        <v>114</v>
      </c>
      <c r="H73" s="1" t="s">
        <v>114</v>
      </c>
      <c r="I73" s="1" t="s">
        <v>114</v>
      </c>
      <c r="J73" s="1" t="s">
        <v>114</v>
      </c>
      <c r="K73" s="1" t="s">
        <v>114</v>
      </c>
      <c r="L73" s="1" t="s">
        <v>114</v>
      </c>
      <c r="M73" s="1" t="s">
        <v>114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>
        <v>5</v>
      </c>
      <c r="Y73" s="1">
        <v>4</v>
      </c>
      <c r="Z73" s="1">
        <v>4</v>
      </c>
      <c r="AA73" s="1">
        <v>1</v>
      </c>
      <c r="AB73" s="1">
        <v>2</v>
      </c>
      <c r="AC73" s="1">
        <v>1</v>
      </c>
      <c r="AD73" s="1">
        <v>2</v>
      </c>
      <c r="AE73" s="1">
        <v>3</v>
      </c>
      <c r="AF73" s="1">
        <v>2</v>
      </c>
      <c r="AG73" s="1">
        <v>1</v>
      </c>
      <c r="AH73" s="1">
        <v>2</v>
      </c>
      <c r="AI73" s="1">
        <v>1</v>
      </c>
      <c r="AJ73" s="1">
        <v>1</v>
      </c>
      <c r="AK73" s="1">
        <v>3</v>
      </c>
      <c r="AL73" s="1">
        <v>5</v>
      </c>
      <c r="AM73" s="1">
        <v>4</v>
      </c>
      <c r="AN73" s="1">
        <v>3</v>
      </c>
      <c r="AO73" s="1">
        <v>3</v>
      </c>
      <c r="AP73" s="1">
        <v>4</v>
      </c>
      <c r="AQ73" s="1">
        <v>3</v>
      </c>
      <c r="AR73" s="72">
        <v>2</v>
      </c>
      <c r="AS73" s="72">
        <v>1</v>
      </c>
      <c r="AT73" s="72">
        <v>3</v>
      </c>
      <c r="AU73" s="72">
        <v>4</v>
      </c>
      <c r="AV73" s="1">
        <v>5</v>
      </c>
    </row>
    <row r="74" spans="1:48" x14ac:dyDescent="0.35">
      <c r="A74" s="70">
        <v>72</v>
      </c>
      <c r="B74" s="70" t="s">
        <v>110</v>
      </c>
      <c r="C74" s="70" t="s">
        <v>115</v>
      </c>
      <c r="D74" s="70" t="s">
        <v>117</v>
      </c>
      <c r="E74" s="70" t="s">
        <v>118</v>
      </c>
      <c r="F74" s="1" t="s">
        <v>114</v>
      </c>
      <c r="G74" s="1" t="s">
        <v>114</v>
      </c>
      <c r="H74" s="1" t="s">
        <v>114</v>
      </c>
      <c r="I74" s="1" t="s">
        <v>114</v>
      </c>
      <c r="J74" s="1" t="s">
        <v>114</v>
      </c>
      <c r="K74" s="1" t="s">
        <v>114</v>
      </c>
      <c r="L74" s="1" t="s">
        <v>114</v>
      </c>
      <c r="M74" s="1" t="s">
        <v>114</v>
      </c>
      <c r="N74" s="1"/>
      <c r="O74" s="1"/>
      <c r="P74" s="1"/>
      <c r="Q74" s="1"/>
      <c r="R74" s="1" t="s">
        <v>114</v>
      </c>
      <c r="S74" s="1" t="s">
        <v>114</v>
      </c>
      <c r="T74" s="1"/>
      <c r="U74" s="1" t="s">
        <v>114</v>
      </c>
      <c r="V74" s="1"/>
      <c r="W74" s="1"/>
      <c r="X74" s="1">
        <v>5</v>
      </c>
      <c r="Y74" s="1">
        <v>5</v>
      </c>
      <c r="Z74" s="1">
        <v>5</v>
      </c>
      <c r="AA74" s="1">
        <v>1</v>
      </c>
      <c r="AB74" s="1">
        <v>2</v>
      </c>
      <c r="AC74" s="1">
        <v>1</v>
      </c>
      <c r="AD74" s="1">
        <v>3</v>
      </c>
      <c r="AE74" s="1">
        <v>5</v>
      </c>
      <c r="AF74" s="1">
        <v>5</v>
      </c>
      <c r="AG74" s="1">
        <v>1</v>
      </c>
      <c r="AH74" s="1">
        <v>3</v>
      </c>
      <c r="AI74" s="1">
        <v>1</v>
      </c>
      <c r="AJ74" s="1">
        <v>1</v>
      </c>
      <c r="AK74" s="1">
        <v>3</v>
      </c>
      <c r="AL74" s="1">
        <v>5</v>
      </c>
      <c r="AM74" s="1">
        <v>4</v>
      </c>
      <c r="AN74" s="1">
        <v>4</v>
      </c>
      <c r="AO74" s="1">
        <v>3</v>
      </c>
      <c r="AP74" s="1">
        <v>4</v>
      </c>
      <c r="AQ74" s="1">
        <v>5</v>
      </c>
      <c r="AR74" s="1">
        <v>2</v>
      </c>
      <c r="AS74" s="72">
        <v>1</v>
      </c>
      <c r="AT74" s="1">
        <v>4</v>
      </c>
      <c r="AU74" s="1">
        <v>3</v>
      </c>
      <c r="AV74" s="1">
        <v>5</v>
      </c>
    </row>
    <row r="75" spans="1:48" x14ac:dyDescent="0.35">
      <c r="A75" s="70">
        <v>73</v>
      </c>
      <c r="B75" s="70" t="s">
        <v>110</v>
      </c>
      <c r="C75" s="70" t="s">
        <v>115</v>
      </c>
      <c r="D75" s="70" t="s">
        <v>117</v>
      </c>
      <c r="E75" s="70" t="s">
        <v>112</v>
      </c>
      <c r="F75" s="1"/>
      <c r="G75" s="1" t="s">
        <v>114</v>
      </c>
      <c r="H75" s="1"/>
      <c r="I75" s="1" t="s">
        <v>114</v>
      </c>
      <c r="J75" s="1" t="s">
        <v>114</v>
      </c>
      <c r="K75" s="1" t="s">
        <v>114</v>
      </c>
      <c r="L75" s="1" t="s">
        <v>114</v>
      </c>
      <c r="M75" s="1"/>
      <c r="N75" s="1"/>
      <c r="O75" s="1"/>
      <c r="P75" s="1"/>
      <c r="Q75" s="1"/>
      <c r="R75" s="1" t="s">
        <v>114</v>
      </c>
      <c r="S75" s="1" t="s">
        <v>114</v>
      </c>
      <c r="T75" s="1"/>
      <c r="U75" s="1" t="s">
        <v>114</v>
      </c>
      <c r="V75" s="1"/>
      <c r="W75" s="1"/>
      <c r="X75" s="1">
        <v>5</v>
      </c>
      <c r="Y75" s="1">
        <v>5</v>
      </c>
      <c r="Z75" s="1">
        <v>3</v>
      </c>
      <c r="AA75" s="1">
        <v>1</v>
      </c>
      <c r="AB75" s="1">
        <v>2</v>
      </c>
      <c r="AC75" s="1">
        <v>1</v>
      </c>
      <c r="AD75" s="1">
        <v>2</v>
      </c>
      <c r="AE75" s="1">
        <v>5</v>
      </c>
      <c r="AF75" s="1">
        <v>4</v>
      </c>
      <c r="AG75" s="1">
        <v>1</v>
      </c>
      <c r="AH75" s="1">
        <v>3</v>
      </c>
      <c r="AI75" s="1">
        <v>1</v>
      </c>
      <c r="AJ75" s="1">
        <v>1</v>
      </c>
      <c r="AK75" s="1">
        <v>3</v>
      </c>
      <c r="AL75" s="1">
        <v>4</v>
      </c>
      <c r="AM75" s="1">
        <v>3</v>
      </c>
      <c r="AN75" s="1">
        <v>3</v>
      </c>
      <c r="AO75" s="1">
        <v>3</v>
      </c>
      <c r="AP75" s="1">
        <v>4</v>
      </c>
      <c r="AQ75" s="1">
        <v>5</v>
      </c>
      <c r="AR75" s="72">
        <v>3</v>
      </c>
      <c r="AS75" s="72">
        <v>1</v>
      </c>
      <c r="AT75" s="72">
        <v>4</v>
      </c>
      <c r="AU75" s="72">
        <v>3</v>
      </c>
      <c r="AV75" s="1">
        <v>5</v>
      </c>
    </row>
    <row r="76" spans="1:48" hidden="1" x14ac:dyDescent="0.35">
      <c r="A76" s="70">
        <v>74</v>
      </c>
      <c r="B76" s="70" t="s">
        <v>110</v>
      </c>
      <c r="C76" s="70" t="s">
        <v>115</v>
      </c>
      <c r="D76" s="70" t="s">
        <v>117</v>
      </c>
      <c r="E76" s="70" t="s">
        <v>113</v>
      </c>
      <c r="F76" s="1"/>
      <c r="G76" s="70"/>
      <c r="H76" s="70"/>
      <c r="I76" s="70"/>
      <c r="J76" s="70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hidden="1" x14ac:dyDescent="0.35">
      <c r="A77" s="70">
        <v>75</v>
      </c>
      <c r="B77" s="70" t="s">
        <v>110</v>
      </c>
      <c r="C77" s="70" t="s">
        <v>115</v>
      </c>
      <c r="D77" s="70" t="s">
        <v>117</v>
      </c>
      <c r="E77" s="70" t="s">
        <v>113</v>
      </c>
      <c r="F77" s="70"/>
      <c r="G77" s="70"/>
      <c r="H77" s="70"/>
      <c r="I77" s="70"/>
      <c r="J77" s="7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hidden="1" x14ac:dyDescent="0.35">
      <c r="A78" s="70">
        <v>76</v>
      </c>
      <c r="B78" s="70" t="s">
        <v>110</v>
      </c>
      <c r="C78" s="70" t="s">
        <v>115</v>
      </c>
      <c r="D78" s="70" t="s">
        <v>117</v>
      </c>
      <c r="E78" s="70" t="s">
        <v>113</v>
      </c>
      <c r="F78" s="70"/>
      <c r="G78" s="70"/>
      <c r="H78" s="70"/>
      <c r="I78" s="70"/>
      <c r="J78" s="7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hidden="1" x14ac:dyDescent="0.35">
      <c r="A79" s="70">
        <v>77</v>
      </c>
      <c r="B79" s="70" t="s">
        <v>110</v>
      </c>
      <c r="C79" s="70" t="s">
        <v>115</v>
      </c>
      <c r="D79" s="70" t="s">
        <v>117</v>
      </c>
      <c r="E79" s="70" t="s">
        <v>113</v>
      </c>
      <c r="F79" s="70"/>
      <c r="G79" s="70"/>
      <c r="H79" s="70"/>
      <c r="I79" s="70"/>
      <c r="J79" s="7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hidden="1" x14ac:dyDescent="0.35">
      <c r="A80" s="70">
        <v>78</v>
      </c>
      <c r="B80" s="70" t="s">
        <v>110</v>
      </c>
      <c r="C80" s="70" t="s">
        <v>115</v>
      </c>
      <c r="D80" s="70" t="s">
        <v>117</v>
      </c>
      <c r="E80" s="70" t="s">
        <v>113</v>
      </c>
      <c r="F80" s="1"/>
      <c r="G80" s="70"/>
      <c r="H80" s="70"/>
      <c r="I80" s="70"/>
      <c r="J80" s="7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hidden="1" x14ac:dyDescent="0.35">
      <c r="A81" s="70">
        <v>79</v>
      </c>
      <c r="B81" s="70" t="s">
        <v>110</v>
      </c>
      <c r="C81" s="70" t="s">
        <v>115</v>
      </c>
      <c r="D81" s="70" t="s">
        <v>117</v>
      </c>
      <c r="E81" s="70" t="s">
        <v>113</v>
      </c>
      <c r="F81" s="1"/>
      <c r="G81" s="70"/>
      <c r="H81" s="70"/>
      <c r="I81" s="70"/>
      <c r="J81" s="7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hidden="1" x14ac:dyDescent="0.35">
      <c r="A82" s="70">
        <v>80</v>
      </c>
      <c r="B82" s="70" t="s">
        <v>110</v>
      </c>
      <c r="C82" s="70" t="s">
        <v>115</v>
      </c>
      <c r="D82" s="70" t="s">
        <v>117</v>
      </c>
      <c r="E82" s="70" t="s">
        <v>113</v>
      </c>
      <c r="F82" s="1"/>
      <c r="G82" s="70"/>
      <c r="H82" s="70"/>
      <c r="I82" s="70"/>
      <c r="J82" s="7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hidden="1" x14ac:dyDescent="0.35">
      <c r="A83" s="70">
        <v>81</v>
      </c>
      <c r="B83" s="70" t="s">
        <v>110</v>
      </c>
      <c r="C83" s="70" t="s">
        <v>115</v>
      </c>
      <c r="D83" s="70" t="s">
        <v>117</v>
      </c>
      <c r="E83" s="70" t="s">
        <v>113</v>
      </c>
      <c r="F83" s="1"/>
      <c r="G83" s="70"/>
      <c r="H83" s="70"/>
      <c r="I83" s="70"/>
      <c r="J83" s="7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hidden="1" x14ac:dyDescent="0.35">
      <c r="A84" s="70">
        <v>82</v>
      </c>
      <c r="B84" s="70" t="s">
        <v>110</v>
      </c>
      <c r="C84" s="70" t="s">
        <v>115</v>
      </c>
      <c r="D84" s="70" t="s">
        <v>117</v>
      </c>
      <c r="E84" s="70" t="s">
        <v>113</v>
      </c>
      <c r="F84" s="1"/>
      <c r="G84" s="70"/>
      <c r="H84" s="70"/>
      <c r="I84" s="70"/>
      <c r="J84" s="7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hidden="1" x14ac:dyDescent="0.35">
      <c r="A85" s="70">
        <v>83</v>
      </c>
      <c r="B85" s="70" t="s">
        <v>110</v>
      </c>
      <c r="C85" s="70" t="s">
        <v>115</v>
      </c>
      <c r="D85" s="70" t="s">
        <v>117</v>
      </c>
      <c r="E85" s="70" t="s">
        <v>113</v>
      </c>
      <c r="F85" s="1"/>
      <c r="G85" s="70"/>
      <c r="H85" s="70"/>
      <c r="I85" s="70"/>
      <c r="J85" s="7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hidden="1" x14ac:dyDescent="0.35">
      <c r="A86" s="70">
        <v>84</v>
      </c>
      <c r="B86" s="70" t="s">
        <v>110</v>
      </c>
      <c r="C86" s="70" t="s">
        <v>115</v>
      </c>
      <c r="D86" s="70" t="s">
        <v>117</v>
      </c>
      <c r="E86" s="70" t="s">
        <v>113</v>
      </c>
      <c r="F86" s="1"/>
      <c r="G86" s="70"/>
      <c r="H86" s="70"/>
      <c r="I86" s="70"/>
      <c r="J86" s="7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hidden="1" x14ac:dyDescent="0.35">
      <c r="A87" s="70">
        <v>85</v>
      </c>
      <c r="B87" s="70" t="s">
        <v>110</v>
      </c>
      <c r="C87" s="70" t="s">
        <v>115</v>
      </c>
      <c r="D87" s="70" t="s">
        <v>117</v>
      </c>
      <c r="E87" s="70" t="s">
        <v>113</v>
      </c>
      <c r="F87" s="1"/>
      <c r="G87" s="70"/>
      <c r="H87" s="70"/>
      <c r="I87" s="70"/>
      <c r="J87" s="7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hidden="1" x14ac:dyDescent="0.35">
      <c r="A88" s="70">
        <v>86</v>
      </c>
      <c r="B88" s="70" t="s">
        <v>110</v>
      </c>
      <c r="C88" s="70" t="s">
        <v>115</v>
      </c>
      <c r="D88" s="70" t="s">
        <v>117</v>
      </c>
      <c r="E88" s="70" t="s">
        <v>113</v>
      </c>
      <c r="F88" s="1"/>
      <c r="G88" s="70"/>
      <c r="H88" s="70"/>
      <c r="I88" s="70"/>
      <c r="J88" s="7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35">
      <c r="A89" s="70">
        <v>87</v>
      </c>
      <c r="B89" s="70" t="s">
        <v>110</v>
      </c>
      <c r="C89" s="70" t="s">
        <v>115</v>
      </c>
      <c r="D89" s="70" t="s">
        <v>117</v>
      </c>
      <c r="E89" s="70" t="s">
        <v>118</v>
      </c>
      <c r="F89" s="1" t="s">
        <v>114</v>
      </c>
      <c r="G89" s="1" t="s">
        <v>114</v>
      </c>
      <c r="H89" s="1" t="s">
        <v>114</v>
      </c>
      <c r="I89" s="1" t="s">
        <v>114</v>
      </c>
      <c r="J89" s="1" t="s">
        <v>114</v>
      </c>
      <c r="K89" s="1" t="s">
        <v>114</v>
      </c>
      <c r="L89" s="1" t="s">
        <v>114</v>
      </c>
      <c r="M89" s="1" t="s">
        <v>114</v>
      </c>
      <c r="N89" s="1"/>
      <c r="O89" s="1"/>
      <c r="P89" s="1"/>
      <c r="Q89" s="1" t="s">
        <v>114</v>
      </c>
      <c r="R89" s="1" t="s">
        <v>114</v>
      </c>
      <c r="S89" s="1"/>
      <c r="T89" s="1"/>
      <c r="U89" s="1"/>
      <c r="V89" s="1"/>
      <c r="W89" s="1"/>
      <c r="X89" s="1">
        <v>5</v>
      </c>
      <c r="Y89" s="1">
        <v>5</v>
      </c>
      <c r="Z89" s="1">
        <v>5</v>
      </c>
      <c r="AA89" s="1">
        <v>1</v>
      </c>
      <c r="AB89" s="1">
        <v>2</v>
      </c>
      <c r="AC89" s="1">
        <v>1</v>
      </c>
      <c r="AD89" s="1">
        <v>5</v>
      </c>
      <c r="AE89" s="1">
        <v>4</v>
      </c>
      <c r="AF89" s="1">
        <v>2</v>
      </c>
      <c r="AG89" s="1">
        <v>1</v>
      </c>
      <c r="AH89" s="1">
        <v>2</v>
      </c>
      <c r="AI89" s="1">
        <v>1</v>
      </c>
      <c r="AJ89" s="1">
        <v>1</v>
      </c>
      <c r="AK89" s="1">
        <v>3</v>
      </c>
      <c r="AL89" s="1">
        <v>3</v>
      </c>
      <c r="AM89" s="1">
        <v>3</v>
      </c>
      <c r="AN89" s="1">
        <v>4</v>
      </c>
      <c r="AO89" s="1">
        <v>3</v>
      </c>
      <c r="AP89" s="1">
        <v>4</v>
      </c>
      <c r="AQ89" s="1">
        <v>5</v>
      </c>
      <c r="AR89" s="1">
        <v>2</v>
      </c>
      <c r="AS89" s="72">
        <v>1</v>
      </c>
      <c r="AT89" s="1">
        <v>4</v>
      </c>
      <c r="AU89" s="1">
        <v>3</v>
      </c>
      <c r="AV89" s="1">
        <v>5</v>
      </c>
    </row>
    <row r="90" spans="1:48" x14ac:dyDescent="0.35">
      <c r="A90" s="70">
        <v>88</v>
      </c>
      <c r="B90" s="70" t="s">
        <v>110</v>
      </c>
      <c r="C90" s="70" t="s">
        <v>115</v>
      </c>
      <c r="D90" s="70" t="s">
        <v>117</v>
      </c>
      <c r="E90" s="70" t="s">
        <v>112</v>
      </c>
      <c r="F90" s="1" t="s">
        <v>114</v>
      </c>
      <c r="G90" s="1" t="s">
        <v>114</v>
      </c>
      <c r="H90" s="1" t="s">
        <v>114</v>
      </c>
      <c r="I90" s="1" t="s">
        <v>114</v>
      </c>
      <c r="J90" s="1" t="s">
        <v>114</v>
      </c>
      <c r="K90" s="1" t="s">
        <v>114</v>
      </c>
      <c r="L90" s="1" t="s">
        <v>114</v>
      </c>
      <c r="M90" s="1" t="s">
        <v>114</v>
      </c>
      <c r="N90" s="1"/>
      <c r="O90" s="1"/>
      <c r="P90" s="1"/>
      <c r="Q90" s="1"/>
      <c r="R90" s="1" t="s">
        <v>114</v>
      </c>
      <c r="S90" s="1"/>
      <c r="T90" s="1"/>
      <c r="U90" s="1"/>
      <c r="V90" s="1"/>
      <c r="W90" s="1"/>
      <c r="X90" s="1">
        <v>5</v>
      </c>
      <c r="Y90" s="1">
        <v>5</v>
      </c>
      <c r="Z90" s="1">
        <v>5</v>
      </c>
      <c r="AA90" s="1">
        <v>1</v>
      </c>
      <c r="AB90" s="1">
        <v>2</v>
      </c>
      <c r="AC90" s="1">
        <v>1</v>
      </c>
      <c r="AD90" s="1">
        <v>3</v>
      </c>
      <c r="AE90" s="1">
        <v>3</v>
      </c>
      <c r="AF90" s="1">
        <v>3</v>
      </c>
      <c r="AG90" s="1">
        <v>1</v>
      </c>
      <c r="AH90" s="1">
        <v>2</v>
      </c>
      <c r="AI90" s="1">
        <v>1</v>
      </c>
      <c r="AJ90" s="1">
        <v>1</v>
      </c>
      <c r="AK90" s="1">
        <v>3</v>
      </c>
      <c r="AL90" s="72">
        <v>5</v>
      </c>
      <c r="AM90" s="1">
        <v>3</v>
      </c>
      <c r="AN90" s="1">
        <v>3</v>
      </c>
      <c r="AO90" s="72">
        <v>3</v>
      </c>
      <c r="AP90" s="72">
        <v>4</v>
      </c>
      <c r="AQ90" s="1">
        <v>5</v>
      </c>
      <c r="AR90" s="72">
        <v>2</v>
      </c>
      <c r="AS90" s="72">
        <v>1</v>
      </c>
      <c r="AT90" s="72">
        <v>4</v>
      </c>
      <c r="AU90" s="72">
        <v>3</v>
      </c>
      <c r="AV90" s="1">
        <v>5</v>
      </c>
    </row>
    <row r="91" spans="1:48" x14ac:dyDescent="0.35">
      <c r="A91" s="70">
        <v>89</v>
      </c>
      <c r="B91" s="70" t="s">
        <v>110</v>
      </c>
      <c r="C91" s="70" t="s">
        <v>115</v>
      </c>
      <c r="D91" s="70" t="s">
        <v>117</v>
      </c>
      <c r="E91" s="70" t="s">
        <v>112</v>
      </c>
      <c r="F91" s="1"/>
      <c r="G91" s="1" t="s">
        <v>114</v>
      </c>
      <c r="H91" s="1"/>
      <c r="I91" s="1" t="s">
        <v>114</v>
      </c>
      <c r="J91" s="1" t="s">
        <v>114</v>
      </c>
      <c r="K91" s="1" t="s">
        <v>114</v>
      </c>
      <c r="L91" s="1" t="s">
        <v>114</v>
      </c>
      <c r="M91" s="1" t="s">
        <v>114</v>
      </c>
      <c r="N91" s="1"/>
      <c r="O91" s="1"/>
      <c r="P91" s="1"/>
      <c r="Q91" s="1" t="s">
        <v>114</v>
      </c>
      <c r="R91" s="1" t="s">
        <v>114</v>
      </c>
      <c r="S91" s="1" t="s">
        <v>114</v>
      </c>
      <c r="T91" s="1"/>
      <c r="U91" s="1"/>
      <c r="V91" s="1"/>
      <c r="W91" s="1"/>
      <c r="X91" s="1">
        <v>5</v>
      </c>
      <c r="Y91" s="1">
        <v>5</v>
      </c>
      <c r="Z91" s="1">
        <v>5</v>
      </c>
      <c r="AA91" s="1">
        <v>1</v>
      </c>
      <c r="AB91" s="1">
        <v>2</v>
      </c>
      <c r="AC91" s="1">
        <v>1</v>
      </c>
      <c r="AD91" s="1">
        <v>4</v>
      </c>
      <c r="AE91" s="1">
        <v>4</v>
      </c>
      <c r="AF91" s="1">
        <v>3</v>
      </c>
      <c r="AG91" s="1">
        <v>1</v>
      </c>
      <c r="AH91" s="1">
        <v>2</v>
      </c>
      <c r="AI91" s="1">
        <v>1</v>
      </c>
      <c r="AJ91" s="1">
        <v>1</v>
      </c>
      <c r="AK91" s="1">
        <v>3</v>
      </c>
      <c r="AL91" s="1">
        <v>5</v>
      </c>
      <c r="AM91" s="1">
        <v>3</v>
      </c>
      <c r="AN91" s="1">
        <v>4</v>
      </c>
      <c r="AO91" s="1">
        <v>4</v>
      </c>
      <c r="AP91" s="1">
        <v>4</v>
      </c>
      <c r="AQ91" s="1">
        <v>5</v>
      </c>
      <c r="AR91" s="1">
        <v>2</v>
      </c>
      <c r="AS91" s="72">
        <v>1</v>
      </c>
      <c r="AT91" s="1">
        <v>4</v>
      </c>
      <c r="AU91" s="1">
        <v>3</v>
      </c>
      <c r="AV91" s="1">
        <v>5</v>
      </c>
    </row>
    <row r="92" spans="1:48" x14ac:dyDescent="0.35">
      <c r="A92" s="70">
        <v>90</v>
      </c>
      <c r="B92" s="70" t="s">
        <v>110</v>
      </c>
      <c r="C92" s="70" t="s">
        <v>115</v>
      </c>
      <c r="D92" s="70" t="s">
        <v>117</v>
      </c>
      <c r="E92" s="70" t="s">
        <v>112</v>
      </c>
      <c r="F92" s="1" t="s">
        <v>114</v>
      </c>
      <c r="G92" s="1" t="s">
        <v>114</v>
      </c>
      <c r="H92" s="1" t="s">
        <v>114</v>
      </c>
      <c r="I92" s="1" t="s">
        <v>114</v>
      </c>
      <c r="J92" s="1" t="s">
        <v>114</v>
      </c>
      <c r="K92" s="1" t="s">
        <v>114</v>
      </c>
      <c r="L92" s="1" t="s">
        <v>114</v>
      </c>
      <c r="M92" s="1" t="s">
        <v>114</v>
      </c>
      <c r="N92" s="1"/>
      <c r="O92" s="1"/>
      <c r="P92" s="1"/>
      <c r="Q92" s="1" t="s">
        <v>114</v>
      </c>
      <c r="R92" s="1" t="s">
        <v>114</v>
      </c>
      <c r="S92" s="1"/>
      <c r="T92" s="1"/>
      <c r="U92" s="1"/>
      <c r="V92" s="1"/>
      <c r="W92" s="1"/>
      <c r="X92" s="1">
        <v>5</v>
      </c>
      <c r="Y92" s="1">
        <v>4</v>
      </c>
      <c r="Z92" s="1">
        <v>4</v>
      </c>
      <c r="AA92" s="1">
        <v>1</v>
      </c>
      <c r="AB92" s="1">
        <v>2</v>
      </c>
      <c r="AC92" s="1">
        <v>1</v>
      </c>
      <c r="AD92" s="1">
        <v>5</v>
      </c>
      <c r="AE92" s="1">
        <v>4</v>
      </c>
      <c r="AF92" s="1">
        <v>2</v>
      </c>
      <c r="AG92" s="1">
        <v>1</v>
      </c>
      <c r="AH92" s="1">
        <v>2</v>
      </c>
      <c r="AI92" s="1">
        <v>1</v>
      </c>
      <c r="AJ92" s="1">
        <v>1</v>
      </c>
      <c r="AK92" s="1">
        <v>3</v>
      </c>
      <c r="AL92" s="1">
        <v>5</v>
      </c>
      <c r="AM92" s="1">
        <v>3</v>
      </c>
      <c r="AN92" s="1">
        <v>3</v>
      </c>
      <c r="AO92" s="1">
        <v>4</v>
      </c>
      <c r="AP92" s="1">
        <v>4</v>
      </c>
      <c r="AQ92" s="1">
        <v>5</v>
      </c>
      <c r="AR92" s="72">
        <v>3</v>
      </c>
      <c r="AS92" s="72">
        <v>2</v>
      </c>
      <c r="AT92" s="72">
        <v>4</v>
      </c>
      <c r="AU92" s="72">
        <v>3</v>
      </c>
      <c r="AV92" s="1">
        <v>5</v>
      </c>
    </row>
    <row r="93" spans="1:48" x14ac:dyDescent="0.35">
      <c r="A93" s="70">
        <v>91</v>
      </c>
      <c r="B93" s="70" t="s">
        <v>110</v>
      </c>
      <c r="C93" s="70" t="s">
        <v>111</v>
      </c>
      <c r="D93" s="70" t="s">
        <v>117</v>
      </c>
      <c r="E93" s="70" t="s">
        <v>118</v>
      </c>
      <c r="F93" s="1" t="s">
        <v>114</v>
      </c>
      <c r="G93" s="1" t="s">
        <v>114</v>
      </c>
      <c r="H93" s="1" t="s">
        <v>114</v>
      </c>
      <c r="I93" s="1" t="s">
        <v>114</v>
      </c>
      <c r="J93" s="1" t="s">
        <v>114</v>
      </c>
      <c r="K93" s="1" t="s">
        <v>114</v>
      </c>
      <c r="L93" s="1" t="s">
        <v>114</v>
      </c>
      <c r="M93" s="1" t="s">
        <v>114</v>
      </c>
      <c r="N93" s="1"/>
      <c r="O93" s="1"/>
      <c r="P93" s="1"/>
      <c r="Q93" s="1" t="s">
        <v>114</v>
      </c>
      <c r="R93" s="1" t="s">
        <v>114</v>
      </c>
      <c r="S93" s="1"/>
      <c r="T93" s="1"/>
      <c r="U93" s="1"/>
      <c r="V93" s="1"/>
      <c r="W93" s="1"/>
      <c r="X93" s="1">
        <v>5</v>
      </c>
      <c r="Y93" s="1">
        <v>4</v>
      </c>
      <c r="Z93" s="1">
        <v>5</v>
      </c>
      <c r="AA93" s="1">
        <v>1</v>
      </c>
      <c r="AB93" s="1">
        <v>2</v>
      </c>
      <c r="AC93" s="1">
        <v>1</v>
      </c>
      <c r="AD93" s="1">
        <v>4</v>
      </c>
      <c r="AE93" s="1">
        <v>5</v>
      </c>
      <c r="AF93" s="1">
        <v>2</v>
      </c>
      <c r="AG93" s="1">
        <v>1</v>
      </c>
      <c r="AH93" s="1">
        <v>2</v>
      </c>
      <c r="AI93" s="1">
        <v>1</v>
      </c>
      <c r="AJ93" s="1">
        <v>1</v>
      </c>
      <c r="AK93" s="1">
        <v>4</v>
      </c>
      <c r="AL93" s="1">
        <v>5</v>
      </c>
      <c r="AM93" s="1">
        <v>3</v>
      </c>
      <c r="AN93" s="1">
        <v>4</v>
      </c>
      <c r="AO93" s="1">
        <v>5</v>
      </c>
      <c r="AP93" s="1">
        <v>4</v>
      </c>
      <c r="AQ93" s="1">
        <v>4</v>
      </c>
      <c r="AR93" s="72">
        <v>3</v>
      </c>
      <c r="AS93" s="72">
        <v>2</v>
      </c>
      <c r="AT93" s="72">
        <v>4</v>
      </c>
      <c r="AU93" s="72">
        <v>3</v>
      </c>
      <c r="AV93" s="72">
        <v>5</v>
      </c>
    </row>
    <row r="94" spans="1:48" x14ac:dyDescent="0.35">
      <c r="A94" s="70">
        <v>92</v>
      </c>
      <c r="B94" s="70" t="s">
        <v>110</v>
      </c>
      <c r="C94" s="70" t="s">
        <v>111</v>
      </c>
      <c r="D94" s="70" t="s">
        <v>117</v>
      </c>
      <c r="E94" s="70" t="s">
        <v>118</v>
      </c>
      <c r="F94" s="1" t="s">
        <v>114</v>
      </c>
      <c r="G94" s="1" t="s">
        <v>114</v>
      </c>
      <c r="H94" s="1" t="s">
        <v>114</v>
      </c>
      <c r="I94" s="1" t="s">
        <v>114</v>
      </c>
      <c r="J94" s="1" t="s">
        <v>114</v>
      </c>
      <c r="K94" s="1" t="s">
        <v>114</v>
      </c>
      <c r="L94" s="1" t="s">
        <v>114</v>
      </c>
      <c r="M94" s="1" t="s">
        <v>114</v>
      </c>
      <c r="N94" s="1"/>
      <c r="O94" s="1"/>
      <c r="P94" s="1"/>
      <c r="Q94" s="1"/>
      <c r="R94" s="1" t="s">
        <v>114</v>
      </c>
      <c r="S94" s="1"/>
      <c r="T94" s="1"/>
      <c r="U94" s="1"/>
      <c r="V94" s="1"/>
      <c r="W94" s="1"/>
      <c r="X94" s="1">
        <v>5</v>
      </c>
      <c r="Y94" s="1">
        <v>5</v>
      </c>
      <c r="Z94" s="1">
        <v>3</v>
      </c>
      <c r="AA94" s="1">
        <v>1</v>
      </c>
      <c r="AB94" s="1">
        <v>2</v>
      </c>
      <c r="AC94" s="1">
        <v>1</v>
      </c>
      <c r="AD94" s="1">
        <v>1</v>
      </c>
      <c r="AE94" s="1">
        <v>5</v>
      </c>
      <c r="AF94" s="1">
        <v>3</v>
      </c>
      <c r="AG94" s="1">
        <v>1</v>
      </c>
      <c r="AH94" s="1">
        <v>2</v>
      </c>
      <c r="AI94" s="1">
        <v>1</v>
      </c>
      <c r="AJ94" s="1">
        <v>1</v>
      </c>
      <c r="AK94" s="1">
        <v>4</v>
      </c>
      <c r="AL94" s="1">
        <v>5</v>
      </c>
      <c r="AM94" s="1">
        <v>4</v>
      </c>
      <c r="AN94" s="1">
        <v>3</v>
      </c>
      <c r="AO94" s="1">
        <v>4</v>
      </c>
      <c r="AP94" s="1">
        <v>4</v>
      </c>
      <c r="AQ94" s="1">
        <v>4</v>
      </c>
      <c r="AR94" s="72">
        <v>2</v>
      </c>
      <c r="AS94" s="72">
        <v>2</v>
      </c>
      <c r="AT94" s="72">
        <v>4</v>
      </c>
      <c r="AU94" s="72">
        <v>3</v>
      </c>
      <c r="AV94" s="72">
        <v>5</v>
      </c>
    </row>
    <row r="95" spans="1:48" hidden="1" x14ac:dyDescent="0.35">
      <c r="A95" s="70">
        <v>93</v>
      </c>
      <c r="B95" s="70" t="s">
        <v>110</v>
      </c>
      <c r="C95" s="70" t="s">
        <v>111</v>
      </c>
      <c r="D95" s="70" t="s">
        <v>117</v>
      </c>
      <c r="E95" s="70" t="s">
        <v>113</v>
      </c>
      <c r="F95" s="1"/>
      <c r="G95" s="70"/>
      <c r="H95" s="70"/>
      <c r="I95" s="70"/>
      <c r="J95" s="70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35">
      <c r="A96" s="70">
        <v>94</v>
      </c>
      <c r="B96" s="70" t="s">
        <v>110</v>
      </c>
      <c r="C96" s="70" t="s">
        <v>111</v>
      </c>
      <c r="D96" s="70" t="s">
        <v>117</v>
      </c>
      <c r="E96" s="70" t="s">
        <v>118</v>
      </c>
      <c r="F96" s="1" t="s">
        <v>114</v>
      </c>
      <c r="G96" s="1" t="s">
        <v>114</v>
      </c>
      <c r="H96" s="1" t="s">
        <v>114</v>
      </c>
      <c r="I96" s="1" t="s">
        <v>114</v>
      </c>
      <c r="J96" s="1" t="s">
        <v>114</v>
      </c>
      <c r="K96" s="1" t="s">
        <v>114</v>
      </c>
      <c r="L96" s="1" t="s">
        <v>114</v>
      </c>
      <c r="M96" s="1" t="s">
        <v>114</v>
      </c>
      <c r="N96" s="1"/>
      <c r="O96" s="1"/>
      <c r="P96" s="1"/>
      <c r="Q96" s="1"/>
      <c r="R96" s="1" t="s">
        <v>114</v>
      </c>
      <c r="S96" s="1" t="s">
        <v>114</v>
      </c>
      <c r="T96" s="1"/>
      <c r="U96" s="1"/>
      <c r="V96" s="1"/>
      <c r="W96" s="1"/>
      <c r="X96" s="1">
        <v>5</v>
      </c>
      <c r="Y96" s="1">
        <v>5</v>
      </c>
      <c r="Z96" s="1">
        <v>5</v>
      </c>
      <c r="AA96" s="1">
        <v>1</v>
      </c>
      <c r="AB96" s="1">
        <v>2</v>
      </c>
      <c r="AC96" s="1">
        <v>1</v>
      </c>
      <c r="AD96" s="1">
        <v>2</v>
      </c>
      <c r="AE96" s="1">
        <v>5</v>
      </c>
      <c r="AF96" s="1">
        <v>4</v>
      </c>
      <c r="AG96" s="1">
        <v>1</v>
      </c>
      <c r="AH96" s="1">
        <v>2</v>
      </c>
      <c r="AI96" s="1">
        <v>1</v>
      </c>
      <c r="AJ96" s="1">
        <v>1</v>
      </c>
      <c r="AK96" s="1">
        <v>3</v>
      </c>
      <c r="AL96" s="72">
        <v>3</v>
      </c>
      <c r="AM96" s="1">
        <v>5</v>
      </c>
      <c r="AN96" s="1">
        <v>3</v>
      </c>
      <c r="AO96" s="72">
        <v>3</v>
      </c>
      <c r="AP96" s="72">
        <v>4</v>
      </c>
      <c r="AQ96" s="1">
        <v>4</v>
      </c>
      <c r="AR96" s="72">
        <v>2</v>
      </c>
      <c r="AS96" s="72">
        <v>2</v>
      </c>
      <c r="AT96" s="72">
        <v>4</v>
      </c>
      <c r="AU96" s="72">
        <v>3</v>
      </c>
      <c r="AV96" s="72">
        <v>5</v>
      </c>
    </row>
    <row r="97" spans="1:48" hidden="1" x14ac:dyDescent="0.35">
      <c r="A97" s="70">
        <v>95</v>
      </c>
      <c r="B97" s="70" t="s">
        <v>110</v>
      </c>
      <c r="C97" s="70" t="s">
        <v>111</v>
      </c>
      <c r="D97" s="70" t="s">
        <v>117</v>
      </c>
      <c r="E97" s="70" t="s">
        <v>113</v>
      </c>
      <c r="F97" s="1"/>
      <c r="G97" s="70"/>
      <c r="H97" s="70"/>
      <c r="I97" s="70"/>
      <c r="J97" s="70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35">
      <c r="A98" s="70">
        <v>96</v>
      </c>
      <c r="B98" s="70" t="s">
        <v>110</v>
      </c>
      <c r="C98" s="70" t="s">
        <v>111</v>
      </c>
      <c r="D98" s="70" t="s">
        <v>117</v>
      </c>
      <c r="E98" s="70" t="s">
        <v>118</v>
      </c>
      <c r="F98" s="1"/>
      <c r="G98" s="1" t="s">
        <v>114</v>
      </c>
      <c r="H98" s="1"/>
      <c r="I98" s="1" t="s">
        <v>114</v>
      </c>
      <c r="J98" s="1" t="s">
        <v>114</v>
      </c>
      <c r="K98" s="1" t="s">
        <v>114</v>
      </c>
      <c r="L98" s="1" t="s">
        <v>114</v>
      </c>
      <c r="M98" s="1" t="s">
        <v>114</v>
      </c>
      <c r="N98" s="1"/>
      <c r="O98" s="1"/>
      <c r="P98" s="1"/>
      <c r="Q98" s="1" t="s">
        <v>114</v>
      </c>
      <c r="R98" s="1" t="s">
        <v>114</v>
      </c>
      <c r="S98" s="1" t="s">
        <v>114</v>
      </c>
      <c r="T98" s="1"/>
      <c r="U98" s="1"/>
      <c r="V98" s="1"/>
      <c r="W98" s="1"/>
      <c r="X98" s="1">
        <v>5</v>
      </c>
      <c r="Y98" s="1">
        <v>5</v>
      </c>
      <c r="Z98" s="1">
        <v>5</v>
      </c>
      <c r="AA98" s="1">
        <v>1</v>
      </c>
      <c r="AB98" s="1">
        <v>2</v>
      </c>
      <c r="AC98" s="1">
        <v>1</v>
      </c>
      <c r="AD98" s="1">
        <v>4</v>
      </c>
      <c r="AE98" s="1">
        <v>5</v>
      </c>
      <c r="AF98" s="1">
        <v>5</v>
      </c>
      <c r="AG98" s="1">
        <v>1</v>
      </c>
      <c r="AH98" s="1">
        <v>1</v>
      </c>
      <c r="AI98" s="1">
        <v>1</v>
      </c>
      <c r="AJ98" s="1">
        <v>1</v>
      </c>
      <c r="AK98" s="1">
        <v>4</v>
      </c>
      <c r="AL98" s="1">
        <v>5</v>
      </c>
      <c r="AM98" s="1">
        <v>5</v>
      </c>
      <c r="AN98" s="1">
        <v>3</v>
      </c>
      <c r="AO98" s="1">
        <v>4</v>
      </c>
      <c r="AP98" s="1">
        <v>4</v>
      </c>
      <c r="AQ98" s="1">
        <v>5</v>
      </c>
      <c r="AR98" s="72">
        <v>3</v>
      </c>
      <c r="AS98" s="72">
        <v>2</v>
      </c>
      <c r="AT98" s="72">
        <v>4</v>
      </c>
      <c r="AU98" s="72">
        <v>3</v>
      </c>
      <c r="AV98" s="1">
        <v>5</v>
      </c>
    </row>
    <row r="99" spans="1:48" hidden="1" x14ac:dyDescent="0.35">
      <c r="A99" s="70">
        <v>97</v>
      </c>
      <c r="B99" s="70" t="s">
        <v>110</v>
      </c>
      <c r="C99" s="70" t="s">
        <v>111</v>
      </c>
      <c r="D99" s="70" t="s">
        <v>117</v>
      </c>
      <c r="E99" s="70" t="s">
        <v>113</v>
      </c>
      <c r="F99" s="70"/>
      <c r="G99" s="70"/>
      <c r="H99" s="70"/>
      <c r="I99" s="70"/>
      <c r="J99" s="70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hidden="1" x14ac:dyDescent="0.35">
      <c r="A100" s="70">
        <v>98</v>
      </c>
      <c r="B100" s="70" t="s">
        <v>110</v>
      </c>
      <c r="C100" s="70" t="s">
        <v>111</v>
      </c>
      <c r="D100" s="70" t="s">
        <v>117</v>
      </c>
      <c r="E100" s="70" t="s">
        <v>113</v>
      </c>
      <c r="F100" s="1"/>
      <c r="G100" s="70"/>
      <c r="H100" s="70"/>
      <c r="I100" s="70"/>
      <c r="J100" s="7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s="25" customFormat="1" x14ac:dyDescent="0.35">
      <c r="A101" s="76">
        <v>99</v>
      </c>
      <c r="B101" s="70" t="s">
        <v>110</v>
      </c>
      <c r="C101" s="76" t="s">
        <v>116</v>
      </c>
      <c r="D101" s="76" t="s">
        <v>117</v>
      </c>
      <c r="E101" s="76" t="s">
        <v>112</v>
      </c>
      <c r="F101" s="1" t="s">
        <v>114</v>
      </c>
      <c r="G101" s="1" t="s">
        <v>114</v>
      </c>
      <c r="H101" s="1" t="s">
        <v>114</v>
      </c>
      <c r="I101" s="1" t="s">
        <v>114</v>
      </c>
      <c r="J101" s="1" t="s">
        <v>114</v>
      </c>
      <c r="K101" s="1" t="s">
        <v>114</v>
      </c>
      <c r="L101" s="1" t="s">
        <v>114</v>
      </c>
      <c r="M101" s="1" t="s">
        <v>114</v>
      </c>
      <c r="N101" s="77"/>
      <c r="O101" s="77"/>
      <c r="P101" s="77"/>
      <c r="Q101" s="77"/>
      <c r="R101" s="77"/>
      <c r="S101" s="1"/>
      <c r="T101" s="77"/>
      <c r="U101" s="77"/>
      <c r="V101" s="77"/>
      <c r="W101" s="77"/>
      <c r="X101" s="77">
        <v>5</v>
      </c>
      <c r="Y101" s="77">
        <v>5</v>
      </c>
      <c r="Z101" s="77">
        <v>5</v>
      </c>
      <c r="AA101" s="77">
        <v>1</v>
      </c>
      <c r="AB101" s="77">
        <v>2</v>
      </c>
      <c r="AC101" s="77">
        <v>1</v>
      </c>
      <c r="AD101" s="77">
        <v>3</v>
      </c>
      <c r="AE101" s="77">
        <v>3</v>
      </c>
      <c r="AF101" s="77">
        <v>3</v>
      </c>
      <c r="AG101" s="77">
        <v>1</v>
      </c>
      <c r="AH101" s="77">
        <v>2</v>
      </c>
      <c r="AI101" s="77">
        <v>1</v>
      </c>
      <c r="AJ101" s="77">
        <v>1</v>
      </c>
      <c r="AK101" s="77">
        <v>4</v>
      </c>
      <c r="AL101" s="77">
        <v>4</v>
      </c>
      <c r="AM101" s="77">
        <v>5</v>
      </c>
      <c r="AN101" s="77">
        <v>3</v>
      </c>
      <c r="AO101" s="77">
        <v>5</v>
      </c>
      <c r="AP101" s="77">
        <v>4</v>
      </c>
      <c r="AQ101" s="77">
        <v>5</v>
      </c>
      <c r="AR101" s="77">
        <v>3</v>
      </c>
      <c r="AS101" s="77">
        <v>2</v>
      </c>
      <c r="AT101" s="77">
        <v>4</v>
      </c>
      <c r="AU101" s="77">
        <v>3</v>
      </c>
      <c r="AV101" s="77">
        <v>5</v>
      </c>
    </row>
    <row r="102" spans="1:48" s="25" customFormat="1" x14ac:dyDescent="0.35">
      <c r="A102" s="76">
        <v>100</v>
      </c>
      <c r="B102" s="70" t="s">
        <v>110</v>
      </c>
      <c r="C102" s="76" t="s">
        <v>116</v>
      </c>
      <c r="D102" s="76" t="s">
        <v>117</v>
      </c>
      <c r="E102" s="76" t="s">
        <v>112</v>
      </c>
      <c r="F102" s="1"/>
      <c r="G102" s="1" t="s">
        <v>114</v>
      </c>
      <c r="H102" s="1" t="s">
        <v>114</v>
      </c>
      <c r="I102" s="1" t="s">
        <v>114</v>
      </c>
      <c r="J102" s="1"/>
      <c r="K102" s="1" t="s">
        <v>114</v>
      </c>
      <c r="L102" s="1" t="s">
        <v>114</v>
      </c>
      <c r="M102" s="1" t="s">
        <v>114</v>
      </c>
      <c r="N102" s="77"/>
      <c r="O102" s="77"/>
      <c r="P102" s="77"/>
      <c r="Q102" s="77"/>
      <c r="R102" s="1" t="s">
        <v>114</v>
      </c>
      <c r="S102" s="1" t="s">
        <v>114</v>
      </c>
      <c r="T102" s="77"/>
      <c r="U102" s="77"/>
      <c r="V102" s="77"/>
      <c r="W102" s="77"/>
      <c r="X102" s="77">
        <v>5</v>
      </c>
      <c r="Y102" s="77">
        <v>5</v>
      </c>
      <c r="Z102" s="77">
        <v>5</v>
      </c>
      <c r="AA102" s="77">
        <v>1</v>
      </c>
      <c r="AB102" s="77">
        <v>2</v>
      </c>
      <c r="AC102" s="77">
        <v>1</v>
      </c>
      <c r="AD102" s="77">
        <v>3</v>
      </c>
      <c r="AE102" s="77">
        <v>5</v>
      </c>
      <c r="AF102" s="77">
        <v>4</v>
      </c>
      <c r="AG102" s="77">
        <v>1</v>
      </c>
      <c r="AH102" s="77">
        <v>2</v>
      </c>
      <c r="AI102" s="77">
        <v>1</v>
      </c>
      <c r="AJ102" s="77">
        <v>1</v>
      </c>
      <c r="AK102" s="77">
        <v>3</v>
      </c>
      <c r="AL102" s="77">
        <v>5</v>
      </c>
      <c r="AM102" s="77">
        <v>5</v>
      </c>
      <c r="AN102" s="77">
        <v>3</v>
      </c>
      <c r="AO102" s="77">
        <v>3</v>
      </c>
      <c r="AP102" s="77">
        <v>4</v>
      </c>
      <c r="AQ102" s="77">
        <v>5</v>
      </c>
      <c r="AR102" s="77">
        <v>3</v>
      </c>
      <c r="AS102" s="77">
        <v>2</v>
      </c>
      <c r="AT102" s="77">
        <v>4</v>
      </c>
      <c r="AU102" s="77">
        <v>3</v>
      </c>
      <c r="AV102" s="77">
        <v>5</v>
      </c>
    </row>
    <row r="103" spans="1:48" s="25" customFormat="1" x14ac:dyDescent="0.35">
      <c r="A103" s="76">
        <v>101</v>
      </c>
      <c r="B103" s="70" t="s">
        <v>110</v>
      </c>
      <c r="C103" s="76" t="s">
        <v>116</v>
      </c>
      <c r="D103" s="76" t="s">
        <v>117</v>
      </c>
      <c r="E103" s="70" t="s">
        <v>118</v>
      </c>
      <c r="F103" s="1"/>
      <c r="G103" s="1" t="s">
        <v>114</v>
      </c>
      <c r="H103" s="1"/>
      <c r="I103" s="1" t="s">
        <v>114</v>
      </c>
      <c r="J103" s="1"/>
      <c r="K103" s="1" t="s">
        <v>114</v>
      </c>
      <c r="L103" s="1"/>
      <c r="M103" s="1" t="s">
        <v>114</v>
      </c>
      <c r="N103" s="77"/>
      <c r="O103" s="77"/>
      <c r="P103" s="77"/>
      <c r="Q103" s="1" t="s">
        <v>114</v>
      </c>
      <c r="R103" s="1" t="s">
        <v>114</v>
      </c>
      <c r="S103" s="1" t="s">
        <v>114</v>
      </c>
      <c r="T103" s="77"/>
      <c r="U103" s="77"/>
      <c r="V103" s="77"/>
      <c r="W103" s="77"/>
      <c r="X103" s="77">
        <v>5</v>
      </c>
      <c r="Y103" s="77">
        <v>4</v>
      </c>
      <c r="Z103" s="77">
        <v>5</v>
      </c>
      <c r="AA103" s="77">
        <v>1</v>
      </c>
      <c r="AB103" s="77">
        <v>2</v>
      </c>
      <c r="AC103" s="77">
        <v>1</v>
      </c>
      <c r="AD103" s="77">
        <v>4</v>
      </c>
      <c r="AE103" s="77">
        <v>5</v>
      </c>
      <c r="AF103" s="77">
        <v>3</v>
      </c>
      <c r="AG103" s="77">
        <v>1</v>
      </c>
      <c r="AH103" s="77">
        <v>2</v>
      </c>
      <c r="AI103" s="77">
        <v>1</v>
      </c>
      <c r="AJ103" s="77">
        <v>1</v>
      </c>
      <c r="AK103" s="77">
        <v>3</v>
      </c>
      <c r="AL103" s="77">
        <v>5</v>
      </c>
      <c r="AM103" s="77">
        <v>4</v>
      </c>
      <c r="AN103" s="77">
        <v>4</v>
      </c>
      <c r="AO103" s="77">
        <v>3</v>
      </c>
      <c r="AP103" s="77">
        <v>4</v>
      </c>
      <c r="AQ103" s="77">
        <v>5</v>
      </c>
      <c r="AR103" s="77">
        <v>3</v>
      </c>
      <c r="AS103" s="77">
        <v>2</v>
      </c>
      <c r="AT103" s="77">
        <v>4</v>
      </c>
      <c r="AU103" s="77">
        <v>3</v>
      </c>
      <c r="AV103" s="77">
        <v>5</v>
      </c>
    </row>
    <row r="104" spans="1:48" s="25" customFormat="1" x14ac:dyDescent="0.35">
      <c r="A104" s="76">
        <v>102</v>
      </c>
      <c r="B104" s="70" t="s">
        <v>110</v>
      </c>
      <c r="C104" s="76" t="s">
        <v>116</v>
      </c>
      <c r="D104" s="76" t="s">
        <v>117</v>
      </c>
      <c r="E104" s="70" t="s">
        <v>118</v>
      </c>
      <c r="F104" s="1"/>
      <c r="G104" s="76"/>
      <c r="H104" s="1" t="s">
        <v>114</v>
      </c>
      <c r="I104" s="1" t="s">
        <v>114</v>
      </c>
      <c r="J104" s="1"/>
      <c r="K104" s="1" t="s">
        <v>114</v>
      </c>
      <c r="L104" s="1" t="s">
        <v>114</v>
      </c>
      <c r="M104" s="1" t="s">
        <v>114</v>
      </c>
      <c r="N104" s="77"/>
      <c r="O104" s="77"/>
      <c r="P104" s="77"/>
      <c r="Q104" s="77"/>
      <c r="R104" s="1" t="s">
        <v>114</v>
      </c>
      <c r="S104" s="1"/>
      <c r="T104" s="77"/>
      <c r="U104" s="77"/>
      <c r="V104" s="77"/>
      <c r="W104" s="77"/>
      <c r="X104" s="77">
        <v>5</v>
      </c>
      <c r="Y104" s="77">
        <v>5</v>
      </c>
      <c r="Z104" s="77">
        <v>5</v>
      </c>
      <c r="AA104" s="77">
        <v>1</v>
      </c>
      <c r="AB104" s="77">
        <v>2</v>
      </c>
      <c r="AC104" s="77">
        <v>1</v>
      </c>
      <c r="AD104" s="77">
        <v>3</v>
      </c>
      <c r="AE104" s="77">
        <v>5</v>
      </c>
      <c r="AF104" s="77">
        <v>2</v>
      </c>
      <c r="AG104" s="77">
        <v>1</v>
      </c>
      <c r="AH104" s="77">
        <v>2</v>
      </c>
      <c r="AI104" s="77">
        <v>1</v>
      </c>
      <c r="AJ104" s="77">
        <v>1</v>
      </c>
      <c r="AK104" s="77">
        <v>3</v>
      </c>
      <c r="AL104" s="77">
        <v>5</v>
      </c>
      <c r="AM104" s="77">
        <v>3</v>
      </c>
      <c r="AN104" s="77">
        <v>4</v>
      </c>
      <c r="AO104" s="77">
        <v>3</v>
      </c>
      <c r="AP104" s="77">
        <v>4</v>
      </c>
      <c r="AQ104" s="77">
        <v>5</v>
      </c>
      <c r="AR104" s="77">
        <v>3</v>
      </c>
      <c r="AS104" s="77">
        <v>2</v>
      </c>
      <c r="AT104" s="77">
        <v>4</v>
      </c>
      <c r="AU104" s="77">
        <v>3</v>
      </c>
      <c r="AV104" s="77">
        <v>5</v>
      </c>
    </row>
    <row r="105" spans="1:48" x14ac:dyDescent="0.35">
      <c r="AR105" s="78"/>
      <c r="AS105" s="78"/>
    </row>
    <row r="106" spans="1:48" x14ac:dyDescent="0.35">
      <c r="AS106" s="78"/>
    </row>
  </sheetData>
  <autoFilter ref="A2:BL104">
    <filterColumn colId="4">
      <filters>
        <filter val="&lt;5"/>
        <filter val="&gt;5"/>
      </filters>
    </filterColumn>
  </autoFilter>
  <mergeCells count="5">
    <mergeCell ref="F1:J1"/>
    <mergeCell ref="K1:W1"/>
    <mergeCell ref="X1:AJ1"/>
    <mergeCell ref="AK1:AP1"/>
    <mergeCell ref="AQ1:AV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Quest3 - Pull forces &amp; reason</vt:lpstr>
      <vt:lpstr>Question4 - Lean implement</vt:lpstr>
      <vt:lpstr>Question5 - Perception LM</vt:lpstr>
      <vt:lpstr>Question6 - LM success factors</vt:lpstr>
      <vt:lpstr>Quest7 - Strategical work func</vt:lpstr>
      <vt:lpstr>Raw Data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Wai-Seng Foo</dc:creator>
  <cp:lastModifiedBy>Wai-Seng Foo</cp:lastModifiedBy>
  <dcterms:created xsi:type="dcterms:W3CDTF">2018-12-01T01:23:14Z</dcterms:created>
  <dcterms:modified xsi:type="dcterms:W3CDTF">2019-12-06T05:24:38Z</dcterms:modified>
</cp:coreProperties>
</file>