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14292" windowHeight="4872" activeTab="1"/>
  </bookViews>
  <sheets>
    <sheet name="controls" sheetId="1" r:id="rId1"/>
    <sheet name="cases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1" i="2"/>
  <c r="Z71" i="1"/>
  <c r="Z70"/>
  <c r="Z69"/>
  <c r="Y69"/>
  <c r="X69" i="2"/>
  <c r="X68"/>
  <c r="X67"/>
  <c r="W67"/>
  <c r="V70" i="1"/>
  <c r="V69"/>
  <c r="T68" i="2"/>
  <c r="T67"/>
  <c r="O69" i="1"/>
  <c r="O68"/>
  <c r="O69" i="2"/>
  <c r="O68"/>
  <c r="O67"/>
  <c r="N68" i="1"/>
  <c r="N67" i="2"/>
  <c r="M70" i="1"/>
  <c r="M69"/>
  <c r="M68"/>
  <c r="M68" i="2"/>
  <c r="M69"/>
  <c r="M67"/>
  <c r="L70" i="1"/>
  <c r="L69"/>
  <c r="L68"/>
  <c r="L69" i="2"/>
  <c r="L68"/>
  <c r="L67"/>
  <c r="K68" i="1"/>
  <c r="K67" i="2"/>
  <c r="J68" i="1"/>
  <c r="I68"/>
  <c r="I67" i="2"/>
  <c r="J67"/>
</calcChain>
</file>

<file path=xl/sharedStrings.xml><?xml version="1.0" encoding="utf-8"?>
<sst xmlns="http://schemas.openxmlformats.org/spreadsheetml/2006/main" count="1963" uniqueCount="86">
  <si>
    <t>Sl. No</t>
  </si>
  <si>
    <t>H.No</t>
  </si>
  <si>
    <t>Name</t>
  </si>
  <si>
    <t>Age</t>
  </si>
  <si>
    <t>Sex</t>
  </si>
  <si>
    <t>Presenting Symptoms</t>
  </si>
  <si>
    <t>Onset</t>
  </si>
  <si>
    <t>Duration</t>
  </si>
  <si>
    <t>Exercise yoga</t>
  </si>
  <si>
    <t>Diet (veg/non veg)</t>
  </si>
  <si>
    <t>Family History</t>
  </si>
  <si>
    <t>Visual Acuity</t>
  </si>
  <si>
    <t>OD</t>
  </si>
  <si>
    <t>OS</t>
  </si>
  <si>
    <t>BCVA</t>
  </si>
  <si>
    <t>Refractive Error</t>
  </si>
  <si>
    <t>Iris Colour</t>
  </si>
  <si>
    <t>Lens</t>
  </si>
  <si>
    <t>Previous Cataract Surgery</t>
  </si>
  <si>
    <t>Sunlight Exposure</t>
  </si>
  <si>
    <t>BMI</t>
  </si>
  <si>
    <t>Fundus</t>
  </si>
  <si>
    <t>General</t>
  </si>
  <si>
    <t>Macula</t>
  </si>
  <si>
    <t>Diagnosis</t>
  </si>
  <si>
    <t>yes</t>
  </si>
  <si>
    <t>no</t>
  </si>
  <si>
    <t>F</t>
  </si>
  <si>
    <t>M</t>
  </si>
  <si>
    <t>DM</t>
  </si>
  <si>
    <t>HTN</t>
  </si>
  <si>
    <t>alcohol</t>
  </si>
  <si>
    <t>never</t>
  </si>
  <si>
    <t>current</t>
  </si>
  <si>
    <t>prior</t>
  </si>
  <si>
    <t>ex</t>
  </si>
  <si>
    <t>veg</t>
  </si>
  <si>
    <t>non</t>
  </si>
  <si>
    <t>present</t>
  </si>
  <si>
    <t>absent</t>
  </si>
  <si>
    <t>unknown</t>
  </si>
  <si>
    <t>very light</t>
  </si>
  <si>
    <t>lb</t>
  </si>
  <si>
    <t>db</t>
  </si>
  <si>
    <t>avoid</t>
  </si>
  <si>
    <t>less</t>
  </si>
  <si>
    <t>more</t>
  </si>
  <si>
    <t>Tobacco/Smoking</t>
  </si>
  <si>
    <t>OU-DOV</t>
  </si>
  <si>
    <t>Sudden</t>
  </si>
  <si>
    <t>3 months</t>
  </si>
  <si>
    <t>cnv</t>
  </si>
  <si>
    <t>GA</t>
  </si>
  <si>
    <t xml:space="preserve">Advanced </t>
  </si>
  <si>
    <t>drusens</t>
  </si>
  <si>
    <t>Gradual</t>
  </si>
  <si>
    <t>2 years</t>
  </si>
  <si>
    <t>3 years</t>
  </si>
  <si>
    <t>Advanced</t>
  </si>
  <si>
    <t>1 year</t>
  </si>
  <si>
    <t>2 months</t>
  </si>
  <si>
    <t>1 month</t>
  </si>
  <si>
    <t>CNV</t>
  </si>
  <si>
    <t>Early</t>
  </si>
  <si>
    <t>Intermediate</t>
  </si>
  <si>
    <t>4 years</t>
  </si>
  <si>
    <t>5 years</t>
  </si>
  <si>
    <t>6 years</t>
  </si>
  <si>
    <t xml:space="preserve"> 2 years</t>
  </si>
  <si>
    <t>8 months</t>
  </si>
  <si>
    <t>7 months</t>
  </si>
  <si>
    <t xml:space="preserve">2 years  </t>
  </si>
  <si>
    <t>10months</t>
  </si>
  <si>
    <t>11months</t>
  </si>
  <si>
    <t>clear</t>
  </si>
  <si>
    <t>pseudo</t>
  </si>
  <si>
    <t>IC</t>
  </si>
  <si>
    <t>NS</t>
  </si>
  <si>
    <t xml:space="preserve">NS </t>
  </si>
  <si>
    <t xml:space="preserve">clear </t>
  </si>
  <si>
    <t>NS,IC</t>
  </si>
  <si>
    <t>Tobacco/smoking</t>
  </si>
  <si>
    <t>Alchohol</t>
  </si>
  <si>
    <t>non veg</t>
  </si>
  <si>
    <t>sum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</si>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</sst>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opLeftCell="W1" workbookViewId="0">
      <selection activeCell="Z67" sqref="Z67"/>
    </sheetView>
  </sheetViews>
  <sheetFormatPr defaultColWidth="9.109375" defaultRowHeight="14.4"/>
  <cols>
    <col min="1" max="8" width="9.109375" style="1"/>
    <col min="9" max="10" width="8.6640625" style="1" customWidth="1"/>
    <col min="11" max="16384" width="9.109375" style="1"/>
  </cols>
  <sheetData>
    <row r="1" spans="1:3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29</v>
      </c>
      <c r="J1" s="3"/>
      <c r="K1" s="11" t="s">
        <v>8</v>
      </c>
      <c r="L1" s="11" t="s">
        <v>81</v>
      </c>
      <c r="M1" s="8"/>
      <c r="N1" s="11" t="s">
        <v>9</v>
      </c>
      <c r="O1" s="11" t="s">
        <v>10</v>
      </c>
      <c r="P1" s="10" t="s">
        <v>11</v>
      </c>
      <c r="Q1" s="10"/>
      <c r="R1" s="10" t="s">
        <v>14</v>
      </c>
      <c r="S1" s="10"/>
      <c r="T1" s="10" t="s">
        <v>15</v>
      </c>
      <c r="U1" s="10"/>
      <c r="V1" s="10" t="s">
        <v>16</v>
      </c>
      <c r="W1" s="10" t="s">
        <v>17</v>
      </c>
      <c r="X1" s="10"/>
      <c r="Y1" s="11" t="s">
        <v>18</v>
      </c>
      <c r="Z1" s="11" t="s">
        <v>19</v>
      </c>
      <c r="AA1" s="11" t="s">
        <v>20</v>
      </c>
      <c r="AB1" s="10" t="s">
        <v>21</v>
      </c>
      <c r="AC1" s="10"/>
      <c r="AD1" s="10"/>
      <c r="AE1" s="10"/>
      <c r="AF1" s="10" t="s">
        <v>24</v>
      </c>
    </row>
    <row r="2" spans="1:32">
      <c r="A2" s="11"/>
      <c r="B2" s="11"/>
      <c r="C2" s="11"/>
      <c r="D2" s="11"/>
      <c r="E2" s="11"/>
      <c r="F2" s="11"/>
      <c r="G2" s="11"/>
      <c r="H2" s="11"/>
      <c r="I2" s="11"/>
      <c r="J2" s="3"/>
      <c r="K2" s="11"/>
      <c r="L2" s="11"/>
      <c r="M2" s="8"/>
      <c r="N2" s="11"/>
      <c r="O2" s="11"/>
      <c r="P2" s="10" t="s">
        <v>12</v>
      </c>
      <c r="Q2" s="10" t="s">
        <v>13</v>
      </c>
      <c r="R2" s="10" t="s">
        <v>12</v>
      </c>
      <c r="S2" s="10" t="s">
        <v>13</v>
      </c>
      <c r="T2" s="10" t="s">
        <v>12</v>
      </c>
      <c r="U2" s="10" t="s">
        <v>13</v>
      </c>
      <c r="V2" s="10"/>
      <c r="W2" s="10" t="s">
        <v>12</v>
      </c>
      <c r="X2" s="10" t="s">
        <v>13</v>
      </c>
      <c r="Y2" s="11"/>
      <c r="Z2" s="11"/>
      <c r="AA2" s="11"/>
      <c r="AB2" s="10" t="s">
        <v>22</v>
      </c>
      <c r="AC2" s="10"/>
      <c r="AD2" s="10" t="s">
        <v>23</v>
      </c>
      <c r="AE2" s="10"/>
      <c r="AF2" s="10"/>
    </row>
    <row r="3" spans="1:32" ht="61.5" customHeight="1">
      <c r="A3" s="11"/>
      <c r="B3" s="11"/>
      <c r="C3" s="11"/>
      <c r="D3" s="11"/>
      <c r="E3" s="11"/>
      <c r="F3" s="11"/>
      <c r="G3" s="11"/>
      <c r="H3" s="11"/>
      <c r="I3" s="11"/>
      <c r="J3" s="8" t="s">
        <v>30</v>
      </c>
      <c r="K3" s="11"/>
      <c r="L3" s="11"/>
      <c r="M3" s="8" t="s">
        <v>82</v>
      </c>
      <c r="N3" s="11"/>
      <c r="O3" s="11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2" t="s">
        <v>12</v>
      </c>
      <c r="AC3" s="2" t="s">
        <v>13</v>
      </c>
      <c r="AD3" s="2" t="s">
        <v>12</v>
      </c>
      <c r="AE3" s="2" t="s">
        <v>13</v>
      </c>
      <c r="AF3" s="10"/>
    </row>
    <row r="4" spans="1:32">
      <c r="A4" s="1">
        <v>1</v>
      </c>
      <c r="D4" s="1">
        <v>63</v>
      </c>
      <c r="E4" s="1" t="s">
        <v>27</v>
      </c>
      <c r="I4" s="1" t="s">
        <v>25</v>
      </c>
      <c r="J4" s="1" t="s">
        <v>25</v>
      </c>
      <c r="K4" s="1" t="s">
        <v>25</v>
      </c>
      <c r="L4" s="1" t="s">
        <v>33</v>
      </c>
      <c r="M4" s="1" t="s">
        <v>26</v>
      </c>
      <c r="N4" s="1" t="s">
        <v>83</v>
      </c>
      <c r="O4" s="1" t="s">
        <v>40</v>
      </c>
      <c r="V4" s="1" t="s">
        <v>43</v>
      </c>
      <c r="Y4" s="1" t="s">
        <v>25</v>
      </c>
      <c r="Z4" s="1" t="s">
        <v>44</v>
      </c>
      <c r="AA4" s="1">
        <v>30.6</v>
      </c>
    </row>
    <row r="5" spans="1:32">
      <c r="A5" s="1">
        <v>2</v>
      </c>
      <c r="D5" s="1">
        <v>58</v>
      </c>
      <c r="E5" s="1" t="s">
        <v>27</v>
      </c>
      <c r="I5" s="1" t="s">
        <v>26</v>
      </c>
      <c r="J5" s="1" t="s">
        <v>26</v>
      </c>
      <c r="K5" s="1" t="s">
        <v>25</v>
      </c>
      <c r="L5" s="1" t="s">
        <v>34</v>
      </c>
      <c r="M5" s="1" t="s">
        <v>25</v>
      </c>
      <c r="N5" s="1" t="s">
        <v>83</v>
      </c>
      <c r="O5" s="1" t="s">
        <v>40</v>
      </c>
      <c r="V5" s="1" t="s">
        <v>43</v>
      </c>
      <c r="Y5" s="1" t="s">
        <v>26</v>
      </c>
      <c r="Z5" s="1" t="s">
        <v>45</v>
      </c>
      <c r="AA5" s="1">
        <v>24.9</v>
      </c>
    </row>
    <row r="6" spans="1:32">
      <c r="A6" s="1">
        <v>3</v>
      </c>
      <c r="D6" s="1">
        <v>63</v>
      </c>
      <c r="E6" s="1" t="s">
        <v>28</v>
      </c>
      <c r="I6" s="1" t="s">
        <v>26</v>
      </c>
      <c r="J6" s="1" t="s">
        <v>26</v>
      </c>
      <c r="K6" s="1" t="s">
        <v>26</v>
      </c>
      <c r="L6" s="1" t="s">
        <v>34</v>
      </c>
      <c r="M6" s="1" t="s">
        <v>35</v>
      </c>
      <c r="N6" s="1" t="s">
        <v>83</v>
      </c>
      <c r="O6" s="1" t="s">
        <v>40</v>
      </c>
      <c r="V6" s="1" t="s">
        <v>43</v>
      </c>
      <c r="Y6" s="1" t="s">
        <v>26</v>
      </c>
      <c r="Z6" s="1" t="s">
        <v>45</v>
      </c>
      <c r="AA6" s="1">
        <v>26.2</v>
      </c>
    </row>
    <row r="7" spans="1:32">
      <c r="A7" s="1">
        <v>4</v>
      </c>
      <c r="D7" s="1">
        <v>57</v>
      </c>
      <c r="E7" s="1" t="s">
        <v>27</v>
      </c>
      <c r="I7" s="1" t="s">
        <v>26</v>
      </c>
      <c r="J7" s="1" t="s">
        <v>26</v>
      </c>
      <c r="K7" s="1" t="s">
        <v>25</v>
      </c>
      <c r="L7" s="1" t="s">
        <v>32</v>
      </c>
      <c r="M7" s="1" t="s">
        <v>25</v>
      </c>
      <c r="N7" s="1" t="s">
        <v>83</v>
      </c>
      <c r="O7" s="1" t="s">
        <v>40</v>
      </c>
      <c r="V7" s="1" t="s">
        <v>43</v>
      </c>
      <c r="Y7" s="1" t="s">
        <v>25</v>
      </c>
      <c r="Z7" s="1" t="s">
        <v>45</v>
      </c>
      <c r="AA7" s="1">
        <v>26.3</v>
      </c>
    </row>
    <row r="8" spans="1:32">
      <c r="A8" s="1">
        <v>5</v>
      </c>
      <c r="D8" s="1">
        <v>65</v>
      </c>
      <c r="E8" s="1" t="s">
        <v>28</v>
      </c>
      <c r="I8" s="1" t="s">
        <v>26</v>
      </c>
      <c r="J8" s="1" t="s">
        <v>25</v>
      </c>
      <c r="K8" s="1" t="s">
        <v>26</v>
      </c>
      <c r="L8" s="1" t="s">
        <v>32</v>
      </c>
      <c r="M8" s="1" t="s">
        <v>25</v>
      </c>
      <c r="N8" s="1" t="s">
        <v>83</v>
      </c>
      <c r="O8" s="1" t="s">
        <v>40</v>
      </c>
      <c r="V8" s="1" t="s">
        <v>43</v>
      </c>
      <c r="Y8" s="1" t="s">
        <v>26</v>
      </c>
      <c r="Z8" s="1" t="s">
        <v>46</v>
      </c>
      <c r="AA8" s="1">
        <v>24.5</v>
      </c>
    </row>
    <row r="9" spans="1:32">
      <c r="A9" s="1">
        <v>6</v>
      </c>
      <c r="D9" s="1">
        <v>72</v>
      </c>
      <c r="E9" s="1" t="s">
        <v>27</v>
      </c>
      <c r="I9" s="1" t="s">
        <v>26</v>
      </c>
      <c r="J9" s="1" t="s">
        <v>25</v>
      </c>
      <c r="K9" s="1" t="s">
        <v>26</v>
      </c>
      <c r="L9" s="1" t="s">
        <v>32</v>
      </c>
      <c r="M9" s="1" t="s">
        <v>26</v>
      </c>
      <c r="N9" s="1" t="s">
        <v>83</v>
      </c>
      <c r="O9" s="1" t="s">
        <v>40</v>
      </c>
      <c r="V9" s="1" t="s">
        <v>43</v>
      </c>
      <c r="Y9" s="1" t="s">
        <v>26</v>
      </c>
      <c r="Z9" s="1" t="s">
        <v>45</v>
      </c>
      <c r="AA9" s="1">
        <v>23.8</v>
      </c>
    </row>
    <row r="10" spans="1:32">
      <c r="A10" s="1">
        <v>7</v>
      </c>
      <c r="D10" s="1">
        <v>62</v>
      </c>
      <c r="E10" s="1" t="s">
        <v>28</v>
      </c>
      <c r="I10" s="1" t="s">
        <v>26</v>
      </c>
      <c r="J10" s="1" t="s">
        <v>26</v>
      </c>
      <c r="K10" s="1" t="s">
        <v>25</v>
      </c>
      <c r="L10" s="1" t="s">
        <v>33</v>
      </c>
      <c r="M10" s="1" t="s">
        <v>35</v>
      </c>
      <c r="N10" s="1" t="s">
        <v>83</v>
      </c>
      <c r="O10" s="1" t="s">
        <v>40</v>
      </c>
      <c r="V10" s="1" t="s">
        <v>42</v>
      </c>
      <c r="Y10" s="1" t="s">
        <v>26</v>
      </c>
      <c r="Z10" s="1" t="s">
        <v>44</v>
      </c>
      <c r="AA10" s="1">
        <v>24.5</v>
      </c>
    </row>
    <row r="11" spans="1:32">
      <c r="A11" s="1">
        <v>8</v>
      </c>
      <c r="D11" s="1">
        <v>67</v>
      </c>
      <c r="E11" s="1" t="s">
        <v>27</v>
      </c>
      <c r="I11" s="1" t="s">
        <v>25</v>
      </c>
      <c r="J11" s="1" t="s">
        <v>25</v>
      </c>
      <c r="K11" s="1" t="s">
        <v>26</v>
      </c>
      <c r="L11" s="1" t="s">
        <v>32</v>
      </c>
      <c r="M11" s="1" t="s">
        <v>25</v>
      </c>
      <c r="N11" s="1" t="s">
        <v>83</v>
      </c>
      <c r="O11" s="1" t="s">
        <v>40</v>
      </c>
      <c r="V11" s="1" t="s">
        <v>42</v>
      </c>
      <c r="Y11" s="1" t="s">
        <v>25</v>
      </c>
      <c r="Z11" s="1" t="s">
        <v>46</v>
      </c>
      <c r="AA11" s="1">
        <v>26.4</v>
      </c>
    </row>
    <row r="12" spans="1:32">
      <c r="A12" s="1">
        <v>9</v>
      </c>
      <c r="D12" s="1">
        <v>70</v>
      </c>
      <c r="E12" s="1" t="s">
        <v>27</v>
      </c>
      <c r="I12" s="1" t="s">
        <v>26</v>
      </c>
      <c r="J12" s="1" t="s">
        <v>26</v>
      </c>
      <c r="K12" s="1" t="s">
        <v>26</v>
      </c>
      <c r="L12" s="1" t="s">
        <v>32</v>
      </c>
      <c r="M12" s="1" t="s">
        <v>25</v>
      </c>
      <c r="N12" s="1" t="s">
        <v>83</v>
      </c>
      <c r="O12" s="1" t="s">
        <v>40</v>
      </c>
      <c r="V12" s="1" t="s">
        <v>42</v>
      </c>
      <c r="Y12" s="1" t="s">
        <v>26</v>
      </c>
      <c r="Z12" s="1" t="s">
        <v>45</v>
      </c>
      <c r="AA12" s="1">
        <v>23.8</v>
      </c>
    </row>
    <row r="13" spans="1:32">
      <c r="A13" s="1">
        <v>10</v>
      </c>
      <c r="D13" s="1">
        <v>62</v>
      </c>
      <c r="E13" s="1" t="s">
        <v>28</v>
      </c>
      <c r="I13" s="1" t="s">
        <v>26</v>
      </c>
      <c r="J13" s="1" t="s">
        <v>26</v>
      </c>
      <c r="K13" s="1" t="s">
        <v>25</v>
      </c>
      <c r="L13" s="1" t="s">
        <v>34</v>
      </c>
      <c r="M13" s="1" t="s">
        <v>35</v>
      </c>
      <c r="N13" s="1" t="s">
        <v>83</v>
      </c>
      <c r="O13" s="1" t="s">
        <v>40</v>
      </c>
      <c r="V13" s="1" t="s">
        <v>43</v>
      </c>
      <c r="Y13" s="1" t="s">
        <v>25</v>
      </c>
      <c r="Z13" s="1" t="s">
        <v>45</v>
      </c>
      <c r="AA13" s="1">
        <v>27.1</v>
      </c>
    </row>
    <row r="14" spans="1:32">
      <c r="A14" s="1">
        <v>11</v>
      </c>
      <c r="D14" s="1">
        <v>63</v>
      </c>
      <c r="E14" s="1" t="s">
        <v>27</v>
      </c>
      <c r="I14" s="1" t="s">
        <v>26</v>
      </c>
      <c r="J14" s="1" t="s">
        <v>26</v>
      </c>
      <c r="K14" s="1" t="s">
        <v>25</v>
      </c>
      <c r="L14" s="1" t="s">
        <v>32</v>
      </c>
      <c r="M14" s="1" t="s">
        <v>26</v>
      </c>
      <c r="N14" s="1" t="s">
        <v>83</v>
      </c>
      <c r="O14" s="1" t="s">
        <v>40</v>
      </c>
      <c r="V14" s="1" t="s">
        <v>43</v>
      </c>
      <c r="Y14" s="1" t="s">
        <v>26</v>
      </c>
      <c r="Z14" s="1" t="s">
        <v>44</v>
      </c>
      <c r="AA14" s="1">
        <v>23.7</v>
      </c>
    </row>
    <row r="15" spans="1:32">
      <c r="A15" s="1">
        <v>12</v>
      </c>
      <c r="D15" s="1">
        <v>72</v>
      </c>
      <c r="E15" s="1" t="s">
        <v>28</v>
      </c>
      <c r="I15" s="1" t="s">
        <v>26</v>
      </c>
      <c r="J15" s="1" t="s">
        <v>25</v>
      </c>
      <c r="K15" s="1" t="s">
        <v>26</v>
      </c>
      <c r="L15" s="1" t="s">
        <v>32</v>
      </c>
      <c r="M15" s="1" t="s">
        <v>26</v>
      </c>
      <c r="N15" s="1" t="s">
        <v>83</v>
      </c>
      <c r="O15" s="1" t="s">
        <v>40</v>
      </c>
      <c r="V15" s="1" t="s">
        <v>43</v>
      </c>
      <c r="Y15" s="1" t="s">
        <v>25</v>
      </c>
      <c r="Z15" s="1" t="s">
        <v>46</v>
      </c>
      <c r="AA15" s="1">
        <v>22.8</v>
      </c>
    </row>
    <row r="16" spans="1:32">
      <c r="A16" s="1">
        <v>13</v>
      </c>
      <c r="D16" s="1">
        <v>52</v>
      </c>
      <c r="E16" s="1" t="s">
        <v>28</v>
      </c>
      <c r="I16" s="1" t="s">
        <v>26</v>
      </c>
      <c r="J16" s="1" t="s">
        <v>26</v>
      </c>
      <c r="K16" s="1" t="s">
        <v>25</v>
      </c>
      <c r="L16" s="1" t="s">
        <v>34</v>
      </c>
      <c r="M16" s="1" t="s">
        <v>25</v>
      </c>
      <c r="N16" s="1" t="s">
        <v>83</v>
      </c>
      <c r="O16" s="1" t="s">
        <v>40</v>
      </c>
      <c r="V16" s="1" t="s">
        <v>42</v>
      </c>
      <c r="Y16" s="1" t="s">
        <v>26</v>
      </c>
      <c r="Z16" s="1" t="s">
        <v>44</v>
      </c>
      <c r="AA16" s="1">
        <v>26.5</v>
      </c>
    </row>
    <row r="17" spans="1:27">
      <c r="A17" s="1">
        <v>14</v>
      </c>
      <c r="D17" s="1">
        <v>63</v>
      </c>
      <c r="E17" s="1" t="s">
        <v>28</v>
      </c>
      <c r="I17" s="1" t="s">
        <v>25</v>
      </c>
      <c r="J17" s="1" t="s">
        <v>26</v>
      </c>
      <c r="K17" s="1" t="s">
        <v>25</v>
      </c>
      <c r="L17" s="1" t="s">
        <v>32</v>
      </c>
      <c r="M17" s="1" t="s">
        <v>25</v>
      </c>
      <c r="N17" s="1" t="s">
        <v>83</v>
      </c>
      <c r="O17" s="1" t="s">
        <v>40</v>
      </c>
      <c r="V17" s="1" t="s">
        <v>43</v>
      </c>
      <c r="Y17" s="1" t="s">
        <v>26</v>
      </c>
      <c r="Z17" s="1" t="s">
        <v>45</v>
      </c>
      <c r="AA17" s="1">
        <v>24.7</v>
      </c>
    </row>
    <row r="18" spans="1:27">
      <c r="A18" s="1">
        <v>15</v>
      </c>
      <c r="D18" s="1">
        <v>82</v>
      </c>
      <c r="E18" s="1" t="s">
        <v>27</v>
      </c>
      <c r="I18" s="1" t="s">
        <v>26</v>
      </c>
      <c r="J18" s="1" t="s">
        <v>26</v>
      </c>
      <c r="K18" s="1" t="s">
        <v>26</v>
      </c>
      <c r="L18" s="1" t="s">
        <v>32</v>
      </c>
      <c r="M18" s="1" t="s">
        <v>25</v>
      </c>
      <c r="N18" s="1" t="s">
        <v>83</v>
      </c>
      <c r="O18" s="1" t="s">
        <v>40</v>
      </c>
      <c r="V18" s="1" t="s">
        <v>43</v>
      </c>
      <c r="Y18" s="1" t="s">
        <v>26</v>
      </c>
      <c r="Z18" s="1" t="s">
        <v>44</v>
      </c>
      <c r="AA18" s="1">
        <v>25.8</v>
      </c>
    </row>
    <row r="19" spans="1:27">
      <c r="A19" s="1">
        <v>16</v>
      </c>
      <c r="D19" s="1">
        <v>75</v>
      </c>
      <c r="E19" s="1" t="s">
        <v>27</v>
      </c>
      <c r="I19" s="1" t="s">
        <v>26</v>
      </c>
      <c r="J19" s="1" t="s">
        <v>26</v>
      </c>
      <c r="K19" s="1" t="s">
        <v>26</v>
      </c>
      <c r="L19" s="1" t="s">
        <v>32</v>
      </c>
      <c r="M19" s="1" t="s">
        <v>26</v>
      </c>
      <c r="N19" s="1" t="s">
        <v>36</v>
      </c>
      <c r="O19" s="1" t="s">
        <v>40</v>
      </c>
      <c r="V19" s="1" t="s">
        <v>42</v>
      </c>
      <c r="Y19" s="1" t="s">
        <v>26</v>
      </c>
      <c r="Z19" s="1" t="s">
        <v>45</v>
      </c>
      <c r="AA19" s="1">
        <v>24.3</v>
      </c>
    </row>
    <row r="20" spans="1:27">
      <c r="A20" s="1">
        <v>17</v>
      </c>
      <c r="D20" s="1">
        <v>84</v>
      </c>
      <c r="E20" s="1" t="s">
        <v>28</v>
      </c>
      <c r="I20" s="1" t="s">
        <v>26</v>
      </c>
      <c r="J20" s="1" t="s">
        <v>26</v>
      </c>
      <c r="K20" s="1" t="s">
        <v>26</v>
      </c>
      <c r="L20" s="1" t="s">
        <v>34</v>
      </c>
      <c r="M20" s="1" t="s">
        <v>35</v>
      </c>
      <c r="N20" s="1" t="s">
        <v>83</v>
      </c>
      <c r="O20" s="1" t="s">
        <v>40</v>
      </c>
      <c r="V20" s="1" t="s">
        <v>42</v>
      </c>
      <c r="Y20" s="1" t="s">
        <v>26</v>
      </c>
      <c r="Z20" s="1" t="s">
        <v>44</v>
      </c>
      <c r="AA20" s="1">
        <v>28.2</v>
      </c>
    </row>
    <row r="21" spans="1:27">
      <c r="A21" s="1">
        <v>18</v>
      </c>
      <c r="D21" s="1">
        <v>66</v>
      </c>
      <c r="E21" s="1" t="s">
        <v>28</v>
      </c>
      <c r="I21" s="1" t="s">
        <v>26</v>
      </c>
      <c r="J21" s="1" t="s">
        <v>25</v>
      </c>
      <c r="K21" s="1" t="s">
        <v>26</v>
      </c>
      <c r="L21" s="1" t="s">
        <v>32</v>
      </c>
      <c r="M21" s="1" t="s">
        <v>25</v>
      </c>
      <c r="N21" s="1" t="s">
        <v>83</v>
      </c>
      <c r="O21" s="1" t="s">
        <v>25</v>
      </c>
      <c r="V21" s="1" t="s">
        <v>43</v>
      </c>
      <c r="Y21" s="1" t="s">
        <v>25</v>
      </c>
      <c r="Z21" s="1" t="s">
        <v>46</v>
      </c>
      <c r="AA21" s="1">
        <v>23.9</v>
      </c>
    </row>
    <row r="22" spans="1:27">
      <c r="A22" s="1">
        <v>19</v>
      </c>
      <c r="D22" s="1">
        <v>63</v>
      </c>
      <c r="E22" s="1" t="s">
        <v>27</v>
      </c>
      <c r="I22" s="1" t="s">
        <v>26</v>
      </c>
      <c r="J22" s="1" t="s">
        <v>26</v>
      </c>
      <c r="K22" s="1" t="s">
        <v>26</v>
      </c>
      <c r="L22" s="1" t="s">
        <v>32</v>
      </c>
      <c r="M22" s="1" t="s">
        <v>26</v>
      </c>
      <c r="N22" s="1" t="s">
        <v>83</v>
      </c>
      <c r="O22" s="1" t="s">
        <v>40</v>
      </c>
      <c r="V22" s="1" t="s">
        <v>43</v>
      </c>
      <c r="Y22" s="1" t="s">
        <v>26</v>
      </c>
      <c r="Z22" s="1" t="s">
        <v>45</v>
      </c>
      <c r="AA22" s="1">
        <v>22.9</v>
      </c>
    </row>
    <row r="23" spans="1:27">
      <c r="A23" s="1">
        <v>20</v>
      </c>
      <c r="D23" s="1">
        <v>67</v>
      </c>
      <c r="E23" s="1" t="s">
        <v>28</v>
      </c>
      <c r="I23" s="1" t="s">
        <v>25</v>
      </c>
      <c r="J23" s="1" t="s">
        <v>26</v>
      </c>
      <c r="K23" s="1" t="s">
        <v>25</v>
      </c>
      <c r="L23" s="1" t="s">
        <v>33</v>
      </c>
      <c r="M23" s="1" t="s">
        <v>25</v>
      </c>
      <c r="N23" s="1" t="s">
        <v>83</v>
      </c>
      <c r="O23" s="1" t="s">
        <v>40</v>
      </c>
      <c r="V23" s="1" t="s">
        <v>43</v>
      </c>
      <c r="Y23" s="1" t="s">
        <v>26</v>
      </c>
      <c r="Z23" s="1" t="s">
        <v>44</v>
      </c>
      <c r="AA23" s="1">
        <v>25.3</v>
      </c>
    </row>
    <row r="24" spans="1:27">
      <c r="A24" s="1">
        <v>21</v>
      </c>
      <c r="D24" s="1">
        <v>64</v>
      </c>
      <c r="E24" s="1" t="s">
        <v>27</v>
      </c>
      <c r="I24" s="1" t="s">
        <v>25</v>
      </c>
      <c r="J24" s="1" t="s">
        <v>25</v>
      </c>
      <c r="K24" s="1" t="s">
        <v>25</v>
      </c>
      <c r="L24" s="1" t="s">
        <v>34</v>
      </c>
      <c r="M24" s="1" t="s">
        <v>25</v>
      </c>
      <c r="N24" s="1" t="s">
        <v>83</v>
      </c>
      <c r="O24" s="1" t="s">
        <v>40</v>
      </c>
      <c r="V24" s="1" t="s">
        <v>43</v>
      </c>
      <c r="Y24" s="1" t="s">
        <v>26</v>
      </c>
      <c r="Z24" s="1" t="s">
        <v>44</v>
      </c>
      <c r="AA24" s="1">
        <v>23.6</v>
      </c>
    </row>
    <row r="25" spans="1:27">
      <c r="A25" s="1">
        <v>22</v>
      </c>
      <c r="D25" s="1">
        <v>78</v>
      </c>
      <c r="E25" s="1" t="s">
        <v>27</v>
      </c>
      <c r="I25" s="1" t="s">
        <v>26</v>
      </c>
      <c r="J25" s="1" t="s">
        <v>25</v>
      </c>
      <c r="K25" s="1" t="s">
        <v>26</v>
      </c>
      <c r="L25" s="1" t="s">
        <v>32</v>
      </c>
      <c r="M25" s="1" t="s">
        <v>25</v>
      </c>
      <c r="N25" s="1" t="s">
        <v>83</v>
      </c>
      <c r="O25" s="1" t="s">
        <v>40</v>
      </c>
      <c r="V25" s="1" t="s">
        <v>43</v>
      </c>
      <c r="Y25" s="1" t="s">
        <v>25</v>
      </c>
      <c r="Z25" s="1" t="s">
        <v>45</v>
      </c>
      <c r="AA25" s="1">
        <v>27.2</v>
      </c>
    </row>
    <row r="26" spans="1:27">
      <c r="A26" s="1">
        <v>23</v>
      </c>
      <c r="D26" s="1">
        <v>63</v>
      </c>
      <c r="E26" s="1" t="s">
        <v>28</v>
      </c>
      <c r="I26" s="1" t="s">
        <v>26</v>
      </c>
      <c r="J26" s="1" t="s">
        <v>26</v>
      </c>
      <c r="K26" s="1" t="s">
        <v>26</v>
      </c>
      <c r="L26" s="1" t="s">
        <v>32</v>
      </c>
      <c r="M26" s="1" t="s">
        <v>26</v>
      </c>
      <c r="N26" s="1" t="s">
        <v>36</v>
      </c>
      <c r="O26" s="1" t="s">
        <v>40</v>
      </c>
      <c r="V26" s="1" t="s">
        <v>43</v>
      </c>
      <c r="Y26" s="1" t="s">
        <v>26</v>
      </c>
      <c r="Z26" s="1" t="s">
        <v>44</v>
      </c>
      <c r="AA26" s="1">
        <v>26.1</v>
      </c>
    </row>
    <row r="27" spans="1:27">
      <c r="A27" s="1">
        <v>24</v>
      </c>
      <c r="D27" s="1">
        <v>74</v>
      </c>
      <c r="E27" s="1" t="s">
        <v>27</v>
      </c>
      <c r="I27" s="1" t="s">
        <v>26</v>
      </c>
      <c r="J27" s="1" t="s">
        <v>26</v>
      </c>
      <c r="K27" s="1" t="s">
        <v>26</v>
      </c>
      <c r="L27" s="1" t="s">
        <v>34</v>
      </c>
      <c r="M27" s="1" t="s">
        <v>35</v>
      </c>
      <c r="N27" s="1" t="s">
        <v>83</v>
      </c>
      <c r="O27" s="1" t="s">
        <v>26</v>
      </c>
      <c r="V27" s="1" t="s">
        <v>43</v>
      </c>
      <c r="Y27" s="1" t="s">
        <v>26</v>
      </c>
      <c r="Z27" s="1" t="s">
        <v>44</v>
      </c>
      <c r="AA27" s="1">
        <v>23.1</v>
      </c>
    </row>
    <row r="28" spans="1:27">
      <c r="A28" s="1">
        <v>25</v>
      </c>
      <c r="D28" s="1">
        <v>54</v>
      </c>
      <c r="E28" s="1" t="s">
        <v>27</v>
      </c>
      <c r="I28" s="1" t="s">
        <v>26</v>
      </c>
      <c r="J28" s="1" t="s">
        <v>26</v>
      </c>
      <c r="K28" s="1" t="s">
        <v>25</v>
      </c>
      <c r="L28" s="1" t="s">
        <v>32</v>
      </c>
      <c r="M28" s="1" t="s">
        <v>26</v>
      </c>
      <c r="N28" s="1" t="s">
        <v>83</v>
      </c>
      <c r="O28" s="1" t="s">
        <v>40</v>
      </c>
      <c r="V28" s="1" t="s">
        <v>42</v>
      </c>
      <c r="Y28" s="1" t="s">
        <v>26</v>
      </c>
      <c r="Z28" s="1" t="s">
        <v>44</v>
      </c>
      <c r="AA28" s="1">
        <v>26.3</v>
      </c>
    </row>
    <row r="29" spans="1:27">
      <c r="A29" s="1">
        <v>26</v>
      </c>
      <c r="D29" s="1">
        <v>65</v>
      </c>
      <c r="E29" s="1" t="s">
        <v>27</v>
      </c>
      <c r="I29" s="1" t="s">
        <v>26</v>
      </c>
      <c r="J29" s="1" t="s">
        <v>25</v>
      </c>
      <c r="K29" s="1" t="s">
        <v>26</v>
      </c>
      <c r="L29" s="1" t="s">
        <v>32</v>
      </c>
      <c r="M29" s="1" t="s">
        <v>25</v>
      </c>
      <c r="N29" s="1" t="s">
        <v>83</v>
      </c>
      <c r="O29" s="1" t="s">
        <v>40</v>
      </c>
      <c r="V29" s="1" t="s">
        <v>42</v>
      </c>
      <c r="Y29" s="1" t="s">
        <v>26</v>
      </c>
      <c r="Z29" s="1" t="s">
        <v>44</v>
      </c>
      <c r="AA29" s="1">
        <v>24.8</v>
      </c>
    </row>
    <row r="30" spans="1:27">
      <c r="A30" s="1">
        <v>27</v>
      </c>
      <c r="D30" s="1">
        <v>69</v>
      </c>
      <c r="E30" s="1" t="s">
        <v>28</v>
      </c>
      <c r="I30" s="1" t="s">
        <v>25</v>
      </c>
      <c r="J30" s="1" t="s">
        <v>26</v>
      </c>
      <c r="K30" s="1" t="s">
        <v>26</v>
      </c>
      <c r="L30" s="1" t="s">
        <v>32</v>
      </c>
      <c r="M30" s="1" t="s">
        <v>25</v>
      </c>
      <c r="N30" s="1" t="s">
        <v>36</v>
      </c>
      <c r="O30" s="1" t="s">
        <v>40</v>
      </c>
      <c r="V30" s="1" t="s">
        <v>42</v>
      </c>
      <c r="Y30" s="1" t="s">
        <v>25</v>
      </c>
      <c r="Z30" s="1" t="s">
        <v>45</v>
      </c>
      <c r="AA30" s="1">
        <v>25.8</v>
      </c>
    </row>
    <row r="31" spans="1:27">
      <c r="A31" s="1">
        <v>28</v>
      </c>
      <c r="D31" s="1">
        <v>67</v>
      </c>
      <c r="E31" s="1" t="s">
        <v>28</v>
      </c>
      <c r="I31" s="1" t="s">
        <v>26</v>
      </c>
      <c r="J31" s="1" t="s">
        <v>26</v>
      </c>
      <c r="K31" s="1" t="s">
        <v>25</v>
      </c>
      <c r="L31" s="1" t="s">
        <v>34</v>
      </c>
      <c r="M31" s="1" t="s">
        <v>25</v>
      </c>
      <c r="N31" s="1" t="s">
        <v>83</v>
      </c>
      <c r="O31" s="1" t="s">
        <v>40</v>
      </c>
      <c r="V31" s="1" t="s">
        <v>42</v>
      </c>
      <c r="Y31" s="1" t="s">
        <v>26</v>
      </c>
      <c r="Z31" s="1" t="s">
        <v>45</v>
      </c>
      <c r="AA31" s="1">
        <v>24.9</v>
      </c>
    </row>
    <row r="32" spans="1:27">
      <c r="A32" s="1">
        <v>29</v>
      </c>
      <c r="D32" s="1">
        <v>62</v>
      </c>
      <c r="E32" s="1" t="s">
        <v>28</v>
      </c>
      <c r="I32" s="1" t="s">
        <v>26</v>
      </c>
      <c r="J32" s="1" t="s">
        <v>26</v>
      </c>
      <c r="K32" s="1" t="s">
        <v>26</v>
      </c>
      <c r="L32" s="1" t="s">
        <v>32</v>
      </c>
      <c r="M32" s="1" t="s">
        <v>26</v>
      </c>
      <c r="N32" s="1" t="s">
        <v>83</v>
      </c>
      <c r="O32" s="1" t="s">
        <v>26</v>
      </c>
      <c r="V32" s="1" t="s">
        <v>42</v>
      </c>
      <c r="Y32" s="1" t="s">
        <v>26</v>
      </c>
      <c r="Z32" s="1" t="s">
        <v>44</v>
      </c>
      <c r="AA32" s="1">
        <v>23.6</v>
      </c>
    </row>
    <row r="33" spans="1:27">
      <c r="A33" s="1">
        <v>30</v>
      </c>
      <c r="D33" s="1">
        <v>72</v>
      </c>
      <c r="E33" s="1" t="s">
        <v>27</v>
      </c>
      <c r="I33" s="1" t="s">
        <v>26</v>
      </c>
      <c r="J33" s="1" t="s">
        <v>25</v>
      </c>
      <c r="K33" s="1" t="s">
        <v>26</v>
      </c>
      <c r="L33" s="1" t="s">
        <v>32</v>
      </c>
      <c r="M33" s="1" t="s">
        <v>26</v>
      </c>
      <c r="N33" s="1" t="s">
        <v>83</v>
      </c>
      <c r="O33" s="1" t="s">
        <v>40</v>
      </c>
      <c r="V33" s="1" t="s">
        <v>43</v>
      </c>
      <c r="Y33" s="1" t="s">
        <v>26</v>
      </c>
      <c r="Z33" s="1" t="s">
        <v>46</v>
      </c>
      <c r="AA33" s="1">
        <v>25.2</v>
      </c>
    </row>
    <row r="34" spans="1:27">
      <c r="A34" s="1">
        <v>31</v>
      </c>
      <c r="D34" s="1">
        <v>62</v>
      </c>
      <c r="E34" s="1" t="s">
        <v>28</v>
      </c>
      <c r="I34" s="1" t="s">
        <v>25</v>
      </c>
      <c r="J34" s="1" t="s">
        <v>26</v>
      </c>
      <c r="K34" s="1" t="s">
        <v>25</v>
      </c>
      <c r="L34" s="1" t="s">
        <v>33</v>
      </c>
      <c r="M34" s="1" t="s">
        <v>25</v>
      </c>
      <c r="N34" s="1" t="s">
        <v>83</v>
      </c>
      <c r="O34" s="1" t="s">
        <v>40</v>
      </c>
      <c r="V34" s="1" t="s">
        <v>43</v>
      </c>
      <c r="Y34" s="1" t="s">
        <v>25</v>
      </c>
      <c r="Z34" s="1" t="s">
        <v>44</v>
      </c>
      <c r="AA34" s="1">
        <v>22.9</v>
      </c>
    </row>
    <row r="35" spans="1:27">
      <c r="A35" s="1">
        <v>32</v>
      </c>
      <c r="D35" s="1">
        <v>73</v>
      </c>
      <c r="E35" s="1" t="s">
        <v>27</v>
      </c>
      <c r="I35" s="1" t="s">
        <v>26</v>
      </c>
      <c r="J35" s="1" t="s">
        <v>25</v>
      </c>
      <c r="K35" s="1" t="s">
        <v>26</v>
      </c>
      <c r="L35" s="1" t="s">
        <v>32</v>
      </c>
      <c r="M35" s="1" t="s">
        <v>26</v>
      </c>
      <c r="N35" s="1" t="s">
        <v>83</v>
      </c>
      <c r="O35" s="1" t="s">
        <v>40</v>
      </c>
      <c r="V35" s="1" t="s">
        <v>43</v>
      </c>
      <c r="Y35" s="1" t="s">
        <v>26</v>
      </c>
      <c r="Z35" s="1" t="s">
        <v>45</v>
      </c>
      <c r="AA35" s="1">
        <v>25.9</v>
      </c>
    </row>
    <row r="36" spans="1:27">
      <c r="A36" s="1">
        <v>33</v>
      </c>
      <c r="D36" s="1">
        <v>56</v>
      </c>
      <c r="E36" s="1" t="s">
        <v>27</v>
      </c>
      <c r="I36" s="1" t="s">
        <v>26</v>
      </c>
      <c r="J36" s="1" t="s">
        <v>26</v>
      </c>
      <c r="K36" s="1" t="s">
        <v>25</v>
      </c>
      <c r="L36" s="1" t="s">
        <v>34</v>
      </c>
      <c r="M36" s="1" t="s">
        <v>35</v>
      </c>
      <c r="N36" s="1" t="s">
        <v>83</v>
      </c>
      <c r="O36" s="1" t="s">
        <v>26</v>
      </c>
      <c r="V36" s="1" t="s">
        <v>42</v>
      </c>
      <c r="Y36" s="1" t="s">
        <v>26</v>
      </c>
      <c r="Z36" s="1" t="s">
        <v>44</v>
      </c>
      <c r="AA36" s="1">
        <v>23.8</v>
      </c>
    </row>
    <row r="37" spans="1:27">
      <c r="A37" s="1">
        <v>34</v>
      </c>
      <c r="D37" s="1">
        <v>61</v>
      </c>
      <c r="E37" s="1" t="s">
        <v>28</v>
      </c>
      <c r="I37" s="1" t="s">
        <v>26</v>
      </c>
      <c r="J37" s="1" t="s">
        <v>25</v>
      </c>
      <c r="K37" s="1" t="s">
        <v>25</v>
      </c>
      <c r="L37" s="1" t="s">
        <v>32</v>
      </c>
      <c r="M37" s="1" t="s">
        <v>26</v>
      </c>
      <c r="N37" t="s">
        <v>83</v>
      </c>
      <c r="O37" s="1" t="s">
        <v>40</v>
      </c>
      <c r="V37" s="1" t="s">
        <v>43</v>
      </c>
      <c r="Y37" s="1" t="s">
        <v>25</v>
      </c>
      <c r="Z37" s="1" t="s">
        <v>44</v>
      </c>
      <c r="AA37" s="1">
        <v>25.9</v>
      </c>
    </row>
    <row r="38" spans="1:27">
      <c r="A38" s="1">
        <v>35</v>
      </c>
      <c r="D38" s="1">
        <v>76</v>
      </c>
      <c r="E38" s="1" t="s">
        <v>27</v>
      </c>
      <c r="I38" s="1" t="s">
        <v>26</v>
      </c>
      <c r="J38" s="1" t="s">
        <v>25</v>
      </c>
      <c r="K38" s="1" t="s">
        <v>26</v>
      </c>
      <c r="L38" s="1" t="s">
        <v>32</v>
      </c>
      <c r="M38" s="1" t="s">
        <v>26</v>
      </c>
      <c r="N38" s="1" t="s">
        <v>83</v>
      </c>
      <c r="O38" s="1" t="s">
        <v>40</v>
      </c>
      <c r="V38" s="1" t="s">
        <v>43</v>
      </c>
      <c r="Y38" s="1" t="s">
        <v>26</v>
      </c>
      <c r="Z38" s="1" t="s">
        <v>45</v>
      </c>
      <c r="AA38" s="1">
        <v>22.8</v>
      </c>
    </row>
    <row r="39" spans="1:27">
      <c r="A39" s="1">
        <v>36</v>
      </c>
      <c r="D39" s="1">
        <v>80</v>
      </c>
      <c r="E39" s="1" t="s">
        <v>28</v>
      </c>
      <c r="I39" s="1" t="s">
        <v>26</v>
      </c>
      <c r="J39" s="1" t="s">
        <v>25</v>
      </c>
      <c r="K39" s="1" t="s">
        <v>26</v>
      </c>
      <c r="L39" s="1" t="s">
        <v>34</v>
      </c>
      <c r="M39" s="1" t="s">
        <v>25</v>
      </c>
      <c r="N39" s="1" t="s">
        <v>83</v>
      </c>
      <c r="O39" s="1" t="s">
        <v>26</v>
      </c>
      <c r="V39" s="1" t="s">
        <v>43</v>
      </c>
      <c r="Y39" s="1" t="s">
        <v>26</v>
      </c>
      <c r="Z39" s="1" t="s">
        <v>45</v>
      </c>
      <c r="AA39" s="1">
        <v>26.4</v>
      </c>
    </row>
    <row r="40" spans="1:27">
      <c r="A40" s="1">
        <v>37</v>
      </c>
      <c r="D40" s="1">
        <v>67</v>
      </c>
      <c r="E40" s="1" t="s">
        <v>27</v>
      </c>
      <c r="I40" s="1" t="s">
        <v>26</v>
      </c>
      <c r="J40" s="1" t="s">
        <v>26</v>
      </c>
      <c r="K40" s="1" t="s">
        <v>26</v>
      </c>
      <c r="L40" s="1" t="s">
        <v>33</v>
      </c>
      <c r="M40" s="1" t="s">
        <v>25</v>
      </c>
      <c r="N40" s="1" t="s">
        <v>83</v>
      </c>
      <c r="O40" s="1" t="s">
        <v>40</v>
      </c>
      <c r="V40" s="1" t="s">
        <v>43</v>
      </c>
      <c r="Y40" s="1" t="s">
        <v>26</v>
      </c>
      <c r="Z40" s="1" t="s">
        <v>46</v>
      </c>
      <c r="AA40" s="1">
        <v>24.6</v>
      </c>
    </row>
    <row r="41" spans="1:27">
      <c r="A41" s="1">
        <v>38</v>
      </c>
      <c r="D41" s="1">
        <v>84</v>
      </c>
      <c r="E41" s="1" t="s">
        <v>28</v>
      </c>
      <c r="I41" s="1" t="s">
        <v>26</v>
      </c>
      <c r="J41" s="1" t="s">
        <v>25</v>
      </c>
      <c r="K41" s="1" t="s">
        <v>26</v>
      </c>
      <c r="L41" s="1" t="s">
        <v>32</v>
      </c>
      <c r="M41" s="1" t="s">
        <v>26</v>
      </c>
      <c r="N41" s="1" t="s">
        <v>83</v>
      </c>
      <c r="O41" s="1" t="s">
        <v>40</v>
      </c>
      <c r="V41" s="1" t="s">
        <v>43</v>
      </c>
      <c r="Y41" s="1" t="s">
        <v>26</v>
      </c>
      <c r="Z41" s="1" t="s">
        <v>45</v>
      </c>
      <c r="AA41" s="1">
        <v>24.7</v>
      </c>
    </row>
    <row r="42" spans="1:27">
      <c r="A42" s="1">
        <v>39</v>
      </c>
      <c r="D42" s="1">
        <v>66</v>
      </c>
      <c r="E42" s="1" t="s">
        <v>27</v>
      </c>
      <c r="I42" s="1" t="s">
        <v>26</v>
      </c>
      <c r="J42" s="1" t="s">
        <v>26</v>
      </c>
      <c r="K42" s="1" t="s">
        <v>26</v>
      </c>
      <c r="L42" s="1" t="s">
        <v>32</v>
      </c>
      <c r="M42" s="1" t="s">
        <v>26</v>
      </c>
      <c r="N42" s="1" t="s">
        <v>36</v>
      </c>
      <c r="O42" s="1" t="s">
        <v>40</v>
      </c>
      <c r="V42" s="1" t="s">
        <v>42</v>
      </c>
      <c r="Y42" s="1" t="s">
        <v>25</v>
      </c>
      <c r="Z42" s="1" t="s">
        <v>45</v>
      </c>
      <c r="AA42" s="1">
        <v>25.8</v>
      </c>
    </row>
    <row r="43" spans="1:27">
      <c r="A43" s="1">
        <v>40</v>
      </c>
      <c r="D43" s="1">
        <v>62</v>
      </c>
      <c r="E43" s="1" t="s">
        <v>27</v>
      </c>
      <c r="I43" s="1" t="s">
        <v>26</v>
      </c>
      <c r="J43" s="1" t="s">
        <v>26</v>
      </c>
      <c r="K43" s="1" t="s">
        <v>25</v>
      </c>
      <c r="L43" s="1" t="s">
        <v>33</v>
      </c>
      <c r="M43" s="1" t="s">
        <v>25</v>
      </c>
      <c r="N43" s="1" t="s">
        <v>83</v>
      </c>
      <c r="O43" s="1" t="s">
        <v>26</v>
      </c>
      <c r="V43" s="1" t="s">
        <v>42</v>
      </c>
      <c r="Y43" s="1" t="s">
        <v>26</v>
      </c>
      <c r="Z43" s="1" t="s">
        <v>44</v>
      </c>
      <c r="AA43" s="1">
        <v>24.2</v>
      </c>
    </row>
    <row r="44" spans="1:27">
      <c r="A44" s="1">
        <v>41</v>
      </c>
      <c r="D44" s="1">
        <v>71</v>
      </c>
      <c r="E44" s="1" t="s">
        <v>28</v>
      </c>
      <c r="I44" s="1" t="s">
        <v>26</v>
      </c>
      <c r="J44" s="1" t="s">
        <v>26</v>
      </c>
      <c r="K44" s="1" t="s">
        <v>26</v>
      </c>
      <c r="L44" s="1" t="s">
        <v>32</v>
      </c>
      <c r="M44" s="1" t="s">
        <v>26</v>
      </c>
      <c r="N44" s="1" t="s">
        <v>83</v>
      </c>
      <c r="O44" s="1" t="s">
        <v>40</v>
      </c>
      <c r="V44" s="1" t="s">
        <v>43</v>
      </c>
      <c r="Y44" s="1" t="s">
        <v>25</v>
      </c>
      <c r="Z44" s="1" t="s">
        <v>44</v>
      </c>
      <c r="AA44" s="1">
        <v>25.7</v>
      </c>
    </row>
    <row r="45" spans="1:27">
      <c r="A45" s="1">
        <v>42</v>
      </c>
      <c r="D45" s="1">
        <v>72</v>
      </c>
      <c r="E45" s="1" t="s">
        <v>27</v>
      </c>
      <c r="I45" s="1" t="s">
        <v>25</v>
      </c>
      <c r="J45" s="1" t="s">
        <v>25</v>
      </c>
      <c r="K45" s="1" t="s">
        <v>26</v>
      </c>
      <c r="L45" s="1" t="s">
        <v>34</v>
      </c>
      <c r="M45" s="1" t="s">
        <v>35</v>
      </c>
      <c r="N45" s="1" t="s">
        <v>83</v>
      </c>
      <c r="O45" s="1" t="s">
        <v>40</v>
      </c>
      <c r="V45" s="1" t="s">
        <v>43</v>
      </c>
      <c r="Y45" s="1" t="s">
        <v>26</v>
      </c>
      <c r="Z45" s="1" t="s">
        <v>45</v>
      </c>
      <c r="AA45" s="1">
        <v>23.3</v>
      </c>
    </row>
    <row r="46" spans="1:27">
      <c r="A46" s="1">
        <v>43</v>
      </c>
      <c r="D46" s="1">
        <v>61</v>
      </c>
      <c r="E46" s="1" t="s">
        <v>28</v>
      </c>
      <c r="I46" s="1" t="s">
        <v>26</v>
      </c>
      <c r="J46" s="1" t="s">
        <v>26</v>
      </c>
      <c r="K46" s="1" t="s">
        <v>25</v>
      </c>
      <c r="L46" s="1" t="s">
        <v>32</v>
      </c>
      <c r="M46" s="1" t="s">
        <v>26</v>
      </c>
      <c r="N46" s="1" t="s">
        <v>36</v>
      </c>
      <c r="O46" s="1" t="s">
        <v>40</v>
      </c>
      <c r="V46" s="1" t="s">
        <v>42</v>
      </c>
      <c r="Y46" s="1" t="s">
        <v>26</v>
      </c>
      <c r="Z46" s="1" t="s">
        <v>46</v>
      </c>
      <c r="AA46" s="1">
        <v>27.1</v>
      </c>
    </row>
    <row r="47" spans="1:27">
      <c r="A47" s="1">
        <v>44</v>
      </c>
      <c r="D47" s="1">
        <v>65</v>
      </c>
      <c r="E47" s="1" t="s">
        <v>27</v>
      </c>
      <c r="I47" s="1" t="s">
        <v>26</v>
      </c>
      <c r="J47" s="1" t="s">
        <v>26</v>
      </c>
      <c r="K47" s="1" t="s">
        <v>25</v>
      </c>
      <c r="L47" s="1" t="s">
        <v>32</v>
      </c>
      <c r="M47" s="1" t="s">
        <v>26</v>
      </c>
      <c r="N47" s="1" t="s">
        <v>83</v>
      </c>
      <c r="O47" s="1" t="s">
        <v>26</v>
      </c>
      <c r="V47" s="1" t="s">
        <v>43</v>
      </c>
      <c r="Y47" s="1" t="s">
        <v>26</v>
      </c>
      <c r="Z47" s="1" t="s">
        <v>45</v>
      </c>
      <c r="AA47" s="1">
        <v>23.6</v>
      </c>
    </row>
    <row r="48" spans="1:27">
      <c r="A48" s="1">
        <v>45</v>
      </c>
      <c r="D48" s="1">
        <v>67</v>
      </c>
      <c r="E48" s="1" t="s">
        <v>27</v>
      </c>
      <c r="I48" s="1" t="s">
        <v>25</v>
      </c>
      <c r="J48" s="1" t="s">
        <v>26</v>
      </c>
      <c r="K48" s="1" t="s">
        <v>26</v>
      </c>
      <c r="L48" s="1" t="s">
        <v>32</v>
      </c>
      <c r="M48" s="1" t="s">
        <v>25</v>
      </c>
      <c r="N48" s="1" t="s">
        <v>83</v>
      </c>
      <c r="O48" s="1" t="s">
        <v>40</v>
      </c>
      <c r="V48" s="1" t="s">
        <v>42</v>
      </c>
      <c r="Y48" s="1" t="s">
        <v>25</v>
      </c>
      <c r="Z48" s="1" t="s">
        <v>45</v>
      </c>
      <c r="AA48" s="1">
        <v>23.2</v>
      </c>
    </row>
    <row r="49" spans="1:27">
      <c r="A49" s="1">
        <v>46</v>
      </c>
      <c r="D49" s="1">
        <v>63</v>
      </c>
      <c r="E49" s="1" t="s">
        <v>28</v>
      </c>
      <c r="I49" s="1" t="s">
        <v>26</v>
      </c>
      <c r="J49" s="1" t="s">
        <v>26</v>
      </c>
      <c r="K49" s="1" t="s">
        <v>25</v>
      </c>
      <c r="L49" s="1" t="s">
        <v>34</v>
      </c>
      <c r="M49" s="1" t="s">
        <v>35</v>
      </c>
      <c r="N49" s="1" t="s">
        <v>83</v>
      </c>
      <c r="O49" s="1" t="s">
        <v>40</v>
      </c>
      <c r="V49" s="1" t="s">
        <v>42</v>
      </c>
      <c r="Y49" s="1" t="s">
        <v>26</v>
      </c>
      <c r="Z49" s="1" t="s">
        <v>45</v>
      </c>
      <c r="AA49" s="1">
        <v>27.2</v>
      </c>
    </row>
    <row r="50" spans="1:27">
      <c r="A50" s="1">
        <v>47</v>
      </c>
      <c r="D50" s="1">
        <v>65</v>
      </c>
      <c r="E50" s="1" t="s">
        <v>28</v>
      </c>
      <c r="I50" s="1" t="s">
        <v>26</v>
      </c>
      <c r="J50" s="1" t="s">
        <v>26</v>
      </c>
      <c r="K50" s="1" t="s">
        <v>26</v>
      </c>
      <c r="L50" s="1" t="s">
        <v>32</v>
      </c>
      <c r="M50" s="1" t="s">
        <v>26</v>
      </c>
      <c r="N50" s="1" t="s">
        <v>83</v>
      </c>
      <c r="O50" s="1" t="s">
        <v>40</v>
      </c>
      <c r="V50" s="1" t="s">
        <v>43</v>
      </c>
      <c r="Y50" s="1" t="s">
        <v>25</v>
      </c>
      <c r="Z50" s="1" t="s">
        <v>46</v>
      </c>
      <c r="AA50" s="1">
        <v>24.5</v>
      </c>
    </row>
    <row r="51" spans="1:27">
      <c r="A51" s="1">
        <v>48</v>
      </c>
      <c r="D51" s="1">
        <v>65</v>
      </c>
      <c r="E51" s="1" t="s">
        <v>27</v>
      </c>
      <c r="I51" s="1" t="s">
        <v>26</v>
      </c>
      <c r="J51" s="1" t="s">
        <v>26</v>
      </c>
      <c r="K51" s="1" t="s">
        <v>25</v>
      </c>
      <c r="L51" s="1" t="s">
        <v>34</v>
      </c>
      <c r="M51" s="1" t="s">
        <v>25</v>
      </c>
      <c r="N51" s="1" t="s">
        <v>83</v>
      </c>
      <c r="O51" s="1" t="s">
        <v>26</v>
      </c>
      <c r="V51" s="1" t="s">
        <v>43</v>
      </c>
      <c r="Y51" s="1" t="s">
        <v>26</v>
      </c>
      <c r="Z51" s="1" t="s">
        <v>44</v>
      </c>
      <c r="AA51" s="1">
        <v>28.1</v>
      </c>
    </row>
    <row r="52" spans="1:27">
      <c r="A52" s="1">
        <v>49</v>
      </c>
      <c r="D52" s="1">
        <v>70</v>
      </c>
      <c r="E52" s="1" t="s">
        <v>27</v>
      </c>
      <c r="I52" s="1" t="s">
        <v>26</v>
      </c>
      <c r="J52" s="1" t="s">
        <v>26</v>
      </c>
      <c r="K52" s="1" t="s">
        <v>26</v>
      </c>
      <c r="L52" s="1" t="s">
        <v>32</v>
      </c>
      <c r="M52" s="1" t="s">
        <v>26</v>
      </c>
      <c r="N52" s="1" t="s">
        <v>36</v>
      </c>
      <c r="O52" s="1" t="s">
        <v>40</v>
      </c>
      <c r="V52" s="1" t="s">
        <v>42</v>
      </c>
      <c r="Y52" s="1" t="s">
        <v>26</v>
      </c>
      <c r="Z52" s="1" t="s">
        <v>44</v>
      </c>
      <c r="AA52" s="1">
        <v>24.4</v>
      </c>
    </row>
    <row r="53" spans="1:27">
      <c r="A53" s="1">
        <v>50</v>
      </c>
      <c r="D53" s="1">
        <v>69</v>
      </c>
      <c r="E53" s="1" t="s">
        <v>28</v>
      </c>
      <c r="I53" s="1" t="s">
        <v>26</v>
      </c>
      <c r="J53" s="1" t="s">
        <v>25</v>
      </c>
      <c r="K53" s="1" t="s">
        <v>26</v>
      </c>
      <c r="L53" s="1" t="s">
        <v>33</v>
      </c>
      <c r="M53" s="1" t="s">
        <v>25</v>
      </c>
      <c r="N53" s="1" t="s">
        <v>83</v>
      </c>
      <c r="O53" s="1" t="s">
        <v>40</v>
      </c>
      <c r="V53" s="1" t="s">
        <v>42</v>
      </c>
      <c r="Y53" s="1" t="s">
        <v>26</v>
      </c>
      <c r="Z53" s="1" t="s">
        <v>44</v>
      </c>
      <c r="AA53" s="1">
        <v>25.5</v>
      </c>
    </row>
    <row r="54" spans="1:27">
      <c r="A54" s="1">
        <v>51</v>
      </c>
      <c r="D54" s="1">
        <v>68</v>
      </c>
      <c r="E54" s="1" t="s">
        <v>27</v>
      </c>
      <c r="I54" s="1" t="s">
        <v>25</v>
      </c>
      <c r="J54" s="1" t="s">
        <v>25</v>
      </c>
      <c r="K54" s="1" t="s">
        <v>26</v>
      </c>
      <c r="L54" s="1" t="s">
        <v>32</v>
      </c>
      <c r="M54" s="9" t="s">
        <v>26</v>
      </c>
      <c r="N54" t="s">
        <v>83</v>
      </c>
      <c r="O54" s="1" t="s">
        <v>40</v>
      </c>
      <c r="V54" s="1" t="s">
        <v>43</v>
      </c>
      <c r="Y54" s="1" t="s">
        <v>25</v>
      </c>
      <c r="Z54" s="1" t="s">
        <v>44</v>
      </c>
      <c r="AA54" s="1">
        <v>23.8</v>
      </c>
    </row>
    <row r="55" spans="1:27">
      <c r="A55" s="1">
        <v>52</v>
      </c>
      <c r="D55" s="1">
        <v>58</v>
      </c>
      <c r="E55" s="1" t="s">
        <v>28</v>
      </c>
      <c r="I55" s="1" t="s">
        <v>26</v>
      </c>
      <c r="J55" s="1" t="s">
        <v>26</v>
      </c>
      <c r="K55" s="1" t="s">
        <v>25</v>
      </c>
      <c r="L55" s="1" t="s">
        <v>33</v>
      </c>
      <c r="M55" s="1" t="s">
        <v>35</v>
      </c>
      <c r="N55" s="1" t="s">
        <v>83</v>
      </c>
      <c r="O55" s="1" t="s">
        <v>40</v>
      </c>
      <c r="V55" s="1" t="s">
        <v>43</v>
      </c>
      <c r="Y55" s="1" t="s">
        <v>26</v>
      </c>
      <c r="Z55" s="1" t="s">
        <v>46</v>
      </c>
      <c r="AA55" s="1">
        <v>26.2</v>
      </c>
    </row>
    <row r="56" spans="1:27">
      <c r="A56" s="1">
        <v>53</v>
      </c>
      <c r="D56" s="1">
        <v>64</v>
      </c>
      <c r="E56" s="1" t="s">
        <v>27</v>
      </c>
      <c r="I56" s="1" t="s">
        <v>26</v>
      </c>
      <c r="J56" s="1" t="s">
        <v>26</v>
      </c>
      <c r="K56" s="1" t="s">
        <v>25</v>
      </c>
      <c r="L56" s="1" t="s">
        <v>32</v>
      </c>
      <c r="M56" s="1" t="s">
        <v>25</v>
      </c>
      <c r="N56" s="1" t="s">
        <v>83</v>
      </c>
      <c r="O56" s="1" t="s">
        <v>40</v>
      </c>
      <c r="V56" s="1" t="s">
        <v>43</v>
      </c>
      <c r="Y56" s="1" t="s">
        <v>26</v>
      </c>
      <c r="Z56" s="1" t="s">
        <v>45</v>
      </c>
      <c r="AA56" s="1">
        <v>23.7</v>
      </c>
    </row>
    <row r="57" spans="1:27">
      <c r="A57" s="1">
        <v>54</v>
      </c>
      <c r="D57" s="1">
        <v>58</v>
      </c>
      <c r="E57" s="1" t="s">
        <v>27</v>
      </c>
      <c r="I57" s="1" t="s">
        <v>25</v>
      </c>
      <c r="J57" s="1" t="s">
        <v>26</v>
      </c>
      <c r="K57" s="1" t="s">
        <v>25</v>
      </c>
      <c r="L57" s="1" t="s">
        <v>32</v>
      </c>
      <c r="M57" s="1" t="s">
        <v>26</v>
      </c>
      <c r="N57" s="1" t="s">
        <v>83</v>
      </c>
      <c r="O57" s="1" t="s">
        <v>40</v>
      </c>
      <c r="V57" s="1" t="s">
        <v>43</v>
      </c>
      <c r="Y57" s="1" t="s">
        <v>26</v>
      </c>
      <c r="Z57" s="1" t="s">
        <v>45</v>
      </c>
      <c r="AA57" s="1">
        <v>24.8</v>
      </c>
    </row>
    <row r="58" spans="1:27">
      <c r="A58" s="1">
        <v>55</v>
      </c>
      <c r="D58" s="1">
        <v>70</v>
      </c>
      <c r="E58" s="1" t="s">
        <v>28</v>
      </c>
      <c r="I58" s="1" t="s">
        <v>26</v>
      </c>
      <c r="J58" s="1" t="s">
        <v>26</v>
      </c>
      <c r="K58" s="1" t="s">
        <v>26</v>
      </c>
      <c r="L58" s="1" t="s">
        <v>34</v>
      </c>
      <c r="M58" s="1" t="s">
        <v>25</v>
      </c>
      <c r="N58" s="1" t="s">
        <v>83</v>
      </c>
      <c r="O58" s="1" t="s">
        <v>40</v>
      </c>
      <c r="V58" s="1" t="s">
        <v>42</v>
      </c>
      <c r="Y58" s="1" t="s">
        <v>25</v>
      </c>
      <c r="Z58" s="1" t="s">
        <v>45</v>
      </c>
      <c r="AA58" s="1">
        <v>26.3</v>
      </c>
    </row>
    <row r="59" spans="1:27">
      <c r="A59" s="1">
        <v>56</v>
      </c>
      <c r="D59" s="1">
        <v>67</v>
      </c>
      <c r="E59" s="1" t="s">
        <v>27</v>
      </c>
      <c r="I59" s="1" t="s">
        <v>26</v>
      </c>
      <c r="J59" s="1" t="s">
        <v>26</v>
      </c>
      <c r="K59" s="1" t="s">
        <v>26</v>
      </c>
      <c r="L59" s="1" t="s">
        <v>32</v>
      </c>
      <c r="M59" s="1" t="s">
        <v>25</v>
      </c>
      <c r="N59" s="1" t="s">
        <v>83</v>
      </c>
      <c r="O59" s="1" t="s">
        <v>40</v>
      </c>
      <c r="V59" s="1" t="s">
        <v>42</v>
      </c>
      <c r="Y59" s="1" t="s">
        <v>25</v>
      </c>
      <c r="Z59" s="1" t="s">
        <v>44</v>
      </c>
      <c r="AA59" s="1">
        <v>24.5</v>
      </c>
    </row>
    <row r="60" spans="1:27">
      <c r="A60" s="1">
        <v>57</v>
      </c>
      <c r="D60" s="1">
        <v>60</v>
      </c>
      <c r="E60" s="1" t="s">
        <v>27</v>
      </c>
      <c r="I60" s="1" t="s">
        <v>26</v>
      </c>
      <c r="J60" s="1" t="s">
        <v>26</v>
      </c>
      <c r="K60" s="1" t="s">
        <v>25</v>
      </c>
      <c r="L60" s="1" t="s">
        <v>32</v>
      </c>
      <c r="M60" s="1" t="s">
        <v>35</v>
      </c>
      <c r="N60" s="1" t="s">
        <v>83</v>
      </c>
      <c r="O60" s="1" t="s">
        <v>40</v>
      </c>
      <c r="V60" s="1" t="s">
        <v>42</v>
      </c>
      <c r="Y60" s="1" t="s">
        <v>26</v>
      </c>
      <c r="Z60" s="1" t="s">
        <v>46</v>
      </c>
      <c r="AA60" s="1">
        <v>24.4</v>
      </c>
    </row>
    <row r="61" spans="1:27">
      <c r="A61" s="1">
        <v>58</v>
      </c>
      <c r="D61" s="1">
        <v>69</v>
      </c>
      <c r="E61" s="1" t="s">
        <v>27</v>
      </c>
      <c r="I61" s="1" t="s">
        <v>26</v>
      </c>
      <c r="J61" s="1" t="s">
        <v>25</v>
      </c>
      <c r="K61" s="1" t="s">
        <v>26</v>
      </c>
      <c r="L61" s="1" t="s">
        <v>34</v>
      </c>
      <c r="M61" s="1" t="s">
        <v>25</v>
      </c>
      <c r="N61" s="1" t="s">
        <v>83</v>
      </c>
      <c r="O61" s="1" t="s">
        <v>40</v>
      </c>
      <c r="V61" s="1" t="s">
        <v>42</v>
      </c>
      <c r="Y61" s="1" t="s">
        <v>26</v>
      </c>
      <c r="Z61" s="1" t="s">
        <v>45</v>
      </c>
      <c r="AA61" s="1">
        <v>23.8</v>
      </c>
    </row>
    <row r="62" spans="1:27">
      <c r="A62" s="1">
        <v>59</v>
      </c>
      <c r="D62" s="1">
        <v>66</v>
      </c>
      <c r="E62" s="1" t="s">
        <v>27</v>
      </c>
      <c r="I62" s="1" t="s">
        <v>25</v>
      </c>
      <c r="J62" s="1" t="s">
        <v>26</v>
      </c>
      <c r="K62" s="1" t="s">
        <v>26</v>
      </c>
      <c r="L62" s="1" t="s">
        <v>33</v>
      </c>
      <c r="M62" s="1" t="s">
        <v>25</v>
      </c>
      <c r="N62" s="1" t="s">
        <v>83</v>
      </c>
      <c r="O62" s="1" t="s">
        <v>40</v>
      </c>
      <c r="V62" s="1" t="s">
        <v>42</v>
      </c>
      <c r="Y62" s="1" t="s">
        <v>26</v>
      </c>
      <c r="Z62" s="1" t="s">
        <v>45</v>
      </c>
      <c r="AA62" s="1">
        <v>25.7</v>
      </c>
    </row>
    <row r="63" spans="1:27">
      <c r="A63" s="1">
        <v>60</v>
      </c>
      <c r="D63" s="1">
        <v>75</v>
      </c>
      <c r="E63" s="1" t="s">
        <v>28</v>
      </c>
      <c r="I63" s="1" t="s">
        <v>26</v>
      </c>
      <c r="J63" s="1" t="s">
        <v>26</v>
      </c>
      <c r="K63" s="1" t="s">
        <v>26</v>
      </c>
      <c r="L63" s="1" t="s">
        <v>32</v>
      </c>
      <c r="M63" s="1" t="s">
        <v>25</v>
      </c>
      <c r="N63" s="1" t="s">
        <v>83</v>
      </c>
      <c r="O63" s="1" t="s">
        <v>40</v>
      </c>
      <c r="V63" s="1" t="s">
        <v>42</v>
      </c>
      <c r="Y63" s="1" t="s">
        <v>25</v>
      </c>
      <c r="Z63" s="1" t="s">
        <v>44</v>
      </c>
      <c r="AA63" s="1">
        <v>23.9</v>
      </c>
    </row>
    <row r="64" spans="1:27">
      <c r="A64" s="1">
        <v>61</v>
      </c>
      <c r="D64" s="1">
        <v>66</v>
      </c>
      <c r="E64" s="1" t="s">
        <v>27</v>
      </c>
      <c r="I64" s="1" t="s">
        <v>26</v>
      </c>
      <c r="J64" s="1" t="s">
        <v>26</v>
      </c>
      <c r="K64" s="1" t="s">
        <v>25</v>
      </c>
      <c r="L64" s="1" t="s">
        <v>34</v>
      </c>
      <c r="M64" s="1" t="s">
        <v>25</v>
      </c>
      <c r="N64" s="1" t="s">
        <v>83</v>
      </c>
      <c r="O64" s="1" t="s">
        <v>40</v>
      </c>
      <c r="V64" s="1" t="s">
        <v>43</v>
      </c>
      <c r="Y64" s="1" t="s">
        <v>26</v>
      </c>
      <c r="Z64" s="1" t="s">
        <v>46</v>
      </c>
      <c r="AA64" s="1">
        <v>26.7</v>
      </c>
    </row>
    <row r="65" spans="1:27">
      <c r="A65" s="1">
        <v>62</v>
      </c>
      <c r="D65" s="1">
        <v>73</v>
      </c>
      <c r="E65" s="1" t="s">
        <v>27</v>
      </c>
      <c r="I65" s="1" t="s">
        <v>26</v>
      </c>
      <c r="J65" s="1" t="s">
        <v>26</v>
      </c>
      <c r="K65" s="1" t="s">
        <v>26</v>
      </c>
      <c r="L65" s="1" t="s">
        <v>32</v>
      </c>
      <c r="M65" s="1" t="s">
        <v>35</v>
      </c>
      <c r="N65" s="1" t="s">
        <v>83</v>
      </c>
      <c r="O65" s="1" t="s">
        <v>40</v>
      </c>
      <c r="V65" s="1" t="s">
        <v>42</v>
      </c>
      <c r="Y65" s="1" t="s">
        <v>26</v>
      </c>
      <c r="Z65" s="1" t="s">
        <v>45</v>
      </c>
      <c r="AA65" s="1">
        <v>22.7</v>
      </c>
    </row>
    <row r="66" spans="1:27">
      <c r="A66" s="1">
        <v>63</v>
      </c>
      <c r="D66" s="1">
        <v>65</v>
      </c>
      <c r="E66" s="1" t="s">
        <v>28</v>
      </c>
      <c r="I66" s="1" t="s">
        <v>26</v>
      </c>
      <c r="J66" s="1" t="s">
        <v>26</v>
      </c>
      <c r="K66" s="1" t="s">
        <v>25</v>
      </c>
      <c r="L66" s="1" t="s">
        <v>33</v>
      </c>
      <c r="M66" s="1" t="s">
        <v>25</v>
      </c>
      <c r="N66" s="1" t="s">
        <v>83</v>
      </c>
      <c r="O66" s="1" t="s">
        <v>40</v>
      </c>
      <c r="V66" s="1" t="s">
        <v>42</v>
      </c>
      <c r="Y66" s="1" t="s">
        <v>25</v>
      </c>
      <c r="Z66" s="1" t="s">
        <v>45</v>
      </c>
      <c r="AA66" s="1">
        <v>26.2</v>
      </c>
    </row>
    <row r="67" spans="1:27">
      <c r="Y67" s="1" t="s">
        <v>26</v>
      </c>
      <c r="Z67" s="1" t="s">
        <v>44</v>
      </c>
      <c r="AA67" s="1">
        <v>22.9</v>
      </c>
    </row>
    <row r="68" spans="1:27">
      <c r="I68" s="1">
        <f>COUNTIF(I4:I66,"Yes")</f>
        <v>12</v>
      </c>
      <c r="J68" s="1">
        <f>COUNTIF(J4:J66,"Yes")</f>
        <v>19</v>
      </c>
      <c r="K68" s="1">
        <f>COUNTIF(K4:K66,"Yes")</f>
        <v>26</v>
      </c>
      <c r="L68" s="1">
        <f>COUNTIF(L4:L66,"never")</f>
        <v>37</v>
      </c>
      <c r="M68" s="1">
        <f>COUNTIF(M4:M66,"yes")</f>
        <v>30</v>
      </c>
      <c r="N68" s="1">
        <f>COUNTIF(N4:N66,"veg")</f>
        <v>6</v>
      </c>
      <c r="O68" s="1">
        <f>COUNTIF(O4:O66,"yes")</f>
        <v>1</v>
      </c>
    </row>
    <row r="69" spans="1:27">
      <c r="L69" s="1">
        <f>COUNTIF(L4:L66,"current")</f>
        <v>10</v>
      </c>
      <c r="M69" s="1">
        <f>COUNTIF(M4:M66,"no")</f>
        <v>22</v>
      </c>
      <c r="O69" s="1">
        <f>COUNTIF(O4:O66,"no")</f>
        <v>7</v>
      </c>
      <c r="V69" s="1">
        <f>COUNTIF(V4:V66,"db")</f>
        <v>36</v>
      </c>
      <c r="Y69" s="1">
        <f>COUNTIF(Y4:Y66,"yes")</f>
        <v>19</v>
      </c>
      <c r="Z69" s="1">
        <f>COUNTIF(Z4:Z66,"avoid")</f>
        <v>24</v>
      </c>
    </row>
    <row r="70" spans="1:27">
      <c r="L70" s="1">
        <f>COUNTIF(L4:L66,"prior")</f>
        <v>16</v>
      </c>
      <c r="M70" s="1">
        <f>COUNTIF(M4:M66,"ex")</f>
        <v>11</v>
      </c>
      <c r="V70" s="1">
        <f>COUNTIF(V4:V66,"lb")</f>
        <v>27</v>
      </c>
      <c r="Z70" s="1">
        <f>COUNTIF(Z4:Z66,"more")</f>
        <v>11</v>
      </c>
    </row>
    <row r="71" spans="1:27">
      <c r="Z71" s="1">
        <f>COUNTIF(Z4:Z66,"less")</f>
        <v>28</v>
      </c>
    </row>
  </sheetData>
  <mergeCells count="33">
    <mergeCell ref="F1:F3"/>
    <mergeCell ref="O1:O3"/>
    <mergeCell ref="G1:G3"/>
    <mergeCell ref="H1:H3"/>
    <mergeCell ref="I1:I3"/>
    <mergeCell ref="K1:K3"/>
    <mergeCell ref="L1:L3"/>
    <mergeCell ref="N1:N3"/>
    <mergeCell ref="A1:A3"/>
    <mergeCell ref="B1:B3"/>
    <mergeCell ref="C1:C3"/>
    <mergeCell ref="D1:D3"/>
    <mergeCell ref="E1:E3"/>
    <mergeCell ref="AF1:AF3"/>
    <mergeCell ref="X2:X3"/>
    <mergeCell ref="W2:W3"/>
    <mergeCell ref="V1:V3"/>
    <mergeCell ref="U2:U3"/>
    <mergeCell ref="AB2:AC2"/>
    <mergeCell ref="AD2:AE2"/>
    <mergeCell ref="AB1:AE1"/>
    <mergeCell ref="AA1:AA3"/>
    <mergeCell ref="Y1:Y3"/>
    <mergeCell ref="Z1:Z3"/>
    <mergeCell ref="T2:T3"/>
    <mergeCell ref="P1:Q1"/>
    <mergeCell ref="R1:S1"/>
    <mergeCell ref="T1:U1"/>
    <mergeCell ref="W1:X1"/>
    <mergeCell ref="P2:P3"/>
    <mergeCell ref="Q2:Q3"/>
    <mergeCell ref="R2:R3"/>
    <mergeCell ref="S2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1"/>
  <sheetViews>
    <sheetView tabSelected="1" topLeftCell="A41" workbookViewId="0">
      <selection activeCell="A71" sqref="A71"/>
    </sheetView>
  </sheetViews>
  <sheetFormatPr defaultColWidth="9.109375" defaultRowHeight="14.4"/>
  <cols>
    <col min="1" max="3" width="9.109375" style="1"/>
    <col min="4" max="4" width="11.5546875" style="1" bestFit="1" customWidth="1"/>
    <col min="5" max="29" width="9.109375" style="1"/>
    <col min="30" max="30" width="15.5546875" style="1" customWidth="1"/>
    <col min="31" max="16384" width="9.109375" style="1"/>
  </cols>
  <sheetData>
    <row r="1" spans="1:30" ht="14.4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4"/>
      <c r="J1" s="12" t="s">
        <v>29</v>
      </c>
      <c r="K1" s="12" t="s">
        <v>8</v>
      </c>
      <c r="L1" s="5"/>
      <c r="M1" s="12" t="s">
        <v>31</v>
      </c>
      <c r="N1" s="12" t="s">
        <v>9</v>
      </c>
      <c r="O1" s="12" t="s">
        <v>10</v>
      </c>
      <c r="P1" s="14" t="s">
        <v>11</v>
      </c>
      <c r="Q1" s="15"/>
      <c r="R1" s="14" t="s">
        <v>15</v>
      </c>
      <c r="S1" s="15"/>
      <c r="T1" s="16" t="s">
        <v>16</v>
      </c>
      <c r="U1" s="14" t="s">
        <v>17</v>
      </c>
      <c r="V1" s="15"/>
      <c r="W1" s="12" t="s">
        <v>18</v>
      </c>
      <c r="X1" s="12" t="s">
        <v>19</v>
      </c>
      <c r="Y1" s="12" t="s">
        <v>20</v>
      </c>
      <c r="Z1" s="14" t="s">
        <v>21</v>
      </c>
      <c r="AA1" s="18"/>
      <c r="AB1" s="18"/>
      <c r="AC1" s="15"/>
      <c r="AD1" s="16" t="s">
        <v>24</v>
      </c>
    </row>
    <row r="2" spans="1:30" ht="61.5" customHeight="1">
      <c r="A2" s="13"/>
      <c r="B2" s="13"/>
      <c r="C2" s="13"/>
      <c r="D2" s="13"/>
      <c r="E2" s="13"/>
      <c r="F2" s="13"/>
      <c r="G2" s="13"/>
      <c r="H2" s="13"/>
      <c r="I2" s="4" t="s">
        <v>30</v>
      </c>
      <c r="J2" s="13"/>
      <c r="K2" s="13"/>
      <c r="L2" s="7" t="s">
        <v>47</v>
      </c>
      <c r="M2" s="13"/>
      <c r="N2" s="13"/>
      <c r="O2" s="13"/>
      <c r="P2" s="6"/>
      <c r="Q2" s="6"/>
      <c r="R2" s="6"/>
      <c r="S2" s="6"/>
      <c r="T2" s="17"/>
      <c r="U2" s="6" t="s">
        <v>12</v>
      </c>
      <c r="V2" s="6" t="s">
        <v>13</v>
      </c>
      <c r="W2" s="13"/>
      <c r="X2" s="13"/>
      <c r="Y2" s="13"/>
      <c r="Z2" s="2" t="s">
        <v>12</v>
      </c>
      <c r="AA2" s="2" t="s">
        <v>13</v>
      </c>
      <c r="AB2" s="2" t="s">
        <v>12</v>
      </c>
      <c r="AC2" s="2" t="s">
        <v>13</v>
      </c>
      <c r="AD2" s="17"/>
    </row>
    <row r="3" spans="1:30">
      <c r="A3" s="1">
        <v>1</v>
      </c>
      <c r="D3" s="1">
        <v>63</v>
      </c>
      <c r="E3" s="1" t="s">
        <v>27</v>
      </c>
      <c r="F3" s="1" t="s">
        <v>48</v>
      </c>
      <c r="G3" s="1" t="s">
        <v>49</v>
      </c>
      <c r="H3" s="1" t="s">
        <v>50</v>
      </c>
      <c r="I3" s="1" t="s">
        <v>25</v>
      </c>
      <c r="J3" s="1" t="s">
        <v>25</v>
      </c>
      <c r="K3" s="1" t="s">
        <v>26</v>
      </c>
      <c r="L3" s="1" t="s">
        <v>32</v>
      </c>
      <c r="M3" s="1" t="s">
        <v>26</v>
      </c>
      <c r="N3" s="1" t="s">
        <v>37</v>
      </c>
      <c r="O3" s="1" t="s">
        <v>39</v>
      </c>
      <c r="P3" s="1">
        <v>1.5</v>
      </c>
      <c r="Q3" s="1">
        <v>0.77</v>
      </c>
      <c r="T3" s="1" t="s">
        <v>43</v>
      </c>
      <c r="U3" s="1" t="s">
        <v>75</v>
      </c>
      <c r="V3" s="1" t="s">
        <v>76</v>
      </c>
      <c r="W3" s="1" t="s">
        <v>25</v>
      </c>
      <c r="X3" s="1" t="s">
        <v>44</v>
      </c>
      <c r="Y3" s="1">
        <v>27.2</v>
      </c>
      <c r="Z3" s="1" t="s">
        <v>51</v>
      </c>
      <c r="AA3" s="1" t="s">
        <v>52</v>
      </c>
      <c r="AD3" s="1" t="s">
        <v>53</v>
      </c>
    </row>
    <row r="4" spans="1:30">
      <c r="A4" s="1">
        <v>2</v>
      </c>
      <c r="D4" s="1">
        <v>58</v>
      </c>
      <c r="E4" s="1" t="s">
        <v>27</v>
      </c>
      <c r="F4" s="1" t="s">
        <v>48</v>
      </c>
      <c r="G4" s="1" t="s">
        <v>55</v>
      </c>
      <c r="H4" s="1" t="s">
        <v>59</v>
      </c>
      <c r="I4" s="1" t="s">
        <v>26</v>
      </c>
      <c r="J4" s="1" t="s">
        <v>26</v>
      </c>
      <c r="K4" s="1" t="s">
        <v>25</v>
      </c>
      <c r="L4" s="1" t="s">
        <v>32</v>
      </c>
      <c r="M4" s="1" t="s">
        <v>25</v>
      </c>
      <c r="N4" s="1" t="s">
        <v>37</v>
      </c>
      <c r="O4" s="1" t="s">
        <v>40</v>
      </c>
      <c r="P4" s="1">
        <v>0.5</v>
      </c>
      <c r="Q4" s="1">
        <v>0.3</v>
      </c>
      <c r="T4" s="1" t="s">
        <v>43</v>
      </c>
      <c r="U4" s="1" t="s">
        <v>74</v>
      </c>
      <c r="V4" s="1" t="s">
        <v>74</v>
      </c>
      <c r="W4" s="1" t="s">
        <v>26</v>
      </c>
      <c r="X4" s="1" t="s">
        <v>45</v>
      </c>
      <c r="Y4" s="1">
        <v>24.6</v>
      </c>
      <c r="Z4" s="1" t="s">
        <v>54</v>
      </c>
      <c r="AA4" s="1" t="s">
        <v>54</v>
      </c>
      <c r="AD4" s="1" t="s">
        <v>63</v>
      </c>
    </row>
    <row r="5" spans="1:30">
      <c r="A5" s="1">
        <v>3</v>
      </c>
      <c r="D5" s="1">
        <v>63</v>
      </c>
      <c r="E5" s="1" t="s">
        <v>28</v>
      </c>
      <c r="F5" s="1" t="s">
        <v>48</v>
      </c>
      <c r="G5" s="1" t="s">
        <v>55</v>
      </c>
      <c r="H5" s="1" t="s">
        <v>57</v>
      </c>
      <c r="I5" s="1" t="s">
        <v>25</v>
      </c>
      <c r="J5" s="1" t="s">
        <v>26</v>
      </c>
      <c r="K5" s="1" t="s">
        <v>25</v>
      </c>
      <c r="L5" s="1" t="s">
        <v>33</v>
      </c>
      <c r="M5" s="1" t="s">
        <v>25</v>
      </c>
      <c r="N5" s="1" t="s">
        <v>37</v>
      </c>
      <c r="O5" s="1" t="s">
        <v>40</v>
      </c>
      <c r="P5" s="1">
        <v>0.8</v>
      </c>
      <c r="Q5" s="1">
        <v>0.6</v>
      </c>
      <c r="T5" s="1" t="s">
        <v>42</v>
      </c>
      <c r="U5" s="1" t="s">
        <v>76</v>
      </c>
      <c r="V5" s="1" t="s">
        <v>76</v>
      </c>
      <c r="W5" s="1" t="s">
        <v>26</v>
      </c>
      <c r="X5" s="1" t="s">
        <v>45</v>
      </c>
      <c r="Y5" s="1">
        <v>24.8</v>
      </c>
      <c r="Z5" s="1" t="s">
        <v>54</v>
      </c>
      <c r="AA5" s="1" t="s">
        <v>54</v>
      </c>
      <c r="AD5" s="1" t="s">
        <v>63</v>
      </c>
    </row>
    <row r="6" spans="1:30">
      <c r="A6" s="1">
        <v>4</v>
      </c>
      <c r="D6" s="1">
        <v>57</v>
      </c>
      <c r="E6" s="1" t="s">
        <v>27</v>
      </c>
      <c r="F6" s="1" t="s">
        <v>48</v>
      </c>
      <c r="G6" s="1" t="s">
        <v>55</v>
      </c>
      <c r="H6" s="1" t="s">
        <v>57</v>
      </c>
      <c r="I6" s="1" t="s">
        <v>26</v>
      </c>
      <c r="J6" s="1" t="s">
        <v>26</v>
      </c>
      <c r="K6" s="1" t="s">
        <v>26</v>
      </c>
      <c r="L6" s="1" t="s">
        <v>32</v>
      </c>
      <c r="M6" s="1" t="s">
        <v>26</v>
      </c>
      <c r="N6" s="1" t="s">
        <v>36</v>
      </c>
      <c r="O6" s="1" t="s">
        <v>40</v>
      </c>
      <c r="P6" s="1">
        <v>0.7</v>
      </c>
      <c r="Q6" s="1">
        <v>0.8</v>
      </c>
      <c r="T6" s="1" t="s">
        <v>42</v>
      </c>
      <c r="U6" s="1" t="s">
        <v>74</v>
      </c>
      <c r="V6" s="1" t="s">
        <v>76</v>
      </c>
      <c r="W6" s="1" t="s">
        <v>26</v>
      </c>
      <c r="X6" s="1" t="s">
        <v>45</v>
      </c>
      <c r="Y6" s="1">
        <v>26.2</v>
      </c>
      <c r="Z6" s="1" t="s">
        <v>54</v>
      </c>
      <c r="AA6" s="1" t="s">
        <v>54</v>
      </c>
      <c r="AD6" s="1" t="s">
        <v>63</v>
      </c>
    </row>
    <row r="7" spans="1:30">
      <c r="A7" s="1">
        <v>5</v>
      </c>
      <c r="D7" s="1">
        <v>65</v>
      </c>
      <c r="E7" s="1" t="s">
        <v>28</v>
      </c>
      <c r="F7" s="1" t="s">
        <v>48</v>
      </c>
      <c r="G7" s="1" t="s">
        <v>55</v>
      </c>
      <c r="H7" s="1" t="s">
        <v>65</v>
      </c>
      <c r="I7" s="1" t="s">
        <v>26</v>
      </c>
      <c r="J7" s="1" t="s">
        <v>26</v>
      </c>
      <c r="K7" s="1" t="s">
        <v>25</v>
      </c>
      <c r="L7" s="1" t="s">
        <v>32</v>
      </c>
      <c r="M7" s="1" t="s">
        <v>25</v>
      </c>
      <c r="N7" s="1" t="s">
        <v>37</v>
      </c>
      <c r="O7" s="1" t="s">
        <v>40</v>
      </c>
      <c r="P7" s="1">
        <v>0.6</v>
      </c>
      <c r="Q7" s="1">
        <v>0.6</v>
      </c>
      <c r="T7" s="1" t="s">
        <v>43</v>
      </c>
      <c r="U7" s="1" t="s">
        <v>75</v>
      </c>
      <c r="V7" s="1" t="s">
        <v>74</v>
      </c>
      <c r="W7" s="1" t="s">
        <v>25</v>
      </c>
      <c r="X7" s="1" t="s">
        <v>45</v>
      </c>
      <c r="Y7" s="1">
        <v>27.2</v>
      </c>
      <c r="Z7" s="1" t="s">
        <v>54</v>
      </c>
      <c r="AA7" s="1" t="s">
        <v>54</v>
      </c>
      <c r="AD7" s="1" t="s">
        <v>64</v>
      </c>
    </row>
    <row r="8" spans="1:30">
      <c r="A8" s="1">
        <v>6</v>
      </c>
      <c r="D8" s="1">
        <v>72</v>
      </c>
      <c r="E8" s="1" t="s">
        <v>27</v>
      </c>
      <c r="F8" s="1" t="s">
        <v>48</v>
      </c>
      <c r="G8" s="1" t="s">
        <v>55</v>
      </c>
      <c r="H8" s="1" t="s">
        <v>57</v>
      </c>
      <c r="I8" s="1" t="s">
        <v>26</v>
      </c>
      <c r="J8" s="1" t="s">
        <v>25</v>
      </c>
      <c r="K8" s="1" t="s">
        <v>26</v>
      </c>
      <c r="L8" s="1" t="s">
        <v>33</v>
      </c>
      <c r="M8" s="1" t="s">
        <v>25</v>
      </c>
      <c r="N8" s="1" t="s">
        <v>37</v>
      </c>
      <c r="O8" s="1" t="s">
        <v>38</v>
      </c>
      <c r="P8" s="1">
        <v>1.2</v>
      </c>
      <c r="Q8" s="1">
        <v>0.9</v>
      </c>
      <c r="T8" s="1" t="s">
        <v>43</v>
      </c>
      <c r="U8" s="1" t="s">
        <v>76</v>
      </c>
      <c r="V8" s="1" t="s">
        <v>76</v>
      </c>
      <c r="W8" s="1" t="s">
        <v>26</v>
      </c>
      <c r="X8" s="1" t="s">
        <v>46</v>
      </c>
      <c r="Y8" s="1">
        <v>27.3</v>
      </c>
      <c r="Z8" s="1" t="s">
        <v>52</v>
      </c>
      <c r="AA8" s="1" t="s">
        <v>54</v>
      </c>
      <c r="AD8" s="1" t="s">
        <v>58</v>
      </c>
    </row>
    <row r="9" spans="1:30">
      <c r="A9" s="1">
        <v>7</v>
      </c>
      <c r="D9" s="1">
        <v>62</v>
      </c>
      <c r="E9" s="1" t="s">
        <v>28</v>
      </c>
      <c r="F9" s="1" t="s">
        <v>48</v>
      </c>
      <c r="G9" s="1" t="s">
        <v>55</v>
      </c>
      <c r="H9" s="1" t="s">
        <v>56</v>
      </c>
      <c r="I9" s="1" t="s">
        <v>25</v>
      </c>
      <c r="J9" s="1" t="s">
        <v>26</v>
      </c>
      <c r="K9" s="1" t="s">
        <v>26</v>
      </c>
      <c r="L9" s="1" t="s">
        <v>34</v>
      </c>
      <c r="M9" s="1" t="s">
        <v>35</v>
      </c>
      <c r="N9" s="1" t="s">
        <v>37</v>
      </c>
      <c r="O9" s="1" t="s">
        <v>40</v>
      </c>
      <c r="P9" s="1">
        <v>0.6</v>
      </c>
      <c r="Q9" s="1">
        <v>0.7</v>
      </c>
      <c r="T9" s="1" t="s">
        <v>43</v>
      </c>
      <c r="U9" s="1" t="s">
        <v>75</v>
      </c>
      <c r="V9" s="1" t="s">
        <v>74</v>
      </c>
      <c r="W9" s="1" t="s">
        <v>25</v>
      </c>
      <c r="X9" s="1" t="s">
        <v>44</v>
      </c>
      <c r="Y9" s="1">
        <v>26.4</v>
      </c>
      <c r="Z9" s="1" t="s">
        <v>54</v>
      </c>
      <c r="AA9" s="1" t="s">
        <v>54</v>
      </c>
      <c r="AD9" s="1" t="s">
        <v>63</v>
      </c>
    </row>
    <row r="10" spans="1:30">
      <c r="A10" s="1">
        <v>8</v>
      </c>
      <c r="D10" s="1">
        <v>67</v>
      </c>
      <c r="E10" s="1" t="s">
        <v>27</v>
      </c>
      <c r="F10" s="1" t="s">
        <v>48</v>
      </c>
      <c r="G10" s="1" t="s">
        <v>55</v>
      </c>
      <c r="H10" s="1" t="s">
        <v>57</v>
      </c>
      <c r="I10" s="1" t="s">
        <v>25</v>
      </c>
      <c r="J10" s="1" t="s">
        <v>26</v>
      </c>
      <c r="K10" s="1" t="s">
        <v>26</v>
      </c>
      <c r="L10" s="1" t="s">
        <v>34</v>
      </c>
      <c r="M10" s="1" t="s">
        <v>35</v>
      </c>
      <c r="N10" s="1" t="s">
        <v>37</v>
      </c>
      <c r="O10" s="1" t="s">
        <v>40</v>
      </c>
      <c r="P10" s="1">
        <v>0.8</v>
      </c>
      <c r="Q10" s="1">
        <v>0.9</v>
      </c>
      <c r="T10" s="1" t="s">
        <v>42</v>
      </c>
      <c r="U10" s="1" t="s">
        <v>76</v>
      </c>
      <c r="V10" s="1" t="s">
        <v>75</v>
      </c>
      <c r="W10" s="1" t="s">
        <v>25</v>
      </c>
      <c r="X10" s="1" t="s">
        <v>45</v>
      </c>
      <c r="Y10" s="1">
        <v>26.2</v>
      </c>
      <c r="Z10" s="1" t="s">
        <v>54</v>
      </c>
      <c r="AA10" s="1" t="s">
        <v>54</v>
      </c>
      <c r="AD10" s="1" t="s">
        <v>63</v>
      </c>
    </row>
    <row r="11" spans="1:30">
      <c r="A11" s="1">
        <v>9</v>
      </c>
      <c r="D11" s="1">
        <v>71</v>
      </c>
      <c r="E11" s="1" t="s">
        <v>27</v>
      </c>
      <c r="F11" s="1" t="s">
        <v>48</v>
      </c>
      <c r="G11" s="1" t="s">
        <v>55</v>
      </c>
      <c r="H11" s="1" t="s">
        <v>57</v>
      </c>
      <c r="I11" s="1" t="s">
        <v>25</v>
      </c>
      <c r="J11" s="1" t="s">
        <v>26</v>
      </c>
      <c r="K11" s="1" t="s">
        <v>26</v>
      </c>
      <c r="L11" s="1" t="s">
        <v>32</v>
      </c>
      <c r="M11" s="1" t="s">
        <v>26</v>
      </c>
      <c r="N11" s="1" t="s">
        <v>37</v>
      </c>
      <c r="O11" s="1" t="s">
        <v>40</v>
      </c>
      <c r="P11" s="1">
        <v>1.1000000000000001</v>
      </c>
      <c r="Q11" s="1">
        <v>1.1000000000000001</v>
      </c>
      <c r="T11" s="1" t="s">
        <v>43</v>
      </c>
      <c r="U11" s="1" t="s">
        <v>78</v>
      </c>
      <c r="V11" s="1" t="s">
        <v>77</v>
      </c>
      <c r="W11" s="1" t="s">
        <v>26</v>
      </c>
      <c r="X11" s="1" t="s">
        <v>45</v>
      </c>
      <c r="Y11" s="1">
        <v>27.6</v>
      </c>
      <c r="Z11" s="1" t="s">
        <v>54</v>
      </c>
      <c r="AA11" s="1" t="s">
        <v>54</v>
      </c>
      <c r="AD11" s="1" t="s">
        <v>63</v>
      </c>
    </row>
    <row r="12" spans="1:30">
      <c r="A12" s="1">
        <v>10</v>
      </c>
      <c r="D12" s="1">
        <v>62</v>
      </c>
      <c r="E12" s="1" t="s">
        <v>28</v>
      </c>
      <c r="F12" s="1" t="s">
        <v>48</v>
      </c>
      <c r="G12" s="1" t="s">
        <v>55</v>
      </c>
      <c r="H12" s="1" t="s">
        <v>56</v>
      </c>
      <c r="I12" s="1" t="s">
        <v>26</v>
      </c>
      <c r="J12" s="1" t="s">
        <v>25</v>
      </c>
      <c r="K12" s="1" t="s">
        <v>26</v>
      </c>
      <c r="L12" s="1" t="s">
        <v>33</v>
      </c>
      <c r="M12" s="1" t="s">
        <v>25</v>
      </c>
      <c r="N12" s="1" t="s">
        <v>37</v>
      </c>
      <c r="O12" s="1" t="s">
        <v>40</v>
      </c>
      <c r="P12" s="1">
        <v>1</v>
      </c>
      <c r="Q12" s="1">
        <v>1.1000000000000001</v>
      </c>
      <c r="T12" s="1" t="s">
        <v>42</v>
      </c>
      <c r="U12" s="1" t="s">
        <v>78</v>
      </c>
      <c r="V12" s="1" t="s">
        <v>77</v>
      </c>
      <c r="W12" s="1" t="s">
        <v>26</v>
      </c>
      <c r="X12" s="1" t="s">
        <v>45</v>
      </c>
      <c r="Y12" s="1">
        <v>27.3</v>
      </c>
      <c r="Z12" s="1" t="s">
        <v>54</v>
      </c>
      <c r="AA12" s="1" t="s">
        <v>54</v>
      </c>
      <c r="AD12" s="1" t="s">
        <v>64</v>
      </c>
    </row>
    <row r="13" spans="1:30">
      <c r="A13" s="1">
        <v>11</v>
      </c>
      <c r="D13" s="1">
        <v>63</v>
      </c>
      <c r="E13" s="1" t="s">
        <v>27</v>
      </c>
      <c r="F13" s="1" t="s">
        <v>48</v>
      </c>
      <c r="G13" s="1" t="s">
        <v>55</v>
      </c>
      <c r="H13" s="1" t="s">
        <v>56</v>
      </c>
      <c r="I13" s="1" t="s">
        <v>25</v>
      </c>
      <c r="J13" s="1" t="s">
        <v>26</v>
      </c>
      <c r="K13" s="1" t="s">
        <v>26</v>
      </c>
      <c r="L13" s="1" t="s">
        <v>32</v>
      </c>
      <c r="M13" s="1" t="s">
        <v>25</v>
      </c>
      <c r="N13" s="1" t="s">
        <v>37</v>
      </c>
      <c r="O13" s="1" t="s">
        <v>39</v>
      </c>
      <c r="P13" s="1">
        <v>0.6</v>
      </c>
      <c r="Q13" s="1">
        <v>0.6</v>
      </c>
      <c r="T13" s="1" t="s">
        <v>43</v>
      </c>
      <c r="U13" s="1" t="s">
        <v>79</v>
      </c>
      <c r="V13" s="1" t="s">
        <v>74</v>
      </c>
      <c r="W13" s="1" t="s">
        <v>26</v>
      </c>
      <c r="X13" s="1" t="s">
        <v>45</v>
      </c>
      <c r="Y13" s="1">
        <v>26.4</v>
      </c>
      <c r="Z13" s="1" t="s">
        <v>54</v>
      </c>
      <c r="AA13" s="1" t="s">
        <v>54</v>
      </c>
      <c r="AD13" s="1" t="s">
        <v>64</v>
      </c>
    </row>
    <row r="14" spans="1:30">
      <c r="A14" s="1">
        <v>12</v>
      </c>
      <c r="D14" s="1">
        <v>72</v>
      </c>
      <c r="E14" s="1" t="s">
        <v>28</v>
      </c>
      <c r="F14" s="1" t="s">
        <v>48</v>
      </c>
      <c r="G14" s="1" t="s">
        <v>55</v>
      </c>
      <c r="H14" s="1" t="s">
        <v>57</v>
      </c>
      <c r="I14" s="1" t="s">
        <v>25</v>
      </c>
      <c r="J14" s="1" t="s">
        <v>25</v>
      </c>
      <c r="K14" s="1" t="s">
        <v>25</v>
      </c>
      <c r="L14" s="1" t="s">
        <v>32</v>
      </c>
      <c r="M14" s="1" t="s">
        <v>26</v>
      </c>
      <c r="N14" s="1" t="s">
        <v>37</v>
      </c>
      <c r="O14" s="1" t="s">
        <v>40</v>
      </c>
      <c r="P14" s="1">
        <v>0.7</v>
      </c>
      <c r="Q14" s="1">
        <v>1</v>
      </c>
      <c r="T14" s="1" t="s">
        <v>43</v>
      </c>
      <c r="U14" s="1" t="s">
        <v>75</v>
      </c>
      <c r="V14" s="1" t="s">
        <v>76</v>
      </c>
      <c r="W14" s="1" t="s">
        <v>25</v>
      </c>
      <c r="X14" s="1" t="s">
        <v>45</v>
      </c>
      <c r="Y14" s="1">
        <v>23.2</v>
      </c>
      <c r="Z14" s="1" t="s">
        <v>54</v>
      </c>
      <c r="AA14" s="1" t="s">
        <v>54</v>
      </c>
      <c r="AD14" s="1" t="s">
        <v>64</v>
      </c>
    </row>
    <row r="15" spans="1:30">
      <c r="A15" s="1">
        <v>13</v>
      </c>
      <c r="D15" s="1">
        <v>52</v>
      </c>
      <c r="E15" s="1" t="s">
        <v>28</v>
      </c>
      <c r="F15" s="1" t="s">
        <v>48</v>
      </c>
      <c r="G15" s="1" t="s">
        <v>55</v>
      </c>
      <c r="H15" s="1" t="s">
        <v>59</v>
      </c>
      <c r="I15" s="1" t="s">
        <v>26</v>
      </c>
      <c r="J15" s="1" t="s">
        <v>26</v>
      </c>
      <c r="K15" s="1" t="s">
        <v>26</v>
      </c>
      <c r="L15" s="1" t="s">
        <v>33</v>
      </c>
      <c r="M15" s="1" t="s">
        <v>25</v>
      </c>
      <c r="N15" s="1" t="s">
        <v>37</v>
      </c>
      <c r="O15" s="1" t="s">
        <v>40</v>
      </c>
      <c r="P15" s="1">
        <v>0.6</v>
      </c>
      <c r="Q15" s="1">
        <v>0.6</v>
      </c>
      <c r="T15" s="1" t="s">
        <v>43</v>
      </c>
      <c r="U15" s="1" t="s">
        <v>74</v>
      </c>
      <c r="V15" s="1" t="s">
        <v>74</v>
      </c>
      <c r="W15" s="1" t="s">
        <v>26</v>
      </c>
      <c r="X15" s="1" t="s">
        <v>44</v>
      </c>
      <c r="Y15" s="1">
        <v>27.3</v>
      </c>
      <c r="Z15" s="1" t="s">
        <v>54</v>
      </c>
      <c r="AA15" s="1" t="s">
        <v>54</v>
      </c>
      <c r="AD15" s="1" t="s">
        <v>63</v>
      </c>
    </row>
    <row r="16" spans="1:30">
      <c r="A16" s="1">
        <v>14</v>
      </c>
      <c r="D16" s="1">
        <v>63</v>
      </c>
      <c r="E16" s="1" t="s">
        <v>28</v>
      </c>
      <c r="F16" s="1" t="s">
        <v>48</v>
      </c>
      <c r="G16" s="1" t="s">
        <v>55</v>
      </c>
      <c r="H16" s="1" t="s">
        <v>56</v>
      </c>
      <c r="I16" s="1" t="s">
        <v>25</v>
      </c>
      <c r="J16" s="1" t="s">
        <v>25</v>
      </c>
      <c r="K16" s="1" t="s">
        <v>26</v>
      </c>
      <c r="L16" s="1" t="s">
        <v>34</v>
      </c>
      <c r="M16" s="1" t="s">
        <v>35</v>
      </c>
      <c r="N16" s="1" t="s">
        <v>37</v>
      </c>
      <c r="O16" t="s">
        <v>39</v>
      </c>
      <c r="P16" s="1">
        <v>1</v>
      </c>
      <c r="Q16" s="1">
        <v>0.8</v>
      </c>
      <c r="T16" s="1" t="s">
        <v>43</v>
      </c>
      <c r="U16" s="1" t="s">
        <v>76</v>
      </c>
      <c r="V16" s="1" t="s">
        <v>75</v>
      </c>
      <c r="W16" s="1" t="s">
        <v>25</v>
      </c>
      <c r="X16" s="1" t="s">
        <v>44</v>
      </c>
      <c r="Y16" s="1">
        <v>26.8</v>
      </c>
      <c r="Z16" s="1" t="s">
        <v>54</v>
      </c>
      <c r="AA16" s="1" t="s">
        <v>54</v>
      </c>
      <c r="AD16" s="1" t="s">
        <v>64</v>
      </c>
    </row>
    <row r="17" spans="1:30">
      <c r="A17" s="1">
        <v>15</v>
      </c>
      <c r="D17" s="1">
        <v>82</v>
      </c>
      <c r="E17" s="1" t="s">
        <v>27</v>
      </c>
      <c r="F17" s="1" t="s">
        <v>48</v>
      </c>
      <c r="G17" s="1" t="s">
        <v>55</v>
      </c>
      <c r="H17" s="1" t="s">
        <v>57</v>
      </c>
      <c r="I17" s="1" t="s">
        <v>25</v>
      </c>
      <c r="J17" s="1" t="s">
        <v>26</v>
      </c>
      <c r="K17" s="1" t="s">
        <v>25</v>
      </c>
      <c r="L17" s="1" t="s">
        <v>33</v>
      </c>
      <c r="M17" s="1" t="s">
        <v>25</v>
      </c>
      <c r="N17" s="1" t="s">
        <v>37</v>
      </c>
      <c r="O17" s="1" t="s">
        <v>39</v>
      </c>
      <c r="P17" s="1">
        <v>0.3</v>
      </c>
      <c r="Q17" s="1">
        <v>1.5</v>
      </c>
      <c r="T17" s="1" t="s">
        <v>42</v>
      </c>
      <c r="U17" s="1" t="s">
        <v>76</v>
      </c>
      <c r="V17" s="1" t="s">
        <v>76</v>
      </c>
      <c r="W17" s="1" t="s">
        <v>26</v>
      </c>
      <c r="X17" s="1" t="s">
        <v>45</v>
      </c>
      <c r="Y17" s="1">
        <v>26.1</v>
      </c>
      <c r="Z17" s="1" t="s">
        <v>54</v>
      </c>
      <c r="AA17" s="1" t="s">
        <v>52</v>
      </c>
      <c r="AD17" s="1" t="s">
        <v>58</v>
      </c>
    </row>
    <row r="18" spans="1:30">
      <c r="A18" s="1">
        <v>16</v>
      </c>
      <c r="D18" s="1">
        <v>75</v>
      </c>
      <c r="E18" s="1" t="s">
        <v>27</v>
      </c>
      <c r="F18" s="1" t="s">
        <v>48</v>
      </c>
      <c r="G18" s="1" t="s">
        <v>55</v>
      </c>
      <c r="H18" s="1" t="s">
        <v>57</v>
      </c>
      <c r="I18" s="1" t="s">
        <v>26</v>
      </c>
      <c r="J18" s="1" t="s">
        <v>25</v>
      </c>
      <c r="K18" s="1" t="s">
        <v>26</v>
      </c>
      <c r="L18" s="1" t="s">
        <v>32</v>
      </c>
      <c r="M18" s="1" t="s">
        <v>25</v>
      </c>
      <c r="N18" s="1" t="s">
        <v>37</v>
      </c>
      <c r="O18" s="1" t="s">
        <v>40</v>
      </c>
      <c r="P18" s="1">
        <v>0.8</v>
      </c>
      <c r="Q18" s="1">
        <v>1.1000000000000001</v>
      </c>
      <c r="T18" s="1" t="s">
        <v>43</v>
      </c>
      <c r="U18" s="1" t="s">
        <v>75</v>
      </c>
      <c r="V18" s="1" t="s">
        <v>77</v>
      </c>
      <c r="W18" s="1" t="s">
        <v>25</v>
      </c>
      <c r="X18" s="1" t="s">
        <v>45</v>
      </c>
      <c r="Y18" s="1">
        <v>30.2</v>
      </c>
      <c r="Z18" s="1" t="s">
        <v>54</v>
      </c>
      <c r="AA18" s="1" t="s">
        <v>54</v>
      </c>
      <c r="AD18" s="1" t="s">
        <v>63</v>
      </c>
    </row>
    <row r="19" spans="1:30">
      <c r="A19" s="1">
        <v>17</v>
      </c>
      <c r="D19" s="1">
        <v>84</v>
      </c>
      <c r="E19" s="1" t="s">
        <v>28</v>
      </c>
      <c r="F19" s="1" t="s">
        <v>48</v>
      </c>
      <c r="G19" s="1" t="s">
        <v>55</v>
      </c>
      <c r="H19" s="1" t="s">
        <v>67</v>
      </c>
      <c r="I19" s="1" t="s">
        <v>25</v>
      </c>
      <c r="J19" s="1" t="s">
        <v>26</v>
      </c>
      <c r="K19" s="1" t="s">
        <v>25</v>
      </c>
      <c r="L19" s="1" t="s">
        <v>32</v>
      </c>
      <c r="M19" s="1" t="s">
        <v>26</v>
      </c>
      <c r="N19" s="1" t="s">
        <v>36</v>
      </c>
      <c r="O19" s="1" t="s">
        <v>40</v>
      </c>
      <c r="P19" s="1">
        <v>1.2</v>
      </c>
      <c r="Q19" s="1">
        <v>1.2</v>
      </c>
      <c r="T19" s="1" t="s">
        <v>43</v>
      </c>
      <c r="U19" s="1" t="s">
        <v>77</v>
      </c>
      <c r="V19" s="1" t="s">
        <v>80</v>
      </c>
      <c r="W19" s="1" t="s">
        <v>26</v>
      </c>
      <c r="X19" s="1" t="s">
        <v>45</v>
      </c>
      <c r="Y19" s="1">
        <v>23.6</v>
      </c>
      <c r="Z19" s="1" t="s">
        <v>54</v>
      </c>
      <c r="AA19" s="1" t="s">
        <v>54</v>
      </c>
      <c r="AD19" s="1" t="s">
        <v>63</v>
      </c>
    </row>
    <row r="20" spans="1:30">
      <c r="A20" s="1">
        <v>18</v>
      </c>
      <c r="D20" s="1">
        <v>66</v>
      </c>
      <c r="E20" s="1" t="s">
        <v>28</v>
      </c>
      <c r="F20" s="1" t="s">
        <v>48</v>
      </c>
      <c r="G20" s="1" t="s">
        <v>55</v>
      </c>
      <c r="H20" s="1" t="s">
        <v>57</v>
      </c>
      <c r="I20" s="1" t="s">
        <v>25</v>
      </c>
      <c r="J20" s="1" t="s">
        <v>26</v>
      </c>
      <c r="K20" s="1" t="s">
        <v>26</v>
      </c>
      <c r="L20" s="1" t="s">
        <v>32</v>
      </c>
      <c r="M20" s="1" t="s">
        <v>25</v>
      </c>
      <c r="N20" s="1" t="s">
        <v>37</v>
      </c>
      <c r="O20" s="1" t="s">
        <v>40</v>
      </c>
      <c r="P20" s="1">
        <v>0.8</v>
      </c>
      <c r="Q20" s="1">
        <v>0.8</v>
      </c>
      <c r="T20" s="1" t="s">
        <v>43</v>
      </c>
      <c r="U20" s="1" t="s">
        <v>75</v>
      </c>
      <c r="V20" s="1" t="s">
        <v>74</v>
      </c>
      <c r="W20" s="1" t="s">
        <v>25</v>
      </c>
      <c r="X20" s="1" t="s">
        <v>46</v>
      </c>
      <c r="Y20" s="1">
        <v>26.3</v>
      </c>
      <c r="Z20" s="1" t="s">
        <v>54</v>
      </c>
      <c r="AA20" s="1" t="s">
        <v>54</v>
      </c>
      <c r="AD20" s="1" t="s">
        <v>64</v>
      </c>
    </row>
    <row r="21" spans="1:30">
      <c r="A21" s="1">
        <v>19</v>
      </c>
      <c r="D21" s="1">
        <v>63</v>
      </c>
      <c r="E21" s="1" t="s">
        <v>27</v>
      </c>
      <c r="F21" s="1" t="s">
        <v>48</v>
      </c>
      <c r="G21" s="1" t="s">
        <v>55</v>
      </c>
      <c r="H21" s="1" t="s">
        <v>56</v>
      </c>
      <c r="I21" s="1" t="s">
        <v>26</v>
      </c>
      <c r="J21" s="1" t="s">
        <v>26</v>
      </c>
      <c r="K21" s="1" t="s">
        <v>26</v>
      </c>
      <c r="L21" s="1" t="s">
        <v>32</v>
      </c>
      <c r="M21" s="1" t="s">
        <v>25</v>
      </c>
      <c r="N21" s="1" t="s">
        <v>37</v>
      </c>
      <c r="O21" s="1" t="s">
        <v>40</v>
      </c>
      <c r="P21" s="1">
        <v>0.9</v>
      </c>
      <c r="Q21" s="1">
        <v>0.7</v>
      </c>
      <c r="T21" s="1" t="s">
        <v>43</v>
      </c>
      <c r="U21" s="1" t="s">
        <v>76</v>
      </c>
      <c r="V21" s="1" t="s">
        <v>75</v>
      </c>
      <c r="W21" s="1" t="s">
        <v>25</v>
      </c>
      <c r="X21" s="1" t="s">
        <v>45</v>
      </c>
      <c r="Y21" s="1">
        <v>30.3</v>
      </c>
      <c r="Z21" s="1" t="s">
        <v>54</v>
      </c>
      <c r="AA21" s="1" t="s">
        <v>54</v>
      </c>
      <c r="AD21" s="1" t="s">
        <v>63</v>
      </c>
    </row>
    <row r="22" spans="1:30">
      <c r="A22" s="1">
        <v>20</v>
      </c>
      <c r="D22" s="1">
        <v>67</v>
      </c>
      <c r="E22" s="1" t="s">
        <v>28</v>
      </c>
      <c r="F22" s="1" t="s">
        <v>48</v>
      </c>
      <c r="G22" s="1" t="s">
        <v>55</v>
      </c>
      <c r="H22" s="1" t="s">
        <v>57</v>
      </c>
      <c r="I22" s="1" t="s">
        <v>25</v>
      </c>
      <c r="J22" s="1" t="s">
        <v>26</v>
      </c>
      <c r="K22" s="1" t="s">
        <v>25</v>
      </c>
      <c r="L22" s="1" t="s">
        <v>33</v>
      </c>
      <c r="M22" s="1" t="s">
        <v>25</v>
      </c>
      <c r="N22" s="1" t="s">
        <v>37</v>
      </c>
      <c r="O22" s="1" t="s">
        <v>38</v>
      </c>
      <c r="P22" s="1">
        <v>1.3</v>
      </c>
      <c r="Q22" s="1">
        <v>1.3</v>
      </c>
      <c r="T22" s="1" t="s">
        <v>42</v>
      </c>
      <c r="U22" s="1" t="s">
        <v>75</v>
      </c>
      <c r="V22" s="1" t="s">
        <v>75</v>
      </c>
      <c r="W22" s="1" t="s">
        <v>25</v>
      </c>
      <c r="X22" s="1" t="s">
        <v>46</v>
      </c>
      <c r="Y22" s="1">
        <v>23.8</v>
      </c>
      <c r="Z22" s="1" t="s">
        <v>52</v>
      </c>
      <c r="AA22" s="1" t="s">
        <v>52</v>
      </c>
      <c r="AD22" s="1" t="s">
        <v>58</v>
      </c>
    </row>
    <row r="23" spans="1:30">
      <c r="A23" s="1">
        <v>21</v>
      </c>
      <c r="D23" s="1">
        <v>64</v>
      </c>
      <c r="E23" s="1" t="s">
        <v>27</v>
      </c>
      <c r="F23" s="1" t="s">
        <v>48</v>
      </c>
      <c r="G23" s="1" t="s">
        <v>55</v>
      </c>
      <c r="H23" s="1" t="s">
        <v>56</v>
      </c>
      <c r="I23" s="1" t="s">
        <v>25</v>
      </c>
      <c r="J23" s="1" t="s">
        <v>25</v>
      </c>
      <c r="K23" s="1" t="s">
        <v>26</v>
      </c>
      <c r="L23" s="1" t="s">
        <v>33</v>
      </c>
      <c r="M23" s="1" t="s">
        <v>26</v>
      </c>
      <c r="N23" s="1" t="s">
        <v>37</v>
      </c>
      <c r="O23" s="1" t="s">
        <v>40</v>
      </c>
      <c r="P23" s="1">
        <v>0.8</v>
      </c>
      <c r="Q23" s="1">
        <v>0.7</v>
      </c>
      <c r="T23" s="1" t="s">
        <v>43</v>
      </c>
      <c r="U23" s="1" t="s">
        <v>74</v>
      </c>
      <c r="V23" s="1" t="s">
        <v>74</v>
      </c>
      <c r="W23" s="1" t="s">
        <v>26</v>
      </c>
      <c r="X23" s="1" t="s">
        <v>44</v>
      </c>
      <c r="Y23" s="1">
        <v>26.4</v>
      </c>
      <c r="Z23" s="1" t="s">
        <v>54</v>
      </c>
      <c r="AA23" s="1" t="s">
        <v>54</v>
      </c>
      <c r="AD23" s="1" t="s">
        <v>64</v>
      </c>
    </row>
    <row r="24" spans="1:30">
      <c r="A24" s="1">
        <v>22</v>
      </c>
      <c r="D24" s="1">
        <v>78</v>
      </c>
      <c r="E24" s="1" t="s">
        <v>27</v>
      </c>
      <c r="F24" s="1" t="s">
        <v>48</v>
      </c>
      <c r="G24" s="1" t="s">
        <v>55</v>
      </c>
      <c r="H24" s="1" t="s">
        <v>59</v>
      </c>
      <c r="I24" s="1" t="s">
        <v>25</v>
      </c>
      <c r="J24" s="1" t="s">
        <v>25</v>
      </c>
      <c r="K24" s="1" t="s">
        <v>26</v>
      </c>
      <c r="L24" s="1" t="s">
        <v>32</v>
      </c>
      <c r="M24" s="1" t="s">
        <v>25</v>
      </c>
      <c r="N24" s="1" t="s">
        <v>37</v>
      </c>
      <c r="O24" s="1" t="s">
        <v>40</v>
      </c>
      <c r="P24" s="1">
        <v>1.1000000000000001</v>
      </c>
      <c r="Q24" s="1">
        <v>1.1000000000000001</v>
      </c>
      <c r="T24" s="1" t="s">
        <v>43</v>
      </c>
      <c r="U24" s="1" t="s">
        <v>75</v>
      </c>
      <c r="V24" s="1" t="s">
        <v>75</v>
      </c>
      <c r="W24" s="1" t="s">
        <v>25</v>
      </c>
      <c r="X24" s="1" t="s">
        <v>46</v>
      </c>
      <c r="Y24" s="1">
        <v>26.9</v>
      </c>
      <c r="Z24" s="1" t="s">
        <v>52</v>
      </c>
      <c r="AA24" s="1" t="s">
        <v>52</v>
      </c>
      <c r="AD24" s="1" t="s">
        <v>58</v>
      </c>
    </row>
    <row r="25" spans="1:30">
      <c r="A25" s="1">
        <v>23</v>
      </c>
      <c r="D25" s="1">
        <v>63</v>
      </c>
      <c r="E25" s="1" t="s">
        <v>28</v>
      </c>
      <c r="F25" s="1" t="s">
        <v>48</v>
      </c>
      <c r="G25" s="1" t="s">
        <v>55</v>
      </c>
      <c r="H25" s="1" t="s">
        <v>56</v>
      </c>
      <c r="I25" s="1" t="s">
        <v>26</v>
      </c>
      <c r="J25" s="1" t="s">
        <v>25</v>
      </c>
      <c r="K25" s="1" t="s">
        <v>25</v>
      </c>
      <c r="L25" s="1" t="s">
        <v>34</v>
      </c>
      <c r="M25" s="1" t="s">
        <v>35</v>
      </c>
      <c r="N25" s="1" t="s">
        <v>36</v>
      </c>
      <c r="O25" s="1" t="s">
        <v>40</v>
      </c>
      <c r="P25" s="1">
        <v>0.8</v>
      </c>
      <c r="Q25" s="1">
        <v>1</v>
      </c>
      <c r="T25" s="1" t="s">
        <v>43</v>
      </c>
      <c r="U25" s="1" t="s">
        <v>74</v>
      </c>
      <c r="V25" s="1" t="s">
        <v>75</v>
      </c>
      <c r="W25" s="1" t="s">
        <v>25</v>
      </c>
      <c r="X25" s="1" t="s">
        <v>45</v>
      </c>
      <c r="Y25" s="1">
        <v>23.8</v>
      </c>
      <c r="Z25" s="1" t="s">
        <v>54</v>
      </c>
      <c r="AA25" s="1" t="s">
        <v>54</v>
      </c>
      <c r="AD25" s="1" t="s">
        <v>63</v>
      </c>
    </row>
    <row r="26" spans="1:30">
      <c r="A26" s="1">
        <v>24</v>
      </c>
      <c r="D26" s="1">
        <v>74</v>
      </c>
      <c r="E26" s="1" t="s">
        <v>27</v>
      </c>
      <c r="F26" s="1" t="s">
        <v>48</v>
      </c>
      <c r="G26" s="1" t="s">
        <v>55</v>
      </c>
      <c r="H26" s="1" t="s">
        <v>65</v>
      </c>
      <c r="I26" s="1" t="s">
        <v>25</v>
      </c>
      <c r="J26" s="1" t="s">
        <v>26</v>
      </c>
      <c r="K26" s="1" t="s">
        <v>25</v>
      </c>
      <c r="L26" s="1" t="s">
        <v>32</v>
      </c>
      <c r="M26" s="1" t="s">
        <v>26</v>
      </c>
      <c r="N26" s="1" t="s">
        <v>37</v>
      </c>
      <c r="O26" s="1" t="s">
        <v>40</v>
      </c>
      <c r="P26" s="1">
        <v>0.9</v>
      </c>
      <c r="Q26" s="1">
        <v>0.7</v>
      </c>
      <c r="T26" s="1" t="s">
        <v>43</v>
      </c>
      <c r="U26" s="1" t="s">
        <v>75</v>
      </c>
      <c r="V26" s="1" t="s">
        <v>76</v>
      </c>
      <c r="W26" s="1" t="s">
        <v>25</v>
      </c>
      <c r="X26" s="1" t="s">
        <v>45</v>
      </c>
      <c r="Y26" s="1">
        <v>23.6</v>
      </c>
      <c r="Z26" s="1" t="s">
        <v>54</v>
      </c>
      <c r="AA26" s="1" t="s">
        <v>54</v>
      </c>
      <c r="AD26" s="1" t="s">
        <v>64</v>
      </c>
    </row>
    <row r="27" spans="1:30">
      <c r="A27" s="1">
        <v>25</v>
      </c>
      <c r="D27" s="1">
        <v>54</v>
      </c>
      <c r="E27" s="1" t="s">
        <v>27</v>
      </c>
      <c r="F27" s="1" t="s">
        <v>48</v>
      </c>
      <c r="G27" s="1" t="s">
        <v>55</v>
      </c>
      <c r="H27" s="1" t="s">
        <v>59</v>
      </c>
      <c r="I27" s="1" t="s">
        <v>26</v>
      </c>
      <c r="J27" s="1" t="s">
        <v>26</v>
      </c>
      <c r="K27" s="1" t="s">
        <v>26</v>
      </c>
      <c r="L27" s="1" t="s">
        <v>32</v>
      </c>
      <c r="M27" s="1" t="s">
        <v>25</v>
      </c>
      <c r="N27" s="1" t="s">
        <v>37</v>
      </c>
      <c r="O27" s="1" t="s">
        <v>40</v>
      </c>
      <c r="P27" s="1">
        <v>0.7</v>
      </c>
      <c r="Q27" s="1">
        <v>0.8</v>
      </c>
      <c r="T27" s="1" t="s">
        <v>43</v>
      </c>
      <c r="U27" s="1" t="s">
        <v>74</v>
      </c>
      <c r="V27" s="1" t="s">
        <v>74</v>
      </c>
      <c r="W27" s="1" t="s">
        <v>26</v>
      </c>
      <c r="X27" s="1" t="s">
        <v>45</v>
      </c>
      <c r="Y27" s="1">
        <v>27.6</v>
      </c>
      <c r="Z27" s="1" t="s">
        <v>54</v>
      </c>
      <c r="AA27" s="1" t="s">
        <v>54</v>
      </c>
      <c r="AD27" s="1" t="s">
        <v>63</v>
      </c>
    </row>
    <row r="28" spans="1:30">
      <c r="A28" s="1">
        <v>26</v>
      </c>
      <c r="D28" s="1">
        <v>65</v>
      </c>
      <c r="E28" s="1" t="s">
        <v>27</v>
      </c>
      <c r="F28" s="1" t="s">
        <v>48</v>
      </c>
      <c r="G28" s="1" t="s">
        <v>55</v>
      </c>
      <c r="H28" s="1" t="s">
        <v>56</v>
      </c>
      <c r="I28" s="1" t="s">
        <v>26</v>
      </c>
      <c r="J28" s="1" t="s">
        <v>25</v>
      </c>
      <c r="K28" s="1" t="s">
        <v>26</v>
      </c>
      <c r="L28" s="1" t="s">
        <v>34</v>
      </c>
      <c r="M28" s="1" t="s">
        <v>35</v>
      </c>
      <c r="N28" s="1" t="s">
        <v>37</v>
      </c>
      <c r="O28" s="1" t="s">
        <v>39</v>
      </c>
      <c r="P28" s="1">
        <v>1.1000000000000001</v>
      </c>
      <c r="Q28" s="1">
        <v>1.1000000000000001</v>
      </c>
      <c r="T28" s="1" t="s">
        <v>41</v>
      </c>
      <c r="U28" s="1" t="s">
        <v>76</v>
      </c>
      <c r="V28" s="1" t="s">
        <v>75</v>
      </c>
      <c r="W28" s="1" t="s">
        <v>25</v>
      </c>
      <c r="X28" s="1" t="s">
        <v>44</v>
      </c>
      <c r="Y28" s="1">
        <v>26.9</v>
      </c>
      <c r="Z28" s="1" t="s">
        <v>52</v>
      </c>
      <c r="AA28" s="1" t="s">
        <v>52</v>
      </c>
      <c r="AD28" s="1" t="s">
        <v>58</v>
      </c>
    </row>
    <row r="29" spans="1:30">
      <c r="A29" s="1">
        <v>27</v>
      </c>
      <c r="D29" s="1">
        <v>69</v>
      </c>
      <c r="E29" s="1" t="s">
        <v>28</v>
      </c>
      <c r="F29" s="1" t="s">
        <v>48</v>
      </c>
      <c r="G29" s="1" t="s">
        <v>55</v>
      </c>
      <c r="H29" s="1" t="s">
        <v>57</v>
      </c>
      <c r="I29" s="1" t="s">
        <v>25</v>
      </c>
      <c r="J29" s="1" t="s">
        <v>25</v>
      </c>
      <c r="K29" s="1" t="s">
        <v>26</v>
      </c>
      <c r="L29" s="1" t="s">
        <v>33</v>
      </c>
      <c r="M29" s="1" t="s">
        <v>25</v>
      </c>
      <c r="N29" s="1" t="s">
        <v>37</v>
      </c>
      <c r="O29" s="1" t="s">
        <v>40</v>
      </c>
      <c r="P29" s="1">
        <v>0.9</v>
      </c>
      <c r="Q29" s="1">
        <v>0.8</v>
      </c>
      <c r="T29" s="1" t="s">
        <v>43</v>
      </c>
      <c r="U29" s="1" t="s">
        <v>75</v>
      </c>
      <c r="V29" s="1" t="s">
        <v>74</v>
      </c>
      <c r="W29" s="1" t="s">
        <v>25</v>
      </c>
      <c r="X29" s="1" t="s">
        <v>45</v>
      </c>
      <c r="Y29" s="1">
        <v>26.2</v>
      </c>
      <c r="Z29" s="1" t="s">
        <v>54</v>
      </c>
      <c r="AA29" s="1" t="s">
        <v>54</v>
      </c>
      <c r="AD29" s="1" t="s">
        <v>64</v>
      </c>
    </row>
    <row r="30" spans="1:30">
      <c r="A30" s="1">
        <v>28</v>
      </c>
      <c r="D30" s="1">
        <v>67</v>
      </c>
      <c r="E30" s="1" t="s">
        <v>28</v>
      </c>
      <c r="F30" s="1" t="s">
        <v>48</v>
      </c>
      <c r="G30" s="1" t="s">
        <v>55</v>
      </c>
      <c r="H30" s="1" t="s">
        <v>56</v>
      </c>
      <c r="I30" s="1" t="s">
        <v>26</v>
      </c>
      <c r="J30" s="1" t="s">
        <v>26</v>
      </c>
      <c r="K30" s="1" t="s">
        <v>26</v>
      </c>
      <c r="L30" s="1" t="s">
        <v>33</v>
      </c>
      <c r="M30" s="1" t="s">
        <v>25</v>
      </c>
      <c r="N30" s="1" t="s">
        <v>37</v>
      </c>
      <c r="O30" s="1" t="s">
        <v>39</v>
      </c>
      <c r="P30" s="1">
        <v>0.8</v>
      </c>
      <c r="Q30" s="1">
        <v>0.8</v>
      </c>
      <c r="T30" s="1" t="s">
        <v>42</v>
      </c>
      <c r="U30" s="1" t="s">
        <v>75</v>
      </c>
      <c r="V30" s="1" t="s">
        <v>74</v>
      </c>
      <c r="W30" s="1" t="s">
        <v>25</v>
      </c>
      <c r="X30" s="1" t="s">
        <v>44</v>
      </c>
      <c r="Y30" s="1">
        <v>23.7</v>
      </c>
      <c r="Z30" s="1" t="s">
        <v>54</v>
      </c>
      <c r="AA30" s="1" t="s">
        <v>54</v>
      </c>
      <c r="AD30" s="1" t="s">
        <v>64</v>
      </c>
    </row>
    <row r="31" spans="1:30">
      <c r="A31" s="1">
        <v>29</v>
      </c>
      <c r="D31" s="1">
        <v>62</v>
      </c>
      <c r="E31" s="1" t="s">
        <v>28</v>
      </c>
      <c r="F31" s="1" t="s">
        <v>48</v>
      </c>
      <c r="G31" s="1" t="s">
        <v>55</v>
      </c>
      <c r="H31" s="1" t="s">
        <v>56</v>
      </c>
      <c r="I31" s="1" t="s">
        <v>26</v>
      </c>
      <c r="J31" s="1" t="s">
        <v>26</v>
      </c>
      <c r="K31" s="1" t="s">
        <v>26</v>
      </c>
      <c r="L31" s="1" t="s">
        <v>34</v>
      </c>
      <c r="M31" s="1" t="s">
        <v>25</v>
      </c>
      <c r="N31" s="1" t="s">
        <v>37</v>
      </c>
      <c r="O31" s="1" t="s">
        <v>40</v>
      </c>
      <c r="P31" s="1">
        <v>0.9</v>
      </c>
      <c r="Q31" s="1">
        <v>0.9</v>
      </c>
      <c r="T31" s="1" t="s">
        <v>43</v>
      </c>
      <c r="U31" s="1" t="s">
        <v>76</v>
      </c>
      <c r="V31" s="1" t="s">
        <v>76</v>
      </c>
      <c r="W31" s="1" t="s">
        <v>26</v>
      </c>
      <c r="X31" s="1" t="s">
        <v>45</v>
      </c>
      <c r="Y31" s="1">
        <v>24.6</v>
      </c>
      <c r="Z31" s="1" t="s">
        <v>54</v>
      </c>
      <c r="AA31" s="1" t="s">
        <v>54</v>
      </c>
      <c r="AD31" s="1" t="s">
        <v>63</v>
      </c>
    </row>
    <row r="32" spans="1:30">
      <c r="A32" s="1">
        <v>30</v>
      </c>
      <c r="D32" s="1">
        <v>72</v>
      </c>
      <c r="E32" s="1" t="s">
        <v>27</v>
      </c>
      <c r="F32" s="1" t="s">
        <v>48</v>
      </c>
      <c r="G32" s="1" t="s">
        <v>55</v>
      </c>
      <c r="H32" s="1" t="s">
        <v>57</v>
      </c>
      <c r="I32" s="1" t="s">
        <v>25</v>
      </c>
      <c r="J32" s="1" t="s">
        <v>26</v>
      </c>
      <c r="K32" s="1" t="s">
        <v>26</v>
      </c>
      <c r="L32" s="1" t="s">
        <v>32</v>
      </c>
      <c r="M32" s="1" t="s">
        <v>26</v>
      </c>
      <c r="N32" s="1" t="s">
        <v>37</v>
      </c>
      <c r="O32" s="1" t="s">
        <v>40</v>
      </c>
      <c r="P32" s="1">
        <v>0.8</v>
      </c>
      <c r="Q32" s="1">
        <v>1.1000000000000001</v>
      </c>
      <c r="T32" s="1" t="s">
        <v>43</v>
      </c>
      <c r="U32" s="1" t="s">
        <v>75</v>
      </c>
      <c r="V32" s="1" t="s">
        <v>77</v>
      </c>
      <c r="W32" s="1" t="s">
        <v>25</v>
      </c>
      <c r="X32" s="1" t="s">
        <v>46</v>
      </c>
      <c r="Y32" s="1">
        <v>26.8</v>
      </c>
      <c r="Z32" s="1" t="s">
        <v>54</v>
      </c>
      <c r="AA32" s="1" t="s">
        <v>54</v>
      </c>
      <c r="AD32" s="1" t="s">
        <v>64</v>
      </c>
    </row>
    <row r="33" spans="1:30">
      <c r="A33" s="1">
        <v>31</v>
      </c>
      <c r="D33" s="1">
        <v>62</v>
      </c>
      <c r="E33" s="1" t="s">
        <v>28</v>
      </c>
      <c r="F33" s="1" t="s">
        <v>48</v>
      </c>
      <c r="G33" s="1" t="s">
        <v>55</v>
      </c>
      <c r="H33" s="1" t="s">
        <v>68</v>
      </c>
      <c r="I33" s="1" t="s">
        <v>26</v>
      </c>
      <c r="J33" s="1" t="s">
        <v>26</v>
      </c>
      <c r="K33" s="1" t="s">
        <v>26</v>
      </c>
      <c r="L33" s="1" t="s">
        <v>33</v>
      </c>
      <c r="M33" s="1" t="s">
        <v>25</v>
      </c>
      <c r="N33" s="1" t="s">
        <v>37</v>
      </c>
      <c r="O33" s="1" t="s">
        <v>38</v>
      </c>
      <c r="P33" s="1">
        <v>0.7</v>
      </c>
      <c r="Q33" s="1">
        <v>0.8</v>
      </c>
      <c r="T33" s="1" t="s">
        <v>42</v>
      </c>
      <c r="U33" s="1" t="s">
        <v>74</v>
      </c>
      <c r="V33" s="1" t="s">
        <v>74</v>
      </c>
      <c r="W33" s="1" t="s">
        <v>26</v>
      </c>
      <c r="X33" s="1" t="s">
        <v>45</v>
      </c>
      <c r="Y33" s="1">
        <v>23.8</v>
      </c>
      <c r="Z33" s="1" t="s">
        <v>54</v>
      </c>
      <c r="AA33" s="1" t="s">
        <v>54</v>
      </c>
      <c r="AD33" s="1" t="s">
        <v>63</v>
      </c>
    </row>
    <row r="34" spans="1:30">
      <c r="A34" s="1">
        <v>32</v>
      </c>
      <c r="D34" s="1">
        <v>73</v>
      </c>
      <c r="E34" s="1" t="s">
        <v>27</v>
      </c>
      <c r="F34" s="1" t="s">
        <v>48</v>
      </c>
      <c r="G34" s="1" t="s">
        <v>55</v>
      </c>
      <c r="H34" s="1" t="s">
        <v>57</v>
      </c>
      <c r="I34" s="1" t="s">
        <v>26</v>
      </c>
      <c r="J34" s="1" t="s">
        <v>25</v>
      </c>
      <c r="K34" s="1" t="s">
        <v>26</v>
      </c>
      <c r="L34" s="1" t="s">
        <v>32</v>
      </c>
      <c r="M34" s="1" t="s">
        <v>26</v>
      </c>
      <c r="N34" s="1" t="s">
        <v>37</v>
      </c>
      <c r="O34" s="1" t="s">
        <v>40</v>
      </c>
      <c r="P34" s="1">
        <v>1</v>
      </c>
      <c r="Q34" s="1">
        <v>0.7</v>
      </c>
      <c r="T34" s="1" t="s">
        <v>43</v>
      </c>
      <c r="U34" s="1" t="s">
        <v>77</v>
      </c>
      <c r="V34" s="1" t="s">
        <v>75</v>
      </c>
      <c r="W34" s="1" t="s">
        <v>25</v>
      </c>
      <c r="X34" s="1" t="s">
        <v>44</v>
      </c>
      <c r="Y34" s="1">
        <v>26.7</v>
      </c>
      <c r="Z34" s="1" t="s">
        <v>54</v>
      </c>
      <c r="AA34" s="1" t="s">
        <v>54</v>
      </c>
      <c r="AD34" s="1" t="s">
        <v>64</v>
      </c>
    </row>
    <row r="35" spans="1:30">
      <c r="A35" s="1">
        <v>33</v>
      </c>
      <c r="D35" s="1">
        <v>56</v>
      </c>
      <c r="E35" s="1" t="s">
        <v>27</v>
      </c>
      <c r="F35" s="1" t="s">
        <v>48</v>
      </c>
      <c r="G35" s="1" t="s">
        <v>55</v>
      </c>
      <c r="H35" s="1" t="s">
        <v>69</v>
      </c>
      <c r="I35" s="1" t="s">
        <v>26</v>
      </c>
      <c r="J35" s="1" t="s">
        <v>26</v>
      </c>
      <c r="K35" s="1" t="s">
        <v>26</v>
      </c>
      <c r="L35" s="1" t="s">
        <v>32</v>
      </c>
      <c r="M35" s="1" t="s">
        <v>26</v>
      </c>
      <c r="N35" s="1" t="s">
        <v>37</v>
      </c>
      <c r="O35" s="1" t="s">
        <v>40</v>
      </c>
      <c r="P35" s="1">
        <v>0.7</v>
      </c>
      <c r="Q35" s="1">
        <v>0.8</v>
      </c>
      <c r="T35" s="1" t="s">
        <v>42</v>
      </c>
      <c r="U35" s="1" t="s">
        <v>74</v>
      </c>
      <c r="V35" s="1" t="s">
        <v>74</v>
      </c>
      <c r="W35" s="1" t="s">
        <v>26</v>
      </c>
      <c r="X35" s="1" t="s">
        <v>45</v>
      </c>
      <c r="Y35" s="1">
        <v>24.8</v>
      </c>
      <c r="Z35" s="1" t="s">
        <v>54</v>
      </c>
      <c r="AA35" s="1" t="s">
        <v>54</v>
      </c>
      <c r="AD35" s="1" t="s">
        <v>63</v>
      </c>
    </row>
    <row r="36" spans="1:30">
      <c r="A36" s="1">
        <v>34</v>
      </c>
      <c r="D36" s="1">
        <v>61</v>
      </c>
      <c r="E36" s="1" t="s">
        <v>28</v>
      </c>
      <c r="F36" s="1" t="s">
        <v>48</v>
      </c>
      <c r="G36" s="1" t="s">
        <v>55</v>
      </c>
      <c r="H36" s="1" t="s">
        <v>56</v>
      </c>
      <c r="I36" s="1" t="s">
        <v>26</v>
      </c>
      <c r="J36" s="1" t="s">
        <v>26</v>
      </c>
      <c r="K36" s="1" t="s">
        <v>26</v>
      </c>
      <c r="L36" s="1" t="s">
        <v>33</v>
      </c>
      <c r="M36" s="1" t="s">
        <v>25</v>
      </c>
      <c r="N36" s="1" t="s">
        <v>37</v>
      </c>
      <c r="O36" s="1" t="s">
        <v>40</v>
      </c>
      <c r="P36" s="1">
        <v>0.8</v>
      </c>
      <c r="Q36" s="1">
        <v>0.7</v>
      </c>
      <c r="T36" s="1" t="s">
        <v>42</v>
      </c>
      <c r="U36" s="1" t="s">
        <v>74</v>
      </c>
      <c r="V36" s="1" t="s">
        <v>75</v>
      </c>
      <c r="W36" s="1" t="s">
        <v>25</v>
      </c>
      <c r="X36" s="1" t="s">
        <v>44</v>
      </c>
      <c r="Y36" s="1">
        <v>23.6</v>
      </c>
      <c r="Z36" s="1" t="s">
        <v>54</v>
      </c>
      <c r="AA36" s="1" t="s">
        <v>54</v>
      </c>
      <c r="AD36" s="1" t="s">
        <v>63</v>
      </c>
    </row>
    <row r="37" spans="1:30">
      <c r="A37" s="1">
        <v>35</v>
      </c>
      <c r="D37" s="1">
        <v>76</v>
      </c>
      <c r="E37" s="1" t="s">
        <v>27</v>
      </c>
      <c r="F37" s="1" t="s">
        <v>48</v>
      </c>
      <c r="G37" s="1" t="s">
        <v>55</v>
      </c>
      <c r="H37" s="1" t="s">
        <v>57</v>
      </c>
      <c r="I37" s="1" t="s">
        <v>26</v>
      </c>
      <c r="J37" s="1" t="s">
        <v>26</v>
      </c>
      <c r="K37" s="1" t="s">
        <v>26</v>
      </c>
      <c r="L37" s="1" t="s">
        <v>32</v>
      </c>
      <c r="M37" s="1" t="s">
        <v>25</v>
      </c>
      <c r="N37" s="1" t="s">
        <v>37</v>
      </c>
      <c r="O37" s="1" t="s">
        <v>40</v>
      </c>
      <c r="P37" s="1">
        <v>1.1000000000000001</v>
      </c>
      <c r="Q37" s="1">
        <v>1.2</v>
      </c>
      <c r="T37" s="1" t="s">
        <v>43</v>
      </c>
      <c r="U37" s="1" t="s">
        <v>77</v>
      </c>
      <c r="V37" s="1" t="s">
        <v>77</v>
      </c>
      <c r="W37" s="1" t="s">
        <v>25</v>
      </c>
      <c r="X37" s="1" t="s">
        <v>46</v>
      </c>
      <c r="Y37" s="1">
        <v>27.3</v>
      </c>
      <c r="Z37" s="1" t="s">
        <v>54</v>
      </c>
      <c r="AA37" s="1" t="s">
        <v>54</v>
      </c>
      <c r="AD37" s="1" t="s">
        <v>64</v>
      </c>
    </row>
    <row r="38" spans="1:30">
      <c r="A38" s="1">
        <v>36</v>
      </c>
      <c r="D38" s="1">
        <v>80</v>
      </c>
      <c r="E38" s="1" t="s">
        <v>28</v>
      </c>
      <c r="F38" s="1" t="s">
        <v>48</v>
      </c>
      <c r="G38" s="1" t="s">
        <v>55</v>
      </c>
      <c r="H38" s="1" t="s">
        <v>57</v>
      </c>
      <c r="I38" s="1" t="s">
        <v>26</v>
      </c>
      <c r="J38" s="1" t="s">
        <v>25</v>
      </c>
      <c r="K38" s="1" t="s">
        <v>25</v>
      </c>
      <c r="L38" s="1" t="s">
        <v>32</v>
      </c>
      <c r="M38" s="1" t="s">
        <v>25</v>
      </c>
      <c r="N38" s="1" t="s">
        <v>37</v>
      </c>
      <c r="O38" s="1" t="s">
        <v>40</v>
      </c>
      <c r="P38" s="1">
        <v>1</v>
      </c>
      <c r="Q38" s="1">
        <v>1.2</v>
      </c>
      <c r="T38" s="1" t="s">
        <v>43</v>
      </c>
      <c r="U38" s="1" t="s">
        <v>77</v>
      </c>
      <c r="V38" s="1" t="s">
        <v>77</v>
      </c>
      <c r="W38" s="1" t="s">
        <v>26</v>
      </c>
      <c r="X38" s="1" t="s">
        <v>46</v>
      </c>
      <c r="Y38" s="1">
        <v>26.1</v>
      </c>
      <c r="Z38" s="1" t="s">
        <v>54</v>
      </c>
      <c r="AA38" s="1" t="s">
        <v>54</v>
      </c>
      <c r="AD38" s="1" t="s">
        <v>64</v>
      </c>
    </row>
    <row r="39" spans="1:30">
      <c r="A39" s="1">
        <v>37</v>
      </c>
      <c r="D39" s="1">
        <v>67</v>
      </c>
      <c r="E39" s="1" t="s">
        <v>27</v>
      </c>
      <c r="F39" s="1" t="s">
        <v>48</v>
      </c>
      <c r="G39" s="1" t="s">
        <v>55</v>
      </c>
      <c r="H39" s="1" t="s">
        <v>56</v>
      </c>
      <c r="I39" s="1" t="s">
        <v>25</v>
      </c>
      <c r="J39" s="1" t="s">
        <v>26</v>
      </c>
      <c r="K39" s="1" t="s">
        <v>26</v>
      </c>
      <c r="L39" s="1" t="s">
        <v>34</v>
      </c>
      <c r="M39" s="1" t="s">
        <v>35</v>
      </c>
      <c r="N39" s="1" t="s">
        <v>37</v>
      </c>
      <c r="O39" s="1" t="s">
        <v>40</v>
      </c>
      <c r="P39" s="1">
        <v>0.7</v>
      </c>
      <c r="Q39" s="1">
        <v>0.8</v>
      </c>
      <c r="T39" s="1" t="s">
        <v>42</v>
      </c>
      <c r="U39" s="1" t="s">
        <v>74</v>
      </c>
      <c r="V39" s="1" t="s">
        <v>74</v>
      </c>
      <c r="W39" s="1" t="s">
        <v>26</v>
      </c>
      <c r="X39" s="1" t="s">
        <v>45</v>
      </c>
      <c r="Y39" s="1">
        <v>23.9</v>
      </c>
      <c r="Z39" s="1" t="s">
        <v>54</v>
      </c>
      <c r="AA39" s="1" t="s">
        <v>54</v>
      </c>
      <c r="AD39" s="1" t="s">
        <v>63</v>
      </c>
    </row>
    <row r="40" spans="1:30">
      <c r="A40" s="1">
        <v>38</v>
      </c>
      <c r="D40" s="1">
        <v>84</v>
      </c>
      <c r="E40" s="1" t="s">
        <v>28</v>
      </c>
      <c r="F40" s="1" t="s">
        <v>48</v>
      </c>
      <c r="G40" s="1" t="s">
        <v>55</v>
      </c>
      <c r="H40" s="1" t="s">
        <v>66</v>
      </c>
      <c r="I40" s="1" t="s">
        <v>26</v>
      </c>
      <c r="J40" s="1" t="s">
        <v>26</v>
      </c>
      <c r="K40" s="1" t="s">
        <v>26</v>
      </c>
      <c r="L40" s="1" t="s">
        <v>32</v>
      </c>
      <c r="M40" s="1" t="s">
        <v>25</v>
      </c>
      <c r="N40" s="1" t="s">
        <v>37</v>
      </c>
      <c r="O40" s="1" t="s">
        <v>40</v>
      </c>
      <c r="P40" s="1">
        <v>0.7</v>
      </c>
      <c r="Q40" s="1">
        <v>1</v>
      </c>
      <c r="T40" s="1" t="s">
        <v>42</v>
      </c>
      <c r="U40" s="1" t="s">
        <v>75</v>
      </c>
      <c r="V40" s="1" t="s">
        <v>76</v>
      </c>
      <c r="W40" s="1" t="s">
        <v>25</v>
      </c>
      <c r="X40" s="1" t="s">
        <v>44</v>
      </c>
      <c r="Y40" s="1">
        <v>24.2</v>
      </c>
      <c r="Z40" s="1" t="s">
        <v>54</v>
      </c>
      <c r="AA40" s="1" t="s">
        <v>54</v>
      </c>
      <c r="AD40" s="1" t="s">
        <v>64</v>
      </c>
    </row>
    <row r="41" spans="1:30">
      <c r="A41" s="1">
        <v>39</v>
      </c>
      <c r="D41" s="1">
        <v>66</v>
      </c>
      <c r="E41" s="1" t="s">
        <v>27</v>
      </c>
      <c r="F41" s="1" t="s">
        <v>48</v>
      </c>
      <c r="G41" s="1" t="s">
        <v>49</v>
      </c>
      <c r="H41" s="1" t="s">
        <v>60</v>
      </c>
      <c r="I41" s="1" t="s">
        <v>25</v>
      </c>
      <c r="J41" s="1" t="s">
        <v>25</v>
      </c>
      <c r="K41" s="1" t="s">
        <v>26</v>
      </c>
      <c r="L41" s="1" t="s">
        <v>33</v>
      </c>
      <c r="M41" s="1" t="s">
        <v>25</v>
      </c>
      <c r="N41" s="1" t="s">
        <v>37</v>
      </c>
      <c r="O41" s="1" t="s">
        <v>40</v>
      </c>
      <c r="P41" s="1">
        <v>0.6</v>
      </c>
      <c r="Q41" s="1">
        <v>1.2</v>
      </c>
      <c r="T41" s="1" t="s">
        <v>43</v>
      </c>
      <c r="U41" s="1" t="s">
        <v>75</v>
      </c>
      <c r="V41" s="1" t="s">
        <v>74</v>
      </c>
      <c r="W41" s="1" t="s">
        <v>25</v>
      </c>
      <c r="X41" s="1" t="s">
        <v>46</v>
      </c>
      <c r="Y41" s="1">
        <v>26.6</v>
      </c>
      <c r="Z41" s="1" t="s">
        <v>54</v>
      </c>
      <c r="AA41" s="1" t="s">
        <v>51</v>
      </c>
      <c r="AD41" s="1" t="s">
        <v>58</v>
      </c>
    </row>
    <row r="42" spans="1:30">
      <c r="A42" s="1">
        <v>40</v>
      </c>
      <c r="D42" s="1">
        <v>62</v>
      </c>
      <c r="E42" s="1" t="s">
        <v>27</v>
      </c>
      <c r="F42" s="1" t="s">
        <v>48</v>
      </c>
      <c r="G42" s="1" t="s">
        <v>55</v>
      </c>
      <c r="H42" s="1" t="s">
        <v>56</v>
      </c>
      <c r="I42" s="1" t="s">
        <v>26</v>
      </c>
      <c r="J42" s="1" t="s">
        <v>25</v>
      </c>
      <c r="K42" s="1" t="s">
        <v>26</v>
      </c>
      <c r="L42" s="1" t="s">
        <v>32</v>
      </c>
      <c r="M42" s="1" t="s">
        <v>26</v>
      </c>
      <c r="N42" s="1" t="s">
        <v>37</v>
      </c>
      <c r="O42" s="1" t="s">
        <v>40</v>
      </c>
      <c r="P42" s="1">
        <v>0.8</v>
      </c>
      <c r="Q42" s="1">
        <v>0.9</v>
      </c>
      <c r="T42" s="1" t="s">
        <v>43</v>
      </c>
      <c r="U42" s="1" t="s">
        <v>74</v>
      </c>
      <c r="V42" s="1" t="s">
        <v>76</v>
      </c>
      <c r="W42" s="1" t="s">
        <v>26</v>
      </c>
      <c r="X42" s="1" t="s">
        <v>44</v>
      </c>
      <c r="Y42" s="1">
        <v>25.6</v>
      </c>
      <c r="Z42" s="1" t="s">
        <v>54</v>
      </c>
      <c r="AA42" s="1" t="s">
        <v>54</v>
      </c>
      <c r="AD42" s="1" t="s">
        <v>63</v>
      </c>
    </row>
    <row r="43" spans="1:30">
      <c r="A43" s="1">
        <v>41</v>
      </c>
      <c r="D43" s="1">
        <v>71</v>
      </c>
      <c r="E43" s="1" t="s">
        <v>28</v>
      </c>
      <c r="F43" s="1" t="s">
        <v>48</v>
      </c>
      <c r="G43" s="1" t="s">
        <v>55</v>
      </c>
      <c r="H43" s="1" t="s">
        <v>65</v>
      </c>
      <c r="I43" s="1" t="s">
        <v>25</v>
      </c>
      <c r="J43" s="1" t="s">
        <v>25</v>
      </c>
      <c r="K43" s="1" t="s">
        <v>26</v>
      </c>
      <c r="L43" s="1" t="s">
        <v>33</v>
      </c>
      <c r="M43" s="1" t="s">
        <v>25</v>
      </c>
      <c r="N43" s="1" t="s">
        <v>37</v>
      </c>
      <c r="O43" s="1" t="s">
        <v>40</v>
      </c>
      <c r="P43" s="1">
        <v>0.8</v>
      </c>
      <c r="Q43" s="1">
        <v>0.9</v>
      </c>
      <c r="T43" s="1" t="s">
        <v>42</v>
      </c>
      <c r="U43" s="1" t="s">
        <v>76</v>
      </c>
      <c r="V43" s="1" t="s">
        <v>76</v>
      </c>
      <c r="W43" s="1" t="s">
        <v>26</v>
      </c>
      <c r="X43" s="1" t="s">
        <v>44</v>
      </c>
      <c r="Y43" s="1">
        <v>23.7</v>
      </c>
      <c r="Z43" s="1" t="s">
        <v>54</v>
      </c>
      <c r="AA43" s="1" t="s">
        <v>54</v>
      </c>
      <c r="AD43" s="1" t="s">
        <v>64</v>
      </c>
    </row>
    <row r="44" spans="1:30">
      <c r="A44" s="1">
        <v>42</v>
      </c>
      <c r="D44" s="1">
        <v>72</v>
      </c>
      <c r="E44" s="1" t="s">
        <v>27</v>
      </c>
      <c r="F44" s="1" t="s">
        <v>48</v>
      </c>
      <c r="G44" s="1" t="s">
        <v>55</v>
      </c>
      <c r="H44" s="1" t="s">
        <v>57</v>
      </c>
      <c r="I44" s="1" t="s">
        <v>26</v>
      </c>
      <c r="J44" s="1" t="s">
        <v>26</v>
      </c>
      <c r="K44" s="1" t="s">
        <v>26</v>
      </c>
      <c r="L44" s="1" t="s">
        <v>34</v>
      </c>
      <c r="M44" s="1" t="s">
        <v>25</v>
      </c>
      <c r="N44" s="1" t="s">
        <v>37</v>
      </c>
      <c r="O44" s="1" t="s">
        <v>39</v>
      </c>
      <c r="P44" s="1">
        <v>1</v>
      </c>
      <c r="Q44" s="1">
        <v>0.9</v>
      </c>
      <c r="T44" s="1" t="s">
        <v>42</v>
      </c>
      <c r="U44" s="1" t="s">
        <v>75</v>
      </c>
      <c r="V44" s="1" t="s">
        <v>75</v>
      </c>
      <c r="W44" s="1" t="s">
        <v>25</v>
      </c>
      <c r="X44" s="1" t="s">
        <v>45</v>
      </c>
      <c r="Y44" s="1">
        <v>25.9</v>
      </c>
      <c r="Z44" s="1" t="s">
        <v>54</v>
      </c>
      <c r="AA44" s="1" t="s">
        <v>54</v>
      </c>
      <c r="AD44" s="1" t="s">
        <v>64</v>
      </c>
    </row>
    <row r="45" spans="1:30">
      <c r="A45" s="1">
        <v>43</v>
      </c>
      <c r="D45" s="1">
        <v>61</v>
      </c>
      <c r="E45" s="1" t="s">
        <v>28</v>
      </c>
      <c r="F45" s="1" t="s">
        <v>48</v>
      </c>
      <c r="G45" s="1" t="s">
        <v>55</v>
      </c>
      <c r="H45" s="1" t="s">
        <v>70</v>
      </c>
      <c r="I45" s="1" t="s">
        <v>26</v>
      </c>
      <c r="J45" s="1" t="s">
        <v>26</v>
      </c>
      <c r="K45" s="1" t="s">
        <v>26</v>
      </c>
      <c r="L45" s="1" t="s">
        <v>32</v>
      </c>
      <c r="M45" s="1" t="s">
        <v>25</v>
      </c>
      <c r="N45" s="1" t="s">
        <v>37</v>
      </c>
      <c r="O45" s="1" t="s">
        <v>38</v>
      </c>
      <c r="P45" s="1">
        <v>0.8</v>
      </c>
      <c r="Q45" s="1">
        <v>1</v>
      </c>
      <c r="T45" s="1" t="s">
        <v>43</v>
      </c>
      <c r="U45" s="1" t="s">
        <v>74</v>
      </c>
      <c r="V45" s="1" t="s">
        <v>75</v>
      </c>
      <c r="W45" s="1" t="s">
        <v>25</v>
      </c>
      <c r="X45" s="1" t="s">
        <v>45</v>
      </c>
      <c r="Y45" s="1">
        <v>24.4</v>
      </c>
      <c r="Z45" s="1" t="s">
        <v>54</v>
      </c>
      <c r="AA45" s="1" t="s">
        <v>54</v>
      </c>
      <c r="AD45" s="1" t="s">
        <v>63</v>
      </c>
    </row>
    <row r="46" spans="1:30">
      <c r="A46" s="1">
        <v>44</v>
      </c>
      <c r="D46" s="1">
        <v>65</v>
      </c>
      <c r="E46" s="1" t="s">
        <v>27</v>
      </c>
      <c r="F46" s="1" t="s">
        <v>48</v>
      </c>
      <c r="G46" s="1" t="s">
        <v>55</v>
      </c>
      <c r="H46" s="1" t="s">
        <v>59</v>
      </c>
      <c r="I46" s="1" t="s">
        <v>25</v>
      </c>
      <c r="J46" s="1" t="s">
        <v>25</v>
      </c>
      <c r="K46" s="1" t="s">
        <v>25</v>
      </c>
      <c r="L46" s="1" t="s">
        <v>32</v>
      </c>
      <c r="M46" s="1" t="s">
        <v>26</v>
      </c>
      <c r="N46" s="1" t="s">
        <v>37</v>
      </c>
      <c r="O46" s="1" t="s">
        <v>40</v>
      </c>
      <c r="P46" s="1">
        <v>0.9</v>
      </c>
      <c r="Q46" s="1">
        <v>0.7</v>
      </c>
      <c r="T46" s="1" t="s">
        <v>43</v>
      </c>
      <c r="U46" s="1" t="s">
        <v>76</v>
      </c>
      <c r="V46" s="1" t="s">
        <v>75</v>
      </c>
      <c r="W46" s="1" t="s">
        <v>25</v>
      </c>
      <c r="X46" s="1" t="s">
        <v>44</v>
      </c>
      <c r="Y46" s="1">
        <v>25.8</v>
      </c>
      <c r="Z46" s="1" t="s">
        <v>54</v>
      </c>
      <c r="AA46" s="1" t="s">
        <v>54</v>
      </c>
      <c r="AD46" s="1" t="s">
        <v>63</v>
      </c>
    </row>
    <row r="47" spans="1:30">
      <c r="A47" s="1">
        <v>45</v>
      </c>
      <c r="D47" s="1">
        <v>67</v>
      </c>
      <c r="E47" s="1" t="s">
        <v>27</v>
      </c>
      <c r="F47" s="1" t="s">
        <v>48</v>
      </c>
      <c r="G47" s="1" t="s">
        <v>55</v>
      </c>
      <c r="H47" s="1" t="s">
        <v>57</v>
      </c>
      <c r="I47" s="1" t="s">
        <v>26</v>
      </c>
      <c r="J47" s="1" t="s">
        <v>26</v>
      </c>
      <c r="K47" s="1" t="s">
        <v>26</v>
      </c>
      <c r="L47" s="1" t="s">
        <v>32</v>
      </c>
      <c r="M47" s="1" t="s">
        <v>25</v>
      </c>
      <c r="N47" s="1" t="s">
        <v>37</v>
      </c>
      <c r="O47" s="1" t="s">
        <v>40</v>
      </c>
      <c r="P47" s="1">
        <v>1.1000000000000001</v>
      </c>
      <c r="Q47" s="1">
        <v>1.1000000000000001</v>
      </c>
      <c r="T47" s="1" t="s">
        <v>42</v>
      </c>
      <c r="U47" s="1" t="s">
        <v>74</v>
      </c>
      <c r="V47" s="1" t="s">
        <v>76</v>
      </c>
      <c r="W47" s="1" t="s">
        <v>26</v>
      </c>
      <c r="X47" s="1" t="s">
        <v>46</v>
      </c>
      <c r="Y47" s="1">
        <v>28.3</v>
      </c>
      <c r="Z47" s="1" t="s">
        <v>52</v>
      </c>
      <c r="AA47" s="1" t="s">
        <v>52</v>
      </c>
      <c r="AD47" s="1" t="s">
        <v>58</v>
      </c>
    </row>
    <row r="48" spans="1:30">
      <c r="A48" s="1">
        <v>46</v>
      </c>
      <c r="D48" s="1">
        <v>63</v>
      </c>
      <c r="E48" s="1" t="s">
        <v>28</v>
      </c>
      <c r="F48" s="1" t="s">
        <v>48</v>
      </c>
      <c r="G48" s="1" t="s">
        <v>55</v>
      </c>
      <c r="H48" s="1" t="s">
        <v>59</v>
      </c>
      <c r="I48" s="1" t="s">
        <v>26</v>
      </c>
      <c r="J48" s="1" t="s">
        <v>26</v>
      </c>
      <c r="K48" s="1" t="s">
        <v>26</v>
      </c>
      <c r="L48" s="1" t="s">
        <v>32</v>
      </c>
      <c r="M48" s="1" t="s">
        <v>26</v>
      </c>
      <c r="N48" s="1" t="s">
        <v>36</v>
      </c>
      <c r="O48" s="1" t="s">
        <v>39</v>
      </c>
      <c r="P48" s="1">
        <v>0.8</v>
      </c>
      <c r="Q48" s="1">
        <v>0.8</v>
      </c>
      <c r="T48" s="1" t="s">
        <v>43</v>
      </c>
      <c r="U48" s="1" t="s">
        <v>74</v>
      </c>
      <c r="V48" s="1" t="s">
        <v>74</v>
      </c>
      <c r="W48" s="1" t="s">
        <v>26</v>
      </c>
      <c r="X48" s="1" t="s">
        <v>44</v>
      </c>
      <c r="Y48" s="1">
        <v>25.3</v>
      </c>
      <c r="Z48" s="1" t="s">
        <v>54</v>
      </c>
      <c r="AA48" s="1" t="s">
        <v>54</v>
      </c>
      <c r="AD48" s="1" t="s">
        <v>64</v>
      </c>
    </row>
    <row r="49" spans="1:30">
      <c r="A49" s="1">
        <v>47</v>
      </c>
      <c r="D49" s="1">
        <v>65</v>
      </c>
      <c r="E49" s="1" t="s">
        <v>28</v>
      </c>
      <c r="F49" s="1" t="s">
        <v>48</v>
      </c>
      <c r="G49" s="1" t="s">
        <v>55</v>
      </c>
      <c r="H49" s="1" t="s">
        <v>56</v>
      </c>
      <c r="I49" s="1" t="s">
        <v>25</v>
      </c>
      <c r="J49" s="1" t="s">
        <v>26</v>
      </c>
      <c r="K49" s="1" t="s">
        <v>25</v>
      </c>
      <c r="L49" s="1" t="s">
        <v>33</v>
      </c>
      <c r="M49" s="1" t="s">
        <v>25</v>
      </c>
      <c r="N49" s="1" t="s">
        <v>37</v>
      </c>
      <c r="O49" s="1" t="s">
        <v>40</v>
      </c>
      <c r="P49" s="1">
        <v>0.7</v>
      </c>
      <c r="Q49" s="1">
        <v>0.9</v>
      </c>
      <c r="T49" s="1" t="s">
        <v>43</v>
      </c>
      <c r="U49" s="1" t="s">
        <v>74</v>
      </c>
      <c r="V49" s="1" t="s">
        <v>74</v>
      </c>
      <c r="W49" s="1" t="s">
        <v>26</v>
      </c>
      <c r="X49" s="1" t="s">
        <v>45</v>
      </c>
      <c r="Y49" s="1">
        <v>24.7</v>
      </c>
      <c r="Z49" s="1" t="s">
        <v>54</v>
      </c>
      <c r="AA49" s="1" t="s">
        <v>54</v>
      </c>
      <c r="AD49" s="1" t="s">
        <v>64</v>
      </c>
    </row>
    <row r="50" spans="1:30">
      <c r="A50" s="1">
        <v>48</v>
      </c>
      <c r="D50" s="1">
        <v>65</v>
      </c>
      <c r="E50" s="1" t="s">
        <v>27</v>
      </c>
      <c r="F50" s="1" t="s">
        <v>48</v>
      </c>
      <c r="G50" s="1" t="s">
        <v>55</v>
      </c>
      <c r="H50" s="1" t="s">
        <v>71</v>
      </c>
      <c r="I50" s="1" t="s">
        <v>26</v>
      </c>
      <c r="J50" s="1" t="s">
        <v>25</v>
      </c>
      <c r="K50" s="1" t="s">
        <v>26</v>
      </c>
      <c r="L50" s="1" t="s">
        <v>33</v>
      </c>
      <c r="M50" s="1" t="s">
        <v>25</v>
      </c>
      <c r="N50" s="1" t="s">
        <v>37</v>
      </c>
      <c r="O50" s="1" t="s">
        <v>40</v>
      </c>
      <c r="P50" s="1">
        <v>0.8</v>
      </c>
      <c r="Q50" s="1">
        <v>0.7</v>
      </c>
      <c r="T50" s="1" t="s">
        <v>42</v>
      </c>
      <c r="U50" s="1" t="s">
        <v>76</v>
      </c>
      <c r="V50" s="1" t="s">
        <v>74</v>
      </c>
      <c r="W50" s="1" t="s">
        <v>26</v>
      </c>
      <c r="X50" s="1" t="s">
        <v>44</v>
      </c>
      <c r="Y50" s="1">
        <v>26.2</v>
      </c>
      <c r="Z50" s="1" t="s">
        <v>54</v>
      </c>
      <c r="AA50" s="1" t="s">
        <v>54</v>
      </c>
      <c r="AD50" s="1" t="s">
        <v>63</v>
      </c>
    </row>
    <row r="51" spans="1:30">
      <c r="A51" s="1">
        <v>49</v>
      </c>
      <c r="D51" s="1">
        <v>72</v>
      </c>
      <c r="E51" s="1" t="s">
        <v>27</v>
      </c>
      <c r="F51" s="1" t="s">
        <v>48</v>
      </c>
      <c r="G51" s="1" t="s">
        <v>55</v>
      </c>
      <c r="H51" s="1" t="s">
        <v>57</v>
      </c>
      <c r="I51" s="1" t="s">
        <v>26</v>
      </c>
      <c r="J51" s="1" t="s">
        <v>26</v>
      </c>
      <c r="K51" s="1" t="s">
        <v>26</v>
      </c>
      <c r="L51" s="1" t="s">
        <v>33</v>
      </c>
      <c r="M51" s="1" t="s">
        <v>25</v>
      </c>
      <c r="N51" s="1" t="s">
        <v>37</v>
      </c>
      <c r="O51" s="1" t="s">
        <v>40</v>
      </c>
      <c r="P51" s="1">
        <v>0.7</v>
      </c>
      <c r="Q51" s="1">
        <v>1.1000000000000001</v>
      </c>
      <c r="T51" s="1" t="s">
        <v>42</v>
      </c>
      <c r="U51" s="1" t="s">
        <v>75</v>
      </c>
      <c r="V51" s="1" t="s">
        <v>77</v>
      </c>
      <c r="W51" s="1" t="s">
        <v>25</v>
      </c>
      <c r="X51" s="1" t="s">
        <v>45</v>
      </c>
      <c r="Y51" s="1">
        <v>28.2</v>
      </c>
      <c r="Z51" s="1" t="s">
        <v>54</v>
      </c>
      <c r="AA51" s="1" t="s">
        <v>54</v>
      </c>
      <c r="AD51" s="1" t="s">
        <v>63</v>
      </c>
    </row>
    <row r="52" spans="1:30">
      <c r="A52" s="1">
        <v>50</v>
      </c>
      <c r="D52" s="1">
        <v>69</v>
      </c>
      <c r="E52" s="1" t="s">
        <v>28</v>
      </c>
      <c r="F52" s="1" t="s">
        <v>48</v>
      </c>
      <c r="G52" s="1" t="s">
        <v>55</v>
      </c>
      <c r="H52" s="1" t="s">
        <v>56</v>
      </c>
      <c r="I52" s="1" t="s">
        <v>25</v>
      </c>
      <c r="J52" s="1" t="s">
        <v>26</v>
      </c>
      <c r="K52" s="1" t="s">
        <v>26</v>
      </c>
      <c r="L52" s="1" t="s">
        <v>32</v>
      </c>
      <c r="M52" s="1" t="s">
        <v>26</v>
      </c>
      <c r="N52" s="1" t="s">
        <v>37</v>
      </c>
      <c r="O52" s="1" t="s">
        <v>40</v>
      </c>
      <c r="P52" s="1">
        <v>1</v>
      </c>
      <c r="Q52" s="1">
        <v>0.9</v>
      </c>
      <c r="T52" s="1" t="s">
        <v>43</v>
      </c>
      <c r="U52" s="1" t="s">
        <v>77</v>
      </c>
      <c r="V52" s="1" t="s">
        <v>76</v>
      </c>
      <c r="W52" s="1" t="s">
        <v>26</v>
      </c>
      <c r="X52" s="1" t="s">
        <v>46</v>
      </c>
      <c r="Y52" s="1">
        <v>24.6</v>
      </c>
      <c r="Z52" s="1" t="s">
        <v>54</v>
      </c>
      <c r="AA52" s="1" t="s">
        <v>54</v>
      </c>
      <c r="AD52" s="1" t="s">
        <v>64</v>
      </c>
    </row>
    <row r="53" spans="1:30">
      <c r="A53" s="1">
        <v>51</v>
      </c>
      <c r="D53" s="1">
        <v>68</v>
      </c>
      <c r="E53" s="1" t="s">
        <v>27</v>
      </c>
      <c r="F53" s="1" t="s">
        <v>48</v>
      </c>
      <c r="G53" s="1" t="s">
        <v>49</v>
      </c>
      <c r="H53" s="1" t="s">
        <v>60</v>
      </c>
      <c r="I53" s="1" t="s">
        <v>26</v>
      </c>
      <c r="J53" s="1" t="s">
        <v>26</v>
      </c>
      <c r="K53" s="1" t="s">
        <v>25</v>
      </c>
      <c r="L53" s="1" t="s">
        <v>32</v>
      </c>
      <c r="M53" s="1" t="s">
        <v>25</v>
      </c>
      <c r="N53" s="1" t="s">
        <v>37</v>
      </c>
      <c r="O53" s="1" t="s">
        <v>40</v>
      </c>
      <c r="P53" s="1">
        <v>1</v>
      </c>
      <c r="Q53" s="1">
        <v>1.8</v>
      </c>
      <c r="T53" s="1" t="s">
        <v>43</v>
      </c>
      <c r="U53" s="1" t="s">
        <v>75</v>
      </c>
      <c r="V53" s="1" t="s">
        <v>75</v>
      </c>
      <c r="W53" s="1" t="s">
        <v>25</v>
      </c>
      <c r="X53" s="1" t="s">
        <v>44</v>
      </c>
      <c r="Y53" s="1">
        <v>24.5</v>
      </c>
      <c r="Z53" s="1" t="s">
        <v>52</v>
      </c>
      <c r="AA53" s="1" t="s">
        <v>62</v>
      </c>
      <c r="AD53" s="1" t="s">
        <v>58</v>
      </c>
    </row>
    <row r="54" spans="1:30">
      <c r="A54" s="1">
        <v>52</v>
      </c>
      <c r="D54" s="1">
        <v>58</v>
      </c>
      <c r="E54" s="1" t="s">
        <v>28</v>
      </c>
      <c r="F54" s="1" t="s">
        <v>48</v>
      </c>
      <c r="G54" s="1" t="s">
        <v>55</v>
      </c>
      <c r="H54" s="1" t="s">
        <v>72</v>
      </c>
      <c r="I54" s="1" t="s">
        <v>25</v>
      </c>
      <c r="J54" s="1" t="s">
        <v>26</v>
      </c>
      <c r="K54" s="1" t="s">
        <v>26</v>
      </c>
      <c r="L54" s="1" t="s">
        <v>33</v>
      </c>
      <c r="M54" s="1" t="s">
        <v>26</v>
      </c>
      <c r="N54" s="1" t="s">
        <v>37</v>
      </c>
      <c r="O54" s="1" t="s">
        <v>40</v>
      </c>
      <c r="P54" s="1">
        <v>0.8</v>
      </c>
      <c r="Q54" s="1">
        <v>0.7</v>
      </c>
      <c r="T54" s="1" t="s">
        <v>42</v>
      </c>
      <c r="U54" s="1" t="s">
        <v>74</v>
      </c>
      <c r="V54" s="1" t="s">
        <v>74</v>
      </c>
      <c r="W54" s="1" t="s">
        <v>26</v>
      </c>
      <c r="X54" s="1" t="s">
        <v>46</v>
      </c>
      <c r="Y54" s="1">
        <v>25.3</v>
      </c>
      <c r="Z54" s="1" t="s">
        <v>54</v>
      </c>
      <c r="AA54" s="1" t="s">
        <v>54</v>
      </c>
      <c r="AD54" s="1" t="s">
        <v>63</v>
      </c>
    </row>
    <row r="55" spans="1:30">
      <c r="A55" s="1">
        <v>53</v>
      </c>
      <c r="D55" s="1">
        <v>64</v>
      </c>
      <c r="E55" s="1" t="s">
        <v>27</v>
      </c>
      <c r="F55" s="1" t="s">
        <v>48</v>
      </c>
      <c r="G55" s="1" t="s">
        <v>55</v>
      </c>
      <c r="H55" s="1" t="s">
        <v>59</v>
      </c>
      <c r="I55" s="1" t="s">
        <v>26</v>
      </c>
      <c r="J55" s="1" t="s">
        <v>26</v>
      </c>
      <c r="K55" s="1" t="s">
        <v>26</v>
      </c>
      <c r="L55" s="1" t="s">
        <v>33</v>
      </c>
      <c r="M55" s="1" t="s">
        <v>25</v>
      </c>
      <c r="N55" s="1" t="s">
        <v>37</v>
      </c>
      <c r="O55" s="1" t="s">
        <v>40</v>
      </c>
      <c r="P55" s="1">
        <v>1</v>
      </c>
      <c r="Q55" s="1">
        <v>0.9</v>
      </c>
      <c r="T55" s="1" t="s">
        <v>43</v>
      </c>
      <c r="U55" s="1" t="s">
        <v>76</v>
      </c>
      <c r="V55" s="1" t="s">
        <v>76</v>
      </c>
      <c r="W55" s="1" t="s">
        <v>26</v>
      </c>
      <c r="X55" s="1" t="s">
        <v>46</v>
      </c>
      <c r="Y55" s="1">
        <v>27.4</v>
      </c>
      <c r="Z55" s="1" t="s">
        <v>54</v>
      </c>
      <c r="AA55" s="1" t="s">
        <v>54</v>
      </c>
      <c r="AD55" s="1" t="s">
        <v>64</v>
      </c>
    </row>
    <row r="56" spans="1:30">
      <c r="A56" s="1">
        <v>54</v>
      </c>
      <c r="D56" s="1">
        <v>58</v>
      </c>
      <c r="E56" s="1" t="s">
        <v>27</v>
      </c>
      <c r="F56" s="1" t="s">
        <v>48</v>
      </c>
      <c r="G56" s="1" t="s">
        <v>55</v>
      </c>
      <c r="H56" s="1" t="s">
        <v>69</v>
      </c>
      <c r="I56" s="1" t="s">
        <v>26</v>
      </c>
      <c r="J56" s="1" t="s">
        <v>26</v>
      </c>
      <c r="K56" s="1" t="s">
        <v>26</v>
      </c>
      <c r="L56" s="1" t="s">
        <v>32</v>
      </c>
      <c r="M56" s="1" t="s">
        <v>25</v>
      </c>
      <c r="N56" s="1" t="s">
        <v>37</v>
      </c>
      <c r="O56" s="1" t="s">
        <v>39</v>
      </c>
      <c r="P56" s="1">
        <v>0.7</v>
      </c>
      <c r="Q56" s="1">
        <v>0.9</v>
      </c>
      <c r="T56" s="1" t="s">
        <v>42</v>
      </c>
      <c r="U56" s="1" t="s">
        <v>75</v>
      </c>
      <c r="V56" s="1" t="s">
        <v>76</v>
      </c>
      <c r="W56" s="1" t="s">
        <v>25</v>
      </c>
      <c r="X56" s="1" t="s">
        <v>44</v>
      </c>
      <c r="Y56" s="1">
        <v>26.9</v>
      </c>
      <c r="Z56" s="1" t="s">
        <v>54</v>
      </c>
      <c r="AA56" s="1" t="s">
        <v>54</v>
      </c>
      <c r="AD56" s="1" t="s">
        <v>63</v>
      </c>
    </row>
    <row r="57" spans="1:30">
      <c r="A57" s="1">
        <v>55</v>
      </c>
      <c r="D57" s="1">
        <v>73</v>
      </c>
      <c r="E57" s="1" t="s">
        <v>28</v>
      </c>
      <c r="F57" s="1" t="s">
        <v>48</v>
      </c>
      <c r="G57" s="1" t="s">
        <v>55</v>
      </c>
      <c r="H57" s="1" t="s">
        <v>57</v>
      </c>
      <c r="I57" s="1" t="s">
        <v>26</v>
      </c>
      <c r="J57" s="1" t="s">
        <v>26</v>
      </c>
      <c r="K57" s="1" t="s">
        <v>25</v>
      </c>
      <c r="L57" s="1" t="s">
        <v>32</v>
      </c>
      <c r="M57" s="1" t="s">
        <v>25</v>
      </c>
      <c r="N57" s="1" t="s">
        <v>37</v>
      </c>
      <c r="O57" s="1" t="s">
        <v>40</v>
      </c>
      <c r="P57" s="1">
        <v>1.2</v>
      </c>
      <c r="Q57" s="1">
        <v>1.1000000000000001</v>
      </c>
      <c r="T57" s="1" t="s">
        <v>43</v>
      </c>
      <c r="U57" s="1" t="s">
        <v>77</v>
      </c>
      <c r="V57" s="1" t="s">
        <v>77</v>
      </c>
      <c r="W57" s="1" t="s">
        <v>26</v>
      </c>
      <c r="X57" s="1" t="s">
        <v>45</v>
      </c>
      <c r="Y57" s="1">
        <v>25.7</v>
      </c>
      <c r="Z57" s="1" t="s">
        <v>54</v>
      </c>
      <c r="AA57" s="1" t="s">
        <v>54</v>
      </c>
      <c r="AD57" s="1" t="s">
        <v>64</v>
      </c>
    </row>
    <row r="58" spans="1:30">
      <c r="A58" s="1">
        <v>56</v>
      </c>
      <c r="D58" s="1">
        <v>67</v>
      </c>
      <c r="E58" s="1" t="s">
        <v>27</v>
      </c>
      <c r="F58" s="1" t="s">
        <v>48</v>
      </c>
      <c r="G58" s="1" t="s">
        <v>55</v>
      </c>
      <c r="H58" s="1" t="s">
        <v>56</v>
      </c>
      <c r="I58" s="1" t="s">
        <v>25</v>
      </c>
      <c r="J58" s="1" t="s">
        <v>25</v>
      </c>
      <c r="K58" s="1" t="s">
        <v>26</v>
      </c>
      <c r="L58" s="1" t="s">
        <v>32</v>
      </c>
      <c r="M58" s="1" t="s">
        <v>26</v>
      </c>
      <c r="N58" s="1" t="s">
        <v>37</v>
      </c>
      <c r="O58" s="1" t="s">
        <v>40</v>
      </c>
      <c r="P58" s="1">
        <v>1</v>
      </c>
      <c r="Q58" s="1">
        <v>0.8</v>
      </c>
      <c r="T58" s="1" t="s">
        <v>42</v>
      </c>
      <c r="U58" s="1" t="s">
        <v>77</v>
      </c>
      <c r="V58" s="1" t="s">
        <v>76</v>
      </c>
      <c r="W58" s="1" t="s">
        <v>26</v>
      </c>
      <c r="X58" s="1" t="s">
        <v>45</v>
      </c>
      <c r="Y58" s="1">
        <v>26.6</v>
      </c>
      <c r="Z58" s="1" t="s">
        <v>54</v>
      </c>
      <c r="AA58" s="1" t="s">
        <v>54</v>
      </c>
      <c r="AD58" s="1" t="s">
        <v>63</v>
      </c>
    </row>
    <row r="59" spans="1:30">
      <c r="A59" s="1">
        <v>57</v>
      </c>
      <c r="D59" s="1">
        <v>60</v>
      </c>
      <c r="E59" s="1" t="s">
        <v>27</v>
      </c>
      <c r="F59" s="1" t="s">
        <v>48</v>
      </c>
      <c r="G59" s="1" t="s">
        <v>55</v>
      </c>
      <c r="H59" s="1" t="s">
        <v>73</v>
      </c>
      <c r="I59" s="1" t="s">
        <v>26</v>
      </c>
      <c r="J59" s="1" t="s">
        <v>26</v>
      </c>
      <c r="K59" s="1" t="s">
        <v>26</v>
      </c>
      <c r="L59" s="1" t="s">
        <v>33</v>
      </c>
      <c r="M59" s="1" t="s">
        <v>25</v>
      </c>
      <c r="N59" s="1" t="s">
        <v>37</v>
      </c>
      <c r="O59" s="1" t="s">
        <v>40</v>
      </c>
      <c r="P59" s="1">
        <v>0.8</v>
      </c>
      <c r="Q59" s="1">
        <v>0.9</v>
      </c>
      <c r="T59" s="1" t="s">
        <v>43</v>
      </c>
      <c r="U59" s="1" t="s">
        <v>75</v>
      </c>
      <c r="V59" s="1" t="s">
        <v>76</v>
      </c>
      <c r="W59" s="1" t="s">
        <v>25</v>
      </c>
      <c r="X59" s="1" t="s">
        <v>46</v>
      </c>
      <c r="Y59" s="1">
        <v>24.7</v>
      </c>
      <c r="Z59" s="1" t="s">
        <v>54</v>
      </c>
      <c r="AA59" s="1" t="s">
        <v>54</v>
      </c>
      <c r="AD59" s="1" t="s">
        <v>64</v>
      </c>
    </row>
    <row r="60" spans="1:30">
      <c r="A60" s="1">
        <v>58</v>
      </c>
      <c r="D60" s="1">
        <v>69</v>
      </c>
      <c r="E60" s="1" t="s">
        <v>27</v>
      </c>
      <c r="F60" s="1" t="s">
        <v>48</v>
      </c>
      <c r="G60" s="1" t="s">
        <v>49</v>
      </c>
      <c r="H60" s="1" t="s">
        <v>61</v>
      </c>
      <c r="I60" s="1" t="s">
        <v>25</v>
      </c>
      <c r="J60" s="1" t="s">
        <v>26</v>
      </c>
      <c r="K60" s="1" t="s">
        <v>26</v>
      </c>
      <c r="L60" s="1" t="s">
        <v>33</v>
      </c>
      <c r="M60" s="1" t="s">
        <v>25</v>
      </c>
      <c r="N60" s="1" t="s">
        <v>37</v>
      </c>
      <c r="O60" s="1" t="s">
        <v>38</v>
      </c>
      <c r="P60" s="1">
        <v>1.5</v>
      </c>
      <c r="Q60" s="1">
        <v>1.8</v>
      </c>
      <c r="T60" s="1" t="s">
        <v>42</v>
      </c>
      <c r="U60" s="1" t="s">
        <v>76</v>
      </c>
      <c r="V60" s="1" t="s">
        <v>76</v>
      </c>
      <c r="W60" s="1" t="s">
        <v>26</v>
      </c>
      <c r="X60" s="1" t="s">
        <v>45</v>
      </c>
      <c r="Y60" s="1">
        <v>25.1</v>
      </c>
      <c r="Z60" s="1" t="s">
        <v>51</v>
      </c>
      <c r="AA60" s="1" t="s">
        <v>51</v>
      </c>
      <c r="AD60" s="1" t="s">
        <v>58</v>
      </c>
    </row>
    <row r="61" spans="1:30">
      <c r="A61" s="1">
        <v>59</v>
      </c>
      <c r="D61" s="1">
        <v>66</v>
      </c>
      <c r="E61" s="1" t="s">
        <v>27</v>
      </c>
      <c r="F61" s="1" t="s">
        <v>48</v>
      </c>
      <c r="G61" s="1" t="s">
        <v>55</v>
      </c>
      <c r="H61" s="1" t="s">
        <v>56</v>
      </c>
      <c r="I61" s="1" t="s">
        <v>26</v>
      </c>
      <c r="J61" s="1" t="s">
        <v>26</v>
      </c>
      <c r="K61" s="1" t="s">
        <v>26</v>
      </c>
      <c r="L61" s="1" t="s">
        <v>32</v>
      </c>
      <c r="M61" s="1" t="s">
        <v>26</v>
      </c>
      <c r="N61" s="1" t="s">
        <v>36</v>
      </c>
      <c r="O61" s="1" t="s">
        <v>40</v>
      </c>
      <c r="P61" s="1">
        <v>1</v>
      </c>
      <c r="Q61" s="1">
        <v>0.8</v>
      </c>
      <c r="T61" s="1" t="s">
        <v>42</v>
      </c>
      <c r="U61" s="1" t="s">
        <v>76</v>
      </c>
      <c r="V61" s="1" t="s">
        <v>74</v>
      </c>
      <c r="W61" s="1" t="s">
        <v>26</v>
      </c>
      <c r="X61" s="1" t="s">
        <v>45</v>
      </c>
      <c r="Y61" s="1">
        <v>25.4</v>
      </c>
      <c r="Z61" s="1" t="s">
        <v>54</v>
      </c>
      <c r="AA61" s="1" t="s">
        <v>54</v>
      </c>
      <c r="AD61" s="1" t="s">
        <v>63</v>
      </c>
    </row>
    <row r="62" spans="1:30">
      <c r="A62" s="1">
        <v>60</v>
      </c>
      <c r="D62" s="1">
        <v>75</v>
      </c>
      <c r="E62" s="1" t="s">
        <v>28</v>
      </c>
      <c r="F62" s="1" t="s">
        <v>48</v>
      </c>
      <c r="G62" s="1" t="s">
        <v>55</v>
      </c>
      <c r="H62" s="1" t="s">
        <v>57</v>
      </c>
      <c r="I62" s="1" t="s">
        <v>25</v>
      </c>
      <c r="J62" s="1" t="s">
        <v>26</v>
      </c>
      <c r="K62" s="1" t="s">
        <v>26</v>
      </c>
      <c r="L62" s="1" t="s">
        <v>32</v>
      </c>
      <c r="M62" s="1" t="s">
        <v>25</v>
      </c>
      <c r="N62" s="1" t="s">
        <v>37</v>
      </c>
      <c r="O62" s="1" t="s">
        <v>40</v>
      </c>
      <c r="P62" s="1">
        <v>1.1000000000000001</v>
      </c>
      <c r="Q62" s="1">
        <v>0.9</v>
      </c>
      <c r="T62" s="1" t="s">
        <v>42</v>
      </c>
      <c r="U62" s="1" t="s">
        <v>77</v>
      </c>
      <c r="V62" s="1" t="s">
        <v>75</v>
      </c>
      <c r="W62" s="1" t="s">
        <v>25</v>
      </c>
      <c r="X62" s="1" t="s">
        <v>45</v>
      </c>
      <c r="Y62" s="1">
        <v>23.8</v>
      </c>
      <c r="Z62" s="1" t="s">
        <v>54</v>
      </c>
      <c r="AA62" s="1" t="s">
        <v>54</v>
      </c>
      <c r="AD62" s="1" t="s">
        <v>64</v>
      </c>
    </row>
    <row r="63" spans="1:30">
      <c r="A63" s="1">
        <v>61</v>
      </c>
      <c r="D63" s="1">
        <v>66</v>
      </c>
      <c r="E63" s="1" t="s">
        <v>27</v>
      </c>
      <c r="F63" s="1" t="s">
        <v>48</v>
      </c>
      <c r="G63" s="1" t="s">
        <v>55</v>
      </c>
      <c r="H63" s="1" t="s">
        <v>56</v>
      </c>
      <c r="I63" s="1" t="s">
        <v>25</v>
      </c>
      <c r="J63" s="1" t="s">
        <v>26</v>
      </c>
      <c r="K63" s="1" t="s">
        <v>26</v>
      </c>
      <c r="L63" s="1" t="s">
        <v>32</v>
      </c>
      <c r="M63" s="1" t="s">
        <v>26</v>
      </c>
      <c r="N63" s="1" t="s">
        <v>37</v>
      </c>
      <c r="O63" s="1" t="s">
        <v>40</v>
      </c>
      <c r="P63" s="1">
        <v>0.8</v>
      </c>
      <c r="Q63" s="1">
        <v>0.9</v>
      </c>
      <c r="T63" s="1" t="s">
        <v>43</v>
      </c>
      <c r="U63" s="1" t="s">
        <v>74</v>
      </c>
      <c r="V63" s="1" t="s">
        <v>76</v>
      </c>
      <c r="W63" s="1" t="s">
        <v>26</v>
      </c>
      <c r="X63" s="1" t="s">
        <v>45</v>
      </c>
      <c r="Y63" s="1">
        <v>26.7</v>
      </c>
      <c r="Z63" s="1" t="s">
        <v>54</v>
      </c>
      <c r="AA63" s="1" t="s">
        <v>54</v>
      </c>
      <c r="AD63" s="1" t="s">
        <v>63</v>
      </c>
    </row>
    <row r="64" spans="1:30">
      <c r="A64" s="1">
        <v>62</v>
      </c>
      <c r="D64" s="1">
        <v>73</v>
      </c>
      <c r="E64" s="1" t="s">
        <v>27</v>
      </c>
      <c r="F64" s="1" t="s">
        <v>48</v>
      </c>
      <c r="G64" s="1" t="s">
        <v>55</v>
      </c>
      <c r="H64" s="1" t="s">
        <v>57</v>
      </c>
      <c r="I64" s="1" t="s">
        <v>26</v>
      </c>
      <c r="J64" s="1" t="s">
        <v>26</v>
      </c>
      <c r="K64" s="1" t="s">
        <v>26</v>
      </c>
      <c r="L64" s="1" t="s">
        <v>32</v>
      </c>
      <c r="M64" s="1" t="s">
        <v>25</v>
      </c>
      <c r="N64" s="1" t="s">
        <v>37</v>
      </c>
      <c r="O64" s="1" t="s">
        <v>40</v>
      </c>
      <c r="P64" s="1">
        <v>1</v>
      </c>
      <c r="Q64" s="1">
        <v>1.2</v>
      </c>
      <c r="T64" s="1" t="s">
        <v>43</v>
      </c>
      <c r="U64" s="1" t="s">
        <v>75</v>
      </c>
      <c r="V64" s="1" t="s">
        <v>77</v>
      </c>
      <c r="W64" s="1" t="s">
        <v>25</v>
      </c>
      <c r="X64" s="1" t="s">
        <v>45</v>
      </c>
      <c r="Y64" s="1">
        <v>26.4</v>
      </c>
      <c r="Z64" s="1" t="s">
        <v>54</v>
      </c>
      <c r="AA64" s="1" t="s">
        <v>54</v>
      </c>
      <c r="AD64" s="1" t="s">
        <v>64</v>
      </c>
    </row>
    <row r="65" spans="1:30">
      <c r="A65" s="1">
        <v>63</v>
      </c>
      <c r="D65" s="1">
        <v>65</v>
      </c>
      <c r="E65" s="1" t="s">
        <v>28</v>
      </c>
      <c r="F65" s="1" t="s">
        <v>48</v>
      </c>
      <c r="G65" s="1" t="s">
        <v>55</v>
      </c>
      <c r="H65" s="1" t="s">
        <v>56</v>
      </c>
      <c r="I65" s="1" t="s">
        <v>25</v>
      </c>
      <c r="J65" s="1" t="s">
        <v>26</v>
      </c>
      <c r="K65" s="1" t="s">
        <v>26</v>
      </c>
      <c r="L65" s="1" t="s">
        <v>32</v>
      </c>
      <c r="M65" s="1" t="s">
        <v>26</v>
      </c>
      <c r="N65" s="1" t="s">
        <v>37</v>
      </c>
      <c r="O65" s="1" t="s">
        <v>40</v>
      </c>
      <c r="P65" s="1">
        <v>1.2</v>
      </c>
      <c r="Q65" s="1">
        <v>1.2</v>
      </c>
      <c r="T65" s="1" t="s">
        <v>42</v>
      </c>
      <c r="U65" s="1" t="s">
        <v>74</v>
      </c>
      <c r="V65" s="1" t="s">
        <v>76</v>
      </c>
      <c r="W65" s="1" t="s">
        <v>26</v>
      </c>
      <c r="X65" s="1" t="s">
        <v>45</v>
      </c>
      <c r="Y65" s="1">
        <v>30.4</v>
      </c>
      <c r="Z65" s="1" t="s">
        <v>52</v>
      </c>
      <c r="AA65" s="1" t="s">
        <v>52</v>
      </c>
      <c r="AD65" s="1" t="s">
        <v>58</v>
      </c>
    </row>
    <row r="67" spans="1:30">
      <c r="A67" s="1" t="s">
        <v>84</v>
      </c>
      <c r="I67" s="1">
        <f>COUNTIF(I3:I65,"Yes")</f>
        <v>29</v>
      </c>
      <c r="J67" s="1">
        <f>COUNTIF(J3:J65,"Yes")</f>
        <v>19</v>
      </c>
      <c r="K67" s="1">
        <f>COUNTIF(K3:K65,"Yes")</f>
        <v>14</v>
      </c>
      <c r="L67" s="1">
        <f>COUNTIF(L3:L65,"Never")</f>
        <v>35</v>
      </c>
      <c r="M67" s="1">
        <f>COUNTIF(M3:M65,"yes")</f>
        <v>38</v>
      </c>
      <c r="N67" s="1">
        <f>COUNTIF(N3:N65,"veg")</f>
        <v>5</v>
      </c>
      <c r="O67" s="1">
        <f>COUNTIF(O3:O65,"present")</f>
        <v>5</v>
      </c>
      <c r="T67" s="1">
        <f>COUNTIF(T3:T65,"db")</f>
        <v>38</v>
      </c>
      <c r="W67" s="1">
        <f>COUNTIF(W3:W65,"yes")</f>
        <v>31</v>
      </c>
      <c r="X67" s="1">
        <f>COUNTIF(X3:X65,"avoid")</f>
        <v>17</v>
      </c>
    </row>
    <row r="68" spans="1:30">
      <c r="L68" s="1">
        <f>COUNTIF(L3:L65,"Current")</f>
        <v>20</v>
      </c>
      <c r="M68" s="1">
        <f>COUNTIF(M3:M65,"no")</f>
        <v>19</v>
      </c>
      <c r="O68" s="1">
        <f>COUNTIF(O3:O65,"absent")</f>
        <v>9</v>
      </c>
      <c r="T68" s="1">
        <f>COUNTIF(T3:T65,"lb")</f>
        <v>24</v>
      </c>
      <c r="X68" s="1">
        <f>COUNTIF(X3:X65,"more")</f>
        <v>13</v>
      </c>
    </row>
    <row r="69" spans="1:30">
      <c r="L69" s="1">
        <f>COUNTIF(L3:L65,"Prior")</f>
        <v>8</v>
      </c>
      <c r="M69" s="1">
        <f>COUNTIF(M3:M65,"ex")</f>
        <v>6</v>
      </c>
      <c r="O69" s="1">
        <f>COUNTIF(O3:O65,"unknown")</f>
        <v>49</v>
      </c>
      <c r="X69" s="1">
        <f>COUNTIF(X3:X65,"less")</f>
        <v>33</v>
      </c>
    </row>
    <row r="71" spans="1:30">
      <c r="A71" s="1" t="s">
        <v>85</v>
      </c>
      <c r="D71" s="1">
        <f>AVERAGE(D3:D65)</f>
        <v>66.888888888888886</v>
      </c>
    </row>
  </sheetData>
  <mergeCells count="22">
    <mergeCell ref="AD1:AD2"/>
    <mergeCell ref="U1:V1"/>
    <mergeCell ref="W1:W2"/>
    <mergeCell ref="X1:X2"/>
    <mergeCell ref="Y1:Y2"/>
    <mergeCell ref="Z1:AC1"/>
    <mergeCell ref="O1:O2"/>
    <mergeCell ref="P1:Q1"/>
    <mergeCell ref="R1:S1"/>
    <mergeCell ref="T1:T2"/>
    <mergeCell ref="N1:N2"/>
    <mergeCell ref="A1:A2"/>
    <mergeCell ref="B1:B2"/>
    <mergeCell ref="C1:C2"/>
    <mergeCell ref="D1:D2"/>
    <mergeCell ref="E1:E2"/>
    <mergeCell ref="M1:M2"/>
    <mergeCell ref="F1:F2"/>
    <mergeCell ref="G1:G2"/>
    <mergeCell ref="H1:H2"/>
    <mergeCell ref="J1:J2"/>
    <mergeCell ref="K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Dell</cp:lastModifiedBy>
  <dcterms:created xsi:type="dcterms:W3CDTF">2020-08-05T09:01:56Z</dcterms:created>
  <dcterms:modified xsi:type="dcterms:W3CDTF">2020-08-28T17:34:10Z</dcterms:modified>
</cp:coreProperties>
</file>