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BDI DEY\Downloads\MIS CRACKER\Sumproduct\"/>
    </mc:Choice>
  </mc:AlternateContent>
  <xr:revisionPtr revIDLastSave="0" documentId="8_{189B9C18-57D8-432D-B971-D7FC335DEE3E}" xr6:coauthVersionLast="47" xr6:coauthVersionMax="47" xr10:uidLastSave="{00000000-0000-0000-0000-000000000000}"/>
  <bookViews>
    <workbookView xWindow="-120" yWindow="-120" windowWidth="20730" windowHeight="11160" activeTab="3" xr2:uid="{A91FC4DA-B261-4044-8D5A-CBEA7E345BD2}"/>
  </bookViews>
  <sheets>
    <sheet name="1" sheetId="1" r:id="rId1"/>
    <sheet name="2" sheetId="6" r:id="rId2"/>
    <sheet name="3" sheetId="2" r:id="rId3"/>
    <sheet name="4" sheetId="3" r:id="rId4"/>
  </sheets>
  <definedNames>
    <definedName name="_xlnm._FilterDatabase" localSheetId="0" hidden="1">'1'!$A$3:$F$23</definedName>
    <definedName name="_xlnm._FilterDatabase" localSheetId="1" hidden="1">'2'!$A$3:$F$23</definedName>
    <definedName name="_xlnm._FilterDatabase" localSheetId="3" hidden="1">'4'!$A$2:$F$22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3" l="1"/>
  <c r="H14" i="1"/>
  <c r="H16" i="3"/>
  <c r="H12" i="3"/>
  <c r="H9" i="3"/>
  <c r="J10" i="2"/>
  <c r="C26" i="2"/>
  <c r="D26" i="2"/>
  <c r="E26" i="2"/>
  <c r="F26" i="2"/>
  <c r="G26" i="2"/>
  <c r="C27" i="2"/>
  <c r="D27" i="2"/>
  <c r="E27" i="2"/>
  <c r="F27" i="2"/>
  <c r="G27" i="2"/>
  <c r="C28" i="2"/>
  <c r="D28" i="2"/>
  <c r="D32" i="2" s="1"/>
  <c r="E28" i="2"/>
  <c r="F28" i="2"/>
  <c r="G28" i="2"/>
  <c r="C29" i="2"/>
  <c r="C32" i="2" s="1"/>
  <c r="D29" i="2"/>
  <c r="E29" i="2"/>
  <c r="F29" i="2"/>
  <c r="G29" i="2"/>
  <c r="G32" i="2" s="1"/>
  <c r="C30" i="2"/>
  <c r="D30" i="2"/>
  <c r="E30" i="2"/>
  <c r="F30" i="2"/>
  <c r="G30" i="2"/>
  <c r="C31" i="2"/>
  <c r="D31" i="2"/>
  <c r="E31" i="2"/>
  <c r="F31" i="2"/>
  <c r="G31" i="2"/>
  <c r="B27" i="2"/>
  <c r="B28" i="2"/>
  <c r="B29" i="2"/>
  <c r="B30" i="2"/>
  <c r="B31" i="2"/>
  <c r="B26" i="2"/>
  <c r="B32" i="2" s="1"/>
  <c r="J9" i="6"/>
  <c r="J6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4" i="6"/>
  <c r="H23" i="1"/>
  <c r="H10" i="1"/>
  <c r="H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H6" i="1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F32" i="2" l="1"/>
  <c r="E32" i="2"/>
  <c r="I32" i="2"/>
</calcChain>
</file>

<file path=xl/sharedStrings.xml><?xml version="1.0" encoding="utf-8"?>
<sst xmlns="http://schemas.openxmlformats.org/spreadsheetml/2006/main" count="283" uniqueCount="48">
  <si>
    <t>Product</t>
  </si>
  <si>
    <t>Quantity</t>
  </si>
  <si>
    <t>Product 1</t>
  </si>
  <si>
    <t>Product 2</t>
  </si>
  <si>
    <t>Product 3</t>
  </si>
  <si>
    <t>Product 4</t>
  </si>
  <si>
    <t>Product 5</t>
  </si>
  <si>
    <t>Product 6</t>
  </si>
  <si>
    <t>Sale Price</t>
  </si>
  <si>
    <t>Location</t>
  </si>
  <si>
    <t>Delhi</t>
  </si>
  <si>
    <t>Haryana</t>
  </si>
  <si>
    <t>UP</t>
  </si>
  <si>
    <t>Faridabad</t>
  </si>
  <si>
    <t>Gurgaon</t>
  </si>
  <si>
    <t>Noida</t>
  </si>
  <si>
    <t>Pune</t>
  </si>
  <si>
    <t>Ahmedabad</t>
  </si>
  <si>
    <t>Pricing Table</t>
  </si>
  <si>
    <t>Sales Quantity Table</t>
  </si>
  <si>
    <t>Category</t>
  </si>
  <si>
    <t>A</t>
  </si>
  <si>
    <t>B</t>
  </si>
  <si>
    <t>C</t>
  </si>
  <si>
    <t>D</t>
  </si>
  <si>
    <t>Total Sales</t>
  </si>
  <si>
    <t>Condition 1</t>
  </si>
  <si>
    <t>Condition 2</t>
  </si>
  <si>
    <t>Total Count of Delhi Location</t>
  </si>
  <si>
    <t>Date</t>
  </si>
  <si>
    <t>Sales</t>
  </si>
  <si>
    <t>Total Sales for Delhi Location</t>
  </si>
  <si>
    <t>Total Sales for Delhi + UP Location</t>
  </si>
  <si>
    <t>Total Sales on Condition 1</t>
  </si>
  <si>
    <t>Total Sales on both Conditions</t>
  </si>
  <si>
    <t>Total Sales in Mar</t>
  </si>
  <si>
    <t>Total Sales (Price * Quantity)</t>
  </si>
  <si>
    <t>Month</t>
  </si>
  <si>
    <t>(For 'OR' condition use '+')</t>
  </si>
  <si>
    <t xml:space="preserve">Total Sales for 'Delhi' location and 'C' Category </t>
  </si>
  <si>
    <t>(For 'AND' condition use '*')</t>
  </si>
  <si>
    <t>Using SUMIF &gt;</t>
  </si>
  <si>
    <t>Using SUMPRODUCT &gt;</t>
  </si>
  <si>
    <t>Using SUM &gt;</t>
  </si>
  <si>
    <t>TOTAL</t>
  </si>
  <si>
    <t>USING ONLY "SUM"</t>
  </si>
  <si>
    <t>USING SUMPRODUCT &gt;</t>
  </si>
  <si>
    <t>Total Count of category "C" and location "UP"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</si>
</sst>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4" fillId="2" borderId="1" xfId="0" applyFont="1" applyFill="1" applyBorder="1" applyAlignment="1">
      <alignment horizontal="center"/>
    </xf>
    <xf numFmtId="0" fontId="3" fillId="0" borderId="2" xfId="1" applyFill="1"/>
    <xf numFmtId="0" fontId="0" fillId="3" borderId="0" xfId="0" applyFill="1" applyAlignment="1">
      <alignment vertical="center"/>
    </xf>
    <xf numFmtId="0" fontId="4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1" fillId="0" borderId="0" xfId="0" applyFont="1"/>
    <xf numFmtId="15" fontId="0" fillId="0" borderId="1" xfId="0" applyNumberFormat="1" applyBorder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4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1" applyFill="1" applyBorder="1"/>
    <xf numFmtId="0" fontId="0" fillId="3" borderId="1" xfId="0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4" borderId="0" xfId="0" applyFill="1" applyBorder="1" applyAlignment="1">
      <alignment horizontal="left"/>
    </xf>
    <xf numFmtId="0" fontId="0" fillId="4" borderId="0" xfId="0" applyFill="1" applyBorder="1"/>
    <xf numFmtId="0" fontId="5" fillId="4" borderId="0" xfId="0" applyFont="1" applyFill="1"/>
    <xf numFmtId="0" fontId="3" fillId="4" borderId="2" xfId="1" applyFill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38E5D-2613-42CC-B41B-C075CD0DEDFC}">
  <dimension ref="A1:I23"/>
  <sheetViews>
    <sheetView showGridLines="0" topLeftCell="A6" zoomScale="130" zoomScaleNormal="130" workbookViewId="0">
      <selection activeCell="H16" sqref="H16"/>
    </sheetView>
  </sheetViews>
  <sheetFormatPr defaultColWidth="8.85546875" defaultRowHeight="15" x14ac:dyDescent="0.25"/>
  <cols>
    <col min="1" max="6" width="12" style="1" customWidth="1"/>
    <col min="7" max="7" width="28.42578125" style="17" customWidth="1"/>
    <col min="8" max="8" width="25.42578125" style="1" customWidth="1"/>
    <col min="9" max="9" width="10.5703125" style="1" bestFit="1" customWidth="1"/>
    <col min="10" max="16384" width="8.85546875" style="1"/>
  </cols>
  <sheetData>
    <row r="1" spans="1:8" ht="7.15" customHeight="1" x14ac:dyDescent="0.25"/>
    <row r="3" spans="1:8" x14ac:dyDescent="0.25">
      <c r="A3" s="4" t="s">
        <v>0</v>
      </c>
      <c r="B3" s="4" t="s">
        <v>20</v>
      </c>
      <c r="C3" s="4" t="s">
        <v>9</v>
      </c>
      <c r="D3" s="4" t="s">
        <v>8</v>
      </c>
      <c r="E3" s="4" t="s">
        <v>1</v>
      </c>
      <c r="F3" s="4" t="s">
        <v>30</v>
      </c>
      <c r="G3" s="18"/>
    </row>
    <row r="4" spans="1:8" x14ac:dyDescent="0.25">
      <c r="A4" s="1" t="s">
        <v>5</v>
      </c>
      <c r="B4" s="2" t="s">
        <v>22</v>
      </c>
      <c r="C4" s="1" t="s">
        <v>10</v>
      </c>
      <c r="D4" s="2">
        <v>50</v>
      </c>
      <c r="E4" s="2">
        <v>1190</v>
      </c>
      <c r="F4" s="8">
        <f>D4*E4</f>
        <v>59500</v>
      </c>
      <c r="G4" s="19"/>
    </row>
    <row r="5" spans="1:8" x14ac:dyDescent="0.25">
      <c r="A5" s="1" t="s">
        <v>6</v>
      </c>
      <c r="B5" s="2" t="s">
        <v>22</v>
      </c>
      <c r="C5" s="1" t="s">
        <v>11</v>
      </c>
      <c r="D5" s="2">
        <v>70</v>
      </c>
      <c r="E5" s="2">
        <v>1060</v>
      </c>
      <c r="F5" s="8">
        <f t="shared" ref="F5:F23" si="0">D5*E5</f>
        <v>74200</v>
      </c>
      <c r="G5" s="19"/>
      <c r="H5" s="20" t="s">
        <v>36</v>
      </c>
    </row>
    <row r="6" spans="1:8" x14ac:dyDescent="0.25">
      <c r="A6" s="1" t="s">
        <v>3</v>
      </c>
      <c r="B6" s="2" t="s">
        <v>21</v>
      </c>
      <c r="C6" s="1" t="s">
        <v>13</v>
      </c>
      <c r="D6" s="2">
        <v>10</v>
      </c>
      <c r="E6" s="2">
        <v>1940</v>
      </c>
      <c r="F6" s="8">
        <f t="shared" si="0"/>
        <v>19400</v>
      </c>
      <c r="G6" s="19" t="s">
        <v>43</v>
      </c>
      <c r="H6" s="21">
        <f>SUM(F4:F23)</f>
        <v>1600000</v>
      </c>
    </row>
    <row r="7" spans="1:8" x14ac:dyDescent="0.25">
      <c r="A7" s="1" t="s">
        <v>3</v>
      </c>
      <c r="B7" s="2" t="s">
        <v>21</v>
      </c>
      <c r="C7" s="1" t="s">
        <v>11</v>
      </c>
      <c r="D7" s="2">
        <v>100</v>
      </c>
      <c r="E7" s="2">
        <v>1890</v>
      </c>
      <c r="F7" s="8">
        <f t="shared" si="0"/>
        <v>189000</v>
      </c>
      <c r="G7" s="19" t="s">
        <v>42</v>
      </c>
      <c r="H7" s="1">
        <f>SUMPRODUCT(D4:D23,E4:E23)</f>
        <v>1600000</v>
      </c>
    </row>
    <row r="8" spans="1:8" x14ac:dyDescent="0.25">
      <c r="A8" s="1" t="s">
        <v>4</v>
      </c>
      <c r="B8" s="2" t="s">
        <v>24</v>
      </c>
      <c r="C8" s="1" t="s">
        <v>10</v>
      </c>
      <c r="D8" s="2">
        <v>30</v>
      </c>
      <c r="E8" s="2">
        <v>1680</v>
      </c>
      <c r="F8" s="8">
        <f t="shared" si="0"/>
        <v>50400</v>
      </c>
      <c r="G8" s="19"/>
    </row>
    <row r="9" spans="1:8" x14ac:dyDescent="0.25">
      <c r="A9" s="1" t="s">
        <v>6</v>
      </c>
      <c r="B9" s="2" t="s">
        <v>23</v>
      </c>
      <c r="C9" s="1" t="s">
        <v>10</v>
      </c>
      <c r="D9" s="2">
        <v>90</v>
      </c>
      <c r="E9" s="2">
        <v>1190</v>
      </c>
      <c r="F9" s="8">
        <f t="shared" si="0"/>
        <v>107100</v>
      </c>
      <c r="G9" s="19"/>
      <c r="H9" s="20" t="s">
        <v>31</v>
      </c>
    </row>
    <row r="10" spans="1:8" x14ac:dyDescent="0.25">
      <c r="A10" s="1" t="s">
        <v>6</v>
      </c>
      <c r="B10" s="2" t="s">
        <v>22</v>
      </c>
      <c r="C10" s="1" t="s">
        <v>12</v>
      </c>
      <c r="D10" s="2">
        <v>90</v>
      </c>
      <c r="E10" s="2">
        <v>1300</v>
      </c>
      <c r="F10" s="8">
        <f t="shared" si="0"/>
        <v>117000</v>
      </c>
      <c r="G10" s="19" t="s">
        <v>42</v>
      </c>
      <c r="H10" s="21">
        <f>SUMPRODUCT(D4:D23,E4:E23,--(C4:C23="DELHI"))</f>
        <v>262600</v>
      </c>
    </row>
    <row r="11" spans="1:8" x14ac:dyDescent="0.25">
      <c r="A11" s="1" t="s">
        <v>7</v>
      </c>
      <c r="B11" s="2" t="s">
        <v>23</v>
      </c>
      <c r="C11" s="1" t="s">
        <v>11</v>
      </c>
      <c r="D11" s="2">
        <v>90</v>
      </c>
      <c r="E11" s="2">
        <v>1710</v>
      </c>
      <c r="F11" s="8">
        <f t="shared" si="0"/>
        <v>153900</v>
      </c>
      <c r="G11" s="19"/>
    </row>
    <row r="12" spans="1:8" x14ac:dyDescent="0.25">
      <c r="A12" s="1" t="s">
        <v>4</v>
      </c>
      <c r="B12" s="2" t="s">
        <v>23</v>
      </c>
      <c r="C12" s="1" t="s">
        <v>12</v>
      </c>
      <c r="D12" s="2">
        <v>50</v>
      </c>
      <c r="E12" s="2">
        <v>1740</v>
      </c>
      <c r="F12" s="8">
        <f t="shared" si="0"/>
        <v>87000</v>
      </c>
      <c r="G12" s="19"/>
    </row>
    <row r="13" spans="1:8" x14ac:dyDescent="0.25">
      <c r="A13" s="1" t="s">
        <v>6</v>
      </c>
      <c r="B13" s="2" t="s">
        <v>23</v>
      </c>
      <c r="C13" s="1" t="s">
        <v>12</v>
      </c>
      <c r="D13" s="2">
        <v>30</v>
      </c>
      <c r="E13" s="2">
        <v>1840</v>
      </c>
      <c r="F13" s="8">
        <f t="shared" si="0"/>
        <v>55200</v>
      </c>
      <c r="G13" s="19"/>
      <c r="H13" s="20" t="s">
        <v>32</v>
      </c>
    </row>
    <row r="14" spans="1:8" x14ac:dyDescent="0.25">
      <c r="A14" s="1" t="s">
        <v>5</v>
      </c>
      <c r="B14" s="2" t="s">
        <v>24</v>
      </c>
      <c r="C14" s="1" t="s">
        <v>13</v>
      </c>
      <c r="D14" s="2">
        <v>50</v>
      </c>
      <c r="E14" s="2">
        <v>1300</v>
      </c>
      <c r="F14" s="8">
        <f t="shared" si="0"/>
        <v>65000</v>
      </c>
      <c r="G14" s="19" t="s">
        <v>42</v>
      </c>
      <c r="H14" s="21">
        <f>SUMPRODUCT(D4:D23,E4:E23,--((C4:C23="Delhi")+(C4:C23="UP")))</f>
        <v>661800</v>
      </c>
    </row>
    <row r="15" spans="1:8" x14ac:dyDescent="0.25">
      <c r="A15" s="1" t="s">
        <v>3</v>
      </c>
      <c r="B15" s="2" t="s">
        <v>22</v>
      </c>
      <c r="C15" s="1" t="s">
        <v>10</v>
      </c>
      <c r="D15" s="2">
        <v>10</v>
      </c>
      <c r="E15" s="2">
        <v>1560</v>
      </c>
      <c r="F15" s="8">
        <f t="shared" si="0"/>
        <v>15600</v>
      </c>
      <c r="G15" s="19" t="s">
        <v>38</v>
      </c>
    </row>
    <row r="16" spans="1:8" x14ac:dyDescent="0.25">
      <c r="A16" s="1" t="s">
        <v>4</v>
      </c>
      <c r="B16" s="2" t="s">
        <v>21</v>
      </c>
      <c r="C16" s="1" t="s">
        <v>13</v>
      </c>
      <c r="D16" s="2">
        <v>70</v>
      </c>
      <c r="E16" s="2">
        <v>1270</v>
      </c>
      <c r="F16" s="8">
        <f t="shared" si="0"/>
        <v>88900</v>
      </c>
      <c r="G16" s="19"/>
      <c r="H16" s="20"/>
    </row>
    <row r="17" spans="1:9" x14ac:dyDescent="0.25">
      <c r="A17" s="1" t="s">
        <v>5</v>
      </c>
      <c r="B17" s="2" t="s">
        <v>21</v>
      </c>
      <c r="C17" s="1" t="s">
        <v>13</v>
      </c>
      <c r="D17" s="2">
        <v>80</v>
      </c>
      <c r="E17" s="2">
        <v>1530</v>
      </c>
      <c r="F17" s="8">
        <f t="shared" si="0"/>
        <v>122400</v>
      </c>
      <c r="G17" s="19" t="s">
        <v>42</v>
      </c>
      <c r="H17" s="20" t="s">
        <v>39</v>
      </c>
      <c r="I17" s="2"/>
    </row>
    <row r="18" spans="1:9" x14ac:dyDescent="0.25">
      <c r="A18" s="1" t="s">
        <v>7</v>
      </c>
      <c r="B18" s="2" t="s">
        <v>24</v>
      </c>
      <c r="C18" s="1" t="s">
        <v>11</v>
      </c>
      <c r="D18" s="2">
        <v>10</v>
      </c>
      <c r="E18" s="2">
        <v>1780</v>
      </c>
      <c r="F18" s="8">
        <f t="shared" si="0"/>
        <v>17800</v>
      </c>
      <c r="G18" s="19" t="s">
        <v>40</v>
      </c>
      <c r="H18" s="3"/>
      <c r="I18" s="2"/>
    </row>
    <row r="19" spans="1:9" x14ac:dyDescent="0.25">
      <c r="A19" s="1" t="s">
        <v>4</v>
      </c>
      <c r="B19" s="2" t="s">
        <v>23</v>
      </c>
      <c r="C19" s="1" t="s">
        <v>13</v>
      </c>
      <c r="D19" s="2">
        <v>40</v>
      </c>
      <c r="E19" s="2">
        <v>1440</v>
      </c>
      <c r="F19" s="8">
        <f t="shared" si="0"/>
        <v>57600</v>
      </c>
      <c r="G19" s="1"/>
      <c r="H19" s="3" t="s">
        <v>20</v>
      </c>
      <c r="I19" s="2" t="s">
        <v>23</v>
      </c>
    </row>
    <row r="20" spans="1:9" x14ac:dyDescent="0.25">
      <c r="A20" s="1" t="s">
        <v>5</v>
      </c>
      <c r="B20" s="2" t="s">
        <v>22</v>
      </c>
      <c r="C20" s="1" t="s">
        <v>13</v>
      </c>
      <c r="D20" s="2">
        <v>20</v>
      </c>
      <c r="E20" s="2">
        <v>1100</v>
      </c>
      <c r="F20" s="8">
        <f t="shared" si="0"/>
        <v>22000</v>
      </c>
      <c r="G20" s="1"/>
      <c r="H20" s="3" t="s">
        <v>9</v>
      </c>
      <c r="I20" s="2" t="s">
        <v>12</v>
      </c>
    </row>
    <row r="21" spans="1:9" x14ac:dyDescent="0.25">
      <c r="A21" s="1" t="s">
        <v>4</v>
      </c>
      <c r="B21" s="2" t="s">
        <v>22</v>
      </c>
      <c r="C21" s="1" t="s">
        <v>12</v>
      </c>
      <c r="D21" s="2">
        <v>80</v>
      </c>
      <c r="E21" s="2">
        <v>1750</v>
      </c>
      <c r="F21" s="8">
        <f t="shared" si="0"/>
        <v>140000</v>
      </c>
      <c r="G21" s="1"/>
      <c r="H21" s="20" t="s">
        <v>25</v>
      </c>
    </row>
    <row r="22" spans="1:9" x14ac:dyDescent="0.25">
      <c r="A22" s="1" t="s">
        <v>3</v>
      </c>
      <c r="B22" s="2" t="s">
        <v>21</v>
      </c>
      <c r="C22" s="1" t="s">
        <v>13</v>
      </c>
      <c r="D22" s="2">
        <v>80</v>
      </c>
      <c r="E22" s="2">
        <v>1600</v>
      </c>
      <c r="F22" s="8">
        <f t="shared" si="0"/>
        <v>128000</v>
      </c>
      <c r="G22" s="19"/>
    </row>
    <row r="23" spans="1:9" x14ac:dyDescent="0.25">
      <c r="A23" s="1" t="s">
        <v>3</v>
      </c>
      <c r="B23" s="2" t="s">
        <v>24</v>
      </c>
      <c r="C23" s="1" t="s">
        <v>10</v>
      </c>
      <c r="D23" s="2">
        <v>20</v>
      </c>
      <c r="E23" s="2">
        <v>1500</v>
      </c>
      <c r="F23" s="8">
        <f t="shared" si="0"/>
        <v>30000</v>
      </c>
      <c r="G23" s="19"/>
      <c r="H23" s="21">
        <f>SUMPRODUCT(D4:D23,E4:E23,--((C4:C23=I20)*(B4:B23=I19)))</f>
        <v>142200</v>
      </c>
    </row>
  </sheetData>
  <phoneticPr fontId="2" type="noConversion"/>
  <dataValidations count="2">
    <dataValidation type="list" allowBlank="1" showInputMessage="1" showErrorMessage="1" sqref="I20" xr:uid="{9E8E9FFA-5E48-4727-97F5-47B10A89CE65}">
      <formula1>"Delhi, Haryana, Faridabad, UP"</formula1>
    </dataValidation>
    <dataValidation type="list" allowBlank="1" showInputMessage="1" showErrorMessage="1" sqref="I19" xr:uid="{8B9A2053-B906-4863-9032-F83B6E83F8E3}">
      <formula1>"A, B,C,D"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4E27-1B12-499E-A8E4-3B8E9DCE6134}">
  <dimension ref="A1:J23"/>
  <sheetViews>
    <sheetView showGridLines="0" topLeftCell="A8" zoomScale="130" zoomScaleNormal="130" workbookViewId="0">
      <selection activeCell="J6" sqref="J6"/>
    </sheetView>
  </sheetViews>
  <sheetFormatPr defaultColWidth="8.85546875" defaultRowHeight="15" x14ac:dyDescent="0.25"/>
  <cols>
    <col min="1" max="8" width="12" customWidth="1"/>
    <col min="9" max="9" width="20.7109375" customWidth="1"/>
    <col min="10" max="10" width="25.42578125" customWidth="1"/>
    <col min="11" max="11" width="10.5703125" bestFit="1" customWidth="1"/>
  </cols>
  <sheetData>
    <row r="1" spans="1:10" ht="7.15" customHeight="1" x14ac:dyDescent="0.25"/>
    <row r="3" spans="1:10" x14ac:dyDescent="0.25">
      <c r="A3" s="4" t="s">
        <v>0</v>
      </c>
      <c r="B3" s="4" t="s">
        <v>29</v>
      </c>
      <c r="C3" s="4" t="s">
        <v>20</v>
      </c>
      <c r="D3" s="4" t="s">
        <v>9</v>
      </c>
      <c r="E3" s="4" t="s">
        <v>8</v>
      </c>
      <c r="F3" s="4" t="s">
        <v>1</v>
      </c>
      <c r="G3" s="12" t="s">
        <v>30</v>
      </c>
      <c r="H3" s="12" t="s">
        <v>37</v>
      </c>
    </row>
    <row r="4" spans="1:10" x14ac:dyDescent="0.25">
      <c r="A4" s="1" t="s">
        <v>5</v>
      </c>
      <c r="B4" s="11">
        <v>44618</v>
      </c>
      <c r="C4" s="2" t="s">
        <v>22</v>
      </c>
      <c r="D4" s="1" t="s">
        <v>10</v>
      </c>
      <c r="E4" s="2">
        <v>50</v>
      </c>
      <c r="F4" s="2">
        <v>1190</v>
      </c>
      <c r="G4" s="13">
        <f>E4*F4</f>
        <v>59500</v>
      </c>
      <c r="H4" s="13">
        <f>MONTH(B4)</f>
        <v>2</v>
      </c>
    </row>
    <row r="5" spans="1:10" ht="15.75" thickBot="1" x14ac:dyDescent="0.3">
      <c r="A5" s="1" t="s">
        <v>6</v>
      </c>
      <c r="B5" s="11">
        <v>44626</v>
      </c>
      <c r="C5" s="2" t="s">
        <v>22</v>
      </c>
      <c r="D5" s="1" t="s">
        <v>11</v>
      </c>
      <c r="E5" s="2">
        <v>70</v>
      </c>
      <c r="F5" s="2">
        <v>1060</v>
      </c>
      <c r="G5" s="13">
        <f t="shared" ref="G5:G23" si="0">E5*F5</f>
        <v>74200</v>
      </c>
      <c r="H5" s="13">
        <f t="shared" ref="H5:H23" si="1">MONTH(B5)</f>
        <v>3</v>
      </c>
      <c r="J5" s="5" t="s">
        <v>35</v>
      </c>
    </row>
    <row r="6" spans="1:10" x14ac:dyDescent="0.25">
      <c r="A6" s="1" t="s">
        <v>3</v>
      </c>
      <c r="B6" s="11">
        <v>44633</v>
      </c>
      <c r="C6" s="2" t="s">
        <v>21</v>
      </c>
      <c r="D6" s="1" t="s">
        <v>13</v>
      </c>
      <c r="E6" s="2">
        <v>10</v>
      </c>
      <c r="F6" s="2">
        <v>1940</v>
      </c>
      <c r="G6" s="13">
        <f t="shared" si="0"/>
        <v>19400</v>
      </c>
      <c r="H6" s="13">
        <f t="shared" si="1"/>
        <v>3</v>
      </c>
      <c r="I6" t="s">
        <v>41</v>
      </c>
      <c r="J6" s="6">
        <f>SUMIF(H4:H23,3,G4:G23)</f>
        <v>283800</v>
      </c>
    </row>
    <row r="7" spans="1:10" x14ac:dyDescent="0.25">
      <c r="A7" s="1" t="s">
        <v>3</v>
      </c>
      <c r="B7" s="11">
        <v>44599</v>
      </c>
      <c r="C7" s="2" t="s">
        <v>21</v>
      </c>
      <c r="D7" s="1" t="s">
        <v>11</v>
      </c>
      <c r="E7" s="2">
        <v>100</v>
      </c>
      <c r="F7" s="2">
        <v>1890</v>
      </c>
      <c r="G7" s="13">
        <f t="shared" si="0"/>
        <v>189000</v>
      </c>
      <c r="H7" s="13">
        <f t="shared" si="1"/>
        <v>2</v>
      </c>
    </row>
    <row r="8" spans="1:10" x14ac:dyDescent="0.25">
      <c r="A8" s="1" t="s">
        <v>4</v>
      </c>
      <c r="B8" s="11">
        <v>44572</v>
      </c>
      <c r="C8" s="2" t="s">
        <v>24</v>
      </c>
      <c r="D8" s="1" t="s">
        <v>10</v>
      </c>
      <c r="E8" s="2">
        <v>30</v>
      </c>
      <c r="F8" s="2">
        <v>1680</v>
      </c>
      <c r="G8" s="13">
        <f t="shared" si="0"/>
        <v>50400</v>
      </c>
      <c r="H8" s="13">
        <f t="shared" si="1"/>
        <v>1</v>
      </c>
    </row>
    <row r="9" spans="1:10" x14ac:dyDescent="0.25">
      <c r="A9" s="1" t="s">
        <v>6</v>
      </c>
      <c r="B9" s="11">
        <v>44591</v>
      </c>
      <c r="C9" s="2" t="s">
        <v>23</v>
      </c>
      <c r="D9" s="1" t="s">
        <v>10</v>
      </c>
      <c r="E9" s="2">
        <v>90</v>
      </c>
      <c r="F9" s="2">
        <v>1190</v>
      </c>
      <c r="G9" s="13">
        <f t="shared" si="0"/>
        <v>107100</v>
      </c>
      <c r="H9" s="13">
        <f t="shared" si="1"/>
        <v>1</v>
      </c>
      <c r="I9" t="s">
        <v>42</v>
      </c>
      <c r="J9" s="9">
        <f>SUMPRODUCT(E4:E23,F4:F23,--(MONTH(B4:B23)=3))</f>
        <v>283800</v>
      </c>
    </row>
    <row r="10" spans="1:10" x14ac:dyDescent="0.25">
      <c r="A10" s="1" t="s">
        <v>6</v>
      </c>
      <c r="B10" s="11">
        <v>44634</v>
      </c>
      <c r="C10" s="2" t="s">
        <v>22</v>
      </c>
      <c r="D10" s="1" t="s">
        <v>12</v>
      </c>
      <c r="E10" s="2">
        <v>90</v>
      </c>
      <c r="F10" s="2">
        <v>1300</v>
      </c>
      <c r="G10" s="13">
        <f t="shared" si="0"/>
        <v>117000</v>
      </c>
      <c r="H10" s="13">
        <f t="shared" si="1"/>
        <v>3</v>
      </c>
    </row>
    <row r="11" spans="1:10" x14ac:dyDescent="0.25">
      <c r="A11" s="1" t="s">
        <v>7</v>
      </c>
      <c r="B11" s="11">
        <v>44578</v>
      </c>
      <c r="C11" s="2" t="s">
        <v>23</v>
      </c>
      <c r="D11" s="1" t="s">
        <v>11</v>
      </c>
      <c r="E11" s="2">
        <v>90</v>
      </c>
      <c r="F11" s="2">
        <v>1710</v>
      </c>
      <c r="G11" s="13">
        <f t="shared" si="0"/>
        <v>153900</v>
      </c>
      <c r="H11" s="13">
        <f t="shared" si="1"/>
        <v>1</v>
      </c>
    </row>
    <row r="12" spans="1:10" x14ac:dyDescent="0.25">
      <c r="A12" s="1" t="s">
        <v>4</v>
      </c>
      <c r="B12" s="11">
        <v>44599</v>
      </c>
      <c r="C12" s="2" t="s">
        <v>23</v>
      </c>
      <c r="D12" s="1" t="s">
        <v>12</v>
      </c>
      <c r="E12" s="2">
        <v>50</v>
      </c>
      <c r="F12" s="2">
        <v>1740</v>
      </c>
      <c r="G12" s="13">
        <f t="shared" si="0"/>
        <v>87000</v>
      </c>
      <c r="H12" s="13">
        <f t="shared" si="1"/>
        <v>2</v>
      </c>
    </row>
    <row r="13" spans="1:10" x14ac:dyDescent="0.25">
      <c r="A13" s="1" t="s">
        <v>6</v>
      </c>
      <c r="B13" s="11">
        <v>44590</v>
      </c>
      <c r="C13" s="2" t="s">
        <v>23</v>
      </c>
      <c r="D13" s="1" t="s">
        <v>12</v>
      </c>
      <c r="E13" s="2">
        <v>30</v>
      </c>
      <c r="F13" s="2">
        <v>1840</v>
      </c>
      <c r="G13" s="13">
        <f t="shared" si="0"/>
        <v>55200</v>
      </c>
      <c r="H13" s="13">
        <f t="shared" si="1"/>
        <v>1</v>
      </c>
    </row>
    <row r="14" spans="1:10" x14ac:dyDescent="0.25">
      <c r="A14" s="1" t="s">
        <v>5</v>
      </c>
      <c r="B14" s="11">
        <v>44618</v>
      </c>
      <c r="C14" s="2" t="s">
        <v>24</v>
      </c>
      <c r="D14" s="1" t="s">
        <v>13</v>
      </c>
      <c r="E14" s="2">
        <v>50</v>
      </c>
      <c r="F14" s="2">
        <v>1300</v>
      </c>
      <c r="G14" s="13">
        <f t="shared" si="0"/>
        <v>65000</v>
      </c>
      <c r="H14" s="13">
        <f t="shared" si="1"/>
        <v>2</v>
      </c>
    </row>
    <row r="15" spans="1:10" x14ac:dyDescent="0.25">
      <c r="A15" s="1" t="s">
        <v>3</v>
      </c>
      <c r="B15" s="11">
        <v>44635</v>
      </c>
      <c r="C15" s="2" t="s">
        <v>22</v>
      </c>
      <c r="D15" s="1" t="s">
        <v>10</v>
      </c>
      <c r="E15" s="2">
        <v>10</v>
      </c>
      <c r="F15" s="2">
        <v>1560</v>
      </c>
      <c r="G15" s="13">
        <f t="shared" si="0"/>
        <v>15600</v>
      </c>
      <c r="H15" s="13">
        <f t="shared" si="1"/>
        <v>3</v>
      </c>
    </row>
    <row r="16" spans="1:10" x14ac:dyDescent="0.25">
      <c r="A16" s="1" t="s">
        <v>4</v>
      </c>
      <c r="B16" s="11">
        <v>44615</v>
      </c>
      <c r="C16" s="2" t="s">
        <v>21</v>
      </c>
      <c r="D16" s="1" t="s">
        <v>13</v>
      </c>
      <c r="E16" s="2">
        <v>70</v>
      </c>
      <c r="F16" s="2">
        <v>1270</v>
      </c>
      <c r="G16" s="13">
        <f t="shared" si="0"/>
        <v>88900</v>
      </c>
      <c r="H16" s="13">
        <f t="shared" si="1"/>
        <v>2</v>
      </c>
    </row>
    <row r="17" spans="1:8" x14ac:dyDescent="0.25">
      <c r="A17" s="1" t="s">
        <v>5</v>
      </c>
      <c r="B17" s="11">
        <v>44565</v>
      </c>
      <c r="C17" s="2" t="s">
        <v>21</v>
      </c>
      <c r="D17" s="1" t="s">
        <v>13</v>
      </c>
      <c r="E17" s="2">
        <v>80</v>
      </c>
      <c r="F17" s="2">
        <v>1530</v>
      </c>
      <c r="G17" s="13">
        <f t="shared" si="0"/>
        <v>122400</v>
      </c>
      <c r="H17" s="13">
        <f t="shared" si="1"/>
        <v>1</v>
      </c>
    </row>
    <row r="18" spans="1:8" x14ac:dyDescent="0.25">
      <c r="A18" s="1" t="s">
        <v>7</v>
      </c>
      <c r="B18" s="11">
        <v>44601</v>
      </c>
      <c r="C18" s="2" t="s">
        <v>24</v>
      </c>
      <c r="D18" s="1" t="s">
        <v>11</v>
      </c>
      <c r="E18" s="2">
        <v>10</v>
      </c>
      <c r="F18" s="2">
        <v>1780</v>
      </c>
      <c r="G18" s="13">
        <f t="shared" si="0"/>
        <v>17800</v>
      </c>
      <c r="H18" s="13">
        <f t="shared" si="1"/>
        <v>2</v>
      </c>
    </row>
    <row r="19" spans="1:8" x14ac:dyDescent="0.25">
      <c r="A19" s="1" t="s">
        <v>4</v>
      </c>
      <c r="B19" s="11">
        <v>44637</v>
      </c>
      <c r="C19" s="2" t="s">
        <v>23</v>
      </c>
      <c r="D19" s="1" t="s">
        <v>13</v>
      </c>
      <c r="E19" s="2">
        <v>40</v>
      </c>
      <c r="F19" s="2">
        <v>1440</v>
      </c>
      <c r="G19" s="13">
        <f t="shared" si="0"/>
        <v>57600</v>
      </c>
      <c r="H19" s="13">
        <f t="shared" si="1"/>
        <v>3</v>
      </c>
    </row>
    <row r="20" spans="1:8" x14ac:dyDescent="0.25">
      <c r="A20" s="1" t="s">
        <v>5</v>
      </c>
      <c r="B20" s="11">
        <v>44602</v>
      </c>
      <c r="C20" s="2" t="s">
        <v>22</v>
      </c>
      <c r="D20" s="1" t="s">
        <v>13</v>
      </c>
      <c r="E20" s="2">
        <v>20</v>
      </c>
      <c r="F20" s="2">
        <v>1100</v>
      </c>
      <c r="G20" s="13">
        <f t="shared" si="0"/>
        <v>22000</v>
      </c>
      <c r="H20" s="13">
        <f t="shared" si="1"/>
        <v>2</v>
      </c>
    </row>
    <row r="21" spans="1:8" x14ac:dyDescent="0.25">
      <c r="A21" s="1" t="s">
        <v>4</v>
      </c>
      <c r="B21" s="11">
        <v>44618</v>
      </c>
      <c r="C21" s="2" t="s">
        <v>22</v>
      </c>
      <c r="D21" s="1" t="s">
        <v>12</v>
      </c>
      <c r="E21" s="2">
        <v>80</v>
      </c>
      <c r="F21" s="2">
        <v>1750</v>
      </c>
      <c r="G21" s="13">
        <f t="shared" si="0"/>
        <v>140000</v>
      </c>
      <c r="H21" s="13">
        <f t="shared" si="1"/>
        <v>2</v>
      </c>
    </row>
    <row r="22" spans="1:8" x14ac:dyDescent="0.25">
      <c r="A22" s="1" t="s">
        <v>3</v>
      </c>
      <c r="B22" s="11">
        <v>44607</v>
      </c>
      <c r="C22" s="2" t="s">
        <v>21</v>
      </c>
      <c r="D22" s="1" t="s">
        <v>13</v>
      </c>
      <c r="E22" s="2">
        <v>80</v>
      </c>
      <c r="F22" s="2">
        <v>1600</v>
      </c>
      <c r="G22" s="13">
        <f t="shared" si="0"/>
        <v>128000</v>
      </c>
      <c r="H22" s="13">
        <f t="shared" si="1"/>
        <v>2</v>
      </c>
    </row>
    <row r="23" spans="1:8" x14ac:dyDescent="0.25">
      <c r="A23" s="1" t="s">
        <v>3</v>
      </c>
      <c r="B23" s="11">
        <v>44618</v>
      </c>
      <c r="C23" s="2" t="s">
        <v>24</v>
      </c>
      <c r="D23" s="1" t="s">
        <v>10</v>
      </c>
      <c r="E23" s="2">
        <v>20</v>
      </c>
      <c r="F23" s="2">
        <v>1500</v>
      </c>
      <c r="G23" s="13">
        <f t="shared" si="0"/>
        <v>30000</v>
      </c>
      <c r="H23" s="13">
        <f t="shared" si="1"/>
        <v>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D110-B8A2-4991-8F4B-C2D7B0A071C2}">
  <dimension ref="A1:J32"/>
  <sheetViews>
    <sheetView showGridLines="0" topLeftCell="A4" zoomScale="130" zoomScaleNormal="130" workbookViewId="0">
      <selection activeCell="H10" sqref="H10"/>
    </sheetView>
  </sheetViews>
  <sheetFormatPr defaultRowHeight="15" x14ac:dyDescent="0.25"/>
  <cols>
    <col min="1" max="1" width="19.28515625" bestFit="1" customWidth="1"/>
    <col min="2" max="7" width="11.140625" customWidth="1"/>
    <col min="8" max="8" width="11.140625" style="14" customWidth="1"/>
    <col min="10" max="10" width="18.28515625" customWidth="1"/>
    <col min="12" max="12" width="12.140625" customWidth="1"/>
  </cols>
  <sheetData>
    <row r="1" spans="1:10" ht="6.6" customHeight="1" x14ac:dyDescent="0.25"/>
    <row r="5" spans="1:10" x14ac:dyDescent="0.25">
      <c r="A5" s="10" t="s">
        <v>18</v>
      </c>
    </row>
    <row r="6" spans="1:10" x14ac:dyDescent="0.25">
      <c r="A6" s="7" t="s">
        <v>0</v>
      </c>
      <c r="B6" s="4" t="s">
        <v>13</v>
      </c>
      <c r="C6" s="4" t="s">
        <v>14</v>
      </c>
      <c r="D6" s="4" t="s">
        <v>15</v>
      </c>
      <c r="E6" s="4" t="s">
        <v>10</v>
      </c>
      <c r="F6" s="4" t="s">
        <v>16</v>
      </c>
      <c r="G6" s="4" t="s">
        <v>17</v>
      </c>
      <c r="H6" s="15"/>
    </row>
    <row r="7" spans="1:10" x14ac:dyDescent="0.25">
      <c r="A7" s="1" t="s">
        <v>2</v>
      </c>
      <c r="B7" s="2">
        <v>18</v>
      </c>
      <c r="C7" s="2">
        <v>12</v>
      </c>
      <c r="D7" s="2">
        <v>15</v>
      </c>
      <c r="E7" s="2">
        <v>12</v>
      </c>
      <c r="F7" s="2">
        <v>18</v>
      </c>
      <c r="G7" s="2">
        <v>11</v>
      </c>
      <c r="H7" s="16"/>
    </row>
    <row r="8" spans="1:10" x14ac:dyDescent="0.25">
      <c r="A8" s="1" t="s">
        <v>3</v>
      </c>
      <c r="B8" s="2">
        <v>16</v>
      </c>
      <c r="C8" s="2">
        <v>10</v>
      </c>
      <c r="D8" s="2">
        <v>14</v>
      </c>
      <c r="E8" s="2">
        <v>10</v>
      </c>
      <c r="F8" s="2">
        <v>15</v>
      </c>
      <c r="G8" s="2">
        <v>19</v>
      </c>
      <c r="H8" s="16"/>
    </row>
    <row r="9" spans="1:10" ht="15.75" thickBot="1" x14ac:dyDescent="0.3">
      <c r="A9" s="1" t="s">
        <v>4</v>
      </c>
      <c r="B9" s="2">
        <v>11</v>
      </c>
      <c r="C9" s="2">
        <v>20</v>
      </c>
      <c r="D9" s="2">
        <v>19</v>
      </c>
      <c r="E9" s="2">
        <v>15</v>
      </c>
      <c r="F9" s="2">
        <v>10</v>
      </c>
      <c r="G9" s="2">
        <v>19</v>
      </c>
      <c r="H9" s="16"/>
      <c r="J9" s="5" t="s">
        <v>25</v>
      </c>
    </row>
    <row r="10" spans="1:10" x14ac:dyDescent="0.25">
      <c r="A10" s="1" t="s">
        <v>5</v>
      </c>
      <c r="B10" s="2">
        <v>13</v>
      </c>
      <c r="C10" s="2">
        <v>18</v>
      </c>
      <c r="D10" s="2">
        <v>11</v>
      </c>
      <c r="E10" s="2">
        <v>19</v>
      </c>
      <c r="F10" s="2">
        <v>11</v>
      </c>
      <c r="G10" s="2">
        <v>12</v>
      </c>
      <c r="H10" s="25" t="s">
        <v>46</v>
      </c>
      <c r="J10" s="6">
        <f>SUMPRODUCT(B7:G12,B16:G21)</f>
        <v>769300</v>
      </c>
    </row>
    <row r="11" spans="1:10" x14ac:dyDescent="0.25">
      <c r="A11" s="1" t="s">
        <v>6</v>
      </c>
      <c r="B11" s="2">
        <v>17</v>
      </c>
      <c r="C11" s="2">
        <v>11</v>
      </c>
      <c r="D11" s="2">
        <v>19</v>
      </c>
      <c r="E11" s="2">
        <v>10</v>
      </c>
      <c r="F11" s="2">
        <v>12</v>
      </c>
      <c r="G11" s="2">
        <v>17</v>
      </c>
      <c r="H11" s="16"/>
    </row>
    <row r="12" spans="1:10" x14ac:dyDescent="0.25">
      <c r="A12" s="1" t="s">
        <v>7</v>
      </c>
      <c r="B12" s="2">
        <v>12</v>
      </c>
      <c r="C12" s="2">
        <v>18</v>
      </c>
      <c r="D12" s="2">
        <v>13</v>
      </c>
      <c r="E12" s="2">
        <v>11</v>
      </c>
      <c r="F12" s="2">
        <v>10</v>
      </c>
      <c r="G12" s="2">
        <v>17</v>
      </c>
      <c r="H12" s="16"/>
    </row>
    <row r="14" spans="1:10" x14ac:dyDescent="0.25">
      <c r="A14" s="10" t="s">
        <v>19</v>
      </c>
    </row>
    <row r="15" spans="1:10" x14ac:dyDescent="0.25">
      <c r="A15" s="7" t="s">
        <v>0</v>
      </c>
      <c r="B15" s="4" t="s">
        <v>13</v>
      </c>
      <c r="C15" s="4" t="s">
        <v>14</v>
      </c>
      <c r="D15" s="4" t="s">
        <v>15</v>
      </c>
      <c r="E15" s="4" t="s">
        <v>10</v>
      </c>
      <c r="F15" s="4" t="s">
        <v>16</v>
      </c>
      <c r="G15" s="4" t="s">
        <v>17</v>
      </c>
      <c r="H15" s="15"/>
    </row>
    <row r="16" spans="1:10" x14ac:dyDescent="0.25">
      <c r="A16" s="1" t="s">
        <v>2</v>
      </c>
      <c r="B16" s="2">
        <v>1390</v>
      </c>
      <c r="C16" s="2">
        <v>1440</v>
      </c>
      <c r="D16" s="2">
        <v>1940</v>
      </c>
      <c r="E16" s="2">
        <v>1410</v>
      </c>
      <c r="F16" s="2">
        <v>1030</v>
      </c>
      <c r="G16" s="2">
        <v>1850</v>
      </c>
      <c r="H16" s="16"/>
    </row>
    <row r="17" spans="1:9" x14ac:dyDescent="0.25">
      <c r="A17" s="1" t="s">
        <v>3</v>
      </c>
      <c r="B17" s="2">
        <v>1070</v>
      </c>
      <c r="C17" s="2">
        <v>1400</v>
      </c>
      <c r="D17" s="2">
        <v>1620</v>
      </c>
      <c r="E17" s="2">
        <v>1230</v>
      </c>
      <c r="F17" s="2">
        <v>1640</v>
      </c>
      <c r="G17" s="2">
        <v>1100</v>
      </c>
      <c r="H17" s="16"/>
    </row>
    <row r="18" spans="1:9" x14ac:dyDescent="0.25">
      <c r="A18" s="1" t="s">
        <v>4</v>
      </c>
      <c r="B18" s="2">
        <v>1110</v>
      </c>
      <c r="C18" s="2">
        <v>1840</v>
      </c>
      <c r="D18" s="2">
        <v>1280</v>
      </c>
      <c r="E18" s="2">
        <v>1990</v>
      </c>
      <c r="F18" s="2">
        <v>1910</v>
      </c>
      <c r="G18" s="2">
        <v>1610</v>
      </c>
      <c r="H18" s="16"/>
    </row>
    <row r="19" spans="1:9" x14ac:dyDescent="0.25">
      <c r="A19" s="1" t="s">
        <v>5</v>
      </c>
      <c r="B19" s="2">
        <v>1090</v>
      </c>
      <c r="C19" s="2">
        <v>1580</v>
      </c>
      <c r="D19" s="2">
        <v>1260</v>
      </c>
      <c r="E19" s="2">
        <v>1530</v>
      </c>
      <c r="F19" s="2">
        <v>1520</v>
      </c>
      <c r="G19" s="2">
        <v>1590</v>
      </c>
      <c r="H19" s="16"/>
    </row>
    <row r="20" spans="1:9" x14ac:dyDescent="0.25">
      <c r="A20" s="1" t="s">
        <v>6</v>
      </c>
      <c r="B20" s="2">
        <v>1250</v>
      </c>
      <c r="C20" s="2">
        <v>1940</v>
      </c>
      <c r="D20" s="2">
        <v>1400</v>
      </c>
      <c r="E20" s="2">
        <v>1940</v>
      </c>
      <c r="F20" s="2">
        <v>1570</v>
      </c>
      <c r="G20" s="2">
        <v>1260</v>
      </c>
      <c r="H20" s="16"/>
    </row>
    <row r="21" spans="1:9" x14ac:dyDescent="0.25">
      <c r="A21" s="1" t="s">
        <v>7</v>
      </c>
      <c r="B21" s="2">
        <v>1530</v>
      </c>
      <c r="C21" s="2">
        <v>1930</v>
      </c>
      <c r="D21" s="2">
        <v>1810</v>
      </c>
      <c r="E21" s="2">
        <v>1920</v>
      </c>
      <c r="F21" s="2">
        <v>1030</v>
      </c>
      <c r="G21" s="2">
        <v>1140</v>
      </c>
      <c r="H21" s="16"/>
    </row>
    <row r="22" spans="1:9" x14ac:dyDescent="0.25">
      <c r="A22" s="22"/>
      <c r="B22" s="23"/>
      <c r="C22" s="23"/>
      <c r="D22" s="23"/>
      <c r="E22" s="23"/>
      <c r="F22" s="23"/>
      <c r="G22" s="23"/>
      <c r="H22" s="16"/>
    </row>
    <row r="23" spans="1:9" x14ac:dyDescent="0.25">
      <c r="A23" s="24" t="s">
        <v>45</v>
      </c>
      <c r="B23" s="23"/>
      <c r="C23" s="23"/>
      <c r="D23" s="23"/>
      <c r="E23" s="23"/>
      <c r="F23" s="23"/>
      <c r="G23" s="23"/>
      <c r="H23" s="16"/>
    </row>
    <row r="25" spans="1:9" x14ac:dyDescent="0.25">
      <c r="A25" s="7" t="s">
        <v>0</v>
      </c>
      <c r="B25" s="4" t="s">
        <v>13</v>
      </c>
      <c r="C25" s="4" t="s">
        <v>14</v>
      </c>
      <c r="D25" s="4" t="s">
        <v>15</v>
      </c>
      <c r="E25" s="4" t="s">
        <v>10</v>
      </c>
      <c r="F25" s="4" t="s">
        <v>16</v>
      </c>
      <c r="G25" s="4" t="s">
        <v>17</v>
      </c>
      <c r="H25" s="18"/>
      <c r="I25" s="1"/>
    </row>
    <row r="26" spans="1:9" x14ac:dyDescent="0.25">
      <c r="A26" s="1" t="s">
        <v>2</v>
      </c>
      <c r="B26" s="1">
        <f>B7*B16</f>
        <v>25020</v>
      </c>
      <c r="C26" s="1">
        <f t="shared" ref="C26:G26" si="0">C7*C16</f>
        <v>17280</v>
      </c>
      <c r="D26" s="1">
        <f t="shared" si="0"/>
        <v>29100</v>
      </c>
      <c r="E26" s="1">
        <f t="shared" si="0"/>
        <v>16920</v>
      </c>
      <c r="F26" s="1">
        <f t="shared" si="0"/>
        <v>18540</v>
      </c>
      <c r="G26" s="1">
        <f t="shared" si="0"/>
        <v>20350</v>
      </c>
      <c r="H26" s="17"/>
      <c r="I26" s="1"/>
    </row>
    <row r="27" spans="1:9" x14ac:dyDescent="0.25">
      <c r="A27" s="1" t="s">
        <v>3</v>
      </c>
      <c r="B27" s="1">
        <f t="shared" ref="B27:G31" si="1">B8*B17</f>
        <v>17120</v>
      </c>
      <c r="C27" s="1">
        <f t="shared" si="1"/>
        <v>14000</v>
      </c>
      <c r="D27" s="1">
        <f t="shared" si="1"/>
        <v>22680</v>
      </c>
      <c r="E27" s="1">
        <f t="shared" si="1"/>
        <v>12300</v>
      </c>
      <c r="F27" s="1">
        <f t="shared" si="1"/>
        <v>24600</v>
      </c>
      <c r="G27" s="1">
        <f t="shared" si="1"/>
        <v>20900</v>
      </c>
      <c r="H27" s="17"/>
      <c r="I27" s="1"/>
    </row>
    <row r="28" spans="1:9" x14ac:dyDescent="0.25">
      <c r="A28" s="1" t="s">
        <v>4</v>
      </c>
      <c r="B28" s="1">
        <f t="shared" si="1"/>
        <v>12210</v>
      </c>
      <c r="C28" s="1">
        <f t="shared" si="1"/>
        <v>36800</v>
      </c>
      <c r="D28" s="1">
        <f t="shared" si="1"/>
        <v>24320</v>
      </c>
      <c r="E28" s="1">
        <f t="shared" si="1"/>
        <v>29850</v>
      </c>
      <c r="F28" s="1">
        <f t="shared" si="1"/>
        <v>19100</v>
      </c>
      <c r="G28" s="1">
        <f t="shared" si="1"/>
        <v>30590</v>
      </c>
      <c r="H28" s="17"/>
      <c r="I28" s="1"/>
    </row>
    <row r="29" spans="1:9" x14ac:dyDescent="0.25">
      <c r="A29" s="1" t="s">
        <v>5</v>
      </c>
      <c r="B29" s="1">
        <f t="shared" si="1"/>
        <v>14170</v>
      </c>
      <c r="C29" s="1">
        <f t="shared" si="1"/>
        <v>28440</v>
      </c>
      <c r="D29" s="1">
        <f t="shared" si="1"/>
        <v>13860</v>
      </c>
      <c r="E29" s="1">
        <f t="shared" si="1"/>
        <v>29070</v>
      </c>
      <c r="F29" s="1">
        <f t="shared" si="1"/>
        <v>16720</v>
      </c>
      <c r="G29" s="1">
        <f t="shared" si="1"/>
        <v>19080</v>
      </c>
      <c r="H29" s="17"/>
      <c r="I29" s="1"/>
    </row>
    <row r="30" spans="1:9" x14ac:dyDescent="0.25">
      <c r="A30" s="1" t="s">
        <v>6</v>
      </c>
      <c r="B30" s="1">
        <f t="shared" si="1"/>
        <v>21250</v>
      </c>
      <c r="C30" s="1">
        <f t="shared" si="1"/>
        <v>21340</v>
      </c>
      <c r="D30" s="1">
        <f t="shared" si="1"/>
        <v>26600</v>
      </c>
      <c r="E30" s="1">
        <f t="shared" si="1"/>
        <v>19400</v>
      </c>
      <c r="F30" s="1">
        <f t="shared" si="1"/>
        <v>18840</v>
      </c>
      <c r="G30" s="1">
        <f t="shared" si="1"/>
        <v>21420</v>
      </c>
      <c r="H30" s="17"/>
      <c r="I30" s="1"/>
    </row>
    <row r="31" spans="1:9" x14ac:dyDescent="0.25">
      <c r="A31" s="1" t="s">
        <v>7</v>
      </c>
      <c r="B31" s="1">
        <f t="shared" si="1"/>
        <v>18360</v>
      </c>
      <c r="C31" s="1">
        <f t="shared" si="1"/>
        <v>34740</v>
      </c>
      <c r="D31" s="1">
        <f t="shared" si="1"/>
        <v>23530</v>
      </c>
      <c r="E31" s="1">
        <f t="shared" si="1"/>
        <v>21120</v>
      </c>
      <c r="F31" s="1">
        <f t="shared" si="1"/>
        <v>10300</v>
      </c>
      <c r="G31" s="1">
        <f t="shared" si="1"/>
        <v>19380</v>
      </c>
      <c r="H31" s="17"/>
      <c r="I31" s="1"/>
    </row>
    <row r="32" spans="1:9" x14ac:dyDescent="0.25">
      <c r="A32" s="1" t="s">
        <v>44</v>
      </c>
      <c r="B32" s="1">
        <f>SUM(B26:B31)</f>
        <v>108130</v>
      </c>
      <c r="C32" s="1">
        <f t="shared" ref="C32:G32" si="2">SUM(C26:C31)</f>
        <v>152600</v>
      </c>
      <c r="D32" s="1">
        <f t="shared" si="2"/>
        <v>140090</v>
      </c>
      <c r="E32" s="1">
        <f t="shared" si="2"/>
        <v>128660</v>
      </c>
      <c r="F32" s="1">
        <f t="shared" si="2"/>
        <v>108100</v>
      </c>
      <c r="G32" s="1">
        <f t="shared" si="2"/>
        <v>131720</v>
      </c>
      <c r="H32" s="17"/>
      <c r="I32" s="3">
        <f>SUM(B32:G32)</f>
        <v>769300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6CD7-DA60-43EF-8640-5DB8D2688D2B}">
  <dimension ref="A1:J26"/>
  <sheetViews>
    <sheetView showGridLines="0" tabSelected="1" topLeftCell="A12" zoomScale="130" zoomScaleNormal="130" workbookViewId="0">
      <selection activeCell="J23" sqref="J23"/>
    </sheetView>
  </sheetViews>
  <sheetFormatPr defaultColWidth="8.85546875" defaultRowHeight="15" x14ac:dyDescent="0.25"/>
  <cols>
    <col min="1" max="6" width="12" customWidth="1"/>
    <col min="7" max="7" width="3.85546875" customWidth="1"/>
    <col min="8" max="8" width="12.140625" customWidth="1"/>
    <col min="9" max="9" width="10.85546875" customWidth="1"/>
    <col min="10" max="10" width="10.5703125" customWidth="1"/>
  </cols>
  <sheetData>
    <row r="1" spans="1:10" ht="7.9" customHeight="1" x14ac:dyDescent="0.25"/>
    <row r="2" spans="1:10" x14ac:dyDescent="0.25">
      <c r="A2" s="4" t="s">
        <v>0</v>
      </c>
      <c r="B2" s="4" t="s">
        <v>20</v>
      </c>
      <c r="C2" s="4" t="s">
        <v>9</v>
      </c>
      <c r="D2" s="4" t="s">
        <v>8</v>
      </c>
      <c r="E2" s="4" t="s">
        <v>1</v>
      </c>
      <c r="F2" s="4" t="s">
        <v>30</v>
      </c>
    </row>
    <row r="3" spans="1:10" x14ac:dyDescent="0.25">
      <c r="A3" s="1" t="s">
        <v>5</v>
      </c>
      <c r="B3" s="2" t="s">
        <v>22</v>
      </c>
      <c r="C3" s="1" t="s">
        <v>10</v>
      </c>
      <c r="D3" s="2">
        <v>50</v>
      </c>
      <c r="E3" s="2">
        <v>1190</v>
      </c>
      <c r="F3" s="2">
        <f>D3*E3</f>
        <v>59500</v>
      </c>
      <c r="I3" t="s">
        <v>26</v>
      </c>
      <c r="J3" t="s">
        <v>27</v>
      </c>
    </row>
    <row r="4" spans="1:10" x14ac:dyDescent="0.25">
      <c r="A4" s="1" t="s">
        <v>6</v>
      </c>
      <c r="B4" s="2" t="s">
        <v>22</v>
      </c>
      <c r="C4" s="1" t="s">
        <v>11</v>
      </c>
      <c r="D4" s="2">
        <v>70</v>
      </c>
      <c r="E4" s="2">
        <v>1060</v>
      </c>
      <c r="F4" s="2">
        <f t="shared" ref="F4:F22" si="0">D4*E4</f>
        <v>74200</v>
      </c>
      <c r="H4" s="7" t="s">
        <v>0</v>
      </c>
      <c r="I4" s="1" t="s">
        <v>3</v>
      </c>
      <c r="J4" s="1" t="s">
        <v>5</v>
      </c>
    </row>
    <row r="5" spans="1:10" x14ac:dyDescent="0.25">
      <c r="A5" s="1" t="s">
        <v>3</v>
      </c>
      <c r="B5" s="2" t="s">
        <v>21</v>
      </c>
      <c r="C5" s="1" t="s">
        <v>13</v>
      </c>
      <c r="D5" s="2">
        <v>10</v>
      </c>
      <c r="E5" s="2">
        <v>1940</v>
      </c>
      <c r="F5" s="2">
        <f t="shared" si="0"/>
        <v>19400</v>
      </c>
      <c r="H5" s="7" t="s">
        <v>20</v>
      </c>
      <c r="I5" s="1" t="s">
        <v>21</v>
      </c>
      <c r="J5" s="1" t="s">
        <v>22</v>
      </c>
    </row>
    <row r="6" spans="1:10" x14ac:dyDescent="0.25">
      <c r="A6" s="1" t="s">
        <v>3</v>
      </c>
      <c r="B6" s="2" t="s">
        <v>21</v>
      </c>
      <c r="C6" s="1" t="s">
        <v>11</v>
      </c>
      <c r="D6" s="2">
        <v>100</v>
      </c>
      <c r="E6" s="2">
        <v>1890</v>
      </c>
      <c r="F6" s="2">
        <f t="shared" si="0"/>
        <v>189000</v>
      </c>
      <c r="H6" s="7" t="s">
        <v>9</v>
      </c>
      <c r="I6" s="1" t="s">
        <v>13</v>
      </c>
      <c r="J6" s="1" t="s">
        <v>10</v>
      </c>
    </row>
    <row r="7" spans="1:10" x14ac:dyDescent="0.25">
      <c r="A7" s="1" t="s">
        <v>4</v>
      </c>
      <c r="B7" s="2" t="s">
        <v>24</v>
      </c>
      <c r="C7" s="1" t="s">
        <v>10</v>
      </c>
      <c r="D7" s="2">
        <v>30</v>
      </c>
      <c r="E7" s="2">
        <v>1680</v>
      </c>
      <c r="F7" s="2">
        <f t="shared" si="0"/>
        <v>50400</v>
      </c>
    </row>
    <row r="8" spans="1:10" ht="15.75" thickBot="1" x14ac:dyDescent="0.3">
      <c r="A8" s="1" t="s">
        <v>6</v>
      </c>
      <c r="B8" s="2" t="s">
        <v>23</v>
      </c>
      <c r="C8" s="1" t="s">
        <v>10</v>
      </c>
      <c r="D8" s="2">
        <v>90</v>
      </c>
      <c r="E8" s="2">
        <v>1190</v>
      </c>
      <c r="F8" s="2">
        <f t="shared" si="0"/>
        <v>107100</v>
      </c>
      <c r="H8" s="5" t="s">
        <v>33</v>
      </c>
    </row>
    <row r="9" spans="1:10" x14ac:dyDescent="0.25">
      <c r="A9" s="1" t="s">
        <v>6</v>
      </c>
      <c r="B9" s="2" t="s">
        <v>22</v>
      </c>
      <c r="C9" s="1" t="s">
        <v>12</v>
      </c>
      <c r="D9" s="2">
        <v>90</v>
      </c>
      <c r="E9" s="2">
        <v>1300</v>
      </c>
      <c r="F9" s="2">
        <f t="shared" si="0"/>
        <v>117000</v>
      </c>
      <c r="H9" s="9">
        <f>SUMPRODUCT(D3:D22,E3:E22,--((A3:A22=I4)*(B3:B22=I5)*(C3:C22=I6)))</f>
        <v>147400</v>
      </c>
    </row>
    <row r="10" spans="1:10" x14ac:dyDescent="0.25">
      <c r="A10" s="1" t="s">
        <v>7</v>
      </c>
      <c r="B10" s="2" t="s">
        <v>23</v>
      </c>
      <c r="C10" s="1" t="s">
        <v>11</v>
      </c>
      <c r="D10" s="2">
        <v>90</v>
      </c>
      <c r="E10" s="2">
        <v>1710</v>
      </c>
      <c r="F10" s="2">
        <f t="shared" si="0"/>
        <v>153900</v>
      </c>
    </row>
    <row r="11" spans="1:10" ht="15.75" thickBot="1" x14ac:dyDescent="0.3">
      <c r="A11" s="1" t="s">
        <v>4</v>
      </c>
      <c r="B11" s="2" t="s">
        <v>23</v>
      </c>
      <c r="C11" s="1" t="s">
        <v>12</v>
      </c>
      <c r="D11" s="2">
        <v>50</v>
      </c>
      <c r="E11" s="2">
        <v>1740</v>
      </c>
      <c r="F11" s="2">
        <f t="shared" si="0"/>
        <v>87000</v>
      </c>
      <c r="H11" s="5" t="s">
        <v>34</v>
      </c>
    </row>
    <row r="12" spans="1:10" x14ac:dyDescent="0.25">
      <c r="A12" s="1" t="s">
        <v>6</v>
      </c>
      <c r="B12" s="2" t="s">
        <v>23</v>
      </c>
      <c r="C12" s="1" t="s">
        <v>12</v>
      </c>
      <c r="D12" s="2">
        <v>30</v>
      </c>
      <c r="E12" s="2">
        <v>1840</v>
      </c>
      <c r="F12" s="2">
        <f t="shared" si="0"/>
        <v>55200</v>
      </c>
      <c r="H12" s="9">
        <f>SUMPRODUCT(D3:D22,E3:E22,--((A3:A22=I4)*(B3:B22=I5)*(C3:C22=I6))+((A3:A22=J4)*(B3:B22=J5)*(C3:C22=J6)))</f>
        <v>228900</v>
      </c>
    </row>
    <row r="13" spans="1:10" x14ac:dyDescent="0.25">
      <c r="A13" s="1" t="s">
        <v>5</v>
      </c>
      <c r="B13" s="2" t="s">
        <v>24</v>
      </c>
      <c r="C13" s="1" t="s">
        <v>13</v>
      </c>
      <c r="D13" s="2">
        <v>50</v>
      </c>
      <c r="E13" s="2">
        <v>1300</v>
      </c>
      <c r="F13" s="2">
        <f t="shared" si="0"/>
        <v>65000</v>
      </c>
    </row>
    <row r="14" spans="1:10" x14ac:dyDescent="0.25">
      <c r="A14" s="1" t="s">
        <v>3</v>
      </c>
      <c r="B14" s="2" t="s">
        <v>22</v>
      </c>
      <c r="C14" s="1" t="s">
        <v>10</v>
      </c>
      <c r="D14" s="2">
        <v>10</v>
      </c>
      <c r="E14" s="2">
        <v>1560</v>
      </c>
      <c r="F14" s="2">
        <f t="shared" si="0"/>
        <v>15600</v>
      </c>
    </row>
    <row r="15" spans="1:10" ht="15.75" thickBot="1" x14ac:dyDescent="0.3">
      <c r="A15" s="1" t="s">
        <v>4</v>
      </c>
      <c r="B15" s="2" t="s">
        <v>21</v>
      </c>
      <c r="C15" s="1" t="s">
        <v>13</v>
      </c>
      <c r="D15" s="2">
        <v>70</v>
      </c>
      <c r="E15" s="2">
        <v>1270</v>
      </c>
      <c r="F15" s="2">
        <f t="shared" si="0"/>
        <v>88900</v>
      </c>
      <c r="H15" s="5" t="s">
        <v>28</v>
      </c>
    </row>
    <row r="16" spans="1:10" x14ac:dyDescent="0.25">
      <c r="A16" s="1" t="s">
        <v>5</v>
      </c>
      <c r="B16" s="2" t="s">
        <v>21</v>
      </c>
      <c r="C16" s="1" t="s">
        <v>13</v>
      </c>
      <c r="D16" s="2">
        <v>80</v>
      </c>
      <c r="E16" s="2">
        <v>1530</v>
      </c>
      <c r="F16" s="2">
        <f t="shared" si="0"/>
        <v>122400</v>
      </c>
      <c r="H16" s="9">
        <f>SUMPRODUCT(--(C3:C22="DELHI"))</f>
        <v>6</v>
      </c>
    </row>
    <row r="17" spans="1:9" x14ac:dyDescent="0.25">
      <c r="A17" s="1" t="s">
        <v>7</v>
      </c>
      <c r="B17" s="2" t="s">
        <v>24</v>
      </c>
      <c r="C17" s="1" t="s">
        <v>11</v>
      </c>
      <c r="D17" s="2">
        <v>10</v>
      </c>
      <c r="E17" s="2">
        <v>1780</v>
      </c>
      <c r="F17" s="2">
        <f t="shared" si="0"/>
        <v>17800</v>
      </c>
    </row>
    <row r="18" spans="1:9" ht="15.75" thickBot="1" x14ac:dyDescent="0.3">
      <c r="A18" s="1" t="s">
        <v>4</v>
      </c>
      <c r="B18" s="2" t="s">
        <v>23</v>
      </c>
      <c r="C18" s="1" t="s">
        <v>13</v>
      </c>
      <c r="D18" s="2">
        <v>40</v>
      </c>
      <c r="E18" s="2">
        <v>1440</v>
      </c>
      <c r="F18" s="2">
        <f t="shared" si="0"/>
        <v>57600</v>
      </c>
      <c r="H18" s="5" t="s">
        <v>47</v>
      </c>
      <c r="I18" s="2"/>
    </row>
    <row r="19" spans="1:9" x14ac:dyDescent="0.25">
      <c r="A19" s="1" t="s">
        <v>5</v>
      </c>
      <c r="B19" s="2" t="s">
        <v>22</v>
      </c>
      <c r="C19" s="1" t="s">
        <v>10</v>
      </c>
      <c r="D19" s="2">
        <v>20</v>
      </c>
      <c r="E19" s="2">
        <v>1100</v>
      </c>
      <c r="F19" s="2">
        <f t="shared" si="0"/>
        <v>22000</v>
      </c>
    </row>
    <row r="20" spans="1:9" x14ac:dyDescent="0.25">
      <c r="A20" s="1" t="s">
        <v>4</v>
      </c>
      <c r="B20" s="2" t="s">
        <v>22</v>
      </c>
      <c r="C20" s="1" t="s">
        <v>12</v>
      </c>
      <c r="D20" s="2">
        <v>80</v>
      </c>
      <c r="E20" s="2">
        <v>1750</v>
      </c>
      <c r="F20" s="2">
        <f t="shared" si="0"/>
        <v>140000</v>
      </c>
      <c r="H20" s="3" t="s">
        <v>20</v>
      </c>
      <c r="I20" s="2" t="s">
        <v>23</v>
      </c>
    </row>
    <row r="21" spans="1:9" x14ac:dyDescent="0.25">
      <c r="A21" s="1" t="s">
        <v>3</v>
      </c>
      <c r="B21" s="2" t="s">
        <v>21</v>
      </c>
      <c r="C21" s="1" t="s">
        <v>13</v>
      </c>
      <c r="D21" s="2">
        <v>80</v>
      </c>
      <c r="E21" s="2">
        <v>1600</v>
      </c>
      <c r="F21" s="2">
        <f t="shared" si="0"/>
        <v>128000</v>
      </c>
      <c r="H21" s="3" t="s">
        <v>9</v>
      </c>
      <c r="I21" s="2" t="s">
        <v>12</v>
      </c>
    </row>
    <row r="22" spans="1:9" x14ac:dyDescent="0.25">
      <c r="A22" s="1" t="s">
        <v>3</v>
      </c>
      <c r="B22" s="2" t="s">
        <v>24</v>
      </c>
      <c r="C22" s="1" t="s">
        <v>10</v>
      </c>
      <c r="D22" s="2">
        <v>20</v>
      </c>
      <c r="E22" s="2">
        <v>1500</v>
      </c>
      <c r="F22" s="2">
        <f t="shared" si="0"/>
        <v>30000</v>
      </c>
      <c r="H22" s="14"/>
      <c r="I22" s="27"/>
    </row>
    <row r="23" spans="1:9" s="14" customFormat="1" ht="14.25" customHeight="1" x14ac:dyDescent="0.25">
      <c r="A23" s="26"/>
      <c r="B23" s="16"/>
      <c r="C23" s="26"/>
      <c r="D23" s="16"/>
      <c r="E23" s="16"/>
      <c r="F23" s="16"/>
      <c r="H23" s="9">
        <f>SUMPRODUCT((B2:B21=I20) * (C2:C21=I21))</f>
        <v>2</v>
      </c>
      <c r="I23" s="27"/>
    </row>
    <row r="24" spans="1:9" s="14" customFormat="1" x14ac:dyDescent="0.25">
      <c r="A24" s="26"/>
      <c r="B24" s="16"/>
      <c r="C24" s="26"/>
      <c r="D24" s="16"/>
      <c r="E24" s="16"/>
      <c r="F24" s="16"/>
    </row>
    <row r="25" spans="1:9" s="14" customFormat="1" x14ac:dyDescent="0.25">
      <c r="A25" s="26"/>
      <c r="B25" s="16"/>
      <c r="C25" s="26"/>
      <c r="D25" s="16"/>
      <c r="E25" s="16"/>
      <c r="F25" s="16"/>
    </row>
    <row r="26" spans="1:9" s="28" customFormat="1" ht="15.75" thickBot="1" x14ac:dyDescent="0.3">
      <c r="H26" s="14"/>
      <c r="I26"/>
    </row>
  </sheetData>
  <dataValidations count="2">
    <dataValidation type="list" allowBlank="1" showInputMessage="1" showErrorMessage="1" sqref="I21" xr:uid="{F17A21E1-582D-47BD-B534-0971C025AD83}">
      <formula1>"Faridabad, Delhi, Haryana, UP"</formula1>
    </dataValidation>
    <dataValidation type="list" allowBlank="1" showInputMessage="1" showErrorMessage="1" sqref="I20" xr:uid="{DEBBEEE7-5F72-44F9-818E-A0EF43369445}">
      <formula1>"A,B,C,D"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Satabdi Dey</cp:lastModifiedBy>
  <cp:lastPrinted>2022-03-29T02:22:14Z</cp:lastPrinted>
  <dcterms:created xsi:type="dcterms:W3CDTF">2022-03-29T01:31:05Z</dcterms:created>
  <dcterms:modified xsi:type="dcterms:W3CDTF">2024-09-18T17:26:30Z</dcterms:modified>
</cp:coreProperties>
</file>