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art 2 data" sheetId="1" r:id="rId4"/>
    <sheet state="visible" name="part 3 Cache data" sheetId="2" r:id="rId5"/>
  </sheets>
  <definedNames/>
  <calcPr/>
</workbook>
</file>

<file path=xl/sharedStrings.xml><?xml version="1.0" encoding="utf-8"?>
<sst xmlns="http://schemas.openxmlformats.org/spreadsheetml/2006/main" count="116" uniqueCount="31">
  <si>
    <t>Bench Mark</t>
  </si>
  <si>
    <t>Branch predictor</t>
  </si>
  <si>
    <t>Sim_num_ins</t>
  </si>
  <si>
    <t>sim_num_branches</t>
  </si>
  <si>
    <t>sim_IPC</t>
  </si>
  <si>
    <t>Misses</t>
  </si>
  <si>
    <t>branch misprediction rate * 100</t>
  </si>
  <si>
    <t>Perfect</t>
  </si>
  <si>
    <t>Combining</t>
  </si>
  <si>
    <t>CC1</t>
  </si>
  <si>
    <t>2 Level</t>
  </si>
  <si>
    <t>BiMod</t>
  </si>
  <si>
    <t>Not taken</t>
  </si>
  <si>
    <t>taken</t>
  </si>
  <si>
    <t>BTB</t>
  </si>
  <si>
    <t>Perl</t>
  </si>
  <si>
    <t>Go</t>
  </si>
  <si>
    <t>Comp</t>
  </si>
  <si>
    <t>ana(gram)</t>
  </si>
  <si>
    <t>BenchMark</t>
  </si>
  <si>
    <t>IPC</t>
  </si>
  <si>
    <t>dl.misses</t>
  </si>
  <si>
    <t>dl.accesses</t>
  </si>
  <si>
    <t>Cache miss rate</t>
  </si>
  <si>
    <t>Configuration</t>
  </si>
  <si>
    <t xml:space="preserve"> dl1:16:64:4:f</t>
  </si>
  <si>
    <t>dl1:16:64:4:f</t>
  </si>
  <si>
    <t xml:space="preserve"> dl1:8:32:4:f</t>
  </si>
  <si>
    <t xml:space="preserve"> dl1:4:16:4:r</t>
  </si>
  <si>
    <t xml:space="preserve"> dl1:8:16:2:L</t>
  </si>
  <si>
    <t xml:space="preserve"> dl1:2:8:4:r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</si>
</sst>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color theme="1"/>
      <name val="Arial"/>
    </font>
    <font>
      <sz val="11.0"/>
      <color rgb="FF000000"/>
      <name val="Inconsolata"/>
    </font>
    <font>
      <color rgb="FF000000"/>
      <name val="Arial"/>
    </font>
    <font>
      <u/>
      <color theme="1"/>
      <name val="Arial"/>
    </font>
    <font>
      <u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/>
    </xf>
    <xf borderId="0" fillId="2" fontId="2" numFmtId="0" xfId="0" applyAlignment="1" applyFill="1" applyFont="1">
      <alignment horizontal="center"/>
    </xf>
    <xf borderId="0" fillId="0" fontId="1" numFmtId="0" xfId="0" applyFont="1"/>
    <xf borderId="0" fillId="2" fontId="3" numFmtId="0" xfId="0" applyAlignment="1" applyFont="1">
      <alignment horizontal="left" readingOrder="0"/>
    </xf>
    <xf borderId="0" fillId="0" fontId="4" numFmtId="0" xfId="0" applyFont="1"/>
    <xf borderId="0" fillId="0" fontId="5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18.29"/>
    <col customWidth="1" min="7" max="9" width="26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B2" s="1" t="s">
        <v>7</v>
      </c>
      <c r="C2" s="1">
        <v>2.0E7</v>
      </c>
      <c r="D2" s="1">
        <v>3173052.0</v>
      </c>
      <c r="E2" s="1">
        <v>1.6012</v>
      </c>
      <c r="F2" s="1">
        <v>0.0</v>
      </c>
      <c r="G2" s="2">
        <f t="shared" ref="G2:G8" si="1">Divide(F2,D2)*100</f>
        <v>0</v>
      </c>
    </row>
    <row r="3">
      <c r="B3" s="1" t="s">
        <v>8</v>
      </c>
      <c r="C3" s="1">
        <v>2.0E7</v>
      </c>
      <c r="D3" s="1">
        <v>3173052.0</v>
      </c>
      <c r="E3" s="1">
        <v>1.323</v>
      </c>
      <c r="F3" s="1">
        <v>189670.0</v>
      </c>
      <c r="G3" s="3">
        <f t="shared" si="1"/>
        <v>5.977525739</v>
      </c>
    </row>
    <row r="4">
      <c r="A4" s="1" t="s">
        <v>9</v>
      </c>
      <c r="B4" s="1" t="s">
        <v>10</v>
      </c>
      <c r="C4" s="1">
        <v>2.0E7</v>
      </c>
      <c r="D4" s="1">
        <v>3173052.0</v>
      </c>
      <c r="E4" s="1">
        <v>1.2458</v>
      </c>
      <c r="F4" s="1">
        <v>319183.0</v>
      </c>
      <c r="G4" s="3">
        <f t="shared" si="1"/>
        <v>10.05917962</v>
      </c>
      <c r="H4" s="1">
        <v>1.1428</v>
      </c>
      <c r="I4" s="1">
        <v>285506.0</v>
      </c>
    </row>
    <row r="5">
      <c r="B5" s="1" t="s">
        <v>11</v>
      </c>
      <c r="C5" s="1">
        <v>2.0E7</v>
      </c>
      <c r="D5" s="1">
        <v>3173052.0</v>
      </c>
      <c r="E5" s="1">
        <v>1.2345</v>
      </c>
      <c r="F5" s="1">
        <v>301916.0</v>
      </c>
      <c r="G5" s="3">
        <f t="shared" si="1"/>
        <v>9.515003221</v>
      </c>
    </row>
    <row r="6">
      <c r="B6" s="1" t="s">
        <v>12</v>
      </c>
      <c r="C6" s="1">
        <v>2.0E7</v>
      </c>
      <c r="D6" s="1">
        <v>3173052.0</v>
      </c>
      <c r="E6" s="1">
        <v>0.7072</v>
      </c>
      <c r="F6" s="1">
        <v>2069921.0</v>
      </c>
      <c r="G6" s="3">
        <f t="shared" si="1"/>
        <v>65.23438633</v>
      </c>
    </row>
    <row r="7">
      <c r="B7" s="1" t="s">
        <v>13</v>
      </c>
      <c r="C7" s="1">
        <v>2.0E7</v>
      </c>
      <c r="D7" s="1">
        <v>3173052.0</v>
      </c>
      <c r="E7" s="1">
        <v>0.7156</v>
      </c>
      <c r="F7" s="1">
        <v>2069921.0</v>
      </c>
      <c r="G7" s="2">
        <f t="shared" si="1"/>
        <v>65.23438633</v>
      </c>
    </row>
    <row r="8">
      <c r="A8" s="1"/>
      <c r="B8" s="1" t="s">
        <v>14</v>
      </c>
      <c r="C8" s="1">
        <v>2.0E7</v>
      </c>
      <c r="D8" s="1">
        <v>3173052.0</v>
      </c>
      <c r="E8" s="1">
        <v>1.1428</v>
      </c>
      <c r="F8" s="1">
        <v>285506.0</v>
      </c>
      <c r="G8" s="2">
        <f t="shared" si="1"/>
        <v>8.997835522</v>
      </c>
    </row>
    <row r="10">
      <c r="B10" s="1" t="s">
        <v>7</v>
      </c>
      <c r="C10" s="1">
        <v>2.0000001E7</v>
      </c>
      <c r="D10" s="1">
        <v>3235176.0</v>
      </c>
      <c r="E10" s="1">
        <v>2.008</v>
      </c>
      <c r="F10" s="1">
        <v>0.0</v>
      </c>
      <c r="G10" s="3">
        <f t="shared" ref="G10:G11" si="2">Divide(F10,D10)*100</f>
        <v>0</v>
      </c>
    </row>
    <row r="11">
      <c r="A11" s="1" t="s">
        <v>15</v>
      </c>
      <c r="B11" s="1" t="s">
        <v>8</v>
      </c>
      <c r="C11" s="1">
        <v>2.0000001E7</v>
      </c>
      <c r="D11" s="1">
        <v>3235176.0</v>
      </c>
      <c r="E11" s="1">
        <v>1.5388</v>
      </c>
      <c r="F11" s="1">
        <v>196927.0</v>
      </c>
      <c r="G11" s="3">
        <f t="shared" si="2"/>
        <v>6.087056778</v>
      </c>
      <c r="H11" s="1">
        <v>1.1428</v>
      </c>
      <c r="I11" s="1">
        <v>1.2458</v>
      </c>
    </row>
    <row r="12">
      <c r="B12" s="1" t="s">
        <v>10</v>
      </c>
      <c r="C12" s="1">
        <v>2.0000001E7</v>
      </c>
      <c r="D12" s="1">
        <v>3235176.0</v>
      </c>
      <c r="E12" s="1">
        <v>1.3562</v>
      </c>
      <c r="F12" s="1">
        <v>447724.0</v>
      </c>
      <c r="G12" s="2">
        <f>(DIVIDE(F12,D12 ))*100</f>
        <v>13.83924708</v>
      </c>
      <c r="H12" s="1">
        <v>1.3171</v>
      </c>
      <c r="I12" s="1">
        <v>1.3562</v>
      </c>
    </row>
    <row r="13">
      <c r="B13" s="1" t="s">
        <v>11</v>
      </c>
      <c r="C13" s="1">
        <v>2.0000001E7</v>
      </c>
      <c r="D13" s="1">
        <v>3235176.0</v>
      </c>
      <c r="E13" s="1">
        <v>1.4345</v>
      </c>
      <c r="F13" s="1">
        <v>294988.0</v>
      </c>
      <c r="G13" s="2">
        <f t="shared" ref="G13:G16" si="3">Divide(F13,D13)*100</f>
        <v>9.118143804</v>
      </c>
      <c r="H13" s="1">
        <v>1.284</v>
      </c>
      <c r="I13" s="1">
        <v>1.2896</v>
      </c>
    </row>
    <row r="14">
      <c r="B14" s="1" t="s">
        <v>12</v>
      </c>
      <c r="C14" s="1">
        <v>2.0000001E7</v>
      </c>
      <c r="D14" s="1">
        <v>3235176.0</v>
      </c>
      <c r="E14" s="1">
        <v>0.8124</v>
      </c>
      <c r="F14" s="1">
        <v>2062061.0</v>
      </c>
      <c r="G14" s="2">
        <f t="shared" si="3"/>
        <v>63.73875795</v>
      </c>
      <c r="H14" s="1">
        <v>0.082</v>
      </c>
      <c r="I14" s="1">
        <v>0.082</v>
      </c>
    </row>
    <row r="15">
      <c r="A15" s="1"/>
      <c r="B15" s="1" t="s">
        <v>13</v>
      </c>
      <c r="C15" s="1">
        <v>2.0000001E7</v>
      </c>
      <c r="D15" s="1">
        <v>3235176.0</v>
      </c>
      <c r="E15" s="1">
        <v>0.8208</v>
      </c>
      <c r="F15" s="1">
        <v>2062061.0</v>
      </c>
      <c r="G15" s="2">
        <f t="shared" si="3"/>
        <v>63.73875795</v>
      </c>
      <c r="H15" s="1">
        <v>0.0618</v>
      </c>
      <c r="I15" s="1">
        <v>0.0619</v>
      </c>
    </row>
    <row r="16">
      <c r="A16" s="1"/>
      <c r="B16" s="1" t="s">
        <v>14</v>
      </c>
      <c r="C16" s="1">
        <v>2.0000001E7</v>
      </c>
      <c r="D16" s="1">
        <v>3235176.0</v>
      </c>
      <c r="E16" s="1">
        <v>1.3171</v>
      </c>
      <c r="F16" s="1">
        <v>268546.0</v>
      </c>
      <c r="G16" s="2">
        <f t="shared" si="3"/>
        <v>8.300815783</v>
      </c>
    </row>
    <row r="18">
      <c r="B18" s="1" t="s">
        <v>7</v>
      </c>
      <c r="C18" s="1">
        <v>709625.0</v>
      </c>
      <c r="D18" s="1">
        <v>124434.0</v>
      </c>
      <c r="E18" s="1">
        <v>1.5277</v>
      </c>
      <c r="F18" s="1">
        <v>0.0</v>
      </c>
      <c r="G18" s="2">
        <f t="shared" ref="G18:G24" si="4">Divide(F18,D18)*100</f>
        <v>0</v>
      </c>
    </row>
    <row r="19">
      <c r="A19" s="1" t="s">
        <v>16</v>
      </c>
      <c r="B19" s="1" t="s">
        <v>8</v>
      </c>
      <c r="C19" s="1">
        <v>709625.0</v>
      </c>
      <c r="D19" s="1">
        <v>124434.0</v>
      </c>
      <c r="E19" s="1">
        <v>1.3321</v>
      </c>
      <c r="F19" s="1">
        <v>10567.0</v>
      </c>
      <c r="G19" s="2">
        <f t="shared" si="4"/>
        <v>8.492052012</v>
      </c>
    </row>
    <row r="20">
      <c r="B20" s="1" t="s">
        <v>10</v>
      </c>
      <c r="C20" s="1">
        <v>709625.0</v>
      </c>
      <c r="D20" s="1">
        <v>124434.0</v>
      </c>
      <c r="E20" s="1">
        <v>1.2896</v>
      </c>
      <c r="F20" s="1">
        <v>14959.0</v>
      </c>
      <c r="G20" s="2">
        <f t="shared" si="4"/>
        <v>12.02163396</v>
      </c>
    </row>
    <row r="21">
      <c r="B21" s="1" t="s">
        <v>11</v>
      </c>
      <c r="C21" s="1">
        <v>709625.0</v>
      </c>
      <c r="D21" s="1">
        <v>124434.0</v>
      </c>
      <c r="E21" s="1">
        <v>1.3022</v>
      </c>
      <c r="F21" s="1">
        <v>12154.0</v>
      </c>
      <c r="G21" s="2">
        <f t="shared" si="4"/>
        <v>9.767426909</v>
      </c>
    </row>
    <row r="22">
      <c r="B22" s="1" t="s">
        <v>12</v>
      </c>
      <c r="C22" s="1">
        <v>709625.0</v>
      </c>
      <c r="D22" s="1">
        <v>124434.0</v>
      </c>
      <c r="E22" s="1">
        <v>0.6773</v>
      </c>
      <c r="F22" s="1">
        <v>83776.0</v>
      </c>
      <c r="G22" s="2">
        <f t="shared" si="4"/>
        <v>67.32565055</v>
      </c>
    </row>
    <row r="23">
      <c r="A23" s="1"/>
      <c r="B23" s="1" t="s">
        <v>13</v>
      </c>
      <c r="C23" s="1">
        <v>709625.0</v>
      </c>
      <c r="D23" s="1">
        <v>124434.0</v>
      </c>
      <c r="E23" s="1">
        <v>0.6874</v>
      </c>
      <c r="F23" s="1">
        <v>83776.0</v>
      </c>
      <c r="G23" s="2">
        <f t="shared" si="4"/>
        <v>67.32565055</v>
      </c>
    </row>
    <row r="24">
      <c r="A24" s="1"/>
      <c r="B24" s="1" t="s">
        <v>14</v>
      </c>
      <c r="C24" s="1">
        <v>709625.0</v>
      </c>
      <c r="D24" s="1">
        <v>124434.0</v>
      </c>
      <c r="E24" s="1">
        <v>1.284</v>
      </c>
      <c r="F24" s="1">
        <v>15072.0</v>
      </c>
      <c r="G24" s="2">
        <f t="shared" si="4"/>
        <v>12.11244515</v>
      </c>
    </row>
    <row r="26">
      <c r="B26" s="1" t="s">
        <v>7</v>
      </c>
      <c r="C26" s="1">
        <v>4822.0</v>
      </c>
      <c r="D26" s="1">
        <v>904.0</v>
      </c>
      <c r="E26" s="1">
        <v>0.091</v>
      </c>
      <c r="F26" s="1">
        <v>0.0</v>
      </c>
      <c r="G26" s="2">
        <f t="shared" ref="G26:G32" si="5">Divide(F26,D26)*100</f>
        <v>0</v>
      </c>
    </row>
    <row r="27">
      <c r="A27" s="1"/>
      <c r="B27" s="1" t="s">
        <v>8</v>
      </c>
      <c r="C27" s="1">
        <v>4822.0</v>
      </c>
      <c r="D27" s="1">
        <v>904.0</v>
      </c>
      <c r="E27" s="1">
        <v>0.084</v>
      </c>
      <c r="F27" s="1">
        <v>130.0</v>
      </c>
      <c r="G27" s="2">
        <f t="shared" si="5"/>
        <v>14.38053097</v>
      </c>
    </row>
    <row r="28">
      <c r="A28" s="1" t="s">
        <v>17</v>
      </c>
      <c r="B28" s="1" t="s">
        <v>10</v>
      </c>
      <c r="C28" s="1">
        <v>4822.0</v>
      </c>
      <c r="D28" s="1">
        <v>904.0</v>
      </c>
      <c r="E28" s="1">
        <v>0.082</v>
      </c>
      <c r="F28" s="1">
        <v>209.0</v>
      </c>
      <c r="G28" s="2">
        <f t="shared" si="5"/>
        <v>23.11946903</v>
      </c>
    </row>
    <row r="29">
      <c r="B29" s="1" t="s">
        <v>11</v>
      </c>
      <c r="C29" s="1">
        <v>4822.0</v>
      </c>
      <c r="D29" s="1">
        <v>904.0</v>
      </c>
      <c r="E29" s="1">
        <v>0.0839</v>
      </c>
      <c r="F29" s="1">
        <v>109.0</v>
      </c>
      <c r="G29" s="2">
        <f t="shared" si="5"/>
        <v>12.05752212</v>
      </c>
    </row>
    <row r="30">
      <c r="B30" s="1" t="s">
        <v>12</v>
      </c>
      <c r="C30" s="1">
        <v>4822.0</v>
      </c>
      <c r="D30" s="1">
        <v>904.0</v>
      </c>
      <c r="E30" s="1">
        <v>0.0871</v>
      </c>
      <c r="F30" s="1">
        <v>747.0</v>
      </c>
      <c r="G30" s="2">
        <f t="shared" si="5"/>
        <v>82.63274336</v>
      </c>
    </row>
    <row r="31">
      <c r="A31" s="1"/>
      <c r="B31" s="1" t="s">
        <v>13</v>
      </c>
      <c r="C31" s="1">
        <v>4822.0</v>
      </c>
      <c r="D31" s="1">
        <v>904.0</v>
      </c>
      <c r="E31" s="1">
        <v>0.0882</v>
      </c>
      <c r="F31" s="1">
        <v>747.0</v>
      </c>
      <c r="G31" s="2">
        <f t="shared" si="5"/>
        <v>82.63274336</v>
      </c>
    </row>
    <row r="32">
      <c r="B32" s="1" t="s">
        <v>14</v>
      </c>
      <c r="C32" s="1">
        <v>4822.0</v>
      </c>
      <c r="D32" s="1">
        <v>904.0</v>
      </c>
      <c r="E32" s="1">
        <v>0.082</v>
      </c>
      <c r="F32" s="1">
        <v>208.0</v>
      </c>
      <c r="G32" s="4">
        <f t="shared" si="5"/>
        <v>23.00884956</v>
      </c>
    </row>
    <row r="33">
      <c r="A33" s="5"/>
      <c r="G33" s="2"/>
    </row>
    <row r="34">
      <c r="B34" s="1" t="s">
        <v>7</v>
      </c>
      <c r="C34" s="1">
        <v>4885.0</v>
      </c>
      <c r="D34" s="1">
        <v>863.0</v>
      </c>
      <c r="E34" s="1">
        <v>0.0624</v>
      </c>
      <c r="F34" s="1">
        <v>0.0</v>
      </c>
      <c r="G34" s="2">
        <f t="shared" ref="G34:G40" si="6">Divide(F34,D34)*100</f>
        <v>0</v>
      </c>
    </row>
    <row r="35">
      <c r="A35" s="1"/>
      <c r="B35" s="1" t="s">
        <v>8</v>
      </c>
      <c r="C35" s="1">
        <v>4885.0</v>
      </c>
      <c r="D35" s="1">
        <v>863.0</v>
      </c>
      <c r="E35" s="1">
        <v>0.0632</v>
      </c>
      <c r="F35" s="1">
        <v>215.0</v>
      </c>
      <c r="G35" s="2">
        <f t="shared" si="6"/>
        <v>24.91309386</v>
      </c>
    </row>
    <row r="36">
      <c r="A36" s="5" t="s">
        <v>18</v>
      </c>
      <c r="B36" s="1" t="s">
        <v>10</v>
      </c>
      <c r="C36" s="1">
        <v>4885.0</v>
      </c>
      <c r="D36" s="1">
        <v>863.0</v>
      </c>
      <c r="E36" s="1">
        <v>0.0619</v>
      </c>
      <c r="F36" s="1">
        <v>233.0</v>
      </c>
      <c r="G36" s="2">
        <f t="shared" si="6"/>
        <v>26.99884125</v>
      </c>
    </row>
    <row r="37">
      <c r="B37" s="1" t="s">
        <v>11</v>
      </c>
      <c r="C37" s="1">
        <v>4885.0</v>
      </c>
      <c r="D37" s="1">
        <v>863.0</v>
      </c>
      <c r="E37" s="1">
        <v>0.0623</v>
      </c>
      <c r="F37" s="1">
        <v>191.0</v>
      </c>
      <c r="G37" s="2">
        <f t="shared" si="6"/>
        <v>22.13209733</v>
      </c>
    </row>
    <row r="38">
      <c r="B38" s="1" t="s">
        <v>12</v>
      </c>
      <c r="C38" s="1">
        <v>4885.0</v>
      </c>
      <c r="D38" s="1">
        <v>863.0</v>
      </c>
      <c r="E38" s="1">
        <v>0.0688</v>
      </c>
      <c r="F38" s="1">
        <v>644.0</v>
      </c>
      <c r="G38" s="2">
        <f t="shared" si="6"/>
        <v>74.62340672</v>
      </c>
    </row>
    <row r="39">
      <c r="B39" s="1" t="s">
        <v>13</v>
      </c>
      <c r="C39" s="1">
        <v>4885.0</v>
      </c>
      <c r="D39" s="1">
        <v>863.0</v>
      </c>
      <c r="E39" s="1">
        <v>0.0678</v>
      </c>
      <c r="F39" s="1">
        <v>644.0</v>
      </c>
      <c r="G39" s="2">
        <f t="shared" si="6"/>
        <v>74.62340672</v>
      </c>
    </row>
    <row r="40">
      <c r="B40" s="1" t="s">
        <v>14</v>
      </c>
      <c r="C40" s="1">
        <v>4885.0</v>
      </c>
      <c r="D40" s="1">
        <v>863.0</v>
      </c>
      <c r="E40" s="1">
        <v>0.0618</v>
      </c>
      <c r="F40" s="1">
        <v>235.0</v>
      </c>
      <c r="G40" s="4">
        <f t="shared" si="6"/>
        <v>27.23059096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19.71"/>
  </cols>
  <sheetData>
    <row r="1">
      <c r="A1" s="1" t="s">
        <v>19</v>
      </c>
      <c r="B1" s="1" t="s">
        <v>20</v>
      </c>
      <c r="C1" s="1" t="s">
        <v>21</v>
      </c>
      <c r="D1" s="1" t="s">
        <v>22</v>
      </c>
      <c r="E1" s="1" t="s">
        <v>23</v>
      </c>
      <c r="F1" s="1" t="s">
        <v>24</v>
      </c>
    </row>
    <row r="2">
      <c r="F2" s="1" t="s">
        <v>25</v>
      </c>
    </row>
    <row r="3">
      <c r="A3" s="1" t="s">
        <v>9</v>
      </c>
      <c r="B3" s="1">
        <v>1.1258</v>
      </c>
      <c r="C3" s="1">
        <v>773481.0</v>
      </c>
      <c r="D3" s="1">
        <v>7867739.0</v>
      </c>
      <c r="E3" s="4">
        <f>DIVIDE(C3,D3)*100</f>
        <v>9.831045488</v>
      </c>
      <c r="F3" s="1" t="s">
        <v>25</v>
      </c>
    </row>
    <row r="4">
      <c r="F4" s="1" t="s">
        <v>25</v>
      </c>
    </row>
    <row r="5">
      <c r="A5" s="1" t="s">
        <v>15</v>
      </c>
      <c r="B5" s="1">
        <v>1.2456</v>
      </c>
      <c r="C5" s="1">
        <v>979242.0</v>
      </c>
      <c r="D5" s="1">
        <v>7611347.0</v>
      </c>
      <c r="E5" s="4">
        <f>DIVIDE(C5,D5)*100</f>
        <v>12.86555455</v>
      </c>
      <c r="F5" s="1" t="s">
        <v>25</v>
      </c>
    </row>
    <row r="6">
      <c r="F6" s="1" t="s">
        <v>26</v>
      </c>
    </row>
    <row r="7">
      <c r="A7" s="1" t="s">
        <v>16</v>
      </c>
      <c r="B7" s="1">
        <v>1.2739</v>
      </c>
      <c r="C7" s="1">
        <v>6705.0</v>
      </c>
      <c r="D7" s="1">
        <v>207578.0</v>
      </c>
      <c r="E7" s="4">
        <f>DIVIDE(C7,D7)*100</f>
        <v>3.230111091</v>
      </c>
      <c r="F7" s="1" t="s">
        <v>25</v>
      </c>
    </row>
    <row r="8">
      <c r="F8" s="1" t="s">
        <v>26</v>
      </c>
    </row>
    <row r="9">
      <c r="A9" s="1" t="s">
        <v>17</v>
      </c>
      <c r="B9" s="1">
        <v>0.0817</v>
      </c>
      <c r="C9" s="1">
        <v>247.0</v>
      </c>
      <c r="D9" s="1">
        <v>1474.0</v>
      </c>
      <c r="E9" s="4">
        <f>DIVIDE(C9,D9)*100</f>
        <v>16.75712347</v>
      </c>
      <c r="F9" s="1" t="s">
        <v>25</v>
      </c>
    </row>
    <row r="10">
      <c r="F10" s="1" t="s">
        <v>25</v>
      </c>
    </row>
    <row r="11">
      <c r="A11" s="5" t="s">
        <v>18</v>
      </c>
      <c r="B11" s="1">
        <v>0.0622</v>
      </c>
      <c r="C11" s="1">
        <v>221.0</v>
      </c>
      <c r="D11" s="1">
        <v>2006.0</v>
      </c>
      <c r="E11" s="4">
        <f>DIVIDE(C11,D11)*100</f>
        <v>11.01694915</v>
      </c>
      <c r="F11" s="1" t="s">
        <v>25</v>
      </c>
    </row>
    <row r="13">
      <c r="A13" s="1" t="s">
        <v>19</v>
      </c>
      <c r="B13" s="1" t="s">
        <v>20</v>
      </c>
      <c r="C13" s="1" t="s">
        <v>21</v>
      </c>
      <c r="D13" s="1" t="s">
        <v>22</v>
      </c>
      <c r="E13" s="1" t="s">
        <v>23</v>
      </c>
      <c r="F13" s="1" t="s">
        <v>24</v>
      </c>
    </row>
    <row r="14">
      <c r="F14" s="1" t="s">
        <v>27</v>
      </c>
    </row>
    <row r="15">
      <c r="A15" s="1" t="s">
        <v>9</v>
      </c>
      <c r="B15" s="1">
        <v>1.0448</v>
      </c>
      <c r="C15" s="1">
        <v>1573884.0</v>
      </c>
      <c r="D15" s="1">
        <v>8046454.0</v>
      </c>
      <c r="E15" s="4">
        <f>DIVIDE(C15,D15)*100</f>
        <v>19.55997014</v>
      </c>
    </row>
    <row r="17">
      <c r="A17" s="1" t="s">
        <v>15</v>
      </c>
      <c r="B17" s="1">
        <v>1.1251</v>
      </c>
      <c r="C17" s="1">
        <v>1956502.0</v>
      </c>
      <c r="D17" s="1">
        <v>7897096.0</v>
      </c>
      <c r="E17" s="4">
        <f>DIVIDE(C17,D17)*100</f>
        <v>24.77495525</v>
      </c>
    </row>
    <row r="19">
      <c r="A19" s="1" t="s">
        <v>16</v>
      </c>
      <c r="B19" s="1">
        <v>1.1203</v>
      </c>
      <c r="C19" s="1">
        <v>19213.0</v>
      </c>
      <c r="D19" s="1">
        <v>211159.0</v>
      </c>
      <c r="E19" s="4">
        <f>DIVIDE(C19,D19)*100</f>
        <v>9.098830739</v>
      </c>
    </row>
    <row r="21">
      <c r="A21" s="1" t="s">
        <v>17</v>
      </c>
      <c r="B21" s="1">
        <v>0.0793</v>
      </c>
      <c r="C21" s="1">
        <v>453.0</v>
      </c>
      <c r="D21" s="1">
        <v>1474.0</v>
      </c>
      <c r="E21" s="4">
        <f>DIVIDE(C21,D21)*100</f>
        <v>30.73270014</v>
      </c>
    </row>
    <row r="23">
      <c r="A23" s="5" t="s">
        <v>18</v>
      </c>
      <c r="B23" s="1">
        <v>0.0614</v>
      </c>
      <c r="C23" s="1">
        <v>418.0</v>
      </c>
      <c r="D23" s="1">
        <v>2026.0</v>
      </c>
      <c r="E23" s="4">
        <f>DIVIDE(C23,D23)*100</f>
        <v>20.63178677</v>
      </c>
    </row>
    <row r="24">
      <c r="A24" s="1" t="s">
        <v>19</v>
      </c>
      <c r="B24" s="1" t="s">
        <v>20</v>
      </c>
      <c r="C24" s="1" t="s">
        <v>21</v>
      </c>
      <c r="D24" s="1" t="s">
        <v>22</v>
      </c>
      <c r="E24" s="1" t="s">
        <v>23</v>
      </c>
      <c r="F24" s="1" t="s">
        <v>24</v>
      </c>
    </row>
    <row r="25">
      <c r="F25" s="1" t="s">
        <v>28</v>
      </c>
    </row>
    <row r="26">
      <c r="A26" s="1" t="s">
        <v>9</v>
      </c>
      <c r="B26" s="1">
        <v>0.8239</v>
      </c>
      <c r="C26" s="1">
        <v>3536141.0</v>
      </c>
      <c r="D26" s="1">
        <v>8584906.0</v>
      </c>
      <c r="E26" s="4">
        <f>DIVIDE(C26,D26)*100</f>
        <v>41.19021222</v>
      </c>
    </row>
    <row r="28">
      <c r="A28" s="1" t="s">
        <v>15</v>
      </c>
      <c r="B28" s="1">
        <v>0.1226</v>
      </c>
      <c r="C28" s="1">
        <v>4311.0</v>
      </c>
      <c r="D28" s="1">
        <v>9774.0</v>
      </c>
      <c r="E28" s="4">
        <f>DIVIDE(C28,D28)*100</f>
        <v>44.106814</v>
      </c>
    </row>
    <row r="30">
      <c r="A30" s="1" t="s">
        <v>16</v>
      </c>
      <c r="B30" s="1">
        <v>0.5647</v>
      </c>
      <c r="C30" s="1">
        <v>64243.0</v>
      </c>
      <c r="D30" s="1">
        <v>226304.0</v>
      </c>
      <c r="E30" s="4">
        <f>DIVIDE(C30,D30)*100</f>
        <v>28.38792067</v>
      </c>
    </row>
    <row r="31">
      <c r="G31" s="1">
        <v>5.0</v>
      </c>
    </row>
    <row r="32">
      <c r="A32" s="1" t="s">
        <v>17</v>
      </c>
      <c r="B32" s="1">
        <v>0.0625</v>
      </c>
      <c r="C32" s="1">
        <v>683.0</v>
      </c>
      <c r="D32" s="1">
        <v>1486.0</v>
      </c>
      <c r="E32" s="4">
        <f>DIVIDE(C32,D32)*100</f>
        <v>45.96231494</v>
      </c>
    </row>
    <row r="34">
      <c r="A34" s="5" t="s">
        <v>18</v>
      </c>
      <c r="B34" s="1">
        <v>0.0546</v>
      </c>
      <c r="C34" s="1">
        <v>437.0</v>
      </c>
      <c r="D34" s="1">
        <v>1687.0</v>
      </c>
      <c r="E34" s="4">
        <f>DIVIDE(C34,D34)*100</f>
        <v>25.90397155</v>
      </c>
    </row>
    <row r="35">
      <c r="A35" s="1" t="s">
        <v>19</v>
      </c>
      <c r="B35" s="1" t="s">
        <v>20</v>
      </c>
      <c r="C35" s="1" t="s">
        <v>21</v>
      </c>
      <c r="D35" s="1" t="s">
        <v>22</v>
      </c>
      <c r="E35" s="1" t="s">
        <v>23</v>
      </c>
      <c r="F35" s="1" t="s">
        <v>24</v>
      </c>
    </row>
    <row r="36">
      <c r="F36" s="1" t="s">
        <v>29</v>
      </c>
    </row>
    <row r="37">
      <c r="A37" s="1" t="s">
        <v>9</v>
      </c>
      <c r="B37" s="1">
        <v>0.8926</v>
      </c>
      <c r="C37" s="1">
        <v>3291171.0</v>
      </c>
      <c r="D37" s="1">
        <v>8416322.0</v>
      </c>
      <c r="E37" s="6">
        <f>Divide(C37,D37)*100</f>
        <v>39.10462314</v>
      </c>
    </row>
    <row r="39">
      <c r="A39" s="1" t="s">
        <v>15</v>
      </c>
      <c r="B39" s="1">
        <v>0.1299</v>
      </c>
      <c r="C39" s="1">
        <v>3990.0</v>
      </c>
      <c r="D39" s="1">
        <v>9552.0</v>
      </c>
      <c r="E39" s="4">
        <f>DIVIDE(C39,D39)*100</f>
        <v>41.77135678</v>
      </c>
    </row>
    <row r="41">
      <c r="A41" s="1" t="s">
        <v>16</v>
      </c>
      <c r="B41" s="1">
        <v>0.6044</v>
      </c>
      <c r="C41" s="1">
        <v>70824.0</v>
      </c>
      <c r="D41" s="1">
        <v>228283.0</v>
      </c>
      <c r="E41" s="4">
        <f>Divide(C41,D41)*100</f>
        <v>31.02464923</v>
      </c>
      <c r="G41" s="1">
        <v>6.0</v>
      </c>
    </row>
    <row r="43">
      <c r="A43" s="1" t="s">
        <v>17</v>
      </c>
      <c r="B43" s="1">
        <v>0.0705</v>
      </c>
      <c r="C43" s="1">
        <v>670.0</v>
      </c>
      <c r="D43" s="7">
        <v>1507.0</v>
      </c>
      <c r="E43" s="4">
        <f>DIVIDE(C43,D43)*100</f>
        <v>44.45919044</v>
      </c>
    </row>
    <row r="44">
      <c r="D44" s="6"/>
      <c r="E44" s="6"/>
    </row>
    <row r="45">
      <c r="A45" s="5" t="s">
        <v>18</v>
      </c>
      <c r="B45" s="1">
        <v>0.0579</v>
      </c>
      <c r="C45" s="1">
        <v>830.0</v>
      </c>
      <c r="D45" s="7">
        <v>2081.0</v>
      </c>
      <c r="E45" s="4">
        <f>DIVIDE(C45,D45)*100</f>
        <v>39.88467083</v>
      </c>
    </row>
    <row r="46">
      <c r="A46" s="1" t="s">
        <v>19</v>
      </c>
      <c r="B46" s="1" t="s">
        <v>20</v>
      </c>
      <c r="C46" s="1" t="s">
        <v>21</v>
      </c>
      <c r="D46" s="1" t="s">
        <v>22</v>
      </c>
      <c r="E46" s="1" t="s">
        <v>23</v>
      </c>
      <c r="F46" s="1" t="s">
        <v>24</v>
      </c>
    </row>
    <row r="47">
      <c r="F47" s="1" t="s">
        <v>30</v>
      </c>
    </row>
    <row r="48">
      <c r="A48" s="1" t="s">
        <v>9</v>
      </c>
      <c r="B48" s="1">
        <v>0.5357</v>
      </c>
      <c r="C48" s="1">
        <v>6877714.0</v>
      </c>
      <c r="D48" s="1">
        <v>9372295.0</v>
      </c>
      <c r="E48" s="6">
        <f>Divide(C48,D48)*100</f>
        <v>73.38345624</v>
      </c>
      <c r="H48" s="4">
        <f>AVERAGE(B48:B56)</f>
        <v>0.22494</v>
      </c>
    </row>
    <row r="50">
      <c r="A50" s="1" t="s">
        <v>15</v>
      </c>
      <c r="B50" s="1">
        <v>0.1057</v>
      </c>
      <c r="C50" s="1">
        <v>8684.0</v>
      </c>
      <c r="D50" s="1">
        <v>10750.0</v>
      </c>
      <c r="E50" s="4">
        <f>Divide(C50,D50)*100</f>
        <v>80.78139535</v>
      </c>
    </row>
    <row r="52">
      <c r="A52" s="1" t="s">
        <v>16</v>
      </c>
      <c r="B52" s="1">
        <v>0.3817</v>
      </c>
      <c r="C52" s="1">
        <v>151184.0</v>
      </c>
      <c r="D52" s="1">
        <v>258853.0</v>
      </c>
      <c r="E52" s="4">
        <f>Divide(C52,D52)*100</f>
        <v>58.40534975</v>
      </c>
      <c r="G52" s="1">
        <v>7.0</v>
      </c>
    </row>
    <row r="54">
      <c r="A54" s="1" t="s">
        <v>17</v>
      </c>
      <c r="B54" s="1">
        <v>0.0536</v>
      </c>
      <c r="C54" s="1">
        <v>1059.0</v>
      </c>
      <c r="D54" s="7">
        <v>1577.0</v>
      </c>
      <c r="E54" s="4">
        <f>Divide(C54,D54)*100</f>
        <v>67.15282181</v>
      </c>
    </row>
    <row r="55">
      <c r="D55" s="6"/>
      <c r="E55" s="6"/>
    </row>
    <row r="56">
      <c r="A56" s="5" t="s">
        <v>18</v>
      </c>
      <c r="B56" s="1">
        <v>0.048</v>
      </c>
      <c r="C56" s="1">
        <v>1848.0</v>
      </c>
      <c r="D56" s="7">
        <v>2291.0</v>
      </c>
      <c r="E56" s="4">
        <f>Divide(C56,D56)*100</f>
        <v>80.66346574</v>
      </c>
    </row>
  </sheetData>
  <drawing r:id="rId1"/>
</worksheet>
</file>