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78dfc72df8499f/01. Ongoing Projects/Glycan project/Phylogenetic tree/03.merge sequence and add still missing sequence manually/"/>
    </mc:Choice>
  </mc:AlternateContent>
  <xr:revisionPtr revIDLastSave="137" documentId="14_{33D50B6C-94BA-FB42-8142-B19D36DA86D3}" xr6:coauthVersionLast="47" xr6:coauthVersionMax="47" xr10:uidLastSave="{110321A2-011F-9047-9C27-1AC9E9F5FE9F}"/>
  <bookViews>
    <workbookView xWindow="0" yWindow="500" windowWidth="28800" windowHeight="17500" activeTab="8" xr2:uid="{F22465EE-9AD2-1246-A94E-807839AE61E3}"/>
  </bookViews>
  <sheets>
    <sheet name="Total_table" sheetId="1" r:id="rId1"/>
    <sheet name="Seq_not_available" sheetId="10" r:id="rId2"/>
    <sheet name="Sheet1" sheetId="9" r:id="rId3"/>
    <sheet name="PP-RLK" sheetId="7" r:id="rId4"/>
    <sheet name="PP-RLP" sheetId="3" r:id="rId5"/>
    <sheet name="Nat Plant-Seq info" sheetId="8" r:id="rId6"/>
    <sheet name="Expression batch" sheetId="2" r:id="rId7"/>
    <sheet name="Unknown" sheetId="6" r:id="rId8"/>
    <sheet name="Cloning information_protech" sheetId="5" r:id="rId9"/>
    <sheet name="LRR-expression" sheetId="4" r:id="rId10"/>
  </sheets>
  <externalReferences>
    <externalReference r:id="rId11"/>
    <externalReference r:id="rId12"/>
  </externalReferences>
  <definedNames>
    <definedName name="_xlnm._FilterDatabase" localSheetId="0" hidden="1">Total_table!$A$1:$H$535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" i="10"/>
  <c r="F519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38" i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9" i="9"/>
  <c r="C380" i="9"/>
  <c r="C381" i="9"/>
  <c r="C382" i="9"/>
  <c r="C383" i="9"/>
  <c r="C384" i="9"/>
  <c r="C385" i="9"/>
  <c r="C386" i="9"/>
  <c r="C387" i="9"/>
  <c r="C388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5" i="9"/>
  <c r="C436" i="9"/>
  <c r="C438" i="9"/>
  <c r="C439" i="9"/>
  <c r="C440" i="9"/>
  <c r="C441" i="9"/>
  <c r="C442" i="9"/>
  <c r="C443" i="9"/>
  <c r="C444" i="9"/>
  <c r="C445" i="9"/>
  <c r="C446" i="9"/>
  <c r="C447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8" i="9"/>
  <c r="C529" i="9"/>
  <c r="C530" i="9"/>
  <c r="C531" i="9"/>
  <c r="C533" i="9"/>
  <c r="B534" i="9" a="1"/>
  <c r="B534" i="9" s="1"/>
  <c r="D533" i="9"/>
  <c r="E533" i="9" s="1"/>
  <c r="D532" i="9"/>
  <c r="E532" i="9" s="1"/>
  <c r="D531" i="9"/>
  <c r="E531" i="9" s="1"/>
  <c r="D530" i="9"/>
  <c r="D529" i="9"/>
  <c r="E529" i="9" s="1"/>
  <c r="D528" i="9"/>
  <c r="E528" i="9" s="1"/>
  <c r="D527" i="9"/>
  <c r="E527" i="9" s="1"/>
  <c r="D526" i="9"/>
  <c r="E526" i="9" s="1"/>
  <c r="D525" i="9"/>
  <c r="E525" i="9" s="1"/>
  <c r="D524" i="9"/>
  <c r="E524" i="9" s="1"/>
  <c r="D523" i="9"/>
  <c r="E523" i="9" s="1"/>
  <c r="D522" i="9"/>
  <c r="E522" i="9" s="1"/>
  <c r="D521" i="9"/>
  <c r="E521" i="9" s="1"/>
  <c r="D520" i="9"/>
  <c r="E520" i="9" s="1"/>
  <c r="D519" i="9"/>
  <c r="E519" i="9" s="1"/>
  <c r="D518" i="9"/>
  <c r="E518" i="9" s="1"/>
  <c r="D517" i="9"/>
  <c r="E517" i="9" s="1"/>
  <c r="D516" i="9"/>
  <c r="E516" i="9" s="1"/>
  <c r="D515" i="9"/>
  <c r="E515" i="9" s="1"/>
  <c r="D514" i="9"/>
  <c r="E514" i="9" s="1"/>
  <c r="D513" i="9"/>
  <c r="E513" i="9" s="1"/>
  <c r="D512" i="9"/>
  <c r="E512" i="9" s="1"/>
  <c r="D511" i="9"/>
  <c r="E511" i="9" s="1"/>
  <c r="D510" i="9"/>
  <c r="E510" i="9" s="1"/>
  <c r="D509" i="9"/>
  <c r="E509" i="9" s="1"/>
  <c r="D508" i="9"/>
  <c r="E508" i="9" s="1"/>
  <c r="D507" i="9"/>
  <c r="E507" i="9" s="1"/>
  <c r="D506" i="9"/>
  <c r="E506" i="9" s="1"/>
  <c r="D505" i="9"/>
  <c r="E505" i="9" s="1"/>
  <c r="E504" i="9"/>
  <c r="D504" i="9"/>
  <c r="D503" i="9"/>
  <c r="E503" i="9" s="1"/>
  <c r="E502" i="9"/>
  <c r="D502" i="9"/>
  <c r="D501" i="9"/>
  <c r="E501" i="9" s="1"/>
  <c r="D500" i="9"/>
  <c r="E500" i="9" s="1"/>
  <c r="D499" i="9"/>
  <c r="E499" i="9" s="1"/>
  <c r="D498" i="9"/>
  <c r="E498" i="9" s="1"/>
  <c r="D497" i="9"/>
  <c r="E497" i="9" s="1"/>
  <c r="D496" i="9"/>
  <c r="E496" i="9" s="1"/>
  <c r="D495" i="9"/>
  <c r="E495" i="9" s="1"/>
  <c r="D494" i="9"/>
  <c r="E494" i="9" s="1"/>
  <c r="D493" i="9"/>
  <c r="E493" i="9" s="1"/>
  <c r="D492" i="9"/>
  <c r="E492" i="9" s="1"/>
  <c r="D491" i="9"/>
  <c r="E491" i="9" s="1"/>
  <c r="D490" i="9"/>
  <c r="E490" i="9" s="1"/>
  <c r="D489" i="9"/>
  <c r="E489" i="9" s="1"/>
  <c r="D488" i="9"/>
  <c r="E488" i="9" s="1"/>
  <c r="D487" i="9"/>
  <c r="E487" i="9" s="1"/>
  <c r="D486" i="9"/>
  <c r="E486" i="9" s="1"/>
  <c r="D485" i="9"/>
  <c r="E485" i="9" s="1"/>
  <c r="D484" i="9"/>
  <c r="E484" i="9" s="1"/>
  <c r="D483" i="9"/>
  <c r="E483" i="9" s="1"/>
  <c r="D482" i="9"/>
  <c r="E482" i="9" s="1"/>
  <c r="E481" i="9"/>
  <c r="D481" i="9"/>
  <c r="D480" i="9"/>
  <c r="E480" i="9" s="1"/>
  <c r="D479" i="9"/>
  <c r="E479" i="9" s="1"/>
  <c r="D478" i="9"/>
  <c r="E478" i="9" s="1"/>
  <c r="D477" i="9"/>
  <c r="E477" i="9" s="1"/>
  <c r="D476" i="9"/>
  <c r="E476" i="9" s="1"/>
  <c r="D475" i="9"/>
  <c r="E475" i="9" s="1"/>
  <c r="D474" i="9"/>
  <c r="E474" i="9" s="1"/>
  <c r="D473" i="9"/>
  <c r="E473" i="9" s="1"/>
  <c r="D472" i="9"/>
  <c r="E472" i="9" s="1"/>
  <c r="D471" i="9"/>
  <c r="E471" i="9" s="1"/>
  <c r="D470" i="9"/>
  <c r="E470" i="9" s="1"/>
  <c r="D469" i="9"/>
  <c r="E469" i="9" s="1"/>
  <c r="D468" i="9"/>
  <c r="E468" i="9" s="1"/>
  <c r="D467" i="9"/>
  <c r="E467" i="9" s="1"/>
  <c r="D466" i="9"/>
  <c r="E466" i="9" s="1"/>
  <c r="D465" i="9"/>
  <c r="E465" i="9" s="1"/>
  <c r="D464" i="9"/>
  <c r="E464" i="9" s="1"/>
  <c r="D463" i="9"/>
  <c r="D462" i="9"/>
  <c r="E462" i="9" s="1"/>
  <c r="D461" i="9"/>
  <c r="E461" i="9" s="1"/>
  <c r="D460" i="9"/>
  <c r="E460" i="9" s="1"/>
  <c r="D459" i="9"/>
  <c r="D458" i="9"/>
  <c r="E458" i="9" s="1"/>
  <c r="D457" i="9"/>
  <c r="E457" i="9" s="1"/>
  <c r="D456" i="9"/>
  <c r="E456" i="9" s="1"/>
  <c r="D455" i="9"/>
  <c r="E455" i="9" s="1"/>
  <c r="D454" i="9"/>
  <c r="E454" i="9" s="1"/>
  <c r="D453" i="9"/>
  <c r="E453" i="9" s="1"/>
  <c r="D452" i="9"/>
  <c r="E452" i="9" s="1"/>
  <c r="D451" i="9"/>
  <c r="E451" i="9" s="1"/>
  <c r="D450" i="9"/>
  <c r="E450" i="9" s="1"/>
  <c r="D449" i="9"/>
  <c r="E449" i="9" s="1"/>
  <c r="D448" i="9"/>
  <c r="E448" i="9" s="1"/>
  <c r="D447" i="9"/>
  <c r="E447" i="9"/>
  <c r="D446" i="9"/>
  <c r="E446" i="9" s="1"/>
  <c r="D445" i="9"/>
  <c r="E445" i="9" s="1"/>
  <c r="D444" i="9"/>
  <c r="E444" i="9" s="1"/>
  <c r="D443" i="9"/>
  <c r="E443" i="9"/>
  <c r="D442" i="9"/>
  <c r="E442" i="9" s="1"/>
  <c r="D441" i="9"/>
  <c r="E441" i="9" s="1"/>
  <c r="D440" i="9"/>
  <c r="E440" i="9" s="1"/>
  <c r="D439" i="9"/>
  <c r="E439" i="9" s="1"/>
  <c r="D438" i="9"/>
  <c r="D437" i="9"/>
  <c r="E437" i="9" s="1"/>
  <c r="D436" i="9"/>
  <c r="E436" i="9" s="1"/>
  <c r="D435" i="9"/>
  <c r="E435" i="9" s="1"/>
  <c r="D434" i="9"/>
  <c r="E434" i="9" s="1"/>
  <c r="D433" i="9"/>
  <c r="E433" i="9"/>
  <c r="D432" i="9"/>
  <c r="E432" i="9" s="1"/>
  <c r="D431" i="9"/>
  <c r="E431" i="9" s="1"/>
  <c r="D430" i="9"/>
  <c r="E430" i="9" s="1"/>
  <c r="D429" i="9"/>
  <c r="E429" i="9" s="1"/>
  <c r="D428" i="9"/>
  <c r="D427" i="9"/>
  <c r="E427" i="9" s="1"/>
  <c r="D426" i="9"/>
  <c r="E426" i="9" s="1"/>
  <c r="D425" i="9"/>
  <c r="E425" i="9" s="1"/>
  <c r="D424" i="9"/>
  <c r="E424" i="9" s="1"/>
  <c r="D423" i="9"/>
  <c r="E423" i="9" s="1"/>
  <c r="D422" i="9"/>
  <c r="E422" i="9" s="1"/>
  <c r="D421" i="9"/>
  <c r="E421" i="9"/>
  <c r="D420" i="9"/>
  <c r="E420" i="9" s="1"/>
  <c r="D419" i="9"/>
  <c r="E419" i="9" s="1"/>
  <c r="D418" i="9"/>
  <c r="E418" i="9" s="1"/>
  <c r="D417" i="9"/>
  <c r="E417" i="9"/>
  <c r="D416" i="9"/>
  <c r="E416" i="9" s="1"/>
  <c r="D415" i="9"/>
  <c r="E415" i="9" s="1"/>
  <c r="D414" i="9"/>
  <c r="E414" i="9" s="1"/>
  <c r="D413" i="9"/>
  <c r="D412" i="9"/>
  <c r="E412" i="9" s="1"/>
  <c r="D411" i="9"/>
  <c r="E411" i="9" s="1"/>
  <c r="D410" i="9"/>
  <c r="E410" i="9" s="1"/>
  <c r="D409" i="9"/>
  <c r="E409" i="9" s="1"/>
  <c r="D408" i="9"/>
  <c r="D407" i="9"/>
  <c r="E407" i="9"/>
  <c r="D406" i="9"/>
  <c r="E406" i="9" s="1"/>
  <c r="D405" i="9"/>
  <c r="E405" i="9" s="1"/>
  <c r="D404" i="9"/>
  <c r="E404" i="9" s="1"/>
  <c r="D403" i="9"/>
  <c r="E403" i="9"/>
  <c r="D402" i="9"/>
  <c r="E402" i="9" s="1"/>
  <c r="D401" i="9"/>
  <c r="E401" i="9" s="1"/>
  <c r="D400" i="9"/>
  <c r="E400" i="9" s="1"/>
  <c r="D399" i="9"/>
  <c r="E399" i="9" s="1"/>
  <c r="D398" i="9"/>
  <c r="E398" i="9" s="1"/>
  <c r="D397" i="9"/>
  <c r="E397" i="9" s="1"/>
  <c r="D396" i="9"/>
  <c r="E396" i="9" s="1"/>
  <c r="D395" i="9"/>
  <c r="E395" i="9" s="1"/>
  <c r="D394" i="9"/>
  <c r="E394" i="9" s="1"/>
  <c r="D393" i="9"/>
  <c r="E393" i="9" s="1"/>
  <c r="D392" i="9"/>
  <c r="D391" i="9"/>
  <c r="E391" i="9"/>
  <c r="D390" i="9"/>
  <c r="E390" i="9" s="1"/>
  <c r="D389" i="9"/>
  <c r="E389" i="9" s="1"/>
  <c r="D388" i="9"/>
  <c r="E388" i="9" s="1"/>
  <c r="D387" i="9"/>
  <c r="E387" i="9" s="1"/>
  <c r="D386" i="9"/>
  <c r="D385" i="9"/>
  <c r="E385" i="9" s="1"/>
  <c r="D384" i="9"/>
  <c r="E384" i="9" s="1"/>
  <c r="D383" i="9"/>
  <c r="E383" i="9" s="1"/>
  <c r="D382" i="9"/>
  <c r="E382" i="9" s="1"/>
  <c r="D381" i="9"/>
  <c r="E381" i="9" s="1"/>
  <c r="D380" i="9"/>
  <c r="E380" i="9" s="1"/>
  <c r="D379" i="9"/>
  <c r="E379" i="9" s="1"/>
  <c r="D378" i="9"/>
  <c r="E378" i="9" s="1"/>
  <c r="D377" i="9"/>
  <c r="E377" i="9" s="1"/>
  <c r="D376" i="9"/>
  <c r="E376" i="9" s="1"/>
  <c r="D375" i="9"/>
  <c r="E375" i="9" s="1"/>
  <c r="D374" i="9"/>
  <c r="E374" i="9" s="1"/>
  <c r="D373" i="9"/>
  <c r="E373" i="9" s="1"/>
  <c r="D372" i="9"/>
  <c r="E372" i="9" s="1"/>
  <c r="D371" i="9"/>
  <c r="E371" i="9" s="1"/>
  <c r="D370" i="9"/>
  <c r="E370" i="9" s="1"/>
  <c r="D369" i="9"/>
  <c r="E369" i="9" s="1"/>
  <c r="D368" i="9"/>
  <c r="E368" i="9" s="1"/>
  <c r="D367" i="9"/>
  <c r="E367" i="9" s="1"/>
  <c r="D366" i="9"/>
  <c r="E366" i="9" s="1"/>
  <c r="D365" i="9"/>
  <c r="E365" i="9" s="1"/>
  <c r="D364" i="9"/>
  <c r="E364" i="9" s="1"/>
  <c r="D363" i="9"/>
  <c r="E363" i="9" s="1"/>
  <c r="D362" i="9"/>
  <c r="E362" i="9" s="1"/>
  <c r="D361" i="9"/>
  <c r="E361" i="9"/>
  <c r="D360" i="9"/>
  <c r="E360" i="9" s="1"/>
  <c r="D359" i="9"/>
  <c r="E359" i="9" s="1"/>
  <c r="D358" i="9"/>
  <c r="E358" i="9" s="1"/>
  <c r="D357" i="9"/>
  <c r="E357" i="9" s="1"/>
  <c r="D356" i="9"/>
  <c r="E356" i="9" s="1"/>
  <c r="D355" i="9"/>
  <c r="E355" i="9" s="1"/>
  <c r="D354" i="9"/>
  <c r="E354" i="9" s="1"/>
  <c r="D353" i="9"/>
  <c r="E353" i="9" s="1"/>
  <c r="D352" i="9"/>
  <c r="E352" i="9" s="1"/>
  <c r="D351" i="9"/>
  <c r="E351" i="9" s="1"/>
  <c r="D350" i="9"/>
  <c r="E350" i="9" s="1"/>
  <c r="D349" i="9"/>
  <c r="E349" i="9" s="1"/>
  <c r="D348" i="9"/>
  <c r="E348" i="9" s="1"/>
  <c r="D347" i="9"/>
  <c r="E347" i="9" s="1"/>
  <c r="D346" i="9"/>
  <c r="E346" i="9" s="1"/>
  <c r="D345" i="9"/>
  <c r="E345" i="9" s="1"/>
  <c r="D344" i="9"/>
  <c r="E344" i="9" s="1"/>
  <c r="D343" i="9"/>
  <c r="E343" i="9" s="1"/>
  <c r="D342" i="9"/>
  <c r="E342" i="9" s="1"/>
  <c r="D341" i="9"/>
  <c r="E341" i="9" s="1"/>
  <c r="D340" i="9"/>
  <c r="E340" i="9" s="1"/>
  <c r="D339" i="9"/>
  <c r="E339" i="9" s="1"/>
  <c r="D338" i="9"/>
  <c r="E338" i="9" s="1"/>
  <c r="D337" i="9"/>
  <c r="E337" i="9" s="1"/>
  <c r="D336" i="9"/>
  <c r="E336" i="9" s="1"/>
  <c r="D335" i="9"/>
  <c r="E335" i="9" s="1"/>
  <c r="D334" i="9"/>
  <c r="E334" i="9" s="1"/>
  <c r="D333" i="9"/>
  <c r="E333" i="9" s="1"/>
  <c r="D332" i="9"/>
  <c r="E332" i="9" s="1"/>
  <c r="D331" i="9"/>
  <c r="E331" i="9" s="1"/>
  <c r="D330" i="9"/>
  <c r="E330" i="9" s="1"/>
  <c r="D329" i="9"/>
  <c r="E329" i="9" s="1"/>
  <c r="D328" i="9"/>
  <c r="E328" i="9" s="1"/>
  <c r="D327" i="9"/>
  <c r="E327" i="9" s="1"/>
  <c r="D326" i="9"/>
  <c r="E326" i="9" s="1"/>
  <c r="D325" i="9"/>
  <c r="E325" i="9" s="1"/>
  <c r="D324" i="9"/>
  <c r="E324" i="9" s="1"/>
  <c r="D323" i="9"/>
  <c r="E323" i="9" s="1"/>
  <c r="D322" i="9"/>
  <c r="E322" i="9" s="1"/>
  <c r="D321" i="9"/>
  <c r="E321" i="9" s="1"/>
  <c r="D320" i="9"/>
  <c r="E320" i="9" s="1"/>
  <c r="D319" i="9"/>
  <c r="E319" i="9" s="1"/>
  <c r="D318" i="9"/>
  <c r="E318" i="9" s="1"/>
  <c r="D317" i="9"/>
  <c r="E317" i="9" s="1"/>
  <c r="D316" i="9"/>
  <c r="E316" i="9" s="1"/>
  <c r="D315" i="9"/>
  <c r="E315" i="9" s="1"/>
  <c r="D314" i="9"/>
  <c r="E314" i="9" s="1"/>
  <c r="D313" i="9"/>
  <c r="E313" i="9" s="1"/>
  <c r="D312" i="9"/>
  <c r="E312" i="9" s="1"/>
  <c r="D311" i="9"/>
  <c r="E311" i="9" s="1"/>
  <c r="D310" i="9"/>
  <c r="E310" i="9" s="1"/>
  <c r="D309" i="9"/>
  <c r="E309" i="9" s="1"/>
  <c r="D308" i="9"/>
  <c r="E308" i="9" s="1"/>
  <c r="D307" i="9"/>
  <c r="E307" i="9" s="1"/>
  <c r="D306" i="9"/>
  <c r="D305" i="9"/>
  <c r="E305" i="9" s="1"/>
  <c r="D304" i="9"/>
  <c r="E304" i="9" s="1"/>
  <c r="D303" i="9"/>
  <c r="E303" i="9" s="1"/>
  <c r="D302" i="9"/>
  <c r="E302" i="9" s="1"/>
  <c r="D301" i="9"/>
  <c r="E301" i="9" s="1"/>
  <c r="D300" i="9"/>
  <c r="E300" i="9" s="1"/>
  <c r="D299" i="9"/>
  <c r="E299" i="9" s="1"/>
  <c r="D298" i="9"/>
  <c r="E298" i="9" s="1"/>
  <c r="D297" i="9"/>
  <c r="E297" i="9" s="1"/>
  <c r="D296" i="9"/>
  <c r="E296" i="9" s="1"/>
  <c r="D295" i="9"/>
  <c r="E295" i="9" s="1"/>
  <c r="D294" i="9"/>
  <c r="D293" i="9"/>
  <c r="E293" i="9" s="1"/>
  <c r="D292" i="9"/>
  <c r="E292" i="9" s="1"/>
  <c r="D291" i="9"/>
  <c r="E291" i="9" s="1"/>
  <c r="D290" i="9"/>
  <c r="E290" i="9" s="1"/>
  <c r="E289" i="9"/>
  <c r="D289" i="9"/>
  <c r="D288" i="9"/>
  <c r="E288" i="9" s="1"/>
  <c r="D287" i="9"/>
  <c r="E287" i="9" s="1"/>
  <c r="D286" i="9"/>
  <c r="E286" i="9" s="1"/>
  <c r="D285" i="9"/>
  <c r="E285" i="9" s="1"/>
  <c r="D284" i="9"/>
  <c r="E284" i="9" s="1"/>
  <c r="D283" i="9"/>
  <c r="E283" i="9" s="1"/>
  <c r="D282" i="9"/>
  <c r="E282" i="9" s="1"/>
  <c r="D281" i="9"/>
  <c r="E281" i="9" s="1"/>
  <c r="D280" i="9"/>
  <c r="E280" i="9" s="1"/>
  <c r="D279" i="9"/>
  <c r="E279" i="9" s="1"/>
  <c r="D278" i="9"/>
  <c r="E278" i="9" s="1"/>
  <c r="D277" i="9"/>
  <c r="E277" i="9" s="1"/>
  <c r="E276" i="9"/>
  <c r="D276" i="9"/>
  <c r="D275" i="9"/>
  <c r="E275" i="9" s="1"/>
  <c r="D274" i="9"/>
  <c r="D273" i="9"/>
  <c r="E273" i="9" s="1"/>
  <c r="D272" i="9"/>
  <c r="E272" i="9" s="1"/>
  <c r="D271" i="9"/>
  <c r="E271" i="9" s="1"/>
  <c r="D270" i="9"/>
  <c r="E270" i="9" s="1"/>
  <c r="D269" i="9"/>
  <c r="E269" i="9" s="1"/>
  <c r="D268" i="9"/>
  <c r="E268" i="9" s="1"/>
  <c r="D267" i="9"/>
  <c r="E267" i="9" s="1"/>
  <c r="D266" i="9"/>
  <c r="E266" i="9" s="1"/>
  <c r="D265" i="9"/>
  <c r="E265" i="9" s="1"/>
  <c r="D264" i="9"/>
  <c r="E264" i="9" s="1"/>
  <c r="D263" i="9"/>
  <c r="E263" i="9" s="1"/>
  <c r="D262" i="9"/>
  <c r="E262" i="9" s="1"/>
  <c r="E261" i="9"/>
  <c r="D261" i="9"/>
  <c r="D260" i="9"/>
  <c r="E260" i="9" s="1"/>
  <c r="D259" i="9"/>
  <c r="E258" i="9"/>
  <c r="D258" i="9"/>
  <c r="D257" i="9"/>
  <c r="E257" i="9" s="1"/>
  <c r="D256" i="9"/>
  <c r="E256" i="9" s="1"/>
  <c r="D255" i="9"/>
  <c r="E255" i="9" s="1"/>
  <c r="D254" i="9"/>
  <c r="E254" i="9" s="1"/>
  <c r="D253" i="9"/>
  <c r="E253" i="9" s="1"/>
  <c r="D252" i="9"/>
  <c r="E252" i="9" s="1"/>
  <c r="D251" i="9"/>
  <c r="E251" i="9" s="1"/>
  <c r="D250" i="9"/>
  <c r="E250" i="9" s="1"/>
  <c r="D249" i="9"/>
  <c r="E249" i="9" s="1"/>
  <c r="D248" i="9"/>
  <c r="E248" i="9" s="1"/>
  <c r="D247" i="9"/>
  <c r="E247" i="9" s="1"/>
  <c r="D246" i="9"/>
  <c r="E246" i="9" s="1"/>
  <c r="D245" i="9"/>
  <c r="E245" i="9" s="1"/>
  <c r="D244" i="9"/>
  <c r="E244" i="9" s="1"/>
  <c r="D243" i="9"/>
  <c r="D242" i="9"/>
  <c r="E242" i="9" s="1"/>
  <c r="D241" i="9"/>
  <c r="E241" i="9" s="1"/>
  <c r="D240" i="9"/>
  <c r="E240" i="9" s="1"/>
  <c r="D239" i="9"/>
  <c r="E239" i="9" s="1"/>
  <c r="D238" i="9"/>
  <c r="E238" i="9" s="1"/>
  <c r="D237" i="9"/>
  <c r="E237" i="9" s="1"/>
  <c r="D236" i="9"/>
  <c r="E236" i="9" s="1"/>
  <c r="D235" i="9"/>
  <c r="E235" i="9" s="1"/>
  <c r="D234" i="9"/>
  <c r="E234" i="9" s="1"/>
  <c r="D233" i="9"/>
  <c r="E233" i="9" s="1"/>
  <c r="D232" i="9"/>
  <c r="E232" i="9" s="1"/>
  <c r="D231" i="9"/>
  <c r="E231" i="9" s="1"/>
  <c r="D230" i="9"/>
  <c r="E230" i="9" s="1"/>
  <c r="D229" i="9"/>
  <c r="E229" i="9" s="1"/>
  <c r="D228" i="9"/>
  <c r="E228" i="9" s="1"/>
  <c r="D227" i="9"/>
  <c r="E227" i="9" s="1"/>
  <c r="D226" i="9"/>
  <c r="E226" i="9" s="1"/>
  <c r="D225" i="9"/>
  <c r="E225" i="9" s="1"/>
  <c r="D224" i="9"/>
  <c r="E224" i="9" s="1"/>
  <c r="D223" i="9"/>
  <c r="E223" i="9" s="1"/>
  <c r="D222" i="9"/>
  <c r="E222" i="9" s="1"/>
  <c r="D221" i="9"/>
  <c r="E221" i="9" s="1"/>
  <c r="D220" i="9"/>
  <c r="E220" i="9" s="1"/>
  <c r="D219" i="9"/>
  <c r="E219" i="9" s="1"/>
  <c r="D218" i="9"/>
  <c r="E218" i="9" s="1"/>
  <c r="D217" i="9"/>
  <c r="E217" i="9" s="1"/>
  <c r="D216" i="9"/>
  <c r="E216" i="9" s="1"/>
  <c r="D215" i="9"/>
  <c r="E215" i="9" s="1"/>
  <c r="D214" i="9"/>
  <c r="E214" i="9" s="1"/>
  <c r="D213" i="9"/>
  <c r="E213" i="9" s="1"/>
  <c r="D212" i="9"/>
  <c r="E212" i="9" s="1"/>
  <c r="D211" i="9"/>
  <c r="E211" i="9" s="1"/>
  <c r="D210" i="9"/>
  <c r="E210" i="9" s="1"/>
  <c r="D209" i="9"/>
  <c r="E209" i="9" s="1"/>
  <c r="D208" i="9"/>
  <c r="E208" i="9" s="1"/>
  <c r="D207" i="9"/>
  <c r="E207" i="9" s="1"/>
  <c r="D206" i="9"/>
  <c r="E206" i="9" s="1"/>
  <c r="D205" i="9"/>
  <c r="E205" i="9" s="1"/>
  <c r="D204" i="9"/>
  <c r="E204" i="9" s="1"/>
  <c r="D203" i="9"/>
  <c r="E203" i="9" s="1"/>
  <c r="D202" i="9"/>
  <c r="E202" i="9" s="1"/>
  <c r="D201" i="9"/>
  <c r="E201" i="9" s="1"/>
  <c r="D200" i="9"/>
  <c r="E200" i="9" s="1"/>
  <c r="D199" i="9"/>
  <c r="E199" i="9" s="1"/>
  <c r="D198" i="9"/>
  <c r="E198" i="9" s="1"/>
  <c r="D197" i="9"/>
  <c r="E197" i="9" s="1"/>
  <c r="D196" i="9"/>
  <c r="E196" i="9" s="1"/>
  <c r="D195" i="9"/>
  <c r="E195" i="9" s="1"/>
  <c r="D194" i="9"/>
  <c r="E194" i="9" s="1"/>
  <c r="D193" i="9"/>
  <c r="E193" i="9" s="1"/>
  <c r="D192" i="9"/>
  <c r="E192" i="9" s="1"/>
  <c r="D191" i="9"/>
  <c r="E191" i="9" s="1"/>
  <c r="D190" i="9"/>
  <c r="E190" i="9" s="1"/>
  <c r="D189" i="9"/>
  <c r="E189" i="9" s="1"/>
  <c r="D188" i="9"/>
  <c r="E188" i="9" s="1"/>
  <c r="D187" i="9"/>
  <c r="E187" i="9" s="1"/>
  <c r="D186" i="9"/>
  <c r="E186" i="9" s="1"/>
  <c r="D185" i="9"/>
  <c r="E185" i="9" s="1"/>
  <c r="D184" i="9"/>
  <c r="E184" i="9" s="1"/>
  <c r="D183" i="9"/>
  <c r="E183" i="9" s="1"/>
  <c r="D182" i="9"/>
  <c r="E182" i="9" s="1"/>
  <c r="D181" i="9"/>
  <c r="E181" i="9" s="1"/>
  <c r="D180" i="9"/>
  <c r="E180" i="9" s="1"/>
  <c r="D179" i="9"/>
  <c r="E179" i="9" s="1"/>
  <c r="D178" i="9"/>
  <c r="E178" i="9" s="1"/>
  <c r="D177" i="9"/>
  <c r="E177" i="9" s="1"/>
  <c r="D176" i="9"/>
  <c r="E176" i="9" s="1"/>
  <c r="D175" i="9"/>
  <c r="E175" i="9" s="1"/>
  <c r="D174" i="9"/>
  <c r="E174" i="9" s="1"/>
  <c r="D173" i="9"/>
  <c r="E173" i="9" s="1"/>
  <c r="D172" i="9"/>
  <c r="E172" i="9" s="1"/>
  <c r="D171" i="9"/>
  <c r="E171" i="9" s="1"/>
  <c r="D170" i="9"/>
  <c r="E170" i="9" s="1"/>
  <c r="D169" i="9"/>
  <c r="E169" i="9" s="1"/>
  <c r="D168" i="9"/>
  <c r="E168" i="9" s="1"/>
  <c r="D167" i="9"/>
  <c r="E167" i="9" s="1"/>
  <c r="D166" i="9"/>
  <c r="E166" i="9" s="1"/>
  <c r="D165" i="9"/>
  <c r="E165" i="9" s="1"/>
  <c r="D164" i="9"/>
  <c r="E164" i="9" s="1"/>
  <c r="D163" i="9"/>
  <c r="E163" i="9" s="1"/>
  <c r="D162" i="9"/>
  <c r="E162" i="9" s="1"/>
  <c r="D161" i="9"/>
  <c r="E161" i="9" s="1"/>
  <c r="D160" i="9"/>
  <c r="E160" i="9" s="1"/>
  <c r="D159" i="9"/>
  <c r="E159" i="9" s="1"/>
  <c r="D158" i="9"/>
  <c r="E158" i="9" s="1"/>
  <c r="D157" i="9"/>
  <c r="E157" i="9" s="1"/>
  <c r="D156" i="9"/>
  <c r="E156" i="9" s="1"/>
  <c r="D155" i="9"/>
  <c r="E155" i="9" s="1"/>
  <c r="D154" i="9"/>
  <c r="E154" i="9" s="1"/>
  <c r="D153" i="9"/>
  <c r="E153" i="9" s="1"/>
  <c r="D152" i="9"/>
  <c r="E152" i="9" s="1"/>
  <c r="D151" i="9"/>
  <c r="E151" i="9" s="1"/>
  <c r="D150" i="9"/>
  <c r="E150" i="9" s="1"/>
  <c r="D149" i="9"/>
  <c r="E149" i="9" s="1"/>
  <c r="D148" i="9"/>
  <c r="E148" i="9" s="1"/>
  <c r="D147" i="9"/>
  <c r="E147" i="9" s="1"/>
  <c r="D146" i="9"/>
  <c r="E146" i="9" s="1"/>
  <c r="D145" i="9"/>
  <c r="E145" i="9" s="1"/>
  <c r="D144" i="9"/>
  <c r="E144" i="9" s="1"/>
  <c r="D143" i="9"/>
  <c r="E143" i="9" s="1"/>
  <c r="D142" i="9"/>
  <c r="E142" i="9" s="1"/>
  <c r="D141" i="9"/>
  <c r="E141" i="9" s="1"/>
  <c r="D140" i="9"/>
  <c r="E140" i="9" s="1"/>
  <c r="D139" i="9"/>
  <c r="E139" i="9" s="1"/>
  <c r="D138" i="9"/>
  <c r="E138" i="9" s="1"/>
  <c r="D137" i="9"/>
  <c r="E137" i="9" s="1"/>
  <c r="D136" i="9"/>
  <c r="E136" i="9" s="1"/>
  <c r="D135" i="9"/>
  <c r="E135" i="9" s="1"/>
  <c r="D134" i="9"/>
  <c r="E134" i="9" s="1"/>
  <c r="D133" i="9"/>
  <c r="E133" i="9" s="1"/>
  <c r="D132" i="9"/>
  <c r="E132" i="9" s="1"/>
  <c r="D131" i="9"/>
  <c r="E131" i="9" s="1"/>
  <c r="D130" i="9"/>
  <c r="E130" i="9" s="1"/>
  <c r="D129" i="9"/>
  <c r="E129" i="9" s="1"/>
  <c r="D128" i="9"/>
  <c r="E128" i="9" s="1"/>
  <c r="D127" i="9"/>
  <c r="E127" i="9" s="1"/>
  <c r="D126" i="9"/>
  <c r="E126" i="9" s="1"/>
  <c r="D125" i="9"/>
  <c r="E125" i="9" s="1"/>
  <c r="D124" i="9"/>
  <c r="E124" i="9"/>
  <c r="D123" i="9"/>
  <c r="E123" i="9" s="1"/>
  <c r="D122" i="9"/>
  <c r="E122" i="9" s="1"/>
  <c r="D121" i="9"/>
  <c r="E121" i="9" s="1"/>
  <c r="D120" i="9"/>
  <c r="E120" i="9" s="1"/>
  <c r="E119" i="9"/>
  <c r="D119" i="9"/>
  <c r="D118" i="9"/>
  <c r="E118" i="9" s="1"/>
  <c r="D117" i="9"/>
  <c r="E117" i="9" s="1"/>
  <c r="D116" i="9"/>
  <c r="E116" i="9" s="1"/>
  <c r="D115" i="9"/>
  <c r="E115" i="9" s="1"/>
  <c r="D114" i="9"/>
  <c r="E114" i="9" s="1"/>
  <c r="D113" i="9"/>
  <c r="E113" i="9" s="1"/>
  <c r="D112" i="9"/>
  <c r="E112" i="9" s="1"/>
  <c r="D111" i="9"/>
  <c r="E111" i="9" s="1"/>
  <c r="D110" i="9"/>
  <c r="E110" i="9" s="1"/>
  <c r="D109" i="9"/>
  <c r="E109" i="9" s="1"/>
  <c r="D108" i="9"/>
  <c r="E108" i="9" s="1"/>
  <c r="D107" i="9"/>
  <c r="E107" i="9" s="1"/>
  <c r="D106" i="9"/>
  <c r="E106" i="9" s="1"/>
  <c r="D105" i="9"/>
  <c r="E105" i="9" s="1"/>
  <c r="D104" i="9"/>
  <c r="E104" i="9" s="1"/>
  <c r="D103" i="9"/>
  <c r="E103" i="9" s="1"/>
  <c r="D102" i="9"/>
  <c r="E102" i="9" s="1"/>
  <c r="D101" i="9"/>
  <c r="E101" i="9" s="1"/>
  <c r="D100" i="9"/>
  <c r="E100" i="9" s="1"/>
  <c r="D99" i="9"/>
  <c r="E99" i="9" s="1"/>
  <c r="D98" i="9"/>
  <c r="E98" i="9" s="1"/>
  <c r="D97" i="9"/>
  <c r="E97" i="9" s="1"/>
  <c r="D96" i="9"/>
  <c r="E96" i="9" s="1"/>
  <c r="D95" i="9"/>
  <c r="E95" i="9" s="1"/>
  <c r="E94" i="9"/>
  <c r="D94" i="9"/>
  <c r="D93" i="9"/>
  <c r="E93" i="9" s="1"/>
  <c r="D92" i="9"/>
  <c r="E92" i="9"/>
  <c r="D91" i="9"/>
  <c r="E91" i="9" s="1"/>
  <c r="D90" i="9"/>
  <c r="E90" i="9" s="1"/>
  <c r="D89" i="9"/>
  <c r="E89" i="9" s="1"/>
  <c r="D88" i="9"/>
  <c r="E88" i="9" s="1"/>
  <c r="D87" i="9"/>
  <c r="E87" i="9" s="1"/>
  <c r="D86" i="9"/>
  <c r="E86" i="9" s="1"/>
  <c r="D85" i="9"/>
  <c r="E85" i="9" s="1"/>
  <c r="D84" i="9"/>
  <c r="E84" i="9" s="1"/>
  <c r="D83" i="9"/>
  <c r="E83" i="9" s="1"/>
  <c r="D82" i="9"/>
  <c r="E82" i="9" s="1"/>
  <c r="D81" i="9"/>
  <c r="E81" i="9" s="1"/>
  <c r="D80" i="9"/>
  <c r="E80" i="9" s="1"/>
  <c r="D79" i="9"/>
  <c r="E79" i="9" s="1"/>
  <c r="D78" i="9"/>
  <c r="E78" i="9" s="1"/>
  <c r="D77" i="9"/>
  <c r="E77" i="9" s="1"/>
  <c r="D76" i="9"/>
  <c r="E76" i="9" s="1"/>
  <c r="D75" i="9"/>
  <c r="E75" i="9" s="1"/>
  <c r="D74" i="9"/>
  <c r="E74" i="9" s="1"/>
  <c r="D73" i="9"/>
  <c r="E73" i="9" s="1"/>
  <c r="D72" i="9"/>
  <c r="E72" i="9" s="1"/>
  <c r="D71" i="9"/>
  <c r="E71" i="9" s="1"/>
  <c r="D70" i="9"/>
  <c r="E70" i="9" s="1"/>
  <c r="D69" i="9"/>
  <c r="E69" i="9" s="1"/>
  <c r="D68" i="9"/>
  <c r="E68" i="9"/>
  <c r="D67" i="9"/>
  <c r="E67" i="9" s="1"/>
  <c r="D66" i="9"/>
  <c r="E66" i="9" s="1"/>
  <c r="D65" i="9"/>
  <c r="E65" i="9" s="1"/>
  <c r="D64" i="9"/>
  <c r="E64" i="9" s="1"/>
  <c r="D63" i="9"/>
  <c r="E63" i="9" s="1"/>
  <c r="D62" i="9"/>
  <c r="E62" i="9" s="1"/>
  <c r="D61" i="9"/>
  <c r="E61" i="9" s="1"/>
  <c r="D60" i="9"/>
  <c r="E60" i="9"/>
  <c r="D59" i="9"/>
  <c r="E59" i="9" s="1"/>
  <c r="D58" i="9"/>
  <c r="E58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/>
  <c r="D43" i="9"/>
  <c r="E43" i="9" s="1"/>
  <c r="D42" i="9"/>
  <c r="E42" i="9" s="1"/>
  <c r="D41" i="9"/>
  <c r="E41" i="9" s="1"/>
  <c r="D40" i="9"/>
  <c r="E40" i="9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U519" i="1"/>
  <c r="V519" i="1"/>
  <c r="W519" i="1"/>
  <c r="X519" i="1"/>
  <c r="Y519" i="1"/>
  <c r="Z519" i="1" s="1"/>
  <c r="U520" i="1"/>
  <c r="V520" i="1"/>
  <c r="W520" i="1"/>
  <c r="X520" i="1"/>
  <c r="Y520" i="1"/>
  <c r="Z520" i="1" s="1"/>
  <c r="U521" i="1"/>
  <c r="V521" i="1"/>
  <c r="W521" i="1"/>
  <c r="X521" i="1"/>
  <c r="Y521" i="1"/>
  <c r="Z521" i="1" s="1"/>
  <c r="U522" i="1"/>
  <c r="V522" i="1"/>
  <c r="W522" i="1"/>
  <c r="X522" i="1"/>
  <c r="Y522" i="1"/>
  <c r="Z522" i="1" s="1"/>
  <c r="U523" i="1"/>
  <c r="V523" i="1"/>
  <c r="W523" i="1"/>
  <c r="X523" i="1"/>
  <c r="Y523" i="1"/>
  <c r="Z523" i="1" s="1"/>
  <c r="U524" i="1"/>
  <c r="V524" i="1"/>
  <c r="W524" i="1"/>
  <c r="X524" i="1"/>
  <c r="Y524" i="1"/>
  <c r="Z524" i="1" s="1"/>
  <c r="U525" i="1"/>
  <c r="V525" i="1"/>
  <c r="W525" i="1"/>
  <c r="X525" i="1"/>
  <c r="Y525" i="1"/>
  <c r="Z525" i="1" s="1"/>
  <c r="U526" i="1"/>
  <c r="V526" i="1"/>
  <c r="W526" i="1"/>
  <c r="X526" i="1"/>
  <c r="Y526" i="1"/>
  <c r="Z526" i="1" s="1"/>
  <c r="U527" i="1"/>
  <c r="V527" i="1"/>
  <c r="W527" i="1"/>
  <c r="X527" i="1"/>
  <c r="Y527" i="1"/>
  <c r="Z527" i="1" s="1"/>
  <c r="U528" i="1"/>
  <c r="V528" i="1"/>
  <c r="W528" i="1"/>
  <c r="X528" i="1"/>
  <c r="Y528" i="1"/>
  <c r="U529" i="1"/>
  <c r="V529" i="1"/>
  <c r="W529" i="1"/>
  <c r="X529" i="1"/>
  <c r="Y529" i="1"/>
  <c r="Z529" i="1" s="1"/>
  <c r="U530" i="1"/>
  <c r="V530" i="1"/>
  <c r="W530" i="1"/>
  <c r="X530" i="1"/>
  <c r="Y530" i="1"/>
  <c r="U531" i="1"/>
  <c r="V531" i="1"/>
  <c r="W531" i="1"/>
  <c r="X531" i="1"/>
  <c r="Y531" i="1"/>
  <c r="Z531" i="1" s="1"/>
  <c r="U532" i="1"/>
  <c r="V532" i="1"/>
  <c r="W532" i="1"/>
  <c r="X532" i="1"/>
  <c r="Y532" i="1"/>
  <c r="Z532" i="1" s="1"/>
  <c r="U533" i="1"/>
  <c r="V533" i="1"/>
  <c r="W533" i="1"/>
  <c r="X533" i="1"/>
  <c r="Y533" i="1"/>
  <c r="Z533" i="1" s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C519" i="1"/>
  <c r="C520" i="1"/>
  <c r="C521" i="1"/>
  <c r="C522" i="1"/>
  <c r="C523" i="1"/>
  <c r="C524" i="1"/>
  <c r="C525" i="1"/>
  <c r="C526" i="1"/>
  <c r="C528" i="1"/>
  <c r="C529" i="1"/>
  <c r="C530" i="1"/>
  <c r="C531" i="1"/>
  <c r="C533" i="1"/>
  <c r="B534" i="1" a="1"/>
  <c r="B534" i="1" s="1"/>
  <c r="C269" i="1"/>
  <c r="C535" i="9" l="1" a="1"/>
  <c r="C535" i="9" s="1"/>
  <c r="C534" i="9" a="1"/>
  <c r="C534" i="9" s="1"/>
  <c r="E386" i="9"/>
  <c r="E392" i="9"/>
  <c r="E408" i="9"/>
  <c r="E428" i="9"/>
  <c r="E438" i="9"/>
  <c r="E459" i="9"/>
  <c r="E463" i="9"/>
  <c r="E530" i="9"/>
  <c r="D534" i="9" a="1"/>
  <c r="D534" i="9" s="1"/>
  <c r="E294" i="9"/>
  <c r="E243" i="9"/>
  <c r="E259" i="9"/>
  <c r="E274" i="9"/>
  <c r="E306" i="9"/>
  <c r="Z528" i="1"/>
  <c r="Z530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4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9" i="1"/>
  <c r="C380" i="1"/>
  <c r="C381" i="1"/>
  <c r="C382" i="1"/>
  <c r="C383" i="1"/>
  <c r="C384" i="1"/>
  <c r="C385" i="1"/>
  <c r="C386" i="1"/>
  <c r="C387" i="1"/>
  <c r="C388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5" i="1"/>
  <c r="C436" i="1"/>
  <c r="C438" i="1"/>
  <c r="C439" i="1"/>
  <c r="C440" i="1"/>
  <c r="C441" i="1"/>
  <c r="C442" i="1"/>
  <c r="C443" i="1"/>
  <c r="C444" i="1"/>
  <c r="C445" i="1"/>
  <c r="C446" i="1"/>
  <c r="C447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Z71" i="1" s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Z136" i="1" s="1"/>
  <c r="Y137" i="1"/>
  <c r="Z137" i="1" s="1"/>
  <c r="Y138" i="1"/>
  <c r="Z138" i="1" s="1"/>
  <c r="Y139" i="1"/>
  <c r="Z139" i="1" s="1"/>
  <c r="Y140" i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Y149" i="1"/>
  <c r="Y150" i="1"/>
  <c r="Z150" i="1" s="1"/>
  <c r="Y151" i="1"/>
  <c r="Y152" i="1"/>
  <c r="Y153" i="1"/>
  <c r="Z153" i="1" s="1"/>
  <c r="Y154" i="1"/>
  <c r="Y155" i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Y162" i="1"/>
  <c r="Y163" i="1"/>
  <c r="Z163" i="1" s="1"/>
  <c r="Y164" i="1"/>
  <c r="Z164" i="1" s="1"/>
  <c r="Y165" i="1"/>
  <c r="Z165" i="1" s="1"/>
  <c r="Y166" i="1"/>
  <c r="Y167" i="1"/>
  <c r="Z167" i="1" s="1"/>
  <c r="Y168" i="1"/>
  <c r="Z168" i="1" s="1"/>
  <c r="Y169" i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Y181" i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Y240" i="1"/>
  <c r="Y241" i="1"/>
  <c r="Z241" i="1" s="1"/>
  <c r="Y242" i="1"/>
  <c r="Z242" i="1" s="1"/>
  <c r="Y243" i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251" i="1"/>
  <c r="Z251" i="1" s="1"/>
  <c r="Y252" i="1"/>
  <c r="Z252" i="1" s="1"/>
  <c r="Y253" i="1"/>
  <c r="Z253" i="1" s="1"/>
  <c r="Y254" i="1"/>
  <c r="Y255" i="1"/>
  <c r="Z255" i="1" s="1"/>
  <c r="Y256" i="1"/>
  <c r="Z256" i="1" s="1"/>
  <c r="Y257" i="1"/>
  <c r="Z257" i="1" s="1"/>
  <c r="Y258" i="1"/>
  <c r="Z258" i="1" s="1"/>
  <c r="Y259" i="1"/>
  <c r="Y260" i="1"/>
  <c r="Z260" i="1" s="1"/>
  <c r="Y261" i="1"/>
  <c r="Z261" i="1" s="1"/>
  <c r="Y262" i="1"/>
  <c r="Z262" i="1" s="1"/>
  <c r="Y263" i="1"/>
  <c r="Z263" i="1" s="1"/>
  <c r="Y264" i="1"/>
  <c r="Z264" i="1" s="1"/>
  <c r="Y265" i="1"/>
  <c r="Z265" i="1" s="1"/>
  <c r="Y266" i="1"/>
  <c r="Z266" i="1" s="1"/>
  <c r="Y267" i="1"/>
  <c r="Y268" i="1"/>
  <c r="Z268" i="1" s="1"/>
  <c r="Y269" i="1"/>
  <c r="Z269" i="1" s="1"/>
  <c r="Y270" i="1"/>
  <c r="Z270" i="1" s="1"/>
  <c r="Y271" i="1"/>
  <c r="Z271" i="1" s="1"/>
  <c r="Y272" i="1"/>
  <c r="Z272" i="1" s="1"/>
  <c r="Y273" i="1"/>
  <c r="Z273" i="1" s="1"/>
  <c r="Y274" i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Y289" i="1"/>
  <c r="Z289" i="1" s="1"/>
  <c r="Y290" i="1"/>
  <c r="Z290" i="1" s="1"/>
  <c r="Y291" i="1"/>
  <c r="Z291" i="1" s="1"/>
  <c r="Y292" i="1"/>
  <c r="Z292" i="1" s="1"/>
  <c r="Y293" i="1"/>
  <c r="Z293" i="1" s="1"/>
  <c r="Y294" i="1"/>
  <c r="Y295" i="1"/>
  <c r="Y296" i="1"/>
  <c r="Z296" i="1" s="1"/>
  <c r="Y297" i="1"/>
  <c r="Z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Y305" i="1"/>
  <c r="Z305" i="1" s="1"/>
  <c r="Y306" i="1"/>
  <c r="Y307" i="1"/>
  <c r="Z307" i="1" s="1"/>
  <c r="Y308" i="1"/>
  <c r="Z308" i="1" s="1"/>
  <c r="Y309" i="1"/>
  <c r="Z309" i="1" s="1"/>
  <c r="Y310" i="1"/>
  <c r="Z310" i="1" s="1"/>
  <c r="Y311" i="1"/>
  <c r="Y312" i="1"/>
  <c r="Z312" i="1" s="1"/>
  <c r="Y313" i="1"/>
  <c r="Z313" i="1" s="1"/>
  <c r="Y314" i="1"/>
  <c r="Z314" i="1" s="1"/>
  <c r="Y315" i="1"/>
  <c r="Z315" i="1" s="1"/>
  <c r="Y316" i="1"/>
  <c r="Z316" i="1" s="1"/>
  <c r="Y317" i="1"/>
  <c r="Z317" i="1" s="1"/>
  <c r="Y318" i="1"/>
  <c r="Z318" i="1" s="1"/>
  <c r="Y319" i="1"/>
  <c r="Z319" i="1" s="1"/>
  <c r="Y320" i="1"/>
  <c r="Z320" i="1" s="1"/>
  <c r="Y321" i="1"/>
  <c r="Z321" i="1" s="1"/>
  <c r="Y322" i="1"/>
  <c r="Z322" i="1" s="1"/>
  <c r="Y323" i="1"/>
  <c r="Z323" i="1" s="1"/>
  <c r="Y324" i="1"/>
  <c r="Z324" i="1" s="1"/>
  <c r="Y325" i="1"/>
  <c r="Z325" i="1" s="1"/>
  <c r="Y326" i="1"/>
  <c r="Z326" i="1" s="1"/>
  <c r="Y327" i="1"/>
  <c r="Z327" i="1" s="1"/>
  <c r="Y328" i="1"/>
  <c r="Z328" i="1" s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Z338" i="1" s="1"/>
  <c r="Y339" i="1"/>
  <c r="Z339" i="1" s="1"/>
  <c r="Y340" i="1"/>
  <c r="Z340" i="1" s="1"/>
  <c r="Y341" i="1"/>
  <c r="Z341" i="1" s="1"/>
  <c r="Y342" i="1"/>
  <c r="Z342" i="1" s="1"/>
  <c r="Y343" i="1"/>
  <c r="Z343" i="1" s="1"/>
  <c r="Y344" i="1"/>
  <c r="Z344" i="1" s="1"/>
  <c r="Y345" i="1"/>
  <c r="Z345" i="1" s="1"/>
  <c r="Y346" i="1"/>
  <c r="Z346" i="1" s="1"/>
  <c r="Y347" i="1"/>
  <c r="Z347" i="1" s="1"/>
  <c r="Y348" i="1"/>
  <c r="Z348" i="1" s="1"/>
  <c r="Y349" i="1"/>
  <c r="Z349" i="1" s="1"/>
  <c r="Y350" i="1"/>
  <c r="Z350" i="1" s="1"/>
  <c r="Y351" i="1"/>
  <c r="Z351" i="1" s="1"/>
  <c r="Y352" i="1"/>
  <c r="Z352" i="1" s="1"/>
  <c r="Y353" i="1"/>
  <c r="Z353" i="1" s="1"/>
  <c r="Y354" i="1"/>
  <c r="Z354" i="1" s="1"/>
  <c r="Y355" i="1"/>
  <c r="Z355" i="1" s="1"/>
  <c r="Y356" i="1"/>
  <c r="Z356" i="1" s="1"/>
  <c r="Y357" i="1"/>
  <c r="Z357" i="1" s="1"/>
  <c r="Y358" i="1"/>
  <c r="Z358" i="1" s="1"/>
  <c r="Y359" i="1"/>
  <c r="Z359" i="1" s="1"/>
  <c r="Y360" i="1"/>
  <c r="Z360" i="1" s="1"/>
  <c r="Y361" i="1"/>
  <c r="Y362" i="1"/>
  <c r="Z362" i="1" s="1"/>
  <c r="Y363" i="1"/>
  <c r="Z363" i="1" s="1"/>
  <c r="Y364" i="1"/>
  <c r="Z364" i="1" s="1"/>
  <c r="Y365" i="1"/>
  <c r="Z365" i="1" s="1"/>
  <c r="Y366" i="1"/>
  <c r="Z366" i="1" s="1"/>
  <c r="Y367" i="1"/>
  <c r="Z367" i="1" s="1"/>
  <c r="Y368" i="1"/>
  <c r="Z368" i="1" s="1"/>
  <c r="Y369" i="1"/>
  <c r="Z369" i="1" s="1"/>
  <c r="Y370" i="1"/>
  <c r="Z370" i="1" s="1"/>
  <c r="Y371" i="1"/>
  <c r="Z371" i="1" s="1"/>
  <c r="Y372" i="1"/>
  <c r="Z372" i="1" s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Y381" i="1"/>
  <c r="Z381" i="1" s="1"/>
  <c r="Y382" i="1"/>
  <c r="Y383" i="1"/>
  <c r="Y384" i="1"/>
  <c r="Y385" i="1"/>
  <c r="Z385" i="1" s="1"/>
  <c r="Y386" i="1"/>
  <c r="Y387" i="1"/>
  <c r="Y388" i="1"/>
  <c r="Y389" i="1"/>
  <c r="Z389" i="1" s="1"/>
  <c r="Y390" i="1"/>
  <c r="Z390" i="1" s="1"/>
  <c r="Y391" i="1"/>
  <c r="Y392" i="1"/>
  <c r="Z392" i="1" s="1"/>
  <c r="Y393" i="1"/>
  <c r="Y394" i="1"/>
  <c r="Z394" i="1" s="1"/>
  <c r="Y395" i="1"/>
  <c r="Y396" i="1"/>
  <c r="Z396" i="1" s="1"/>
  <c r="Y397" i="1"/>
  <c r="Y398" i="1"/>
  <c r="Z398" i="1" s="1"/>
  <c r="Y399" i="1"/>
  <c r="Y400" i="1"/>
  <c r="Z400" i="1" s="1"/>
  <c r="Y401" i="1"/>
  <c r="Y402" i="1"/>
  <c r="Z402" i="1" s="1"/>
  <c r="Y403" i="1"/>
  <c r="Y404" i="1"/>
  <c r="Z404" i="1" s="1"/>
  <c r="Y405" i="1"/>
  <c r="Y406" i="1"/>
  <c r="Z406" i="1" s="1"/>
  <c r="Y407" i="1"/>
  <c r="Y408" i="1"/>
  <c r="Z408" i="1" s="1"/>
  <c r="Y409" i="1"/>
  <c r="Y410" i="1"/>
  <c r="Z410" i="1" s="1"/>
  <c r="Y411" i="1"/>
  <c r="Y412" i="1"/>
  <c r="Z412" i="1" s="1"/>
  <c r="Y413" i="1"/>
  <c r="Y414" i="1"/>
  <c r="Y415" i="1"/>
  <c r="Z415" i="1" s="1"/>
  <c r="Y416" i="1"/>
  <c r="Z416" i="1" s="1"/>
  <c r="Y417" i="1"/>
  <c r="Z417" i="1" s="1"/>
  <c r="Y418" i="1"/>
  <c r="Y419" i="1"/>
  <c r="Z419" i="1" s="1"/>
  <c r="Y420" i="1"/>
  <c r="Z420" i="1" s="1"/>
  <c r="Y421" i="1"/>
  <c r="Z421" i="1" s="1"/>
  <c r="Y422" i="1"/>
  <c r="Y423" i="1"/>
  <c r="Z423" i="1" s="1"/>
  <c r="Y424" i="1"/>
  <c r="Z424" i="1" s="1"/>
  <c r="Y425" i="1"/>
  <c r="Z425" i="1" s="1"/>
  <c r="Y426" i="1"/>
  <c r="Y427" i="1"/>
  <c r="Z427" i="1" s="1"/>
  <c r="Y428" i="1"/>
  <c r="Z428" i="1" s="1"/>
  <c r="Y429" i="1"/>
  <c r="Z429" i="1" s="1"/>
  <c r="Y430" i="1"/>
  <c r="Y431" i="1"/>
  <c r="Z431" i="1" s="1"/>
  <c r="Y432" i="1"/>
  <c r="Z432" i="1" s="1"/>
  <c r="Y433" i="1"/>
  <c r="Z433" i="1" s="1"/>
  <c r="Y434" i="1"/>
  <c r="Z434" i="1" s="1"/>
  <c r="Y435" i="1"/>
  <c r="Y436" i="1"/>
  <c r="Z436" i="1" s="1"/>
  <c r="Y437" i="1"/>
  <c r="Z437" i="1" s="1"/>
  <c r="Y438" i="1"/>
  <c r="Y439" i="1"/>
  <c r="Y440" i="1"/>
  <c r="Y441" i="1"/>
  <c r="Z441" i="1" s="1"/>
  <c r="Y442" i="1"/>
  <c r="Y443" i="1"/>
  <c r="Y444" i="1"/>
  <c r="Y445" i="1"/>
  <c r="Z445" i="1" s="1"/>
  <c r="Y446" i="1"/>
  <c r="Y447" i="1"/>
  <c r="Y448" i="1"/>
  <c r="Z448" i="1" s="1"/>
  <c r="Y449" i="1"/>
  <c r="Y450" i="1"/>
  <c r="Z450" i="1" s="1"/>
  <c r="Y451" i="1"/>
  <c r="Z451" i="1" s="1"/>
  <c r="Y452" i="1"/>
  <c r="Z452" i="1" s="1"/>
  <c r="Y453" i="1"/>
  <c r="Y454" i="1"/>
  <c r="Z454" i="1" s="1"/>
  <c r="Y455" i="1"/>
  <c r="Z455" i="1" s="1"/>
  <c r="Y456" i="1"/>
  <c r="Z456" i="1" s="1"/>
  <c r="Y457" i="1"/>
  <c r="Y458" i="1"/>
  <c r="Z458" i="1" s="1"/>
  <c r="Y459" i="1"/>
  <c r="Z459" i="1" s="1"/>
  <c r="Y460" i="1"/>
  <c r="Z460" i="1" s="1"/>
  <c r="Y461" i="1"/>
  <c r="Y462" i="1"/>
  <c r="Z462" i="1" s="1"/>
  <c r="Y463" i="1"/>
  <c r="Z463" i="1" s="1"/>
  <c r="Y464" i="1"/>
  <c r="Z464" i="1" s="1"/>
  <c r="Y465" i="1"/>
  <c r="Y466" i="1"/>
  <c r="Z466" i="1" s="1"/>
  <c r="Y467" i="1"/>
  <c r="Z467" i="1" s="1"/>
  <c r="Y468" i="1"/>
  <c r="Z468" i="1" s="1"/>
  <c r="Y469" i="1"/>
  <c r="Y470" i="1"/>
  <c r="Z470" i="1" s="1"/>
  <c r="Y471" i="1"/>
  <c r="Z471" i="1" s="1"/>
  <c r="Y472" i="1"/>
  <c r="Z472" i="1" s="1"/>
  <c r="Y473" i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Y480" i="1"/>
  <c r="Z480" i="1" s="1"/>
  <c r="Y481" i="1"/>
  <c r="Z481" i="1" s="1"/>
  <c r="Y482" i="1"/>
  <c r="Z482" i="1" s="1"/>
  <c r="Y483" i="1"/>
  <c r="Z483" i="1" s="1"/>
  <c r="Y484" i="1"/>
  <c r="Z484" i="1" s="1"/>
  <c r="Y485" i="1"/>
  <c r="Z485" i="1" s="1"/>
  <c r="Y486" i="1"/>
  <c r="Z486" i="1" s="1"/>
  <c r="Y487" i="1"/>
  <c r="Z487" i="1" s="1"/>
  <c r="Y488" i="1"/>
  <c r="Z488" i="1" s="1"/>
  <c r="Y489" i="1"/>
  <c r="Z489" i="1" s="1"/>
  <c r="Y490" i="1"/>
  <c r="Z490" i="1" s="1"/>
  <c r="Y491" i="1"/>
  <c r="Z491" i="1" s="1"/>
  <c r="Y492" i="1"/>
  <c r="Z492" i="1" s="1"/>
  <c r="Y493" i="1"/>
  <c r="Z493" i="1" s="1"/>
  <c r="Y494" i="1"/>
  <c r="Z494" i="1" s="1"/>
  <c r="Y495" i="1"/>
  <c r="Y496" i="1"/>
  <c r="Z496" i="1" s="1"/>
  <c r="Y497" i="1"/>
  <c r="Z497" i="1" s="1"/>
  <c r="Y498" i="1"/>
  <c r="Z498" i="1" s="1"/>
  <c r="Y499" i="1"/>
  <c r="Z499" i="1" s="1"/>
  <c r="Y500" i="1"/>
  <c r="Z500" i="1" s="1"/>
  <c r="Y501" i="1"/>
  <c r="Z501" i="1" s="1"/>
  <c r="Y502" i="1"/>
  <c r="Z502" i="1" s="1"/>
  <c r="Y503" i="1"/>
  <c r="Z503" i="1" s="1"/>
  <c r="Y504" i="1"/>
  <c r="Z504" i="1" s="1"/>
  <c r="Y505" i="1"/>
  <c r="Z505" i="1" s="1"/>
  <c r="Y506" i="1"/>
  <c r="Z506" i="1" s="1"/>
  <c r="Y507" i="1"/>
  <c r="Z507" i="1" s="1"/>
  <c r="Y508" i="1"/>
  <c r="Z508" i="1" s="1"/>
  <c r="Y509" i="1"/>
  <c r="Z509" i="1" s="1"/>
  <c r="Y510" i="1"/>
  <c r="Z510" i="1" s="1"/>
  <c r="Y511" i="1"/>
  <c r="Z511" i="1" s="1"/>
  <c r="Y512" i="1"/>
  <c r="Z512" i="1" s="1"/>
  <c r="Y513" i="1"/>
  <c r="Z513" i="1" s="1"/>
  <c r="Y514" i="1"/>
  <c r="Z514" i="1" s="1"/>
  <c r="Y515" i="1"/>
  <c r="Z515" i="1" s="1"/>
  <c r="Y516" i="1"/>
  <c r="Z516" i="1" s="1"/>
  <c r="Y517" i="1"/>
  <c r="Z517" i="1" s="1"/>
  <c r="Y518" i="1"/>
  <c r="Z518" i="1" s="1"/>
  <c r="Y2" i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1" i="8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14" i="7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2" i="1"/>
  <c r="C1" i="6"/>
  <c r="D1" i="6" s="1"/>
  <c r="C2" i="6"/>
  <c r="D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D318" i="6" s="1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D335" i="6" s="1"/>
  <c r="C336" i="6"/>
  <c r="D336" i="6" s="1"/>
  <c r="C337" i="6"/>
  <c r="D337" i="6" s="1"/>
  <c r="C338" i="6"/>
  <c r="D338" i="6" s="1"/>
  <c r="C339" i="6"/>
  <c r="D339" i="6" s="1"/>
  <c r="C340" i="6"/>
  <c r="D340" i="6" s="1"/>
  <c r="C341" i="6"/>
  <c r="D341" i="6" s="1"/>
  <c r="C342" i="6"/>
  <c r="D342" i="6" s="1"/>
  <c r="C343" i="6"/>
  <c r="D343" i="6" s="1"/>
  <c r="C344" i="6"/>
  <c r="D344" i="6" s="1"/>
  <c r="C345" i="6"/>
  <c r="D345" i="6" s="1"/>
  <c r="C346" i="6"/>
  <c r="D346" i="6" s="1"/>
  <c r="C347" i="6"/>
  <c r="D347" i="6" s="1"/>
  <c r="C348" i="6"/>
  <c r="D348" i="6" s="1"/>
  <c r="C349" i="6"/>
  <c r="D349" i="6" s="1"/>
  <c r="C350" i="6"/>
  <c r="D350" i="6" s="1"/>
  <c r="C351" i="6"/>
  <c r="D351" i="6" s="1"/>
  <c r="C352" i="6"/>
  <c r="D352" i="6" s="1"/>
  <c r="C353" i="6"/>
  <c r="D353" i="6" s="1"/>
  <c r="C354" i="6"/>
  <c r="D354" i="6" s="1"/>
  <c r="C355" i="6"/>
  <c r="D355" i="6" s="1"/>
  <c r="C356" i="6"/>
  <c r="D356" i="6" s="1"/>
  <c r="C357" i="6"/>
  <c r="D357" i="6" s="1"/>
  <c r="C358" i="6"/>
  <c r="D358" i="6" s="1"/>
  <c r="C359" i="6"/>
  <c r="D359" i="6" s="1"/>
  <c r="C360" i="6"/>
  <c r="D360" i="6" s="1"/>
  <c r="C361" i="6"/>
  <c r="D361" i="6" s="1"/>
  <c r="C362" i="6"/>
  <c r="D362" i="6" s="1"/>
  <c r="C363" i="6"/>
  <c r="D363" i="6" s="1"/>
  <c r="C364" i="6"/>
  <c r="D364" i="6" s="1"/>
  <c r="C365" i="6"/>
  <c r="D365" i="6" s="1"/>
  <c r="C366" i="6"/>
  <c r="D366" i="6" s="1"/>
  <c r="C367" i="6"/>
  <c r="D367" i="6" s="1"/>
  <c r="C368" i="6"/>
  <c r="D368" i="6" s="1"/>
  <c r="C369" i="6"/>
  <c r="D369" i="6" s="1"/>
  <c r="C370" i="6"/>
  <c r="D370" i="6" s="1"/>
  <c r="C371" i="6"/>
  <c r="D371" i="6" s="1"/>
  <c r="C372" i="6"/>
  <c r="D372" i="6" s="1"/>
  <c r="C373" i="6"/>
  <c r="D373" i="6" s="1"/>
  <c r="C374" i="6"/>
  <c r="D374" i="6" s="1"/>
  <c r="C375" i="6"/>
  <c r="D375" i="6" s="1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D381" i="6" s="1"/>
  <c r="C382" i="6"/>
  <c r="D382" i="6" s="1"/>
  <c r="C383" i="6"/>
  <c r="D383" i="6" s="1"/>
  <c r="C384" i="6"/>
  <c r="D384" i="6" s="1"/>
  <c r="C385" i="6"/>
  <c r="D385" i="6" s="1"/>
  <c r="C386" i="6"/>
  <c r="D386" i="6" s="1"/>
  <c r="C387" i="6"/>
  <c r="D387" i="6" s="1"/>
  <c r="C388" i="6"/>
  <c r="D388" i="6" s="1"/>
  <c r="C389" i="6"/>
  <c r="D389" i="6" s="1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D398" i="6" s="1"/>
  <c r="C399" i="6"/>
  <c r="D399" i="6" s="1"/>
  <c r="C400" i="6"/>
  <c r="D400" i="6" s="1"/>
  <c r="C401" i="6"/>
  <c r="D401" i="6" s="1"/>
  <c r="C402" i="6"/>
  <c r="D402" i="6" s="1"/>
  <c r="C403" i="6"/>
  <c r="D403" i="6" s="1"/>
  <c r="C404" i="6"/>
  <c r="D404" i="6" s="1"/>
  <c r="C405" i="6"/>
  <c r="D405" i="6" s="1"/>
  <c r="C406" i="6"/>
  <c r="D406" i="6" s="1"/>
  <c r="C407" i="6"/>
  <c r="D407" i="6" s="1"/>
  <c r="C408" i="6"/>
  <c r="D408" i="6" s="1"/>
  <c r="C409" i="6"/>
  <c r="D409" i="6" s="1"/>
  <c r="C410" i="6"/>
  <c r="D410" i="6" s="1"/>
  <c r="C411" i="6"/>
  <c r="D411" i="6" s="1"/>
  <c r="C412" i="6"/>
  <c r="D412" i="6" s="1"/>
  <c r="C413" i="6"/>
  <c r="D413" i="6" s="1"/>
  <c r="C414" i="6"/>
  <c r="D414" i="6" s="1"/>
  <c r="C415" i="6"/>
  <c r="D415" i="6" s="1"/>
  <c r="C416" i="6"/>
  <c r="D416" i="6" s="1"/>
  <c r="C417" i="6"/>
  <c r="D417" i="6" s="1"/>
  <c r="C418" i="6"/>
  <c r="D418" i="6" s="1"/>
  <c r="C419" i="6"/>
  <c r="D419" i="6" s="1"/>
  <c r="C420" i="6"/>
  <c r="D420" i="6" s="1"/>
  <c r="C421" i="6"/>
  <c r="D421" i="6" s="1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D427" i="6" s="1"/>
  <c r="C428" i="6"/>
  <c r="D428" i="6" s="1"/>
  <c r="C429" i="6"/>
  <c r="D429" i="6" s="1"/>
  <c r="C430" i="6"/>
  <c r="D430" i="6" s="1"/>
  <c r="C431" i="6"/>
  <c r="D431" i="6" s="1"/>
  <c r="C432" i="6"/>
  <c r="D432" i="6" s="1"/>
  <c r="C433" i="6"/>
  <c r="D433" i="6" s="1"/>
  <c r="C434" i="6"/>
  <c r="D434" i="6" s="1"/>
  <c r="C435" i="6"/>
  <c r="D435" i="6" s="1"/>
  <c r="C436" i="6"/>
  <c r="D436" i="6" s="1"/>
  <c r="C437" i="6"/>
  <c r="D437" i="6" s="1"/>
  <c r="C438" i="6"/>
  <c r="D438" i="6" s="1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D445" i="6" s="1"/>
  <c r="C446" i="6"/>
  <c r="D446" i="6" s="1"/>
  <c r="C447" i="6"/>
  <c r="D447" i="6" s="1"/>
  <c r="C448" i="6"/>
  <c r="D448" i="6" s="1"/>
  <c r="C449" i="6"/>
  <c r="D449" i="6" s="1"/>
  <c r="C450" i="6"/>
  <c r="D450" i="6" s="1"/>
  <c r="C451" i="6"/>
  <c r="D451" i="6" s="1"/>
  <c r="C452" i="6"/>
  <c r="D452" i="6" s="1"/>
  <c r="C453" i="6"/>
  <c r="D453" i="6" s="1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D462" i="6" s="1"/>
  <c r="C463" i="6"/>
  <c r="D463" i="6" s="1"/>
  <c r="C464" i="6"/>
  <c r="D464" i="6" s="1"/>
  <c r="C465" i="6"/>
  <c r="D465" i="6" s="1"/>
  <c r="C466" i="6"/>
  <c r="D466" i="6" s="1"/>
  <c r="C467" i="6"/>
  <c r="D467" i="6" s="1"/>
  <c r="C468" i="6"/>
  <c r="D468" i="6" s="1"/>
  <c r="C469" i="6"/>
  <c r="D469" i="6" s="1"/>
  <c r="C470" i="6"/>
  <c r="D470" i="6" s="1"/>
  <c r="C471" i="6"/>
  <c r="D471" i="6" s="1"/>
  <c r="C472" i="6"/>
  <c r="D472" i="6" s="1"/>
  <c r="C473" i="6"/>
  <c r="D473" i="6" s="1"/>
  <c r="C474" i="6"/>
  <c r="D474" i="6" s="1"/>
  <c r="C475" i="6"/>
  <c r="D475" i="6" s="1"/>
  <c r="C476" i="6"/>
  <c r="D476" i="6" s="1"/>
  <c r="C477" i="6"/>
  <c r="D477" i="6" s="1"/>
  <c r="C478" i="6"/>
  <c r="D478" i="6" s="1"/>
  <c r="C479" i="6"/>
  <c r="D479" i="6" s="1"/>
  <c r="C480" i="6"/>
  <c r="D480" i="6" s="1"/>
  <c r="C481" i="6"/>
  <c r="D481" i="6" s="1"/>
  <c r="C482" i="6"/>
  <c r="D482" i="6" s="1"/>
  <c r="C483" i="6"/>
  <c r="D483" i="6" s="1"/>
  <c r="C484" i="6"/>
  <c r="D484" i="6" s="1"/>
  <c r="C485" i="6"/>
  <c r="D485" i="6" s="1"/>
  <c r="C486" i="6"/>
  <c r="D486" i="6" s="1"/>
  <c r="C487" i="6"/>
  <c r="D487" i="6" s="1"/>
  <c r="C488" i="6"/>
  <c r="D488" i="6" s="1"/>
  <c r="C489" i="6"/>
  <c r="D489" i="6" s="1"/>
  <c r="C490" i="6"/>
  <c r="D490" i="6" s="1"/>
  <c r="C491" i="6"/>
  <c r="D491" i="6" s="1"/>
  <c r="C492" i="6"/>
  <c r="D492" i="6" s="1"/>
  <c r="C493" i="6"/>
  <c r="D493" i="6" s="1"/>
  <c r="C494" i="6"/>
  <c r="D494" i="6" s="1"/>
  <c r="C495" i="6"/>
  <c r="D495" i="6" s="1"/>
  <c r="C496" i="6"/>
  <c r="D496" i="6" s="1"/>
  <c r="C497" i="6"/>
  <c r="D497" i="6" s="1"/>
  <c r="C498" i="6"/>
  <c r="D498" i="6" s="1"/>
  <c r="C499" i="6"/>
  <c r="D499" i="6" s="1"/>
  <c r="C500" i="6"/>
  <c r="D500" i="6" s="1"/>
  <c r="C501" i="6"/>
  <c r="D501" i="6" s="1"/>
  <c r="C502" i="6"/>
  <c r="D502" i="6" s="1"/>
  <c r="C503" i="6"/>
  <c r="D503" i="6" s="1"/>
  <c r="C504" i="6"/>
  <c r="D504" i="6" s="1"/>
  <c r="C505" i="6"/>
  <c r="D505" i="6" s="1"/>
  <c r="C506" i="6"/>
  <c r="D506" i="6" s="1"/>
  <c r="C507" i="6"/>
  <c r="D507" i="6" s="1"/>
  <c r="C508" i="6"/>
  <c r="D508" i="6" s="1"/>
  <c r="C509" i="6"/>
  <c r="D509" i="6" s="1"/>
  <c r="C510" i="6"/>
  <c r="D510" i="6" s="1"/>
  <c r="C511" i="6"/>
  <c r="D511" i="6" s="1"/>
  <c r="C512" i="6"/>
  <c r="D512" i="6" s="1"/>
  <c r="C513" i="6"/>
  <c r="D513" i="6" s="1"/>
  <c r="C514" i="6"/>
  <c r="D514" i="6" s="1"/>
  <c r="C515" i="6"/>
  <c r="D515" i="6" s="1"/>
  <c r="C516" i="6"/>
  <c r="D516" i="6" s="1"/>
  <c r="C517" i="6"/>
  <c r="D517" i="6" s="1"/>
  <c r="C518" i="6"/>
  <c r="D518" i="6" s="1"/>
  <c r="C519" i="6"/>
  <c r="D519" i="6" s="1"/>
  <c r="C520" i="6"/>
  <c r="D520" i="6" s="1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D526" i="6" s="1"/>
  <c r="C527" i="6"/>
  <c r="D527" i="6" s="1"/>
  <c r="C528" i="6"/>
  <c r="D528" i="6" s="1"/>
  <c r="C529" i="6"/>
  <c r="D529" i="6" s="1"/>
  <c r="C530" i="6"/>
  <c r="D530" i="6" s="1"/>
  <c r="C531" i="6"/>
  <c r="D531" i="6" s="1"/>
  <c r="C532" i="6"/>
  <c r="D532" i="6" s="1"/>
  <c r="C533" i="6"/>
  <c r="D533" i="6" s="1"/>
  <c r="C534" i="6"/>
  <c r="D534" i="6" s="1"/>
  <c r="C535" i="6"/>
  <c r="D535" i="6" s="1"/>
  <c r="C536" i="6"/>
  <c r="D536" i="6" s="1"/>
  <c r="C537" i="6"/>
  <c r="D537" i="6" s="1"/>
  <c r="C538" i="6"/>
  <c r="D538" i="6" s="1"/>
  <c r="C539" i="6"/>
  <c r="D539" i="6" s="1"/>
  <c r="C540" i="6"/>
  <c r="D540" i="6" s="1"/>
  <c r="C541" i="6"/>
  <c r="D541" i="6" s="1"/>
  <c r="C542" i="6"/>
  <c r="D542" i="6" s="1"/>
  <c r="C543" i="6"/>
  <c r="D543" i="6" s="1"/>
  <c r="C544" i="6"/>
  <c r="D544" i="6" s="1"/>
  <c r="C545" i="6"/>
  <c r="D545" i="6" s="1"/>
  <c r="C546" i="6"/>
  <c r="D546" i="6" s="1"/>
  <c r="C547" i="6"/>
  <c r="D547" i="6" s="1"/>
  <c r="C548" i="6"/>
  <c r="D548" i="6" s="1"/>
  <c r="C549" i="6"/>
  <c r="D549" i="6" s="1"/>
  <c r="C550" i="6"/>
  <c r="D550" i="6" s="1"/>
  <c r="C551" i="6"/>
  <c r="D551" i="6" s="1"/>
  <c r="C552" i="6"/>
  <c r="D552" i="6" s="1"/>
  <c r="C553" i="6"/>
  <c r="D553" i="6" s="1"/>
  <c r="C554" i="6"/>
  <c r="D554" i="6" s="1"/>
  <c r="C555" i="6"/>
  <c r="D555" i="6" s="1"/>
  <c r="C556" i="6"/>
  <c r="D556" i="6" s="1"/>
  <c r="C557" i="6"/>
  <c r="D557" i="6" s="1"/>
  <c r="C558" i="6"/>
  <c r="D558" i="6" s="1"/>
  <c r="C559" i="6"/>
  <c r="D559" i="6" s="1"/>
  <c r="C560" i="6"/>
  <c r="D560" i="6" s="1"/>
  <c r="C561" i="6"/>
  <c r="D561" i="6" s="1"/>
  <c r="C562" i="6"/>
  <c r="D562" i="6" s="1"/>
  <c r="C563" i="6"/>
  <c r="D563" i="6" s="1"/>
  <c r="C564" i="6"/>
  <c r="D564" i="6" s="1"/>
  <c r="C565" i="6"/>
  <c r="D565" i="6" s="1"/>
  <c r="C566" i="6"/>
  <c r="D566" i="6" s="1"/>
  <c r="C567" i="6"/>
  <c r="D567" i="6" s="1"/>
  <c r="C568" i="6"/>
  <c r="D568" i="6" s="1"/>
  <c r="C569" i="6"/>
  <c r="D569" i="6" s="1"/>
  <c r="C570" i="6"/>
  <c r="D570" i="6" s="1"/>
  <c r="C571" i="6"/>
  <c r="D571" i="6" s="1"/>
  <c r="C572" i="6"/>
  <c r="D572" i="6" s="1"/>
  <c r="C573" i="6"/>
  <c r="D573" i="6" s="1"/>
  <c r="C574" i="6"/>
  <c r="D574" i="6" s="1"/>
  <c r="C575" i="6"/>
  <c r="D575" i="6" s="1"/>
  <c r="C576" i="6"/>
  <c r="D576" i="6" s="1"/>
  <c r="C577" i="6"/>
  <c r="D577" i="6" s="1"/>
  <c r="C578" i="6"/>
  <c r="D578" i="6" s="1"/>
  <c r="C579" i="6"/>
  <c r="D579" i="6" s="1"/>
  <c r="C580" i="6"/>
  <c r="D580" i="6" s="1"/>
  <c r="C581" i="6"/>
  <c r="D581" i="6" s="1"/>
  <c r="C582" i="6"/>
  <c r="D582" i="6" s="1"/>
  <c r="C583" i="6"/>
  <c r="D583" i="6" s="1"/>
  <c r="C584" i="6"/>
  <c r="D584" i="6" s="1"/>
  <c r="C585" i="6"/>
  <c r="D585" i="6" s="1"/>
  <c r="C586" i="6"/>
  <c r="D586" i="6" s="1"/>
  <c r="C587" i="6"/>
  <c r="D587" i="6" s="1"/>
  <c r="C588" i="6"/>
  <c r="D588" i="6" s="1"/>
  <c r="C589" i="6"/>
  <c r="D589" i="6" s="1"/>
  <c r="C590" i="6"/>
  <c r="D590" i="6" s="1"/>
  <c r="C591" i="6"/>
  <c r="D591" i="6" s="1"/>
  <c r="C592" i="6"/>
  <c r="D592" i="6" s="1"/>
  <c r="C593" i="6"/>
  <c r="D593" i="6" s="1"/>
  <c r="C594" i="6"/>
  <c r="D594" i="6" s="1"/>
  <c r="C595" i="6"/>
  <c r="D595" i="6" s="1"/>
  <c r="C596" i="6"/>
  <c r="D596" i="6" s="1"/>
  <c r="C597" i="6"/>
  <c r="D597" i="6" s="1"/>
  <c r="C598" i="6"/>
  <c r="D598" i="6" s="1"/>
  <c r="C599" i="6"/>
  <c r="D599" i="6" s="1"/>
  <c r="C600" i="6"/>
  <c r="D600" i="6" s="1"/>
  <c r="C601" i="6"/>
  <c r="D601" i="6" s="1"/>
  <c r="C602" i="6"/>
  <c r="D602" i="6" s="1"/>
  <c r="C603" i="6"/>
  <c r="D603" i="6" s="1"/>
  <c r="C604" i="6"/>
  <c r="D604" i="6" s="1"/>
  <c r="C605" i="6"/>
  <c r="D605" i="6" s="1"/>
  <c r="C606" i="6"/>
  <c r="D606" i="6" s="1"/>
  <c r="C607" i="6"/>
  <c r="D607" i="6" s="1"/>
  <c r="C608" i="6"/>
  <c r="D608" i="6" s="1"/>
  <c r="C609" i="6"/>
  <c r="D609" i="6" s="1"/>
  <c r="C610" i="6"/>
  <c r="D610" i="6" s="1"/>
  <c r="C611" i="6"/>
  <c r="D611" i="6" s="1"/>
  <c r="C612" i="6"/>
  <c r="D612" i="6" s="1"/>
  <c r="C613" i="6"/>
  <c r="D613" i="6" s="1"/>
  <c r="C614" i="6"/>
  <c r="D614" i="6" s="1"/>
  <c r="C615" i="6"/>
  <c r="D615" i="6" s="1"/>
  <c r="C616" i="6"/>
  <c r="D616" i="6" s="1"/>
  <c r="C617" i="6"/>
  <c r="D617" i="6" s="1"/>
  <c r="C618" i="6"/>
  <c r="D618" i="6" s="1"/>
  <c r="C619" i="6"/>
  <c r="D619" i="6" s="1"/>
  <c r="C620" i="6"/>
  <c r="D620" i="6" s="1"/>
  <c r="C621" i="6"/>
  <c r="D621" i="6" s="1"/>
  <c r="C622" i="6"/>
  <c r="D622" i="6" s="1"/>
  <c r="C623" i="6"/>
  <c r="D623" i="6" s="1"/>
  <c r="C624" i="6"/>
  <c r="D624" i="6" s="1"/>
  <c r="C625" i="6"/>
  <c r="D625" i="6" s="1"/>
  <c r="C453" i="5"/>
  <c r="L453" i="5" s="1"/>
  <c r="K453" i="5"/>
  <c r="F453" i="5"/>
  <c r="Y534" i="1" l="1" a="1"/>
  <c r="Y534" i="1" s="1"/>
  <c r="E534" i="9"/>
  <c r="Z495" i="1"/>
  <c r="Z479" i="1"/>
  <c r="Z446" i="1"/>
  <c r="Z442" i="1"/>
  <c r="Z438" i="1"/>
  <c r="Z430" i="1"/>
  <c r="Z426" i="1"/>
  <c r="Z422" i="1"/>
  <c r="Z418" i="1"/>
  <c r="Z414" i="1"/>
  <c r="Z386" i="1"/>
  <c r="Z306" i="1"/>
  <c r="Z294" i="1"/>
  <c r="Z380" i="1"/>
  <c r="Z180" i="1"/>
  <c r="Z152" i="1"/>
  <c r="Z148" i="1"/>
  <c r="Z140" i="1"/>
  <c r="Z132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X534" i="1" a="1"/>
  <c r="X534" i="1" s="1"/>
  <c r="W534" i="1" a="1"/>
  <c r="W534" i="1" s="1"/>
  <c r="V534" i="1" a="1"/>
  <c r="V534" i="1" s="1"/>
  <c r="C535" i="1" a="1"/>
  <c r="C535" i="1" s="1"/>
  <c r="C534" i="1" a="1"/>
  <c r="C534" i="1" s="1"/>
  <c r="U534" i="1" a="1"/>
  <c r="U534" i="1" s="1"/>
  <c r="Z267" i="1"/>
  <c r="Z259" i="1"/>
  <c r="Z243" i="1"/>
  <c r="Z239" i="1"/>
  <c r="Z447" i="1"/>
  <c r="Z443" i="1"/>
  <c r="Z439" i="1"/>
  <c r="Z387" i="1"/>
  <c r="Z383" i="1"/>
  <c r="Z166" i="1"/>
  <c r="Z162" i="1"/>
  <c r="Z181" i="1"/>
  <c r="Z169" i="1"/>
  <c r="Z161" i="1"/>
  <c r="Z149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Z311" i="1"/>
  <c r="Z295" i="1"/>
  <c r="Z411" i="1"/>
  <c r="Z407" i="1"/>
  <c r="Z403" i="1"/>
  <c r="Z399" i="1"/>
  <c r="Z395" i="1"/>
  <c r="Z391" i="1"/>
  <c r="Z254" i="1"/>
  <c r="Z444" i="1"/>
  <c r="Z440" i="1"/>
  <c r="Z77" i="1"/>
  <c r="Z73" i="1"/>
  <c r="Z69" i="1"/>
  <c r="Z65" i="1"/>
  <c r="Z473" i="1"/>
  <c r="Z469" i="1"/>
  <c r="Z465" i="1"/>
  <c r="Z461" i="1"/>
  <c r="Z457" i="1"/>
  <c r="Z453" i="1"/>
  <c r="Z449" i="1"/>
  <c r="Z409" i="1"/>
  <c r="Z405" i="1"/>
  <c r="Z401" i="1"/>
  <c r="Z397" i="1"/>
  <c r="Z393" i="1"/>
  <c r="Z15" i="1"/>
  <c r="Z11" i="1"/>
  <c r="Z7" i="1"/>
  <c r="Z3" i="1"/>
  <c r="Z240" i="1"/>
  <c r="Z388" i="1"/>
  <c r="Z384" i="1"/>
  <c r="Z382" i="1"/>
  <c r="Z39" i="1"/>
  <c r="Z35" i="1"/>
  <c r="Z31" i="1"/>
  <c r="Z27" i="1"/>
  <c r="Z23" i="1"/>
  <c r="Z19" i="1"/>
  <c r="Z435" i="1"/>
  <c r="Z361" i="1"/>
  <c r="Z274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199" i="1"/>
  <c r="Z155" i="1"/>
  <c r="Z151" i="1"/>
  <c r="Z135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67" i="1"/>
  <c r="Z63" i="1"/>
  <c r="Z59" i="1"/>
  <c r="Z55" i="1"/>
  <c r="Z51" i="1"/>
  <c r="Z47" i="1"/>
  <c r="Z43" i="1"/>
  <c r="Q534" i="1" a="1"/>
  <c r="Q534" i="1" s="1"/>
  <c r="Z154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P534" i="1" a="1"/>
  <c r="P534" i="1" s="1"/>
  <c r="Z2" i="1"/>
  <c r="Z534" i="1" s="1"/>
  <c r="H453" i="5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2" i="1"/>
  <c r="C53" i="5"/>
  <c r="L53" i="5" s="1"/>
  <c r="C54" i="5"/>
  <c r="L54" i="5" s="1"/>
  <c r="C55" i="5"/>
  <c r="C56" i="5"/>
  <c r="L56" i="5" s="1"/>
  <c r="C57" i="5"/>
  <c r="L57" i="5" s="1"/>
  <c r="C52" i="5"/>
  <c r="L52" i="5" s="1"/>
  <c r="L55" i="5"/>
  <c r="C225" i="5"/>
  <c r="L225" i="5" s="1"/>
  <c r="C226" i="5"/>
  <c r="L226" i="5" s="1"/>
  <c r="C227" i="5"/>
  <c r="L227" i="5" s="1"/>
  <c r="C228" i="5"/>
  <c r="L228" i="5" s="1"/>
  <c r="C229" i="5"/>
  <c r="L229" i="5" s="1"/>
  <c r="C230" i="5"/>
  <c r="L230" i="5" s="1"/>
  <c r="C231" i="5"/>
  <c r="L231" i="5" s="1"/>
  <c r="C224" i="5"/>
  <c r="L224" i="5" s="1"/>
  <c r="C326" i="5"/>
  <c r="L326" i="5" s="1"/>
  <c r="C327" i="5"/>
  <c r="L327" i="5" s="1"/>
  <c r="C328" i="5"/>
  <c r="L328" i="5" s="1"/>
  <c r="C329" i="5"/>
  <c r="L329" i="5" s="1"/>
  <c r="C330" i="5"/>
  <c r="L330" i="5" s="1"/>
  <c r="C331" i="5"/>
  <c r="L331" i="5" s="1"/>
  <c r="C332" i="5"/>
  <c r="L332" i="5" s="1"/>
  <c r="C333" i="5"/>
  <c r="L333" i="5" s="1"/>
  <c r="C334" i="5"/>
  <c r="L334" i="5" s="1"/>
  <c r="C335" i="5"/>
  <c r="L335" i="5" s="1"/>
  <c r="C336" i="5"/>
  <c r="L336" i="5" s="1"/>
  <c r="C337" i="5"/>
  <c r="L337" i="5" s="1"/>
  <c r="C338" i="5"/>
  <c r="L338" i="5" s="1"/>
  <c r="C339" i="5"/>
  <c r="L339" i="5" s="1"/>
  <c r="C340" i="5"/>
  <c r="L340" i="5" s="1"/>
  <c r="C341" i="5"/>
  <c r="L341" i="5" s="1"/>
  <c r="C342" i="5"/>
  <c r="L342" i="5" s="1"/>
  <c r="C343" i="5"/>
  <c r="L343" i="5" s="1"/>
  <c r="C344" i="5"/>
  <c r="L344" i="5" s="1"/>
  <c r="C345" i="5"/>
  <c r="L345" i="5" s="1"/>
  <c r="C346" i="5"/>
  <c r="L346" i="5" s="1"/>
  <c r="C347" i="5"/>
  <c r="L347" i="5" s="1"/>
  <c r="C348" i="5"/>
  <c r="L348" i="5" s="1"/>
  <c r="C349" i="5"/>
  <c r="L349" i="5" s="1"/>
  <c r="C350" i="5"/>
  <c r="L350" i="5" s="1"/>
  <c r="C351" i="5"/>
  <c r="L351" i="5" s="1"/>
  <c r="C352" i="5"/>
  <c r="L352" i="5" s="1"/>
  <c r="C353" i="5"/>
  <c r="L353" i="5" s="1"/>
  <c r="C354" i="5"/>
  <c r="L354" i="5" s="1"/>
  <c r="C355" i="5"/>
  <c r="L355" i="5" s="1"/>
  <c r="C356" i="5"/>
  <c r="L356" i="5" s="1"/>
  <c r="C357" i="5"/>
  <c r="L357" i="5" s="1"/>
  <c r="C358" i="5"/>
  <c r="L358" i="5" s="1"/>
  <c r="C359" i="5"/>
  <c r="L359" i="5" s="1"/>
  <c r="C360" i="5"/>
  <c r="L360" i="5" s="1"/>
  <c r="C361" i="5"/>
  <c r="L361" i="5" s="1"/>
  <c r="C362" i="5"/>
  <c r="L362" i="5" s="1"/>
  <c r="C363" i="5"/>
  <c r="L363" i="5" s="1"/>
  <c r="C364" i="5"/>
  <c r="L364" i="5" s="1"/>
  <c r="C365" i="5"/>
  <c r="L365" i="5" s="1"/>
  <c r="C366" i="5"/>
  <c r="L366" i="5" s="1"/>
  <c r="C367" i="5"/>
  <c r="L367" i="5" s="1"/>
  <c r="C368" i="5"/>
  <c r="L368" i="5" s="1"/>
  <c r="C369" i="5"/>
  <c r="L369" i="5" s="1"/>
  <c r="C370" i="5"/>
  <c r="L370" i="5" s="1"/>
  <c r="C371" i="5"/>
  <c r="L371" i="5" s="1"/>
  <c r="C372" i="5"/>
  <c r="L372" i="5" s="1"/>
  <c r="C373" i="5"/>
  <c r="L373" i="5" s="1"/>
  <c r="C374" i="5"/>
  <c r="L374" i="5" s="1"/>
  <c r="C375" i="5"/>
  <c r="L375" i="5" s="1"/>
  <c r="C376" i="5"/>
  <c r="L376" i="5" s="1"/>
  <c r="C377" i="5"/>
  <c r="L377" i="5" s="1"/>
  <c r="C378" i="5"/>
  <c r="L378" i="5" s="1"/>
  <c r="C379" i="5"/>
  <c r="L379" i="5" s="1"/>
  <c r="C380" i="5"/>
  <c r="L380" i="5" s="1"/>
  <c r="C381" i="5"/>
  <c r="L381" i="5" s="1"/>
  <c r="C382" i="5"/>
  <c r="L382" i="5" s="1"/>
  <c r="C383" i="5"/>
  <c r="L383" i="5" s="1"/>
  <c r="C384" i="5"/>
  <c r="L384" i="5" s="1"/>
  <c r="C385" i="5"/>
  <c r="L385" i="5" s="1"/>
  <c r="C386" i="5"/>
  <c r="L386" i="5" s="1"/>
  <c r="C387" i="5"/>
  <c r="L387" i="5" s="1"/>
  <c r="C388" i="5"/>
  <c r="L388" i="5" s="1"/>
  <c r="C389" i="5"/>
  <c r="L389" i="5" s="1"/>
  <c r="C390" i="5"/>
  <c r="L390" i="5" s="1"/>
  <c r="C391" i="5"/>
  <c r="L391" i="5" s="1"/>
  <c r="C392" i="5"/>
  <c r="L392" i="5" s="1"/>
  <c r="C393" i="5"/>
  <c r="L393" i="5" s="1"/>
  <c r="C394" i="5"/>
  <c r="L394" i="5" s="1"/>
  <c r="C395" i="5"/>
  <c r="L395" i="5" s="1"/>
  <c r="C396" i="5"/>
  <c r="L396" i="5" s="1"/>
  <c r="C397" i="5"/>
  <c r="L397" i="5" s="1"/>
  <c r="C398" i="5"/>
  <c r="L398" i="5" s="1"/>
  <c r="C399" i="5"/>
  <c r="L399" i="5" s="1"/>
  <c r="C400" i="5"/>
  <c r="L400" i="5" s="1"/>
  <c r="C401" i="5"/>
  <c r="L401" i="5" s="1"/>
  <c r="C402" i="5"/>
  <c r="L402" i="5" s="1"/>
  <c r="C403" i="5"/>
  <c r="L403" i="5" s="1"/>
  <c r="C404" i="5"/>
  <c r="L404" i="5" s="1"/>
  <c r="C405" i="5"/>
  <c r="L405" i="5" s="1"/>
  <c r="C406" i="5"/>
  <c r="L406" i="5" s="1"/>
  <c r="C407" i="5"/>
  <c r="L407" i="5" s="1"/>
  <c r="C408" i="5"/>
  <c r="L408" i="5" s="1"/>
  <c r="C409" i="5"/>
  <c r="L409" i="5" s="1"/>
  <c r="C410" i="5"/>
  <c r="L410" i="5" s="1"/>
  <c r="C411" i="5"/>
  <c r="L411" i="5" s="1"/>
  <c r="C412" i="5"/>
  <c r="L412" i="5" s="1"/>
  <c r="C413" i="5"/>
  <c r="L413" i="5" s="1"/>
  <c r="C414" i="5"/>
  <c r="L414" i="5" s="1"/>
  <c r="C415" i="5"/>
  <c r="L415" i="5" s="1"/>
  <c r="C416" i="5"/>
  <c r="L416" i="5" s="1"/>
  <c r="C417" i="5"/>
  <c r="L417" i="5" s="1"/>
  <c r="C418" i="5"/>
  <c r="L418" i="5" s="1"/>
  <c r="C419" i="5"/>
  <c r="L419" i="5" s="1"/>
  <c r="C420" i="5"/>
  <c r="L420" i="5" s="1"/>
  <c r="C421" i="5"/>
  <c r="L421" i="5" s="1"/>
  <c r="C422" i="5"/>
  <c r="L422" i="5" s="1"/>
  <c r="C423" i="5"/>
  <c r="L423" i="5" s="1"/>
  <c r="C424" i="5"/>
  <c r="L424" i="5" s="1"/>
  <c r="C425" i="5"/>
  <c r="L425" i="5" s="1"/>
  <c r="C426" i="5"/>
  <c r="L426" i="5" s="1"/>
  <c r="C427" i="5"/>
  <c r="L427" i="5" s="1"/>
  <c r="C428" i="5"/>
  <c r="L428" i="5" s="1"/>
  <c r="C429" i="5"/>
  <c r="L429" i="5" s="1"/>
  <c r="C430" i="5"/>
  <c r="L430" i="5" s="1"/>
  <c r="C431" i="5"/>
  <c r="L431" i="5" s="1"/>
  <c r="C432" i="5"/>
  <c r="L432" i="5" s="1"/>
  <c r="C433" i="5"/>
  <c r="L433" i="5" s="1"/>
  <c r="C434" i="5"/>
  <c r="L434" i="5" s="1"/>
  <c r="C435" i="5"/>
  <c r="L435" i="5" s="1"/>
  <c r="C436" i="5"/>
  <c r="L436" i="5" s="1"/>
  <c r="C437" i="5"/>
  <c r="L437" i="5" s="1"/>
  <c r="C438" i="5"/>
  <c r="L438" i="5" s="1"/>
  <c r="C439" i="5"/>
  <c r="L439" i="5" s="1"/>
  <c r="C440" i="5"/>
  <c r="L440" i="5" s="1"/>
  <c r="C441" i="5"/>
  <c r="L441" i="5" s="1"/>
  <c r="C442" i="5"/>
  <c r="L442" i="5" s="1"/>
  <c r="C443" i="5"/>
  <c r="L443" i="5" s="1"/>
  <c r="C444" i="5"/>
  <c r="L444" i="5" s="1"/>
  <c r="C445" i="5"/>
  <c r="L445" i="5" s="1"/>
  <c r="C446" i="5"/>
  <c r="L446" i="5" s="1"/>
  <c r="C447" i="5"/>
  <c r="L447" i="5" s="1"/>
  <c r="C448" i="5"/>
  <c r="L448" i="5" s="1"/>
  <c r="C449" i="5"/>
  <c r="L449" i="5" s="1"/>
  <c r="C450" i="5"/>
  <c r="L450" i="5" s="1"/>
  <c r="C451" i="5"/>
  <c r="L451" i="5" s="1"/>
  <c r="C452" i="5"/>
  <c r="L452" i="5" s="1"/>
  <c r="C325" i="5"/>
  <c r="L325" i="5" s="1"/>
  <c r="C283" i="5"/>
  <c r="L283" i="5" s="1"/>
  <c r="C284" i="5"/>
  <c r="L284" i="5" s="1"/>
  <c r="C285" i="5"/>
  <c r="L285" i="5" s="1"/>
  <c r="C286" i="5"/>
  <c r="L286" i="5" s="1"/>
  <c r="C287" i="5"/>
  <c r="L287" i="5" s="1"/>
  <c r="C288" i="5"/>
  <c r="L288" i="5" s="1"/>
  <c r="C289" i="5"/>
  <c r="L289" i="5" s="1"/>
  <c r="C290" i="5"/>
  <c r="L290" i="5" s="1"/>
  <c r="C291" i="5"/>
  <c r="L291" i="5" s="1"/>
  <c r="C292" i="5"/>
  <c r="L292" i="5" s="1"/>
  <c r="C293" i="5"/>
  <c r="L293" i="5" s="1"/>
  <c r="C294" i="5"/>
  <c r="L294" i="5" s="1"/>
  <c r="C295" i="5"/>
  <c r="L295" i="5" s="1"/>
  <c r="C296" i="5"/>
  <c r="L296" i="5" s="1"/>
  <c r="C297" i="5"/>
  <c r="L297" i="5" s="1"/>
  <c r="C298" i="5"/>
  <c r="L298" i="5" s="1"/>
  <c r="C299" i="5"/>
  <c r="L299" i="5" s="1"/>
  <c r="C300" i="5"/>
  <c r="L300" i="5" s="1"/>
  <c r="C301" i="5"/>
  <c r="L301" i="5" s="1"/>
  <c r="C302" i="5"/>
  <c r="L302" i="5" s="1"/>
  <c r="C303" i="5"/>
  <c r="L303" i="5" s="1"/>
  <c r="C304" i="5"/>
  <c r="L304" i="5" s="1"/>
  <c r="C305" i="5"/>
  <c r="L305" i="5" s="1"/>
  <c r="C306" i="5"/>
  <c r="L306" i="5" s="1"/>
  <c r="C307" i="5"/>
  <c r="L307" i="5" s="1"/>
  <c r="C308" i="5"/>
  <c r="L308" i="5" s="1"/>
  <c r="C309" i="5"/>
  <c r="L309" i="5" s="1"/>
  <c r="C310" i="5"/>
  <c r="L310" i="5" s="1"/>
  <c r="C311" i="5"/>
  <c r="L311" i="5" s="1"/>
  <c r="C312" i="5"/>
  <c r="L312" i="5" s="1"/>
  <c r="C313" i="5"/>
  <c r="L313" i="5" s="1"/>
  <c r="C314" i="5"/>
  <c r="L314" i="5" s="1"/>
  <c r="C315" i="5"/>
  <c r="L315" i="5" s="1"/>
  <c r="C316" i="5"/>
  <c r="L316" i="5" s="1"/>
  <c r="C317" i="5"/>
  <c r="L317" i="5" s="1"/>
  <c r="C318" i="5"/>
  <c r="L318" i="5" s="1"/>
  <c r="C319" i="5"/>
  <c r="L319" i="5" s="1"/>
  <c r="C320" i="5"/>
  <c r="L320" i="5" s="1"/>
  <c r="C321" i="5"/>
  <c r="L321" i="5" s="1"/>
  <c r="C322" i="5"/>
  <c r="L322" i="5" s="1"/>
  <c r="C323" i="5"/>
  <c r="L323" i="5" s="1"/>
  <c r="C324" i="5"/>
  <c r="L324" i="5" s="1"/>
  <c r="C282" i="5"/>
  <c r="L282" i="5" s="1"/>
  <c r="C274" i="5"/>
  <c r="L274" i="5" s="1"/>
  <c r="C275" i="5"/>
  <c r="L275" i="5" s="1"/>
  <c r="C276" i="5"/>
  <c r="L276" i="5" s="1"/>
  <c r="C277" i="5"/>
  <c r="L277" i="5" s="1"/>
  <c r="C278" i="5"/>
  <c r="L278" i="5" s="1"/>
  <c r="C279" i="5"/>
  <c r="L279" i="5" s="1"/>
  <c r="C280" i="5"/>
  <c r="L280" i="5" s="1"/>
  <c r="C281" i="5"/>
  <c r="L281" i="5" s="1"/>
  <c r="C273" i="5"/>
  <c r="L273" i="5" s="1"/>
  <c r="C5" i="5"/>
  <c r="L5" i="5" s="1"/>
  <c r="C6" i="5"/>
  <c r="L6" i="5" s="1"/>
  <c r="C7" i="5"/>
  <c r="L7" i="5" s="1"/>
  <c r="C8" i="5"/>
  <c r="L8" i="5" s="1"/>
  <c r="C9" i="5"/>
  <c r="L9" i="5" s="1"/>
  <c r="C10" i="5"/>
  <c r="L10" i="5" s="1"/>
  <c r="C11" i="5"/>
  <c r="L11" i="5" s="1"/>
  <c r="C12" i="5"/>
  <c r="L12" i="5" s="1"/>
  <c r="C13" i="5"/>
  <c r="L13" i="5" s="1"/>
  <c r="C14" i="5"/>
  <c r="L14" i="5" s="1"/>
  <c r="C15" i="5"/>
  <c r="L15" i="5" s="1"/>
  <c r="C16" i="5"/>
  <c r="L16" i="5" s="1"/>
  <c r="C17" i="5"/>
  <c r="L17" i="5" s="1"/>
  <c r="C18" i="5"/>
  <c r="L18" i="5" s="1"/>
  <c r="C19" i="5"/>
  <c r="L19" i="5" s="1"/>
  <c r="C20" i="5"/>
  <c r="L20" i="5" s="1"/>
  <c r="C21" i="5"/>
  <c r="L21" i="5" s="1"/>
  <c r="C22" i="5"/>
  <c r="L22" i="5" s="1"/>
  <c r="C23" i="5"/>
  <c r="L23" i="5" s="1"/>
  <c r="C24" i="5"/>
  <c r="L24" i="5" s="1"/>
  <c r="C25" i="5"/>
  <c r="L25" i="5" s="1"/>
  <c r="C26" i="5"/>
  <c r="L26" i="5" s="1"/>
  <c r="C27" i="5"/>
  <c r="L27" i="5" s="1"/>
  <c r="C28" i="5"/>
  <c r="L28" i="5" s="1"/>
  <c r="C29" i="5"/>
  <c r="L29" i="5" s="1"/>
  <c r="C30" i="5"/>
  <c r="L30" i="5" s="1"/>
  <c r="C31" i="5"/>
  <c r="L31" i="5" s="1"/>
  <c r="C32" i="5"/>
  <c r="L32" i="5" s="1"/>
  <c r="C33" i="5"/>
  <c r="L33" i="5" s="1"/>
  <c r="C34" i="5"/>
  <c r="L34" i="5" s="1"/>
  <c r="C35" i="5"/>
  <c r="L35" i="5" s="1"/>
  <c r="C36" i="5"/>
  <c r="L36" i="5" s="1"/>
  <c r="C37" i="5"/>
  <c r="L37" i="5" s="1"/>
  <c r="C38" i="5"/>
  <c r="L38" i="5" s="1"/>
  <c r="C39" i="5"/>
  <c r="L39" i="5" s="1"/>
  <c r="C40" i="5"/>
  <c r="L40" i="5" s="1"/>
  <c r="C41" i="5"/>
  <c r="L41" i="5" s="1"/>
  <c r="C42" i="5"/>
  <c r="L42" i="5" s="1"/>
  <c r="C43" i="5"/>
  <c r="L43" i="5" s="1"/>
  <c r="C44" i="5"/>
  <c r="L44" i="5" s="1"/>
  <c r="C45" i="5"/>
  <c r="L45" i="5" s="1"/>
  <c r="C46" i="5"/>
  <c r="L46" i="5" s="1"/>
  <c r="C47" i="5"/>
  <c r="L47" i="5" s="1"/>
  <c r="C48" i="5"/>
  <c r="L48" i="5" s="1"/>
  <c r="C49" i="5"/>
  <c r="L49" i="5" s="1"/>
  <c r="C50" i="5"/>
  <c r="L50" i="5" s="1"/>
  <c r="C51" i="5"/>
  <c r="L51" i="5" s="1"/>
  <c r="C58" i="5"/>
  <c r="L58" i="5" s="1"/>
  <c r="C59" i="5"/>
  <c r="L59" i="5" s="1"/>
  <c r="C60" i="5"/>
  <c r="L60" i="5" s="1"/>
  <c r="C61" i="5"/>
  <c r="L61" i="5" s="1"/>
  <c r="C62" i="5"/>
  <c r="L62" i="5" s="1"/>
  <c r="C63" i="5"/>
  <c r="L63" i="5" s="1"/>
  <c r="C64" i="5"/>
  <c r="L64" i="5" s="1"/>
  <c r="C65" i="5"/>
  <c r="L65" i="5" s="1"/>
  <c r="C66" i="5"/>
  <c r="L66" i="5" s="1"/>
  <c r="C67" i="5"/>
  <c r="L67" i="5" s="1"/>
  <c r="C68" i="5"/>
  <c r="L68" i="5" s="1"/>
  <c r="C69" i="5"/>
  <c r="L69" i="5" s="1"/>
  <c r="C70" i="5"/>
  <c r="L70" i="5" s="1"/>
  <c r="C71" i="5"/>
  <c r="L71" i="5" s="1"/>
  <c r="C72" i="5"/>
  <c r="L72" i="5" s="1"/>
  <c r="C73" i="5"/>
  <c r="L73" i="5" s="1"/>
  <c r="C74" i="5"/>
  <c r="L74" i="5" s="1"/>
  <c r="C75" i="5"/>
  <c r="L75" i="5" s="1"/>
  <c r="C76" i="5"/>
  <c r="L76" i="5" s="1"/>
  <c r="C77" i="5"/>
  <c r="L77" i="5" s="1"/>
  <c r="C78" i="5"/>
  <c r="L78" i="5" s="1"/>
  <c r="C79" i="5"/>
  <c r="L79" i="5" s="1"/>
  <c r="C80" i="5"/>
  <c r="L80" i="5" s="1"/>
  <c r="C81" i="5"/>
  <c r="L81" i="5" s="1"/>
  <c r="C82" i="5"/>
  <c r="L82" i="5" s="1"/>
  <c r="C83" i="5"/>
  <c r="L83" i="5" s="1"/>
  <c r="C84" i="5"/>
  <c r="L84" i="5" s="1"/>
  <c r="C85" i="5"/>
  <c r="L85" i="5" s="1"/>
  <c r="C86" i="5"/>
  <c r="L86" i="5" s="1"/>
  <c r="C87" i="5"/>
  <c r="L87" i="5" s="1"/>
  <c r="C88" i="5"/>
  <c r="L88" i="5" s="1"/>
  <c r="C89" i="5"/>
  <c r="L89" i="5" s="1"/>
  <c r="C90" i="5"/>
  <c r="L90" i="5" s="1"/>
  <c r="C91" i="5"/>
  <c r="L91" i="5" s="1"/>
  <c r="C92" i="5"/>
  <c r="L92" i="5" s="1"/>
  <c r="C93" i="5"/>
  <c r="L93" i="5" s="1"/>
  <c r="C94" i="5"/>
  <c r="L94" i="5" s="1"/>
  <c r="C95" i="5"/>
  <c r="L95" i="5" s="1"/>
  <c r="C96" i="5"/>
  <c r="L96" i="5" s="1"/>
  <c r="C97" i="5"/>
  <c r="L97" i="5" s="1"/>
  <c r="C98" i="5"/>
  <c r="L98" i="5" s="1"/>
  <c r="C99" i="5"/>
  <c r="L99" i="5" s="1"/>
  <c r="C100" i="5"/>
  <c r="L100" i="5" s="1"/>
  <c r="C101" i="5"/>
  <c r="L101" i="5" s="1"/>
  <c r="C102" i="5"/>
  <c r="L102" i="5" s="1"/>
  <c r="C103" i="5"/>
  <c r="L103" i="5" s="1"/>
  <c r="C104" i="5"/>
  <c r="L104" i="5" s="1"/>
  <c r="C105" i="5"/>
  <c r="L105" i="5" s="1"/>
  <c r="C106" i="5"/>
  <c r="L106" i="5" s="1"/>
  <c r="C107" i="5"/>
  <c r="L107" i="5" s="1"/>
  <c r="C108" i="5"/>
  <c r="L108" i="5" s="1"/>
  <c r="C109" i="5"/>
  <c r="L109" i="5" s="1"/>
  <c r="C110" i="5"/>
  <c r="L110" i="5" s="1"/>
  <c r="C111" i="5"/>
  <c r="L111" i="5" s="1"/>
  <c r="C112" i="5"/>
  <c r="L112" i="5" s="1"/>
  <c r="C113" i="5"/>
  <c r="L113" i="5" s="1"/>
  <c r="C114" i="5"/>
  <c r="L114" i="5" s="1"/>
  <c r="C115" i="5"/>
  <c r="L115" i="5" s="1"/>
  <c r="C116" i="5"/>
  <c r="L116" i="5" s="1"/>
  <c r="C117" i="5"/>
  <c r="L117" i="5" s="1"/>
  <c r="C118" i="5"/>
  <c r="L118" i="5" s="1"/>
  <c r="C119" i="5"/>
  <c r="L119" i="5" s="1"/>
  <c r="C120" i="5"/>
  <c r="L120" i="5" s="1"/>
  <c r="C121" i="5"/>
  <c r="L121" i="5" s="1"/>
  <c r="C122" i="5"/>
  <c r="L122" i="5" s="1"/>
  <c r="C123" i="5"/>
  <c r="L123" i="5" s="1"/>
  <c r="C124" i="5"/>
  <c r="L124" i="5" s="1"/>
  <c r="C125" i="5"/>
  <c r="L125" i="5" s="1"/>
  <c r="C126" i="5"/>
  <c r="L126" i="5" s="1"/>
  <c r="C127" i="5"/>
  <c r="L127" i="5" s="1"/>
  <c r="C128" i="5"/>
  <c r="L128" i="5" s="1"/>
  <c r="C129" i="5"/>
  <c r="L129" i="5" s="1"/>
  <c r="C130" i="5"/>
  <c r="L130" i="5" s="1"/>
  <c r="C131" i="5"/>
  <c r="L131" i="5" s="1"/>
  <c r="C132" i="5"/>
  <c r="L132" i="5" s="1"/>
  <c r="C133" i="5"/>
  <c r="L133" i="5" s="1"/>
  <c r="C134" i="5"/>
  <c r="L134" i="5" s="1"/>
  <c r="C135" i="5"/>
  <c r="L135" i="5" s="1"/>
  <c r="C136" i="5"/>
  <c r="L136" i="5" s="1"/>
  <c r="C137" i="5"/>
  <c r="L137" i="5" s="1"/>
  <c r="C138" i="5"/>
  <c r="L138" i="5" s="1"/>
  <c r="C139" i="5"/>
  <c r="L139" i="5" s="1"/>
  <c r="C140" i="5"/>
  <c r="L140" i="5" s="1"/>
  <c r="C141" i="5"/>
  <c r="L141" i="5" s="1"/>
  <c r="C142" i="5"/>
  <c r="L142" i="5" s="1"/>
  <c r="C143" i="5"/>
  <c r="L143" i="5" s="1"/>
  <c r="C144" i="5"/>
  <c r="L144" i="5" s="1"/>
  <c r="C145" i="5"/>
  <c r="L145" i="5" s="1"/>
  <c r="C146" i="5"/>
  <c r="L146" i="5" s="1"/>
  <c r="C147" i="5"/>
  <c r="L147" i="5" s="1"/>
  <c r="C148" i="5"/>
  <c r="L148" i="5" s="1"/>
  <c r="C149" i="5"/>
  <c r="L149" i="5" s="1"/>
  <c r="C150" i="5"/>
  <c r="L150" i="5" s="1"/>
  <c r="C151" i="5"/>
  <c r="L151" i="5" s="1"/>
  <c r="C152" i="5"/>
  <c r="L152" i="5" s="1"/>
  <c r="C153" i="5"/>
  <c r="L153" i="5" s="1"/>
  <c r="C154" i="5"/>
  <c r="L154" i="5" s="1"/>
  <c r="C155" i="5"/>
  <c r="L155" i="5" s="1"/>
  <c r="C156" i="5"/>
  <c r="L156" i="5" s="1"/>
  <c r="C157" i="5"/>
  <c r="L157" i="5" s="1"/>
  <c r="C158" i="5"/>
  <c r="L158" i="5" s="1"/>
  <c r="C159" i="5"/>
  <c r="L159" i="5" s="1"/>
  <c r="C160" i="5"/>
  <c r="L160" i="5" s="1"/>
  <c r="C161" i="5"/>
  <c r="L161" i="5" s="1"/>
  <c r="C162" i="5"/>
  <c r="L162" i="5" s="1"/>
  <c r="C163" i="5"/>
  <c r="L163" i="5" s="1"/>
  <c r="C164" i="5"/>
  <c r="L164" i="5" s="1"/>
  <c r="C165" i="5"/>
  <c r="L165" i="5" s="1"/>
  <c r="C166" i="5"/>
  <c r="L166" i="5" s="1"/>
  <c r="C167" i="5"/>
  <c r="L167" i="5" s="1"/>
  <c r="C168" i="5"/>
  <c r="L168" i="5" s="1"/>
  <c r="C169" i="5"/>
  <c r="L169" i="5" s="1"/>
  <c r="C170" i="5"/>
  <c r="L170" i="5" s="1"/>
  <c r="C171" i="5"/>
  <c r="L171" i="5" s="1"/>
  <c r="C172" i="5"/>
  <c r="L172" i="5" s="1"/>
  <c r="C173" i="5"/>
  <c r="L173" i="5" s="1"/>
  <c r="C174" i="5"/>
  <c r="L174" i="5" s="1"/>
  <c r="C175" i="5"/>
  <c r="L175" i="5" s="1"/>
  <c r="C176" i="5"/>
  <c r="L176" i="5" s="1"/>
  <c r="C177" i="5"/>
  <c r="L177" i="5" s="1"/>
  <c r="C178" i="5"/>
  <c r="L178" i="5" s="1"/>
  <c r="C179" i="5"/>
  <c r="L179" i="5" s="1"/>
  <c r="C180" i="5"/>
  <c r="L180" i="5" s="1"/>
  <c r="C181" i="5"/>
  <c r="L181" i="5" s="1"/>
  <c r="C182" i="5"/>
  <c r="L182" i="5" s="1"/>
  <c r="C183" i="5"/>
  <c r="L183" i="5" s="1"/>
  <c r="C184" i="5"/>
  <c r="L184" i="5" s="1"/>
  <c r="C185" i="5"/>
  <c r="L185" i="5" s="1"/>
  <c r="C186" i="5"/>
  <c r="L186" i="5" s="1"/>
  <c r="C187" i="5"/>
  <c r="L187" i="5" s="1"/>
  <c r="C188" i="5"/>
  <c r="L188" i="5" s="1"/>
  <c r="C189" i="5"/>
  <c r="L189" i="5" s="1"/>
  <c r="C190" i="5"/>
  <c r="L190" i="5" s="1"/>
  <c r="C191" i="5"/>
  <c r="L191" i="5" s="1"/>
  <c r="C192" i="5"/>
  <c r="L192" i="5" s="1"/>
  <c r="C193" i="5"/>
  <c r="L193" i="5" s="1"/>
  <c r="C194" i="5"/>
  <c r="L194" i="5" s="1"/>
  <c r="C195" i="5"/>
  <c r="L195" i="5" s="1"/>
  <c r="C196" i="5"/>
  <c r="L196" i="5" s="1"/>
  <c r="C197" i="5"/>
  <c r="L197" i="5" s="1"/>
  <c r="C198" i="5"/>
  <c r="L198" i="5" s="1"/>
  <c r="C199" i="5"/>
  <c r="L199" i="5" s="1"/>
  <c r="C200" i="5"/>
  <c r="L200" i="5" s="1"/>
  <c r="C201" i="5"/>
  <c r="L201" i="5" s="1"/>
  <c r="C202" i="5"/>
  <c r="L202" i="5" s="1"/>
  <c r="C203" i="5"/>
  <c r="L203" i="5" s="1"/>
  <c r="C204" i="5"/>
  <c r="L204" i="5" s="1"/>
  <c r="C205" i="5"/>
  <c r="L205" i="5" s="1"/>
  <c r="C206" i="5"/>
  <c r="L206" i="5" s="1"/>
  <c r="C207" i="5"/>
  <c r="L207" i="5" s="1"/>
  <c r="C208" i="5"/>
  <c r="L208" i="5" s="1"/>
  <c r="C209" i="5"/>
  <c r="L209" i="5" s="1"/>
  <c r="C210" i="5"/>
  <c r="L210" i="5" s="1"/>
  <c r="C211" i="5"/>
  <c r="L211" i="5" s="1"/>
  <c r="C212" i="5"/>
  <c r="L212" i="5" s="1"/>
  <c r="C213" i="5"/>
  <c r="L213" i="5" s="1"/>
  <c r="C214" i="5"/>
  <c r="L214" i="5" s="1"/>
  <c r="C215" i="5"/>
  <c r="L215" i="5" s="1"/>
  <c r="C216" i="5"/>
  <c r="L216" i="5" s="1"/>
  <c r="C217" i="5"/>
  <c r="L217" i="5" s="1"/>
  <c r="C218" i="5"/>
  <c r="L218" i="5" s="1"/>
  <c r="C219" i="5"/>
  <c r="L219" i="5" s="1"/>
  <c r="C220" i="5"/>
  <c r="L220" i="5" s="1"/>
  <c r="C221" i="5"/>
  <c r="L221" i="5" s="1"/>
  <c r="C222" i="5"/>
  <c r="L222" i="5" s="1"/>
  <c r="C223" i="5"/>
  <c r="L223" i="5" s="1"/>
  <c r="C232" i="5"/>
  <c r="L232" i="5" s="1"/>
  <c r="C233" i="5"/>
  <c r="L233" i="5" s="1"/>
  <c r="C234" i="5"/>
  <c r="L234" i="5" s="1"/>
  <c r="C235" i="5"/>
  <c r="L235" i="5" s="1"/>
  <c r="C236" i="5"/>
  <c r="L236" i="5" s="1"/>
  <c r="C237" i="5"/>
  <c r="L237" i="5" s="1"/>
  <c r="C238" i="5"/>
  <c r="L238" i="5" s="1"/>
  <c r="C239" i="5"/>
  <c r="L239" i="5" s="1"/>
  <c r="C240" i="5"/>
  <c r="L240" i="5" s="1"/>
  <c r="C241" i="5"/>
  <c r="L241" i="5" s="1"/>
  <c r="C242" i="5"/>
  <c r="L242" i="5" s="1"/>
  <c r="C243" i="5"/>
  <c r="L243" i="5" s="1"/>
  <c r="C244" i="5"/>
  <c r="L244" i="5" s="1"/>
  <c r="C245" i="5"/>
  <c r="L245" i="5" s="1"/>
  <c r="C246" i="5"/>
  <c r="L246" i="5" s="1"/>
  <c r="C247" i="5"/>
  <c r="L247" i="5" s="1"/>
  <c r="C248" i="5"/>
  <c r="L248" i="5" s="1"/>
  <c r="C249" i="5"/>
  <c r="L249" i="5" s="1"/>
  <c r="C250" i="5"/>
  <c r="L250" i="5" s="1"/>
  <c r="C251" i="5"/>
  <c r="L251" i="5" s="1"/>
  <c r="C252" i="5"/>
  <c r="L252" i="5" s="1"/>
  <c r="C253" i="5"/>
  <c r="L253" i="5" s="1"/>
  <c r="C254" i="5"/>
  <c r="L254" i="5" s="1"/>
  <c r="C255" i="5"/>
  <c r="L255" i="5" s="1"/>
  <c r="C256" i="5"/>
  <c r="L256" i="5" s="1"/>
  <c r="C257" i="5"/>
  <c r="L257" i="5" s="1"/>
  <c r="C258" i="5"/>
  <c r="L258" i="5" s="1"/>
  <c r="C259" i="5"/>
  <c r="L259" i="5" s="1"/>
  <c r="C260" i="5"/>
  <c r="L260" i="5" s="1"/>
  <c r="C261" i="5"/>
  <c r="L261" i="5" s="1"/>
  <c r="C262" i="5"/>
  <c r="L262" i="5" s="1"/>
  <c r="C263" i="5"/>
  <c r="L263" i="5" s="1"/>
  <c r="C264" i="5"/>
  <c r="L264" i="5" s="1"/>
  <c r="C265" i="5"/>
  <c r="L265" i="5" s="1"/>
  <c r="C266" i="5"/>
  <c r="L266" i="5" s="1"/>
  <c r="C267" i="5"/>
  <c r="L267" i="5" s="1"/>
  <c r="C268" i="5"/>
  <c r="L268" i="5" s="1"/>
  <c r="C269" i="5"/>
  <c r="L269" i="5" s="1"/>
  <c r="C270" i="5"/>
  <c r="L270" i="5" s="1"/>
  <c r="C271" i="5"/>
  <c r="L271" i="5" s="1"/>
  <c r="C272" i="5"/>
  <c r="L272" i="5" s="1"/>
  <c r="C4" i="5"/>
  <c r="L4" i="5" s="1"/>
  <c r="K3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" i="5"/>
  <c r="I461" i="2"/>
  <c r="H452" i="5"/>
  <c r="F451" i="5"/>
  <c r="G451" i="5" s="1"/>
  <c r="H451" i="5" s="1"/>
  <c r="F450" i="5"/>
  <c r="G450" i="5" s="1"/>
  <c r="H450" i="5" s="1"/>
  <c r="F449" i="5"/>
  <c r="G449" i="5" s="1"/>
  <c r="H449" i="5" s="1"/>
  <c r="F448" i="5"/>
  <c r="G448" i="5" s="1"/>
  <c r="H448" i="5" s="1"/>
  <c r="F447" i="5"/>
  <c r="G447" i="5" s="1"/>
  <c r="H447" i="5" s="1"/>
  <c r="F446" i="5"/>
  <c r="G446" i="5" s="1"/>
  <c r="H446" i="5" s="1"/>
  <c r="F445" i="5"/>
  <c r="G445" i="5" s="1"/>
  <c r="H445" i="5" s="1"/>
  <c r="F444" i="5"/>
  <c r="G444" i="5" s="1"/>
  <c r="H444" i="5" s="1"/>
  <c r="F443" i="5"/>
  <c r="G443" i="5" s="1"/>
  <c r="H443" i="5" s="1"/>
  <c r="F442" i="5"/>
  <c r="G442" i="5" s="1"/>
  <c r="H442" i="5" s="1"/>
  <c r="F441" i="5"/>
  <c r="G441" i="5" s="1"/>
  <c r="H441" i="5" s="1"/>
  <c r="F440" i="5"/>
  <c r="H440" i="5" s="1"/>
  <c r="F439" i="5"/>
  <c r="G439" i="5" s="1"/>
  <c r="H439" i="5" s="1"/>
  <c r="F438" i="5"/>
  <c r="G438" i="5" s="1"/>
  <c r="H438" i="5" s="1"/>
  <c r="F437" i="5"/>
  <c r="G437" i="5" s="1"/>
  <c r="H437" i="5" s="1"/>
  <c r="F436" i="5"/>
  <c r="G436" i="5" s="1"/>
  <c r="H436" i="5" s="1"/>
  <c r="F435" i="5"/>
  <c r="G435" i="5" s="1"/>
  <c r="H435" i="5" s="1"/>
  <c r="F434" i="5"/>
  <c r="G434" i="5" s="1"/>
  <c r="H434" i="5" s="1"/>
  <c r="F433" i="5"/>
  <c r="G433" i="5" s="1"/>
  <c r="H433" i="5" s="1"/>
  <c r="F432" i="5"/>
  <c r="G432" i="5" s="1"/>
  <c r="H432" i="5" s="1"/>
  <c r="F431" i="5"/>
  <c r="G431" i="5" s="1"/>
  <c r="H431" i="5" s="1"/>
  <c r="F430" i="5"/>
  <c r="G430" i="5" s="1"/>
  <c r="H430" i="5" s="1"/>
  <c r="F429" i="5"/>
  <c r="G429" i="5" s="1"/>
  <c r="H429" i="5" s="1"/>
  <c r="F428" i="5"/>
  <c r="G428" i="5" s="1"/>
  <c r="H428" i="5" s="1"/>
  <c r="F427" i="5"/>
  <c r="G427" i="5" s="1"/>
  <c r="H427" i="5" s="1"/>
  <c r="F426" i="5"/>
  <c r="G426" i="5" s="1"/>
  <c r="H426" i="5" s="1"/>
  <c r="F425" i="5"/>
  <c r="G425" i="5" s="1"/>
  <c r="H425" i="5" s="1"/>
  <c r="F424" i="5"/>
  <c r="G424" i="5" s="1"/>
  <c r="H424" i="5" s="1"/>
  <c r="F423" i="5"/>
  <c r="G423" i="5" s="1"/>
  <c r="H423" i="5" s="1"/>
  <c r="F422" i="5"/>
  <c r="G422" i="5" s="1"/>
  <c r="H422" i="5" s="1"/>
  <c r="F421" i="5"/>
  <c r="G421" i="5" s="1"/>
  <c r="H421" i="5" s="1"/>
  <c r="F420" i="5"/>
  <c r="G420" i="5" s="1"/>
  <c r="H420" i="5" s="1"/>
  <c r="F419" i="5"/>
  <c r="G419" i="5" s="1"/>
  <c r="H419" i="5" s="1"/>
  <c r="F418" i="5"/>
  <c r="G418" i="5" s="1"/>
  <c r="H418" i="5" s="1"/>
  <c r="F417" i="5"/>
  <c r="G417" i="5" s="1"/>
  <c r="H417" i="5" s="1"/>
  <c r="F416" i="5"/>
  <c r="G416" i="5" s="1"/>
  <c r="H416" i="5" s="1"/>
  <c r="F415" i="5"/>
  <c r="G415" i="5" s="1"/>
  <c r="H415" i="5" s="1"/>
  <c r="F414" i="5"/>
  <c r="G414" i="5" s="1"/>
  <c r="H414" i="5" s="1"/>
  <c r="F413" i="5"/>
  <c r="G413" i="5" s="1"/>
  <c r="H413" i="5" s="1"/>
  <c r="F412" i="5"/>
  <c r="G412" i="5" s="1"/>
  <c r="H412" i="5" s="1"/>
  <c r="F411" i="5"/>
  <c r="G411" i="5" s="1"/>
  <c r="H411" i="5" s="1"/>
  <c r="F410" i="5"/>
  <c r="H410" i="5" s="1"/>
  <c r="F409" i="5"/>
  <c r="G409" i="5" s="1"/>
  <c r="H409" i="5" s="1"/>
  <c r="F408" i="5"/>
  <c r="G408" i="5" s="1"/>
  <c r="H408" i="5" s="1"/>
  <c r="F407" i="5"/>
  <c r="G407" i="5" s="1"/>
  <c r="H407" i="5" s="1"/>
  <c r="F406" i="5"/>
  <c r="G406" i="5" s="1"/>
  <c r="H406" i="5" s="1"/>
  <c r="F405" i="5"/>
  <c r="G405" i="5" s="1"/>
  <c r="H405" i="5" s="1"/>
  <c r="F404" i="5"/>
  <c r="G404" i="5" s="1"/>
  <c r="H404" i="5" s="1"/>
  <c r="F403" i="5"/>
  <c r="G403" i="5" s="1"/>
  <c r="H403" i="5" s="1"/>
  <c r="F402" i="5"/>
  <c r="G402" i="5" s="1"/>
  <c r="H402" i="5" s="1"/>
  <c r="F401" i="5"/>
  <c r="G401" i="5" s="1"/>
  <c r="H401" i="5" s="1"/>
  <c r="F400" i="5"/>
  <c r="G400" i="5" s="1"/>
  <c r="H400" i="5" s="1"/>
  <c r="F399" i="5"/>
  <c r="G399" i="5" s="1"/>
  <c r="H399" i="5" s="1"/>
  <c r="F398" i="5"/>
  <c r="G398" i="5" s="1"/>
  <c r="H398" i="5" s="1"/>
  <c r="F397" i="5"/>
  <c r="G397" i="5" s="1"/>
  <c r="H397" i="5" s="1"/>
  <c r="F396" i="5"/>
  <c r="G396" i="5" s="1"/>
  <c r="H396" i="5" s="1"/>
  <c r="F395" i="5"/>
  <c r="G395" i="5" s="1"/>
  <c r="H395" i="5" s="1"/>
  <c r="F394" i="5"/>
  <c r="G394" i="5" s="1"/>
  <c r="H394" i="5" s="1"/>
  <c r="F393" i="5"/>
  <c r="G393" i="5" s="1"/>
  <c r="H393" i="5" s="1"/>
  <c r="F392" i="5"/>
  <c r="G392" i="5" s="1"/>
  <c r="H392" i="5" s="1"/>
  <c r="F391" i="5"/>
  <c r="G391" i="5" s="1"/>
  <c r="H391" i="5" s="1"/>
  <c r="F390" i="5"/>
  <c r="G390" i="5" s="1"/>
  <c r="H390" i="5" s="1"/>
  <c r="F389" i="5"/>
  <c r="G389" i="5" s="1"/>
  <c r="H389" i="5" s="1"/>
  <c r="F388" i="5"/>
  <c r="G388" i="5" s="1"/>
  <c r="H388" i="5" s="1"/>
  <c r="F387" i="5"/>
  <c r="G387" i="5" s="1"/>
  <c r="H387" i="5" s="1"/>
  <c r="F386" i="5"/>
  <c r="H386" i="5" s="1"/>
  <c r="F385" i="5"/>
  <c r="G385" i="5" s="1"/>
  <c r="H385" i="5" s="1"/>
  <c r="F384" i="5"/>
  <c r="G384" i="5" s="1"/>
  <c r="H384" i="5" s="1"/>
  <c r="F383" i="5"/>
  <c r="G383" i="5" s="1"/>
  <c r="H383" i="5" s="1"/>
  <c r="F382" i="5"/>
  <c r="H382" i="5" s="1"/>
  <c r="F381" i="5"/>
  <c r="H381" i="5" s="1"/>
  <c r="F380" i="5"/>
  <c r="H380" i="5" s="1"/>
  <c r="F379" i="5"/>
  <c r="G379" i="5" s="1"/>
  <c r="H379" i="5" s="1"/>
  <c r="F378" i="5"/>
  <c r="H378" i="5" s="1"/>
  <c r="F377" i="5"/>
  <c r="G377" i="5" s="1"/>
  <c r="H377" i="5" s="1"/>
  <c r="F376" i="5"/>
  <c r="H376" i="5" s="1"/>
  <c r="F375" i="5"/>
  <c r="H375" i="5" s="1"/>
  <c r="F374" i="5"/>
  <c r="G374" i="5" s="1"/>
  <c r="H374" i="5" s="1"/>
  <c r="F373" i="5"/>
  <c r="H373" i="5" s="1"/>
  <c r="F372" i="5"/>
  <c r="G372" i="5" s="1"/>
  <c r="H372" i="5" s="1"/>
  <c r="F371" i="5"/>
  <c r="G371" i="5" s="1"/>
  <c r="H371" i="5" s="1"/>
  <c r="F370" i="5"/>
  <c r="H370" i="5" s="1"/>
  <c r="F369" i="5"/>
  <c r="G369" i="5" s="1"/>
  <c r="H369" i="5" s="1"/>
  <c r="F368" i="5"/>
  <c r="G368" i="5" s="1"/>
  <c r="H368" i="5" s="1"/>
  <c r="F367" i="5"/>
  <c r="G367" i="5" s="1"/>
  <c r="H367" i="5" s="1"/>
  <c r="F366" i="5"/>
  <c r="H366" i="5" s="1"/>
  <c r="F365" i="5"/>
  <c r="G365" i="5" s="1"/>
  <c r="H365" i="5" s="1"/>
  <c r="F364" i="5"/>
  <c r="H364" i="5" s="1"/>
  <c r="F363" i="5"/>
  <c r="H363" i="5" s="1"/>
  <c r="F362" i="5"/>
  <c r="H362" i="5" s="1"/>
  <c r="F361" i="5"/>
  <c r="G361" i="5" s="1"/>
  <c r="H361" i="5" s="1"/>
  <c r="F360" i="5"/>
  <c r="G360" i="5" s="1"/>
  <c r="H360" i="5" s="1"/>
  <c r="F359" i="5"/>
  <c r="G359" i="5" s="1"/>
  <c r="H359" i="5" s="1"/>
  <c r="F358" i="5"/>
  <c r="H358" i="5" s="1"/>
  <c r="F357" i="5"/>
  <c r="G357" i="5" s="1"/>
  <c r="H357" i="5" s="1"/>
  <c r="F356" i="5"/>
  <c r="H356" i="5" s="1"/>
  <c r="F355" i="5"/>
  <c r="G355" i="5" s="1"/>
  <c r="H355" i="5" s="1"/>
  <c r="F354" i="5"/>
  <c r="G354" i="5" s="1"/>
  <c r="H354" i="5" s="1"/>
  <c r="F353" i="5"/>
  <c r="G353" i="5" s="1"/>
  <c r="H353" i="5" s="1"/>
  <c r="H352" i="5"/>
  <c r="F352" i="5"/>
  <c r="H351" i="5"/>
  <c r="F351" i="5"/>
  <c r="H350" i="5"/>
  <c r="F350" i="5"/>
  <c r="H349" i="5"/>
  <c r="F349" i="5"/>
  <c r="F348" i="5"/>
  <c r="G348" i="5" s="1"/>
  <c r="H348" i="5" s="1"/>
  <c r="F347" i="5"/>
  <c r="G347" i="5" s="1"/>
  <c r="H347" i="5" s="1"/>
  <c r="F346" i="5"/>
  <c r="G346" i="5" s="1"/>
  <c r="H346" i="5" s="1"/>
  <c r="F345" i="5"/>
  <c r="G345" i="5" s="1"/>
  <c r="H345" i="5" s="1"/>
  <c r="F344" i="5"/>
  <c r="G344" i="5" s="1"/>
  <c r="H344" i="5" s="1"/>
  <c r="F343" i="5"/>
  <c r="G343" i="5" s="1"/>
  <c r="H343" i="5" s="1"/>
  <c r="F342" i="5"/>
  <c r="G342" i="5" s="1"/>
  <c r="H342" i="5" s="1"/>
  <c r="F341" i="5"/>
  <c r="G341" i="5" s="1"/>
  <c r="H341" i="5" s="1"/>
  <c r="F340" i="5"/>
  <c r="G340" i="5" s="1"/>
  <c r="H340" i="5" s="1"/>
  <c r="F339" i="5"/>
  <c r="G339" i="5" s="1"/>
  <c r="H339" i="5" s="1"/>
  <c r="F338" i="5"/>
  <c r="G338" i="5" s="1"/>
  <c r="H338" i="5" s="1"/>
  <c r="F337" i="5"/>
  <c r="G337" i="5" s="1"/>
  <c r="H337" i="5" s="1"/>
  <c r="F336" i="5"/>
  <c r="G336" i="5" s="1"/>
  <c r="H336" i="5" s="1"/>
  <c r="F335" i="5"/>
  <c r="G335" i="5" s="1"/>
  <c r="H335" i="5" s="1"/>
  <c r="F334" i="5"/>
  <c r="G334" i="5" s="1"/>
  <c r="H334" i="5" s="1"/>
  <c r="H333" i="5"/>
  <c r="F333" i="5"/>
  <c r="F332" i="5"/>
  <c r="G332" i="5" s="1"/>
  <c r="H332" i="5" s="1"/>
  <c r="F331" i="5"/>
  <c r="G331" i="5" s="1"/>
  <c r="H331" i="5" s="1"/>
  <c r="F330" i="5"/>
  <c r="G330" i="5" s="1"/>
  <c r="H330" i="5" s="1"/>
  <c r="F329" i="5"/>
  <c r="G329" i="5" s="1"/>
  <c r="H329" i="5" s="1"/>
  <c r="F328" i="5"/>
  <c r="G328" i="5" s="1"/>
  <c r="H328" i="5" s="1"/>
  <c r="F327" i="5"/>
  <c r="G327" i="5" s="1"/>
  <c r="H327" i="5" s="1"/>
  <c r="F326" i="5"/>
  <c r="G326" i="5" s="1"/>
  <c r="H326" i="5" s="1"/>
  <c r="F325" i="5"/>
  <c r="G325" i="5" s="1"/>
  <c r="H325" i="5" s="1"/>
  <c r="F324" i="5"/>
  <c r="G324" i="5" s="1"/>
  <c r="H324" i="5" s="1"/>
  <c r="F323" i="5"/>
  <c r="G323" i="5" s="1"/>
  <c r="H323" i="5" s="1"/>
  <c r="F322" i="5"/>
  <c r="G322" i="5" s="1"/>
  <c r="H322" i="5" s="1"/>
  <c r="F321" i="5"/>
  <c r="G321" i="5" s="1"/>
  <c r="F320" i="5"/>
  <c r="G320" i="5" s="1"/>
  <c r="H320" i="5" s="1"/>
  <c r="F319" i="5"/>
  <c r="G319" i="5" s="1"/>
  <c r="H319" i="5" s="1"/>
  <c r="F318" i="5"/>
  <c r="G318" i="5" s="1"/>
  <c r="H318" i="5" s="1"/>
  <c r="F317" i="5"/>
  <c r="G317" i="5" s="1"/>
  <c r="H317" i="5" s="1"/>
  <c r="F316" i="5"/>
  <c r="G316" i="5" s="1"/>
  <c r="H316" i="5" s="1"/>
  <c r="F315" i="5"/>
  <c r="G315" i="5" s="1"/>
  <c r="H315" i="5" s="1"/>
  <c r="F314" i="5"/>
  <c r="G314" i="5" s="1"/>
  <c r="H314" i="5" s="1"/>
  <c r="F313" i="5"/>
  <c r="G313" i="5" s="1"/>
  <c r="H313" i="5" s="1"/>
  <c r="F312" i="5"/>
  <c r="G312" i="5" s="1"/>
  <c r="H312" i="5" s="1"/>
  <c r="F311" i="5"/>
  <c r="G311" i="5" s="1"/>
  <c r="H311" i="5" s="1"/>
  <c r="F310" i="5"/>
  <c r="G310" i="5" s="1"/>
  <c r="H310" i="5" s="1"/>
  <c r="H309" i="5"/>
  <c r="F309" i="5"/>
  <c r="F308" i="5"/>
  <c r="G308" i="5" s="1"/>
  <c r="H308" i="5" s="1"/>
  <c r="F307" i="5"/>
  <c r="G307" i="5" s="1"/>
  <c r="H307" i="5" s="1"/>
  <c r="F306" i="5"/>
  <c r="G306" i="5" s="1"/>
  <c r="H306" i="5" s="1"/>
  <c r="F305" i="5"/>
  <c r="G305" i="5" s="1"/>
  <c r="H305" i="5" s="1"/>
  <c r="F304" i="5"/>
  <c r="G304" i="5" s="1"/>
  <c r="H304" i="5" s="1"/>
  <c r="F303" i="5"/>
  <c r="H303" i="5" s="1"/>
  <c r="F302" i="5"/>
  <c r="G302" i="5" s="1"/>
  <c r="H302" i="5" s="1"/>
  <c r="F301" i="5"/>
  <c r="G301" i="5" s="1"/>
  <c r="H301" i="5" s="1"/>
  <c r="H300" i="5"/>
  <c r="F300" i="5"/>
  <c r="F299" i="5"/>
  <c r="G299" i="5" s="1"/>
  <c r="H299" i="5" s="1"/>
  <c r="F298" i="5"/>
  <c r="G298" i="5" s="1"/>
  <c r="H298" i="5" s="1"/>
  <c r="F297" i="5"/>
  <c r="G297" i="5" s="1"/>
  <c r="H297" i="5" s="1"/>
  <c r="F296" i="5"/>
  <c r="H296" i="5" s="1"/>
  <c r="F295" i="5"/>
  <c r="G295" i="5" s="1"/>
  <c r="H295" i="5" s="1"/>
  <c r="F294" i="5"/>
  <c r="G294" i="5" s="1"/>
  <c r="H294" i="5" s="1"/>
  <c r="F293" i="5"/>
  <c r="G293" i="5" s="1"/>
  <c r="H293" i="5" s="1"/>
  <c r="F292" i="5"/>
  <c r="G292" i="5" s="1"/>
  <c r="H292" i="5" s="1"/>
  <c r="F291" i="5"/>
  <c r="H291" i="5" s="1"/>
  <c r="F290" i="5"/>
  <c r="G290" i="5" s="1"/>
  <c r="H290" i="5" s="1"/>
  <c r="F289" i="5"/>
  <c r="G289" i="5" s="1"/>
  <c r="H289" i="5" s="1"/>
  <c r="F288" i="5"/>
  <c r="G288" i="5" s="1"/>
  <c r="H288" i="5" s="1"/>
  <c r="F287" i="5"/>
  <c r="G287" i="5" s="1"/>
  <c r="H287" i="5" s="1"/>
  <c r="F286" i="5"/>
  <c r="G286" i="5" s="1"/>
  <c r="H286" i="5" s="1"/>
  <c r="F285" i="5"/>
  <c r="G285" i="5" s="1"/>
  <c r="H285" i="5" s="1"/>
  <c r="F284" i="5"/>
  <c r="G284" i="5" s="1"/>
  <c r="H284" i="5" s="1"/>
  <c r="F283" i="5"/>
  <c r="G283" i="5" s="1"/>
  <c r="H283" i="5" s="1"/>
  <c r="F282" i="5"/>
  <c r="G282" i="5" s="1"/>
  <c r="H282" i="5" s="1"/>
  <c r="F281" i="5"/>
  <c r="G281" i="5" s="1"/>
  <c r="H281" i="5" s="1"/>
  <c r="F280" i="5"/>
  <c r="G280" i="5" s="1"/>
  <c r="H280" i="5" s="1"/>
  <c r="F279" i="5"/>
  <c r="G279" i="5" s="1"/>
  <c r="H279" i="5" s="1"/>
  <c r="F278" i="5"/>
  <c r="G278" i="5" s="1"/>
  <c r="H278" i="5" s="1"/>
  <c r="H277" i="5"/>
  <c r="F277" i="5"/>
  <c r="F276" i="5"/>
  <c r="G276" i="5" s="1"/>
  <c r="H276" i="5" s="1"/>
  <c r="F275" i="5"/>
  <c r="G275" i="5" s="1"/>
  <c r="H275" i="5" s="1"/>
  <c r="F274" i="5"/>
  <c r="G274" i="5" s="1"/>
  <c r="H274" i="5" s="1"/>
  <c r="F273" i="5"/>
  <c r="H273" i="5" s="1"/>
  <c r="F272" i="5"/>
  <c r="G272" i="5" s="1"/>
  <c r="H272" i="5" s="1"/>
  <c r="F271" i="5"/>
  <c r="G271" i="5" s="1"/>
  <c r="H271" i="5" s="1"/>
  <c r="F270" i="5"/>
  <c r="G270" i="5" s="1"/>
  <c r="H270" i="5" s="1"/>
  <c r="F269" i="5"/>
  <c r="G269" i="5" s="1"/>
  <c r="H269" i="5" s="1"/>
  <c r="F268" i="5"/>
  <c r="G268" i="5" s="1"/>
  <c r="H268" i="5" s="1"/>
  <c r="F267" i="5"/>
  <c r="G267" i="5" s="1"/>
  <c r="H267" i="5" s="1"/>
  <c r="H266" i="5"/>
  <c r="F266" i="5"/>
  <c r="F265" i="5"/>
  <c r="G265" i="5" s="1"/>
  <c r="H265" i="5" s="1"/>
  <c r="F264" i="5"/>
  <c r="G264" i="5" s="1"/>
  <c r="H264" i="5" s="1"/>
  <c r="F263" i="5"/>
  <c r="G263" i="5" s="1"/>
  <c r="H263" i="5" s="1"/>
  <c r="F262" i="5"/>
  <c r="G262" i="5" s="1"/>
  <c r="H262" i="5" s="1"/>
  <c r="F261" i="5"/>
  <c r="G261" i="5" s="1"/>
  <c r="H261" i="5" s="1"/>
  <c r="F260" i="5"/>
  <c r="G260" i="5" s="1"/>
  <c r="H260" i="5" s="1"/>
  <c r="F259" i="5"/>
  <c r="G259" i="5" s="1"/>
  <c r="H259" i="5" s="1"/>
  <c r="F258" i="5"/>
  <c r="G258" i="5" s="1"/>
  <c r="H258" i="5" s="1"/>
  <c r="F257" i="5"/>
  <c r="G257" i="5" s="1"/>
  <c r="H257" i="5" s="1"/>
  <c r="F256" i="5"/>
  <c r="G256" i="5" s="1"/>
  <c r="H256" i="5" s="1"/>
  <c r="F255" i="5"/>
  <c r="G255" i="5" s="1"/>
  <c r="H255" i="5" s="1"/>
  <c r="F254" i="5"/>
  <c r="G254" i="5" s="1"/>
  <c r="H254" i="5" s="1"/>
  <c r="F253" i="5"/>
  <c r="G253" i="5" s="1"/>
  <c r="H253" i="5" s="1"/>
  <c r="F252" i="5"/>
  <c r="G252" i="5" s="1"/>
  <c r="H252" i="5" s="1"/>
  <c r="F251" i="5"/>
  <c r="G251" i="5" s="1"/>
  <c r="H251" i="5" s="1"/>
  <c r="F250" i="5"/>
  <c r="G250" i="5" s="1"/>
  <c r="H250" i="5" s="1"/>
  <c r="F249" i="5"/>
  <c r="G249" i="5" s="1"/>
  <c r="H249" i="5" s="1"/>
  <c r="F248" i="5"/>
  <c r="G248" i="5" s="1"/>
  <c r="H248" i="5" s="1"/>
  <c r="F247" i="5"/>
  <c r="G247" i="5" s="1"/>
  <c r="H247" i="5" s="1"/>
  <c r="F246" i="5"/>
  <c r="G246" i="5" s="1"/>
  <c r="H246" i="5" s="1"/>
  <c r="F245" i="5"/>
  <c r="G245" i="5" s="1"/>
  <c r="H245" i="5" s="1"/>
  <c r="F244" i="5"/>
  <c r="G244" i="5" s="1"/>
  <c r="H244" i="5" s="1"/>
  <c r="H243" i="5"/>
  <c r="F243" i="5"/>
  <c r="F242" i="5"/>
  <c r="G242" i="5" s="1"/>
  <c r="H242" i="5" s="1"/>
  <c r="H241" i="5"/>
  <c r="F241" i="5"/>
  <c r="F240" i="5"/>
  <c r="G240" i="5" s="1"/>
  <c r="H240" i="5" s="1"/>
  <c r="F239" i="5"/>
  <c r="G239" i="5" s="1"/>
  <c r="H239" i="5" s="1"/>
  <c r="F238" i="5"/>
  <c r="G238" i="5" s="1"/>
  <c r="H238" i="5" s="1"/>
  <c r="F237" i="5"/>
  <c r="G237" i="5" s="1"/>
  <c r="H237" i="5" s="1"/>
  <c r="F236" i="5"/>
  <c r="G236" i="5" s="1"/>
  <c r="H236" i="5" s="1"/>
  <c r="F235" i="5"/>
  <c r="G235" i="5" s="1"/>
  <c r="H235" i="5" s="1"/>
  <c r="F234" i="5"/>
  <c r="G234" i="5" s="1"/>
  <c r="H234" i="5" s="1"/>
  <c r="F233" i="5"/>
  <c r="G233" i="5" s="1"/>
  <c r="H233" i="5" s="1"/>
  <c r="F232" i="5"/>
  <c r="G232" i="5" s="1"/>
  <c r="H232" i="5" s="1"/>
  <c r="F231" i="5"/>
  <c r="G231" i="5" s="1"/>
  <c r="H231" i="5" s="1"/>
  <c r="F230" i="5"/>
  <c r="G230" i="5" s="1"/>
  <c r="H230" i="5" s="1"/>
  <c r="F229" i="5"/>
  <c r="G229" i="5" s="1"/>
  <c r="H229" i="5" s="1"/>
  <c r="F228" i="5"/>
  <c r="G228" i="5" s="1"/>
  <c r="H228" i="5" s="1"/>
  <c r="F227" i="5"/>
  <c r="G227" i="5" s="1"/>
  <c r="H227" i="5" s="1"/>
  <c r="F226" i="5"/>
  <c r="G226" i="5" s="1"/>
  <c r="H226" i="5" s="1"/>
  <c r="F225" i="5"/>
  <c r="G225" i="5" s="1"/>
  <c r="H225" i="5" s="1"/>
  <c r="F224" i="5"/>
  <c r="G224" i="5" s="1"/>
  <c r="H224" i="5" s="1"/>
  <c r="F223" i="5"/>
  <c r="G223" i="5" s="1"/>
  <c r="H223" i="5" s="1"/>
  <c r="F222" i="5"/>
  <c r="G222" i="5" s="1"/>
  <c r="H222" i="5" s="1"/>
  <c r="F221" i="5"/>
  <c r="G221" i="5" s="1"/>
  <c r="H221" i="5" s="1"/>
  <c r="F220" i="5"/>
  <c r="G220" i="5" s="1"/>
  <c r="H220" i="5" s="1"/>
  <c r="F219" i="5"/>
  <c r="G219" i="5" s="1"/>
  <c r="H219" i="5" s="1"/>
  <c r="F218" i="5"/>
  <c r="G218" i="5" s="1"/>
  <c r="H218" i="5" s="1"/>
  <c r="F217" i="5"/>
  <c r="G217" i="5" s="1"/>
  <c r="H217" i="5" s="1"/>
  <c r="F216" i="5"/>
  <c r="G216" i="5" s="1"/>
  <c r="H216" i="5" s="1"/>
  <c r="F215" i="5"/>
  <c r="G215" i="5" s="1"/>
  <c r="H215" i="5" s="1"/>
  <c r="F214" i="5"/>
  <c r="G214" i="5" s="1"/>
  <c r="H214" i="5" s="1"/>
  <c r="F213" i="5"/>
  <c r="G213" i="5" s="1"/>
  <c r="H213" i="5" s="1"/>
  <c r="F212" i="5"/>
  <c r="G212" i="5" s="1"/>
  <c r="H212" i="5" s="1"/>
  <c r="F211" i="5"/>
  <c r="G211" i="5" s="1"/>
  <c r="H211" i="5" s="1"/>
  <c r="F210" i="5"/>
  <c r="G210" i="5" s="1"/>
  <c r="H210" i="5" s="1"/>
  <c r="F209" i="5"/>
  <c r="G209" i="5" s="1"/>
  <c r="H209" i="5" s="1"/>
  <c r="F208" i="5"/>
  <c r="G208" i="5" s="1"/>
  <c r="H208" i="5" s="1"/>
  <c r="F207" i="5"/>
  <c r="G207" i="5" s="1"/>
  <c r="H207" i="5" s="1"/>
  <c r="F206" i="5"/>
  <c r="G206" i="5" s="1"/>
  <c r="H206" i="5" s="1"/>
  <c r="F205" i="5"/>
  <c r="G205" i="5" s="1"/>
  <c r="H205" i="5" s="1"/>
  <c r="F204" i="5"/>
  <c r="G204" i="5" s="1"/>
  <c r="H204" i="5" s="1"/>
  <c r="F203" i="5"/>
  <c r="G203" i="5" s="1"/>
  <c r="H203" i="5" s="1"/>
  <c r="F202" i="5"/>
  <c r="G202" i="5" s="1"/>
  <c r="H202" i="5" s="1"/>
  <c r="F201" i="5"/>
  <c r="G201" i="5" s="1"/>
  <c r="H201" i="5" s="1"/>
  <c r="F200" i="5"/>
  <c r="G200" i="5" s="1"/>
  <c r="H200" i="5" s="1"/>
  <c r="F199" i="5"/>
  <c r="G199" i="5" s="1"/>
  <c r="H199" i="5" s="1"/>
  <c r="F198" i="5"/>
  <c r="G198" i="5" s="1"/>
  <c r="H198" i="5" s="1"/>
  <c r="F197" i="5"/>
  <c r="G197" i="5" s="1"/>
  <c r="H197" i="5" s="1"/>
  <c r="F196" i="5"/>
  <c r="G196" i="5" s="1"/>
  <c r="H196" i="5" s="1"/>
  <c r="F195" i="5"/>
  <c r="G195" i="5" s="1"/>
  <c r="H195" i="5" s="1"/>
  <c r="F194" i="5"/>
  <c r="G194" i="5" s="1"/>
  <c r="H194" i="5" s="1"/>
  <c r="F193" i="5"/>
  <c r="G193" i="5" s="1"/>
  <c r="H193" i="5" s="1"/>
  <c r="F192" i="5"/>
  <c r="G192" i="5" s="1"/>
  <c r="H192" i="5" s="1"/>
  <c r="F191" i="5"/>
  <c r="G191" i="5" s="1"/>
  <c r="H191" i="5" s="1"/>
  <c r="F190" i="5"/>
  <c r="G190" i="5" s="1"/>
  <c r="H190" i="5" s="1"/>
  <c r="F189" i="5"/>
  <c r="G189" i="5" s="1"/>
  <c r="H189" i="5" s="1"/>
  <c r="F188" i="5"/>
  <c r="G188" i="5" s="1"/>
  <c r="H188" i="5" s="1"/>
  <c r="F187" i="5"/>
  <c r="G187" i="5" s="1"/>
  <c r="H187" i="5" s="1"/>
  <c r="F186" i="5"/>
  <c r="G186" i="5" s="1"/>
  <c r="H186" i="5" s="1"/>
  <c r="F185" i="5"/>
  <c r="G185" i="5" s="1"/>
  <c r="H185" i="5" s="1"/>
  <c r="F184" i="5"/>
  <c r="G184" i="5" s="1"/>
  <c r="H184" i="5" s="1"/>
  <c r="F183" i="5"/>
  <c r="G183" i="5" s="1"/>
  <c r="H183" i="5" s="1"/>
  <c r="F182" i="5"/>
  <c r="G182" i="5" s="1"/>
  <c r="H182" i="5" s="1"/>
  <c r="F181" i="5"/>
  <c r="G181" i="5" s="1"/>
  <c r="H181" i="5" s="1"/>
  <c r="F180" i="5"/>
  <c r="G180" i="5" s="1"/>
  <c r="H180" i="5" s="1"/>
  <c r="F179" i="5"/>
  <c r="G179" i="5" s="1"/>
  <c r="H179" i="5" s="1"/>
  <c r="F178" i="5"/>
  <c r="G178" i="5" s="1"/>
  <c r="H178" i="5" s="1"/>
  <c r="F177" i="5"/>
  <c r="G177" i="5" s="1"/>
  <c r="H177" i="5" s="1"/>
  <c r="F176" i="5"/>
  <c r="G176" i="5" s="1"/>
  <c r="H176" i="5" s="1"/>
  <c r="F175" i="5"/>
  <c r="G175" i="5" s="1"/>
  <c r="H175" i="5" s="1"/>
  <c r="F174" i="5"/>
  <c r="G174" i="5" s="1"/>
  <c r="H174" i="5" s="1"/>
  <c r="F173" i="5"/>
  <c r="G173" i="5" s="1"/>
  <c r="H173" i="5" s="1"/>
  <c r="F172" i="5"/>
  <c r="G172" i="5" s="1"/>
  <c r="H172" i="5" s="1"/>
  <c r="F171" i="5"/>
  <c r="G171" i="5" s="1"/>
  <c r="H171" i="5" s="1"/>
  <c r="F170" i="5"/>
  <c r="G170" i="5" s="1"/>
  <c r="H170" i="5" s="1"/>
  <c r="F169" i="5"/>
  <c r="G169" i="5" s="1"/>
  <c r="H169" i="5" s="1"/>
  <c r="F168" i="5"/>
  <c r="G168" i="5" s="1"/>
  <c r="H168" i="5" s="1"/>
  <c r="F167" i="5"/>
  <c r="G167" i="5" s="1"/>
  <c r="H167" i="5" s="1"/>
  <c r="F166" i="5"/>
  <c r="G166" i="5" s="1"/>
  <c r="H166" i="5" s="1"/>
  <c r="F165" i="5"/>
  <c r="G165" i="5" s="1"/>
  <c r="H165" i="5" s="1"/>
  <c r="F164" i="5"/>
  <c r="G164" i="5" s="1"/>
  <c r="H164" i="5" s="1"/>
  <c r="F163" i="5"/>
  <c r="G163" i="5" s="1"/>
  <c r="H163" i="5" s="1"/>
  <c r="F162" i="5"/>
  <c r="G162" i="5" s="1"/>
  <c r="H162" i="5" s="1"/>
  <c r="F161" i="5"/>
  <c r="G161" i="5" s="1"/>
  <c r="H161" i="5" s="1"/>
  <c r="F160" i="5"/>
  <c r="G160" i="5" s="1"/>
  <c r="H160" i="5" s="1"/>
  <c r="F159" i="5"/>
  <c r="G159" i="5" s="1"/>
  <c r="H159" i="5" s="1"/>
  <c r="F158" i="5"/>
  <c r="G158" i="5" s="1"/>
  <c r="H158" i="5" s="1"/>
  <c r="F157" i="5"/>
  <c r="G157" i="5" s="1"/>
  <c r="H157" i="5" s="1"/>
  <c r="F156" i="5"/>
  <c r="G156" i="5" s="1"/>
  <c r="H156" i="5" s="1"/>
  <c r="F155" i="5"/>
  <c r="G155" i="5" s="1"/>
  <c r="H155" i="5" s="1"/>
  <c r="F154" i="5"/>
  <c r="G154" i="5" s="1"/>
  <c r="H154" i="5" s="1"/>
  <c r="F153" i="5"/>
  <c r="G153" i="5" s="1"/>
  <c r="H153" i="5" s="1"/>
  <c r="F152" i="5"/>
  <c r="G152" i="5" s="1"/>
  <c r="H152" i="5" s="1"/>
  <c r="F151" i="5"/>
  <c r="G151" i="5" s="1"/>
  <c r="H151" i="5" s="1"/>
  <c r="F150" i="5"/>
  <c r="G150" i="5" s="1"/>
  <c r="H150" i="5" s="1"/>
  <c r="F149" i="5"/>
  <c r="G149" i="5" s="1"/>
  <c r="H149" i="5" s="1"/>
  <c r="F148" i="5"/>
  <c r="G148" i="5" s="1"/>
  <c r="H148" i="5" s="1"/>
  <c r="F147" i="5"/>
  <c r="G147" i="5" s="1"/>
  <c r="H147" i="5" s="1"/>
  <c r="F146" i="5"/>
  <c r="G146" i="5" s="1"/>
  <c r="H146" i="5" s="1"/>
  <c r="F145" i="5"/>
  <c r="G145" i="5" s="1"/>
  <c r="H145" i="5" s="1"/>
  <c r="F144" i="5"/>
  <c r="G144" i="5" s="1"/>
  <c r="H144" i="5" s="1"/>
  <c r="F143" i="5"/>
  <c r="G143" i="5" s="1"/>
  <c r="H143" i="5" s="1"/>
  <c r="F142" i="5"/>
  <c r="G142" i="5" s="1"/>
  <c r="H142" i="5" s="1"/>
  <c r="F141" i="5"/>
  <c r="G141" i="5" s="1"/>
  <c r="H141" i="5" s="1"/>
  <c r="F140" i="5"/>
  <c r="G140" i="5" s="1"/>
  <c r="H140" i="5" s="1"/>
  <c r="F139" i="5"/>
  <c r="G139" i="5" s="1"/>
  <c r="H139" i="5" s="1"/>
  <c r="F138" i="5"/>
  <c r="G138" i="5" s="1"/>
  <c r="H138" i="5" s="1"/>
  <c r="F137" i="5"/>
  <c r="G137" i="5" s="1"/>
  <c r="H137" i="5" s="1"/>
  <c r="F136" i="5"/>
  <c r="H136" i="5" s="1"/>
  <c r="F135" i="5"/>
  <c r="G135" i="5" s="1"/>
  <c r="H135" i="5" s="1"/>
  <c r="F134" i="5"/>
  <c r="G134" i="5" s="1"/>
  <c r="H134" i="5" s="1"/>
  <c r="F133" i="5"/>
  <c r="G133" i="5" s="1"/>
  <c r="H133" i="5" s="1"/>
  <c r="F132" i="5"/>
  <c r="G132" i="5" s="1"/>
  <c r="H132" i="5" s="1"/>
  <c r="F131" i="5"/>
  <c r="G131" i="5" s="1"/>
  <c r="H131" i="5" s="1"/>
  <c r="F130" i="5"/>
  <c r="G130" i="5" s="1"/>
  <c r="H130" i="5" s="1"/>
  <c r="F129" i="5"/>
  <c r="G129" i="5" s="1"/>
  <c r="H129" i="5" s="1"/>
  <c r="F128" i="5"/>
  <c r="G128" i="5" s="1"/>
  <c r="H128" i="5" s="1"/>
  <c r="F127" i="5"/>
  <c r="G127" i="5" s="1"/>
  <c r="H127" i="5" s="1"/>
  <c r="F126" i="5"/>
  <c r="G126" i="5" s="1"/>
  <c r="H126" i="5" s="1"/>
  <c r="F125" i="5"/>
  <c r="G125" i="5" s="1"/>
  <c r="H125" i="5" s="1"/>
  <c r="F124" i="5"/>
  <c r="G124" i="5" s="1"/>
  <c r="H124" i="5" s="1"/>
  <c r="F123" i="5"/>
  <c r="G123" i="5" s="1"/>
  <c r="H123" i="5" s="1"/>
  <c r="F122" i="5"/>
  <c r="G122" i="5" s="1"/>
  <c r="H122" i="5" s="1"/>
  <c r="F121" i="5"/>
  <c r="G121" i="5" s="1"/>
  <c r="H121" i="5" s="1"/>
  <c r="F120" i="5"/>
  <c r="G120" i="5" s="1"/>
  <c r="H120" i="5" s="1"/>
  <c r="F119" i="5"/>
  <c r="G119" i="5" s="1"/>
  <c r="H119" i="5" s="1"/>
  <c r="F118" i="5"/>
  <c r="G118" i="5" s="1"/>
  <c r="H118" i="5" s="1"/>
  <c r="F117" i="5"/>
  <c r="G117" i="5" s="1"/>
  <c r="H117" i="5" s="1"/>
  <c r="F116" i="5"/>
  <c r="G116" i="5" s="1"/>
  <c r="H116" i="5" s="1"/>
  <c r="F115" i="5"/>
  <c r="G115" i="5" s="1"/>
  <c r="H115" i="5" s="1"/>
  <c r="F114" i="5"/>
  <c r="G114" i="5" s="1"/>
  <c r="H114" i="5" s="1"/>
  <c r="F113" i="5"/>
  <c r="G113" i="5" s="1"/>
  <c r="H113" i="5" s="1"/>
  <c r="F112" i="5"/>
  <c r="G112" i="5" s="1"/>
  <c r="H112" i="5" s="1"/>
  <c r="F111" i="5"/>
  <c r="G111" i="5" s="1"/>
  <c r="H111" i="5" s="1"/>
  <c r="F110" i="5"/>
  <c r="G110" i="5" s="1"/>
  <c r="H110" i="5" s="1"/>
  <c r="F109" i="5"/>
  <c r="G109" i="5" s="1"/>
  <c r="H109" i="5" s="1"/>
  <c r="F108" i="5"/>
  <c r="G108" i="5" s="1"/>
  <c r="H108" i="5" s="1"/>
  <c r="F107" i="5"/>
  <c r="G107" i="5" s="1"/>
  <c r="H107" i="5" s="1"/>
  <c r="F106" i="5"/>
  <c r="G106" i="5" s="1"/>
  <c r="H106" i="5" s="1"/>
  <c r="F105" i="5"/>
  <c r="G105" i="5" s="1"/>
  <c r="H105" i="5" s="1"/>
  <c r="F104" i="5"/>
  <c r="G104" i="5" s="1"/>
  <c r="H104" i="5" s="1"/>
  <c r="F103" i="5"/>
  <c r="G103" i="5" s="1"/>
  <c r="H103" i="5" s="1"/>
  <c r="F102" i="5"/>
  <c r="G102" i="5" s="1"/>
  <c r="H102" i="5" s="1"/>
  <c r="F101" i="5"/>
  <c r="G101" i="5" s="1"/>
  <c r="H101" i="5" s="1"/>
  <c r="F100" i="5"/>
  <c r="G100" i="5" s="1"/>
  <c r="H100" i="5" s="1"/>
  <c r="F99" i="5"/>
  <c r="G99" i="5" s="1"/>
  <c r="H99" i="5" s="1"/>
  <c r="F98" i="5"/>
  <c r="G98" i="5" s="1"/>
  <c r="H98" i="5" s="1"/>
  <c r="F97" i="5"/>
  <c r="G97" i="5" s="1"/>
  <c r="H97" i="5" s="1"/>
  <c r="F96" i="5"/>
  <c r="G96" i="5" s="1"/>
  <c r="H96" i="5" s="1"/>
  <c r="F95" i="5"/>
  <c r="G95" i="5" s="1"/>
  <c r="H95" i="5" s="1"/>
  <c r="F94" i="5"/>
  <c r="G94" i="5" s="1"/>
  <c r="H94" i="5" s="1"/>
  <c r="F93" i="5"/>
  <c r="G93" i="5" s="1"/>
  <c r="H93" i="5" s="1"/>
  <c r="F92" i="5"/>
  <c r="G92" i="5" s="1"/>
  <c r="H92" i="5" s="1"/>
  <c r="F91" i="5"/>
  <c r="G91" i="5" s="1"/>
  <c r="H91" i="5" s="1"/>
  <c r="F90" i="5"/>
  <c r="G90" i="5" s="1"/>
  <c r="H90" i="5" s="1"/>
  <c r="F89" i="5"/>
  <c r="G89" i="5" s="1"/>
  <c r="H89" i="5" s="1"/>
  <c r="F88" i="5"/>
  <c r="G88" i="5" s="1"/>
  <c r="H88" i="5" s="1"/>
  <c r="F87" i="5"/>
  <c r="G87" i="5" s="1"/>
  <c r="H87" i="5" s="1"/>
  <c r="F86" i="5"/>
  <c r="G86" i="5" s="1"/>
  <c r="H86" i="5" s="1"/>
  <c r="F85" i="5"/>
  <c r="G85" i="5" s="1"/>
  <c r="H85" i="5" s="1"/>
  <c r="F84" i="5"/>
  <c r="G84" i="5" s="1"/>
  <c r="H84" i="5" s="1"/>
  <c r="F83" i="5"/>
  <c r="G83" i="5" s="1"/>
  <c r="H83" i="5" s="1"/>
  <c r="F82" i="5"/>
  <c r="G82" i="5" s="1"/>
  <c r="H82" i="5" s="1"/>
  <c r="F81" i="5"/>
  <c r="G81" i="5" s="1"/>
  <c r="H81" i="5" s="1"/>
  <c r="F80" i="5"/>
  <c r="G80" i="5" s="1"/>
  <c r="H80" i="5" s="1"/>
  <c r="F79" i="5"/>
  <c r="G79" i="5" s="1"/>
  <c r="H79" i="5" s="1"/>
  <c r="F78" i="5"/>
  <c r="G78" i="5" s="1"/>
  <c r="H78" i="5" s="1"/>
  <c r="F77" i="5"/>
  <c r="G77" i="5" s="1"/>
  <c r="H77" i="5" s="1"/>
  <c r="F76" i="5"/>
  <c r="G76" i="5" s="1"/>
  <c r="H76" i="5" s="1"/>
  <c r="F75" i="5"/>
  <c r="G75" i="5" s="1"/>
  <c r="H75" i="5" s="1"/>
  <c r="F74" i="5"/>
  <c r="G74" i="5" s="1"/>
  <c r="H74" i="5" s="1"/>
  <c r="F73" i="5"/>
  <c r="G73" i="5" s="1"/>
  <c r="H73" i="5" s="1"/>
  <c r="F72" i="5"/>
  <c r="G72" i="5" s="1"/>
  <c r="H72" i="5" s="1"/>
  <c r="F71" i="5"/>
  <c r="G71" i="5" s="1"/>
  <c r="H71" i="5" s="1"/>
  <c r="F70" i="5"/>
  <c r="G70" i="5" s="1"/>
  <c r="H70" i="5" s="1"/>
  <c r="F69" i="5"/>
  <c r="G69" i="5" s="1"/>
  <c r="H69" i="5" s="1"/>
  <c r="F68" i="5"/>
  <c r="G68" i="5" s="1"/>
  <c r="H68" i="5" s="1"/>
  <c r="F67" i="5"/>
  <c r="G67" i="5" s="1"/>
  <c r="H67" i="5" s="1"/>
  <c r="F66" i="5"/>
  <c r="G66" i="5" s="1"/>
  <c r="H66" i="5" s="1"/>
  <c r="F65" i="5"/>
  <c r="G65" i="5" s="1"/>
  <c r="H65" i="5" s="1"/>
  <c r="F64" i="5"/>
  <c r="G64" i="5" s="1"/>
  <c r="H64" i="5" s="1"/>
  <c r="F63" i="5"/>
  <c r="G63" i="5" s="1"/>
  <c r="H63" i="5" s="1"/>
  <c r="F62" i="5"/>
  <c r="G62" i="5" s="1"/>
  <c r="H62" i="5" s="1"/>
  <c r="F61" i="5"/>
  <c r="G61" i="5" s="1"/>
  <c r="H61" i="5" s="1"/>
  <c r="F60" i="5"/>
  <c r="G60" i="5" s="1"/>
  <c r="H60" i="5" s="1"/>
  <c r="F59" i="5"/>
  <c r="G59" i="5" s="1"/>
  <c r="H59" i="5" s="1"/>
  <c r="F58" i="5"/>
  <c r="G58" i="5" s="1"/>
  <c r="H58" i="5" s="1"/>
  <c r="F57" i="5"/>
  <c r="G57" i="5" s="1"/>
  <c r="H57" i="5" s="1"/>
  <c r="F56" i="5"/>
  <c r="G56" i="5" s="1"/>
  <c r="H56" i="5" s="1"/>
  <c r="F55" i="5"/>
  <c r="G55" i="5" s="1"/>
  <c r="H55" i="5" s="1"/>
  <c r="F54" i="5"/>
  <c r="G54" i="5" s="1"/>
  <c r="H54" i="5" s="1"/>
  <c r="F53" i="5"/>
  <c r="G53" i="5" s="1"/>
  <c r="H53" i="5" s="1"/>
  <c r="F52" i="5"/>
  <c r="G52" i="5" s="1"/>
  <c r="H52" i="5" s="1"/>
  <c r="F51" i="5"/>
  <c r="G51" i="5" s="1"/>
  <c r="H51" i="5" s="1"/>
  <c r="F50" i="5"/>
  <c r="G50" i="5" s="1"/>
  <c r="H50" i="5" s="1"/>
  <c r="F49" i="5"/>
  <c r="G49" i="5" s="1"/>
  <c r="H49" i="5" s="1"/>
  <c r="F48" i="5"/>
  <c r="G48" i="5" s="1"/>
  <c r="H48" i="5" s="1"/>
  <c r="F47" i="5"/>
  <c r="G47" i="5" s="1"/>
  <c r="H47" i="5" s="1"/>
  <c r="F46" i="5"/>
  <c r="G46" i="5" s="1"/>
  <c r="H46" i="5" s="1"/>
  <c r="F45" i="5"/>
  <c r="G45" i="5" s="1"/>
  <c r="H45" i="5" s="1"/>
  <c r="F44" i="5"/>
  <c r="H44" i="5" s="1"/>
  <c r="F43" i="5"/>
  <c r="G43" i="5" s="1"/>
  <c r="H43" i="5" s="1"/>
  <c r="F42" i="5"/>
  <c r="G42" i="5" s="1"/>
  <c r="H42" i="5" s="1"/>
  <c r="F41" i="5"/>
  <c r="G41" i="5" s="1"/>
  <c r="H41" i="5" s="1"/>
  <c r="F40" i="5"/>
  <c r="G40" i="5" s="1"/>
  <c r="H40" i="5" s="1"/>
  <c r="F39" i="5"/>
  <c r="G39" i="5" s="1"/>
  <c r="H39" i="5" s="1"/>
  <c r="F38" i="5"/>
  <c r="G38" i="5" s="1"/>
  <c r="H38" i="5" s="1"/>
  <c r="F37" i="5"/>
  <c r="G37" i="5" s="1"/>
  <c r="H37" i="5" s="1"/>
  <c r="F36" i="5"/>
  <c r="G36" i="5" s="1"/>
  <c r="H36" i="5" s="1"/>
  <c r="F35" i="5"/>
  <c r="G35" i="5" s="1"/>
  <c r="H35" i="5" s="1"/>
  <c r="F34" i="5"/>
  <c r="G34" i="5" s="1"/>
  <c r="H34" i="5" s="1"/>
  <c r="F33" i="5"/>
  <c r="G33" i="5" s="1"/>
  <c r="H33" i="5" s="1"/>
  <c r="F32" i="5"/>
  <c r="G32" i="5" s="1"/>
  <c r="H32" i="5" s="1"/>
  <c r="F31" i="5"/>
  <c r="G31" i="5" s="1"/>
  <c r="H31" i="5" s="1"/>
  <c r="F30" i="5"/>
  <c r="G30" i="5" s="1"/>
  <c r="H30" i="5" s="1"/>
  <c r="F29" i="5"/>
  <c r="G29" i="5" s="1"/>
  <c r="H29" i="5" s="1"/>
  <c r="F28" i="5"/>
  <c r="G28" i="5" s="1"/>
  <c r="H28" i="5" s="1"/>
  <c r="F27" i="5"/>
  <c r="G27" i="5" s="1"/>
  <c r="H27" i="5" s="1"/>
  <c r="F26" i="5"/>
  <c r="G26" i="5" s="1"/>
  <c r="H26" i="5" s="1"/>
  <c r="F25" i="5"/>
  <c r="G25" i="5" s="1"/>
  <c r="H25" i="5" s="1"/>
  <c r="F24" i="5"/>
  <c r="G24" i="5" s="1"/>
  <c r="H24" i="5" s="1"/>
  <c r="F23" i="5"/>
  <c r="G23" i="5" s="1"/>
  <c r="H23" i="5" s="1"/>
  <c r="F22" i="5"/>
  <c r="G22" i="5" s="1"/>
  <c r="H22" i="5" s="1"/>
  <c r="F21" i="5"/>
  <c r="G21" i="5" s="1"/>
  <c r="H21" i="5" s="1"/>
  <c r="F20" i="5"/>
  <c r="G20" i="5" s="1"/>
  <c r="H20" i="5" s="1"/>
  <c r="F19" i="5"/>
  <c r="G19" i="5" s="1"/>
  <c r="H19" i="5" s="1"/>
  <c r="F18" i="5"/>
  <c r="G18" i="5" s="1"/>
  <c r="H18" i="5" s="1"/>
  <c r="F17" i="5"/>
  <c r="G17" i="5" s="1"/>
  <c r="H17" i="5" s="1"/>
  <c r="F16" i="5"/>
  <c r="G16" i="5" s="1"/>
  <c r="H16" i="5" s="1"/>
  <c r="F15" i="5"/>
  <c r="G15" i="5" s="1"/>
  <c r="H15" i="5" s="1"/>
  <c r="F14" i="5"/>
  <c r="G14" i="5" s="1"/>
  <c r="H14" i="5" s="1"/>
  <c r="F13" i="5"/>
  <c r="G13" i="5" s="1"/>
  <c r="H13" i="5" s="1"/>
  <c r="F12" i="5"/>
  <c r="G12" i="5" s="1"/>
  <c r="H12" i="5" s="1"/>
  <c r="F11" i="5"/>
  <c r="G11" i="5" s="1"/>
  <c r="H11" i="5" s="1"/>
  <c r="F10" i="5"/>
  <c r="G10" i="5" s="1"/>
  <c r="H10" i="5" s="1"/>
  <c r="F9" i="5"/>
  <c r="G9" i="5" s="1"/>
  <c r="H9" i="5" s="1"/>
  <c r="F8" i="5"/>
  <c r="G8" i="5" s="1"/>
  <c r="H8" i="5" s="1"/>
  <c r="F7" i="5"/>
  <c r="G7" i="5" s="1"/>
  <c r="H7" i="5" s="1"/>
  <c r="F6" i="5"/>
  <c r="G6" i="5" s="1"/>
  <c r="H6" i="5" s="1"/>
  <c r="F5" i="5"/>
  <c r="G5" i="5" s="1"/>
  <c r="H5" i="5" s="1"/>
  <c r="F4" i="5"/>
  <c r="G4" i="5" s="1"/>
  <c r="H3" i="5"/>
  <c r="O193" i="1" s="1"/>
  <c r="H2" i="5"/>
  <c r="O357" i="1" s="1"/>
  <c r="H321" i="5" l="1"/>
  <c r="G454" i="5"/>
  <c r="O521" i="1"/>
  <c r="O525" i="1"/>
  <c r="O529" i="1"/>
  <c r="O533" i="1"/>
  <c r="O524" i="1"/>
  <c r="O528" i="1"/>
  <c r="O532" i="1"/>
  <c r="O523" i="1"/>
  <c r="O527" i="1"/>
  <c r="O531" i="1"/>
  <c r="O526" i="1"/>
  <c r="O530" i="1"/>
  <c r="O520" i="1"/>
  <c r="O519" i="1"/>
  <c r="O522" i="1"/>
  <c r="N534" i="1" a="1"/>
  <c r="N534" i="1" s="1"/>
  <c r="H4" i="5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82" i="1"/>
  <c r="O286" i="1"/>
  <c r="O290" i="1"/>
  <c r="O294" i="1"/>
  <c r="O298" i="1"/>
  <c r="O302" i="1"/>
  <c r="O306" i="1"/>
  <c r="O310" i="1"/>
  <c r="O314" i="1"/>
  <c r="O318" i="1"/>
  <c r="O4" i="1"/>
  <c r="O5" i="1"/>
  <c r="O9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8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201" i="1"/>
  <c r="O209" i="1"/>
  <c r="O217" i="1"/>
  <c r="O225" i="1"/>
  <c r="O233" i="1"/>
  <c r="O241" i="1"/>
  <c r="O249" i="1"/>
  <c r="O257" i="1"/>
  <c r="O265" i="1"/>
  <c r="O273" i="1"/>
  <c r="O280" i="1"/>
  <c r="O288" i="1"/>
  <c r="O296" i="1"/>
  <c r="O304" i="1"/>
  <c r="O312" i="1"/>
  <c r="O320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3" i="1"/>
  <c r="O291" i="1"/>
  <c r="O299" i="1"/>
  <c r="O307" i="1"/>
  <c r="O315" i="1"/>
  <c r="O322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4" i="1"/>
  <c r="O292" i="1"/>
  <c r="O300" i="1"/>
  <c r="O308" i="1"/>
  <c r="O316" i="1"/>
  <c r="O323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90" i="1"/>
  <c r="O494" i="1"/>
  <c r="O498" i="1"/>
  <c r="O502" i="1"/>
  <c r="O16" i="1"/>
  <c r="O48" i="1"/>
  <c r="O80" i="1"/>
  <c r="O112" i="1"/>
  <c r="O144" i="1"/>
  <c r="O176" i="1"/>
  <c r="O208" i="1"/>
  <c r="O240" i="1"/>
  <c r="O272" i="1"/>
  <c r="O303" i="1"/>
  <c r="O329" i="1"/>
  <c r="O345" i="1"/>
  <c r="O361" i="1"/>
  <c r="O377" i="1"/>
  <c r="O391" i="1"/>
  <c r="O407" i="1"/>
  <c r="O423" i="1"/>
  <c r="O439" i="1"/>
  <c r="O455" i="1"/>
  <c r="O471" i="1"/>
  <c r="O485" i="1"/>
  <c r="O493" i="1"/>
  <c r="O501" i="1"/>
  <c r="O507" i="1"/>
  <c r="O512" i="1"/>
  <c r="O516" i="1"/>
  <c r="O2" i="1"/>
  <c r="O56" i="1"/>
  <c r="O184" i="1"/>
  <c r="O279" i="1"/>
  <c r="O349" i="1"/>
  <c r="O395" i="1"/>
  <c r="O443" i="1"/>
  <c r="O487" i="1"/>
  <c r="O509" i="1"/>
  <c r="O32" i="1"/>
  <c r="O64" i="1"/>
  <c r="O96" i="1"/>
  <c r="O128" i="1"/>
  <c r="O160" i="1"/>
  <c r="O192" i="1"/>
  <c r="O224" i="1"/>
  <c r="O256" i="1"/>
  <c r="O287" i="1"/>
  <c r="O319" i="1"/>
  <c r="O337" i="1"/>
  <c r="O353" i="1"/>
  <c r="O369" i="1"/>
  <c r="O383" i="1"/>
  <c r="O399" i="1"/>
  <c r="O415" i="1"/>
  <c r="O431" i="1"/>
  <c r="O447" i="1"/>
  <c r="O463" i="1"/>
  <c r="O479" i="1"/>
  <c r="O489" i="1"/>
  <c r="O497" i="1"/>
  <c r="O505" i="1"/>
  <c r="O510" i="1"/>
  <c r="O514" i="1"/>
  <c r="O518" i="1"/>
  <c r="O24" i="1"/>
  <c r="O152" i="1"/>
  <c r="O248" i="1"/>
  <c r="O333" i="1"/>
  <c r="O381" i="1"/>
  <c r="O427" i="1"/>
  <c r="O475" i="1"/>
  <c r="O503" i="1"/>
  <c r="O513" i="1"/>
  <c r="O40" i="1"/>
  <c r="O72" i="1"/>
  <c r="O104" i="1"/>
  <c r="O136" i="1"/>
  <c r="O168" i="1"/>
  <c r="O200" i="1"/>
  <c r="O232" i="1"/>
  <c r="O264" i="1"/>
  <c r="O295" i="1"/>
  <c r="O324" i="1"/>
  <c r="O341" i="1"/>
  <c r="O373" i="1"/>
  <c r="O387" i="1"/>
  <c r="O403" i="1"/>
  <c r="O419" i="1"/>
  <c r="O435" i="1"/>
  <c r="O451" i="1"/>
  <c r="O467" i="1"/>
  <c r="O483" i="1"/>
  <c r="O491" i="1"/>
  <c r="O499" i="1"/>
  <c r="O506" i="1"/>
  <c r="O511" i="1"/>
  <c r="O515" i="1"/>
  <c r="O88" i="1"/>
  <c r="O120" i="1"/>
  <c r="O216" i="1"/>
  <c r="O311" i="1"/>
  <c r="O365" i="1"/>
  <c r="O411" i="1"/>
  <c r="O459" i="1"/>
  <c r="O495" i="1"/>
  <c r="O517" i="1"/>
  <c r="A461" i="2"/>
  <c r="M4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2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L3" i="1"/>
  <c r="L6" i="1"/>
  <c r="L8" i="1"/>
  <c r="L9" i="1"/>
  <c r="L14" i="1"/>
  <c r="L17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83" i="1"/>
  <c r="L94" i="1"/>
  <c r="L96" i="1"/>
  <c r="L115" i="1"/>
  <c r="L116" i="1"/>
  <c r="L134" i="1"/>
  <c r="L140" i="1"/>
  <c r="L148" i="1"/>
  <c r="L152" i="1"/>
  <c r="L155" i="1"/>
  <c r="L157" i="1"/>
  <c r="L169" i="1"/>
  <c r="L180" i="1"/>
  <c r="L181" i="1"/>
  <c r="L192" i="1"/>
  <c r="L194" i="1"/>
  <c r="L196" i="1"/>
  <c r="L198" i="1"/>
  <c r="L199" i="1"/>
  <c r="L201" i="1"/>
  <c r="L210" i="1"/>
  <c r="L213" i="1"/>
  <c r="L215" i="1"/>
  <c r="L218" i="1"/>
  <c r="L223" i="1"/>
  <c r="L226" i="1"/>
  <c r="L228" i="1"/>
  <c r="L231" i="1"/>
  <c r="L232" i="1"/>
  <c r="L233" i="1"/>
  <c r="L235" i="1"/>
  <c r="L237" i="1"/>
  <c r="L239" i="1"/>
  <c r="L240" i="1"/>
  <c r="L241" i="1"/>
  <c r="L242" i="1"/>
  <c r="L243" i="1"/>
  <c r="L245" i="1"/>
  <c r="L248" i="1"/>
  <c r="L253" i="1"/>
  <c r="L254" i="1"/>
  <c r="L257" i="1"/>
  <c r="L265" i="1"/>
  <c r="L266" i="1"/>
  <c r="L267" i="1"/>
  <c r="L268" i="1"/>
  <c r="L269" i="1"/>
  <c r="L272" i="1"/>
  <c r="L274" i="1"/>
  <c r="L284" i="1"/>
  <c r="L294" i="1"/>
  <c r="L295" i="1"/>
  <c r="L305" i="1"/>
  <c r="L306" i="1"/>
  <c r="L307" i="1"/>
  <c r="L310" i="1"/>
  <c r="L320" i="1"/>
  <c r="L323" i="1"/>
  <c r="L330" i="1"/>
  <c r="L339" i="1"/>
  <c r="L356" i="1"/>
  <c r="L357" i="1"/>
  <c r="L361" i="1"/>
  <c r="L363" i="1"/>
  <c r="L370" i="1"/>
  <c r="L374" i="1"/>
  <c r="L377" i="1"/>
  <c r="L378" i="1"/>
  <c r="L379" i="1"/>
  <c r="L380" i="1"/>
  <c r="L381" i="1"/>
  <c r="L382" i="1"/>
  <c r="L388" i="1"/>
  <c r="L390" i="1"/>
  <c r="L393" i="1"/>
  <c r="L395" i="1"/>
  <c r="L396" i="1"/>
  <c r="L398" i="1"/>
  <c r="L401" i="1"/>
  <c r="L404" i="1"/>
  <c r="L413" i="1"/>
  <c r="L416" i="1"/>
  <c r="L418" i="1"/>
  <c r="L432" i="1"/>
  <c r="L439" i="1"/>
  <c r="L442" i="1"/>
  <c r="L448" i="1"/>
  <c r="L462" i="1"/>
  <c r="L463" i="1"/>
  <c r="L466" i="1"/>
  <c r="L471" i="1"/>
  <c r="L47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2" i="1"/>
  <c r="D460" i="2"/>
  <c r="L304" i="1" s="1"/>
  <c r="D459" i="2"/>
  <c r="L303" i="1" s="1"/>
  <c r="D458" i="2"/>
  <c r="D457" i="2"/>
  <c r="L203" i="1" s="1"/>
  <c r="D456" i="2"/>
  <c r="D455" i="2"/>
  <c r="D454" i="2"/>
  <c r="L353" i="1" s="1"/>
  <c r="D453" i="2"/>
  <c r="L178" i="1" s="1"/>
  <c r="D452" i="2"/>
  <c r="L293" i="1" s="1"/>
  <c r="D451" i="2"/>
  <c r="L292" i="1" s="1"/>
  <c r="D450" i="2"/>
  <c r="L291" i="1" s="1"/>
  <c r="D449" i="2"/>
  <c r="L343" i="1" s="1"/>
  <c r="D448" i="2"/>
  <c r="L273" i="1" s="1"/>
  <c r="D447" i="2"/>
  <c r="L290" i="1" s="1"/>
  <c r="D446" i="2"/>
  <c r="L289" i="1" s="1"/>
  <c r="D445" i="2"/>
  <c r="L230" i="1" s="1"/>
  <c r="D444" i="2"/>
  <c r="L229" i="1" s="1"/>
  <c r="D443" i="2"/>
  <c r="L341" i="1" s="1"/>
  <c r="D441" i="2"/>
  <c r="L359" i="1" s="1"/>
  <c r="D440" i="2"/>
  <c r="L288" i="1" s="1"/>
  <c r="D439" i="2"/>
  <c r="D438" i="2"/>
  <c r="L352" i="1" s="1"/>
  <c r="D437" i="2"/>
  <c r="L167" i="1" s="1"/>
  <c r="D436" i="2"/>
  <c r="L335" i="1" s="1"/>
  <c r="D435" i="2"/>
  <c r="L333" i="1" s="1"/>
  <c r="D434" i="2"/>
  <c r="L211" i="1" s="1"/>
  <c r="D433" i="2"/>
  <c r="L287" i="1" s="1"/>
  <c r="D432" i="2"/>
  <c r="L278" i="1" s="1"/>
  <c r="D431" i="2"/>
  <c r="D430" i="2"/>
  <c r="L205" i="1" s="1"/>
  <c r="D428" i="2"/>
  <c r="L302" i="1" s="1"/>
  <c r="D427" i="2"/>
  <c r="L301" i="1" s="1"/>
  <c r="D426" i="2"/>
  <c r="L300" i="1" s="1"/>
  <c r="D425" i="2"/>
  <c r="L322" i="1" s="1"/>
  <c r="D424" i="2"/>
  <c r="L329" i="1" s="1"/>
  <c r="D423" i="2"/>
  <c r="L297" i="1" s="1"/>
  <c r="D422" i="2"/>
  <c r="L296" i="1" s="1"/>
  <c r="D420" i="2"/>
  <c r="L173" i="1" s="1"/>
  <c r="D419" i="2"/>
  <c r="L166" i="1" s="1"/>
  <c r="D418" i="2"/>
  <c r="D417" i="2"/>
  <c r="L163" i="1" s="1"/>
  <c r="D416" i="2"/>
  <c r="L158" i="1" s="1"/>
  <c r="D415" i="2"/>
  <c r="L150" i="1" s="1"/>
  <c r="D414" i="2"/>
  <c r="L141" i="1" s="1"/>
  <c r="D413" i="2"/>
  <c r="L139" i="1" s="1"/>
  <c r="D412" i="2"/>
  <c r="L299" i="1" s="1"/>
  <c r="D411" i="2"/>
  <c r="L368" i="1" s="1"/>
  <c r="D410" i="2"/>
  <c r="L334" i="1" s="1"/>
  <c r="D409" i="2"/>
  <c r="L358" i="1" s="1"/>
  <c r="D408" i="2"/>
  <c r="L326" i="1" s="1"/>
  <c r="D407" i="2"/>
  <c r="L286" i="1" s="1"/>
  <c r="D406" i="2"/>
  <c r="L347" i="1" s="1"/>
  <c r="D405" i="2"/>
  <c r="L346" i="1" s="1"/>
  <c r="D404" i="2"/>
  <c r="L345" i="1" s="1"/>
  <c r="D403" i="2"/>
  <c r="L344" i="1" s="1"/>
  <c r="D402" i="2"/>
  <c r="L372" i="1" s="1"/>
  <c r="D401" i="2"/>
  <c r="L324" i="1" s="1"/>
  <c r="D400" i="2"/>
  <c r="L319" i="1" s="1"/>
  <c r="D399" i="2"/>
  <c r="L371" i="1" s="1"/>
  <c r="D398" i="2"/>
  <c r="L172" i="1" s="1"/>
  <c r="D397" i="2"/>
  <c r="L170" i="1" s="1"/>
  <c r="D396" i="2"/>
  <c r="L165" i="1" s="1"/>
  <c r="D395" i="2"/>
  <c r="D394" i="2"/>
  <c r="L314" i="1" s="1"/>
  <c r="D393" i="2"/>
  <c r="D392" i="2"/>
  <c r="D390" i="2"/>
  <c r="L252" i="1" s="1"/>
  <c r="D389" i="2"/>
  <c r="L251" i="1" s="1"/>
  <c r="D388" i="2"/>
  <c r="L250" i="1" s="1"/>
  <c r="D387" i="2"/>
  <c r="L234" i="1" s="1"/>
  <c r="D386" i="2"/>
  <c r="L281" i="1" s="1"/>
  <c r="D385" i="2"/>
  <c r="L227" i="1" s="1"/>
  <c r="D384" i="2"/>
  <c r="L280" i="1" s="1"/>
  <c r="D383" i="2"/>
  <c r="L279" i="1" s="1"/>
  <c r="D382" i="2"/>
  <c r="L277" i="1" s="1"/>
  <c r="D381" i="2"/>
  <c r="L276" i="1" s="1"/>
  <c r="D380" i="2"/>
  <c r="L179" i="1" s="1"/>
  <c r="D379" i="2"/>
  <c r="L176" i="1" s="1"/>
  <c r="D378" i="2"/>
  <c r="L184" i="1" s="1"/>
  <c r="D377" i="2"/>
  <c r="L175" i="1" s="1"/>
  <c r="D376" i="2"/>
  <c r="L171" i="1" s="1"/>
  <c r="D375" i="2"/>
  <c r="L183" i="1" s="1"/>
  <c r="D374" i="2"/>
  <c r="L161" i="1" s="1"/>
  <c r="D373" i="2"/>
  <c r="L159" i="1" s="1"/>
  <c r="D372" i="2"/>
  <c r="L182" i="1" s="1"/>
  <c r="D371" i="2"/>
  <c r="L144" i="1" s="1"/>
  <c r="D370" i="2"/>
  <c r="D369" i="2"/>
  <c r="L143" i="1" s="1"/>
  <c r="D368" i="2"/>
  <c r="L138" i="1" s="1"/>
  <c r="D367" i="2"/>
  <c r="L137" i="1" s="1"/>
  <c r="D366" i="2"/>
  <c r="L354" i="1" s="1"/>
  <c r="D365" i="2"/>
  <c r="L351" i="1" s="1"/>
  <c r="D364" i="2"/>
  <c r="L350" i="1" s="1"/>
  <c r="D363" i="2"/>
  <c r="L247" i="1" s="1"/>
  <c r="D362" i="2"/>
  <c r="L246" i="1" s="1"/>
  <c r="D361" i="2"/>
  <c r="L367" i="1" s="1"/>
  <c r="D360" i="2"/>
  <c r="L224" i="1" s="1"/>
  <c r="D359" i="2"/>
  <c r="L214" i="1" s="1"/>
  <c r="D358" i="2"/>
  <c r="L249" i="1" s="1"/>
  <c r="D357" i="2"/>
  <c r="L142" i="1" s="1"/>
  <c r="D355" i="2"/>
  <c r="D354" i="2"/>
  <c r="D353" i="2"/>
  <c r="D352" i="2"/>
  <c r="D339" i="2"/>
  <c r="L13" i="1" s="1"/>
  <c r="D337" i="2"/>
  <c r="L20" i="1" s="1"/>
  <c r="D336" i="2"/>
  <c r="L15" i="1" s="1"/>
  <c r="D335" i="2"/>
  <c r="L11" i="1" s="1"/>
  <c r="D333" i="2"/>
  <c r="L19" i="1" s="1"/>
  <c r="D332" i="2"/>
  <c r="L23" i="1" s="1"/>
  <c r="D328" i="2"/>
  <c r="D327" i="2"/>
  <c r="D326" i="2"/>
  <c r="D318" i="2"/>
  <c r="D316" i="2"/>
  <c r="D315" i="2"/>
  <c r="D314" i="2"/>
  <c r="D313" i="2"/>
  <c r="D312" i="2"/>
  <c r="L451" i="1" s="1"/>
  <c r="D311" i="2"/>
  <c r="D310" i="2"/>
  <c r="L459" i="1" s="1"/>
  <c r="D309" i="2"/>
  <c r="L453" i="1" s="1"/>
  <c r="D308" i="2"/>
  <c r="L465" i="1" s="1"/>
  <c r="D307" i="2"/>
  <c r="L464" i="1" s="1"/>
  <c r="D282" i="2"/>
  <c r="L216" i="1" s="1"/>
  <c r="D281" i="2"/>
  <c r="L283" i="1" s="1"/>
  <c r="D280" i="2"/>
  <c r="L190" i="1" s="1"/>
  <c r="D279" i="2"/>
  <c r="L212" i="1" s="1"/>
  <c r="D278" i="2"/>
  <c r="L264" i="1" s="1"/>
  <c r="D277" i="2"/>
  <c r="L209" i="1" s="1"/>
  <c r="D276" i="2"/>
  <c r="L208" i="1" s="1"/>
  <c r="D275" i="2"/>
  <c r="L207" i="1" s="1"/>
  <c r="D274" i="2"/>
  <c r="L206" i="1" s="1"/>
  <c r="D273" i="2"/>
  <c r="L204" i="1" s="1"/>
  <c r="D272" i="2"/>
  <c r="L263" i="1" s="1"/>
  <c r="D271" i="2"/>
  <c r="L200" i="1" s="1"/>
  <c r="D270" i="2"/>
  <c r="L262" i="1" s="1"/>
  <c r="D269" i="2"/>
  <c r="L221" i="1" s="1"/>
  <c r="D267" i="2"/>
  <c r="L260" i="1" s="1"/>
  <c r="D266" i="2"/>
  <c r="L258" i="1" s="1"/>
  <c r="D264" i="2"/>
  <c r="L255" i="1" s="1"/>
  <c r="D263" i="2"/>
  <c r="L259" i="1" s="1"/>
  <c r="D262" i="2"/>
  <c r="L261" i="1" s="1"/>
  <c r="D261" i="2"/>
  <c r="L217" i="1" s="1"/>
  <c r="D260" i="2"/>
  <c r="L256" i="1" s="1"/>
  <c r="D252" i="2"/>
  <c r="L7" i="1" s="1"/>
  <c r="D251" i="2"/>
  <c r="L10" i="1" s="1"/>
  <c r="D250" i="2"/>
  <c r="L5" i="1" s="1"/>
  <c r="D249" i="2"/>
  <c r="L4" i="1" s="1"/>
  <c r="D247" i="2"/>
  <c r="D245" i="2"/>
  <c r="L433" i="1" s="1"/>
  <c r="D244" i="2"/>
  <c r="L409" i="1" s="1"/>
  <c r="D243" i="2"/>
  <c r="L415" i="1" s="1"/>
  <c r="D242" i="2"/>
  <c r="L407" i="1" s="1"/>
  <c r="D241" i="2"/>
  <c r="L405" i="1" s="1"/>
  <c r="D239" i="2"/>
  <c r="L414" i="1" s="1"/>
  <c r="D238" i="2"/>
  <c r="L411" i="1" s="1"/>
  <c r="D237" i="2"/>
  <c r="L408" i="1" s="1"/>
  <c r="D236" i="2"/>
  <c r="L412" i="1" s="1"/>
  <c r="D234" i="2"/>
  <c r="D233" i="2"/>
  <c r="L156" i="1" s="1"/>
  <c r="D232" i="2"/>
  <c r="L336" i="1" s="1"/>
  <c r="D231" i="2"/>
  <c r="L348" i="1" s="1"/>
  <c r="D230" i="2"/>
  <c r="L342" i="1" s="1"/>
  <c r="D229" i="2"/>
  <c r="L338" i="1" s="1"/>
  <c r="D228" i="2"/>
  <c r="L332" i="1" s="1"/>
  <c r="D227" i="2"/>
  <c r="L340" i="1" s="1"/>
  <c r="D226" i="2"/>
  <c r="L315" i="1" s="1"/>
  <c r="D225" i="2"/>
  <c r="L337" i="1" s="1"/>
  <c r="D224" i="2"/>
  <c r="L312" i="1" s="1"/>
  <c r="D223" i="2"/>
  <c r="L365" i="1" s="1"/>
  <c r="D222" i="2"/>
  <c r="L317" i="1" s="1"/>
  <c r="D221" i="2"/>
  <c r="L364" i="1" s="1"/>
  <c r="D220" i="2"/>
  <c r="L316" i="1" s="1"/>
  <c r="D219" i="2"/>
  <c r="L313" i="1" s="1"/>
  <c r="D218" i="2"/>
  <c r="L355" i="1" s="1"/>
  <c r="D217" i="2"/>
  <c r="L349" i="1" s="1"/>
  <c r="D216" i="2"/>
  <c r="L327" i="1" s="1"/>
  <c r="D215" i="2"/>
  <c r="L331" i="1" s="1"/>
  <c r="D214" i="2"/>
  <c r="L366" i="1" s="1"/>
  <c r="D213" i="2"/>
  <c r="L321" i="1" s="1"/>
  <c r="D212" i="2"/>
  <c r="L318" i="1" s="1"/>
  <c r="D211" i="2"/>
  <c r="L193" i="1" s="1"/>
  <c r="D210" i="2"/>
  <c r="L189" i="1" s="1"/>
  <c r="D209" i="2"/>
  <c r="L188" i="1" s="1"/>
  <c r="D208" i="2"/>
  <c r="L185" i="1" s="1"/>
  <c r="D207" i="2"/>
  <c r="L187" i="1" s="1"/>
  <c r="D206" i="2"/>
  <c r="L325" i="1" s="1"/>
  <c r="D205" i="2"/>
  <c r="D204" i="2"/>
  <c r="L197" i="1" s="1"/>
  <c r="D203" i="2"/>
  <c r="L219" i="1" s="1"/>
  <c r="D202" i="2"/>
  <c r="L441" i="1" s="1"/>
  <c r="D201" i="2"/>
  <c r="L236" i="1" s="1"/>
  <c r="D200" i="2"/>
  <c r="L202" i="1" s="1"/>
  <c r="D199" i="2"/>
  <c r="L220" i="1" s="1"/>
  <c r="D198" i="2"/>
  <c r="L222" i="1" s="1"/>
  <c r="D197" i="2"/>
  <c r="L238" i="1" s="1"/>
  <c r="D196" i="2"/>
  <c r="L186" i="1" s="1"/>
  <c r="D195" i="2"/>
  <c r="L191" i="1" s="1"/>
  <c r="D194" i="2"/>
  <c r="L195" i="1" s="1"/>
  <c r="D193" i="2"/>
  <c r="L225" i="1" s="1"/>
  <c r="D192" i="2"/>
  <c r="L362" i="1" s="1"/>
  <c r="D191" i="2"/>
  <c r="L360" i="1" s="1"/>
  <c r="D190" i="2"/>
  <c r="L309" i="1" s="1"/>
  <c r="D189" i="2"/>
  <c r="L308" i="1" s="1"/>
  <c r="D188" i="2"/>
  <c r="L311" i="1" s="1"/>
  <c r="D187" i="2"/>
  <c r="L102" i="1" s="1"/>
  <c r="D186" i="2"/>
  <c r="L84" i="1" s="1"/>
  <c r="D185" i="2"/>
  <c r="L106" i="1" s="1"/>
  <c r="D184" i="2"/>
  <c r="L85" i="1" s="1"/>
  <c r="D183" i="2"/>
  <c r="L86" i="1" s="1"/>
  <c r="D182" i="2"/>
  <c r="L99" i="1" s="1"/>
  <c r="D181" i="2"/>
  <c r="L98" i="1" s="1"/>
  <c r="D180" i="2"/>
  <c r="L440" i="1" s="1"/>
  <c r="D179" i="2"/>
  <c r="L435" i="1" s="1"/>
  <c r="D178" i="2"/>
  <c r="L438" i="1" s="1"/>
  <c r="D177" i="2"/>
  <c r="L436" i="1" s="1"/>
  <c r="D176" i="2"/>
  <c r="L434" i="1" s="1"/>
  <c r="D175" i="2"/>
  <c r="L419" i="1" s="1"/>
  <c r="D174" i="2"/>
  <c r="L421" i="1" s="1"/>
  <c r="D173" i="2"/>
  <c r="L420" i="1" s="1"/>
  <c r="D172" i="2"/>
  <c r="L426" i="1" s="1"/>
  <c r="D171" i="2"/>
  <c r="L423" i="1" s="1"/>
  <c r="D170" i="2"/>
  <c r="L425" i="1" s="1"/>
  <c r="D169" i="2"/>
  <c r="L431" i="1" s="1"/>
  <c r="D168" i="2"/>
  <c r="L428" i="1" s="1"/>
  <c r="D167" i="2"/>
  <c r="L452" i="1" s="1"/>
  <c r="D166" i="2"/>
  <c r="L135" i="1" s="1"/>
  <c r="D165" i="2"/>
  <c r="L18" i="1" s="1"/>
  <c r="D164" i="2"/>
  <c r="L12" i="1" s="1"/>
  <c r="D163" i="2"/>
  <c r="L79" i="1" s="1"/>
  <c r="D162" i="2"/>
  <c r="L80" i="1" s="1"/>
  <c r="D161" i="2"/>
  <c r="L101" i="1" s="1"/>
  <c r="D160" i="2"/>
  <c r="L100" i="1" s="1"/>
  <c r="D159" i="2"/>
  <c r="L437" i="1" s="1"/>
  <c r="D158" i="2"/>
  <c r="L427" i="1" s="1"/>
  <c r="D157" i="2"/>
  <c r="L422" i="1" s="1"/>
  <c r="D156" i="2"/>
  <c r="L424" i="1" s="1"/>
  <c r="D155" i="2"/>
  <c r="L430" i="1" s="1"/>
  <c r="D154" i="2"/>
  <c r="L429" i="1" s="1"/>
  <c r="D153" i="2"/>
  <c r="L410" i="1" s="1"/>
  <c r="D152" i="2"/>
  <c r="L406" i="1" s="1"/>
  <c r="D151" i="2"/>
  <c r="L417" i="1" s="1"/>
  <c r="D148" i="2"/>
  <c r="L328" i="1" s="1"/>
  <c r="D147" i="2"/>
  <c r="L298" i="1" s="1"/>
  <c r="D145" i="2"/>
  <c r="L145" i="1" s="1"/>
  <c r="D144" i="2"/>
  <c r="L146" i="1" s="1"/>
  <c r="D143" i="2"/>
  <c r="L147" i="1" s="1"/>
  <c r="D142" i="2"/>
  <c r="L149" i="1" s="1"/>
  <c r="D141" i="2"/>
  <c r="L151" i="1" s="1"/>
  <c r="D139" i="2"/>
  <c r="L153" i="1" s="1"/>
  <c r="D138" i="2"/>
  <c r="L154" i="1" s="1"/>
  <c r="D137" i="2"/>
  <c r="L160" i="1" s="1"/>
  <c r="D136" i="2"/>
  <c r="L162" i="1" s="1"/>
  <c r="D135" i="2"/>
  <c r="L164" i="1" s="1"/>
  <c r="D134" i="2"/>
  <c r="L168" i="1" s="1"/>
  <c r="D133" i="2"/>
  <c r="L174" i="1" s="1"/>
  <c r="D131" i="2"/>
  <c r="L270" i="1" s="1"/>
  <c r="D130" i="2"/>
  <c r="L271" i="1" s="1"/>
  <c r="D129" i="2"/>
  <c r="L369" i="1" s="1"/>
  <c r="D128" i="2"/>
  <c r="L285" i="1" s="1"/>
  <c r="D127" i="2"/>
  <c r="L177" i="1" s="1"/>
  <c r="D126" i="2"/>
  <c r="L275" i="1" s="1"/>
  <c r="D125" i="2"/>
  <c r="L244" i="1" s="1"/>
  <c r="D124" i="2"/>
  <c r="L126" i="1" s="1"/>
  <c r="D123" i="2"/>
  <c r="L469" i="1" s="1"/>
  <c r="D122" i="2"/>
  <c r="L77" i="1" s="1"/>
  <c r="D121" i="2"/>
  <c r="L82" i="1" s="1"/>
  <c r="D120" i="2"/>
  <c r="L122" i="1" s="1"/>
  <c r="D119" i="2"/>
  <c r="L121" i="1" s="1"/>
  <c r="D118" i="2"/>
  <c r="L120" i="1" s="1"/>
  <c r="D117" i="2"/>
  <c r="L119" i="1" s="1"/>
  <c r="D116" i="2"/>
  <c r="L118" i="1" s="1"/>
  <c r="D115" i="2"/>
  <c r="L117" i="1" s="1"/>
  <c r="D114" i="2"/>
  <c r="L114" i="1" s="1"/>
  <c r="D113" i="2"/>
  <c r="L113" i="1" s="1"/>
  <c r="D112" i="2"/>
  <c r="L133" i="1" s="1"/>
  <c r="D111" i="2"/>
  <c r="L132" i="1" s="1"/>
  <c r="D110" i="2"/>
  <c r="L131" i="1" s="1"/>
  <c r="D109" i="2"/>
  <c r="L130" i="1" s="1"/>
  <c r="D108" i="2"/>
  <c r="L472" i="1" s="1"/>
  <c r="D107" i="2"/>
  <c r="L112" i="1" s="1"/>
  <c r="D106" i="2"/>
  <c r="L111" i="1" s="1"/>
  <c r="D105" i="2"/>
  <c r="L110" i="1" s="1"/>
  <c r="D104" i="2"/>
  <c r="L109" i="1" s="1"/>
  <c r="D103" i="2"/>
  <c r="L108" i="1" s="1"/>
  <c r="D102" i="2"/>
  <c r="L107" i="1" s="1"/>
  <c r="D101" i="2"/>
  <c r="L105" i="1" s="1"/>
  <c r="D100" i="2"/>
  <c r="L129" i="1" s="1"/>
  <c r="D99" i="2"/>
  <c r="L104" i="1" s="1"/>
  <c r="D98" i="2"/>
  <c r="L103" i="1" s="1"/>
  <c r="D97" i="2"/>
  <c r="L76" i="1" s="1"/>
  <c r="D96" i="2"/>
  <c r="L97" i="1" s="1"/>
  <c r="D95" i="2"/>
  <c r="L95" i="1" s="1"/>
  <c r="D94" i="2"/>
  <c r="L127" i="1" s="1"/>
  <c r="D93" i="2"/>
  <c r="L93" i="1" s="1"/>
  <c r="D92" i="2"/>
  <c r="L92" i="1" s="1"/>
  <c r="D91" i="2"/>
  <c r="L91" i="1" s="1"/>
  <c r="D90" i="2"/>
  <c r="L90" i="1" s="1"/>
  <c r="D89" i="2"/>
  <c r="L89" i="1" s="1"/>
  <c r="D88" i="2"/>
  <c r="L88" i="1" s="1"/>
  <c r="D87" i="2"/>
  <c r="L444" i="1" s="1"/>
  <c r="D86" i="2"/>
  <c r="L87" i="1" s="1"/>
  <c r="D85" i="2"/>
  <c r="L403" i="1" s="1"/>
  <c r="D83" i="2"/>
  <c r="L81" i="1" s="1"/>
  <c r="D82" i="2"/>
  <c r="L74" i="1" s="1"/>
  <c r="D81" i="2"/>
  <c r="L128" i="1" s="1"/>
  <c r="D80" i="2"/>
  <c r="L470" i="1" s="1"/>
  <c r="D79" i="2"/>
  <c r="L125" i="1" s="1"/>
  <c r="D78" i="2"/>
  <c r="L124" i="1" s="1"/>
  <c r="D77" i="2"/>
  <c r="L123" i="1" s="1"/>
  <c r="D76" i="2"/>
  <c r="L2" i="1" s="1"/>
  <c r="D75" i="2"/>
  <c r="L443" i="1" s="1"/>
  <c r="D74" i="2"/>
  <c r="L468" i="1" s="1"/>
  <c r="D73" i="2"/>
  <c r="L467" i="1" s="1"/>
  <c r="D72" i="2"/>
  <c r="L78" i="1" s="1"/>
  <c r="D71" i="2"/>
  <c r="L402" i="1" s="1"/>
  <c r="D70" i="2"/>
  <c r="L136" i="1" s="1"/>
  <c r="D69" i="2"/>
  <c r="L282" i="1" s="1"/>
  <c r="D68" i="2"/>
  <c r="L455" i="1" s="1"/>
  <c r="D67" i="2"/>
  <c r="L461" i="1" s="1"/>
  <c r="D66" i="2"/>
  <c r="L16" i="1" s="1"/>
  <c r="L394" i="1"/>
  <c r="D62" i="2"/>
  <c r="L457" i="1" s="1"/>
  <c r="D61" i="2"/>
  <c r="L454" i="1" s="1"/>
  <c r="D60" i="2"/>
  <c r="L449" i="1" s="1"/>
  <c r="D59" i="2"/>
  <c r="L447" i="1" s="1"/>
  <c r="D58" i="2"/>
  <c r="L445" i="1" s="1"/>
  <c r="D57" i="2"/>
  <c r="L450" i="1" s="1"/>
  <c r="D56" i="2"/>
  <c r="L446" i="1" s="1"/>
  <c r="D55" i="2"/>
  <c r="L456" i="1" s="1"/>
  <c r="D54" i="2"/>
  <c r="L458" i="1" s="1"/>
  <c r="D53" i="2"/>
  <c r="L460" i="1" s="1"/>
  <c r="D52" i="2"/>
  <c r="L376" i="1" s="1"/>
  <c r="D51" i="2"/>
  <c r="L375" i="1" s="1"/>
  <c r="D50" i="2"/>
  <c r="L373" i="1" s="1"/>
  <c r="D48" i="2"/>
  <c r="L400" i="1" s="1"/>
  <c r="D47" i="2"/>
  <c r="L389" i="1" s="1"/>
  <c r="D43" i="2"/>
  <c r="L385" i="1" s="1"/>
  <c r="D42" i="2"/>
  <c r="L391" i="1" s="1"/>
  <c r="D41" i="2"/>
  <c r="L392" i="1" s="1"/>
  <c r="D40" i="2"/>
  <c r="L387" i="1" s="1"/>
  <c r="D37" i="2"/>
  <c r="L383" i="1" s="1"/>
  <c r="D36" i="2"/>
  <c r="L384" i="1" s="1"/>
  <c r="D35" i="2"/>
  <c r="L399" i="1" s="1"/>
  <c r="D34" i="2"/>
  <c r="L386" i="1" s="1"/>
  <c r="D33" i="2"/>
  <c r="L397" i="1" s="1"/>
  <c r="O534" i="1" l="1" a="1"/>
  <c r="O534" i="1" s="1"/>
  <c r="L534" i="1" a="1"/>
  <c r="L534" i="1" s="1"/>
  <c r="K534" i="1" a="1"/>
  <c r="K534" i="1" s="1"/>
  <c r="J534" i="1" a="1"/>
  <c r="J534" i="1" s="1"/>
  <c r="M534" i="1" a="1"/>
  <c r="M534" i="1" s="1"/>
  <c r="I534" i="1" a="1"/>
  <c r="I5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Shinhan Shiu</author>
  </authors>
  <commentList>
    <comment ref="A1" authorId="0" shapeId="0" xr:uid="{B8A80824-6B07-D14D-9139-2678DEE95A7F}">
      <text>
        <r>
          <rPr>
            <b/>
            <sz val="8"/>
            <color rgb="FF000000"/>
            <rFont val="Tahoma"/>
            <family val="2"/>
          </rPr>
          <t>Shinhan Shiu: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Order follows the phylogeny in Supplement C.</t>
        </r>
      </text>
    </comment>
    <comment ref="G1" authorId="0" shapeId="0" xr:uid="{84BCA394-5205-7C42-9570-8449ACC131E8}">
      <text>
        <r>
          <rPr>
            <b/>
            <sz val="8"/>
            <color indexed="81"/>
            <rFont val="Tahoma"/>
            <family val="2"/>
          </rPr>
          <t>Shinhan Shiu:</t>
        </r>
        <r>
          <rPr>
            <sz val="8"/>
            <color indexed="81"/>
            <rFont val="Tahoma"/>
            <family val="2"/>
          </rPr>
          <t xml:space="preserve">
For Arabidopsis:
The cluster designation follows Shiu and Bleecker (2003).
For rice:
The clusters were identified by searching the indica RLK/Pelle sequences against japonica BACs:
"-": indicates mapped but no related RLK/Pelle is adjacent.
"number": indicates membership in a cluster.
"x": can not be mapped to japonica BACs.</t>
        </r>
      </text>
    </comment>
    <comment ref="H1" authorId="0" shapeId="0" xr:uid="{F27354C2-1EE9-8844-8411-A93165B4E191}">
      <text>
        <r>
          <rPr>
            <b/>
            <sz val="8"/>
            <color rgb="FF000000"/>
            <rFont val="Tahoma"/>
            <family val="2"/>
          </rPr>
          <t>Shinhan Shiu: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divided the RLK/Pelle sequences from rice and Arabidopsis into groups each with approximately 100 sequences to get better alignments and phylogenies for determining ancestral units.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Shinhan Shiu</author>
  </authors>
  <commentList>
    <comment ref="A1" authorId="0" shapeId="0" xr:uid="{AF9AB07F-05C1-A54E-AD18-E2C182B3E3CA}">
      <text>
        <r>
          <rPr>
            <b/>
            <sz val="8"/>
            <color rgb="FF000000"/>
            <rFont val="Tahoma"/>
            <family val="2"/>
          </rPr>
          <t>Shinhan Shiu: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Order follows the phylogeny in Supplement C.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<sst xmlns="http://schemas.openxmlformats.org/spreadsheetml/2006/main" count="22242" uniqueCount="7702">
  <si>
    <t>Tree_order</t>
  </si>
  <si>
    <t>Family</t>
  </si>
  <si>
    <t>Organism</t>
  </si>
  <si>
    <t>Subfamily</t>
  </si>
  <si>
    <t>Cluster</t>
  </si>
  <si>
    <t>Group</t>
  </si>
  <si>
    <t>At</t>
  </si>
  <si>
    <t>RLCK-V</t>
  </si>
  <si>
    <t>-</t>
  </si>
  <si>
    <t>F</t>
  </si>
  <si>
    <t>At1g05700</t>
  </si>
  <si>
    <t>LRR-Ia</t>
  </si>
  <si>
    <t>G</t>
  </si>
  <si>
    <t>At1g06700</t>
  </si>
  <si>
    <t>RLCK-VIII</t>
  </si>
  <si>
    <t>At1g06840</t>
  </si>
  <si>
    <t>LRR-VIII-1</t>
  </si>
  <si>
    <t>At1g07550</t>
  </si>
  <si>
    <t>1a</t>
  </si>
  <si>
    <t>At1g07560</t>
  </si>
  <si>
    <t>At1g07570</t>
  </si>
  <si>
    <t>RLCK-VIIa</t>
  </si>
  <si>
    <t>E</t>
  </si>
  <si>
    <t>At1g07655</t>
  </si>
  <si>
    <t>LRR-VIII-2</t>
  </si>
  <si>
    <t>B</t>
  </si>
  <si>
    <t>At1g07870</t>
  </si>
  <si>
    <t>At1g08590</t>
  </si>
  <si>
    <t>LRR-XI</t>
  </si>
  <si>
    <t>JA</t>
  </si>
  <si>
    <t>At1g09440</t>
  </si>
  <si>
    <t>At1g09970</t>
  </si>
  <si>
    <t>At1g10620</t>
  </si>
  <si>
    <t>PERK</t>
  </si>
  <si>
    <t>At1g10860</t>
  </si>
  <si>
    <t>LRR-III</t>
  </si>
  <si>
    <t>JB</t>
  </si>
  <si>
    <t>At1g11050</t>
  </si>
  <si>
    <t>RKF3</t>
  </si>
  <si>
    <t>At1g11140</t>
  </si>
  <si>
    <t>LRR-V</t>
  </si>
  <si>
    <t>At1g11280</t>
  </si>
  <si>
    <t>SD-1b</t>
  </si>
  <si>
    <t>1b</t>
  </si>
  <si>
    <t>A</t>
  </si>
  <si>
    <t>SD-1a</t>
  </si>
  <si>
    <t>At1g11330</t>
  </si>
  <si>
    <t>At1g11340</t>
  </si>
  <si>
    <t>At1g11350</t>
  </si>
  <si>
    <t>At1g11410</t>
  </si>
  <si>
    <t>At1g12460</t>
  </si>
  <si>
    <t>LRR-VIIa</t>
  </si>
  <si>
    <t>I</t>
  </si>
  <si>
    <t>At1g14370</t>
  </si>
  <si>
    <t>At1g14390</t>
  </si>
  <si>
    <t>LRR-VI</t>
  </si>
  <si>
    <t>K</t>
  </si>
  <si>
    <t>At1g15530</t>
  </si>
  <si>
    <t>L-LEC</t>
  </si>
  <si>
    <t>D</t>
  </si>
  <si>
    <t>At1g16110</t>
  </si>
  <si>
    <t>WAK</t>
  </si>
  <si>
    <t>1c</t>
  </si>
  <si>
    <t>H</t>
  </si>
  <si>
    <t>At1g16120</t>
  </si>
  <si>
    <t>At1g16130</t>
  </si>
  <si>
    <t>At1g16140</t>
  </si>
  <si>
    <t>At1g16150</t>
  </si>
  <si>
    <t>At1g16160</t>
  </si>
  <si>
    <t>At1g16260</t>
  </si>
  <si>
    <t>1c'</t>
  </si>
  <si>
    <t>At1g16670</t>
  </si>
  <si>
    <t>At1g16760</t>
  </si>
  <si>
    <t>RLCK-IXb</t>
  </si>
  <si>
    <t>At1g17230</t>
  </si>
  <si>
    <t>At1g17540</t>
  </si>
  <si>
    <t>At1g17750</t>
  </si>
  <si>
    <t>At1g17910</t>
  </si>
  <si>
    <t>At1g18390</t>
  </si>
  <si>
    <t>WAK/LRK10L-1</t>
  </si>
  <si>
    <t>At1g19090</t>
  </si>
  <si>
    <t>DUF26-If</t>
  </si>
  <si>
    <t>At1g19390</t>
  </si>
  <si>
    <t>At1g20650</t>
  </si>
  <si>
    <t>At1g21210</t>
  </si>
  <si>
    <t>1d</t>
  </si>
  <si>
    <t>At1g21230</t>
  </si>
  <si>
    <t>At1g21240</t>
  </si>
  <si>
    <t>At1g21250</t>
  </si>
  <si>
    <t>At1g21270</t>
  </si>
  <si>
    <t>At1g21590</t>
  </si>
  <si>
    <t>RLCK-VI</t>
  </si>
  <si>
    <t>At1g23540</t>
  </si>
  <si>
    <t>At1g24030</t>
  </si>
  <si>
    <t>RLCK-VIIb</t>
  </si>
  <si>
    <t>At1g24650</t>
  </si>
  <si>
    <t>LRR-IX</t>
  </si>
  <si>
    <t>At1g25320</t>
  </si>
  <si>
    <t>At1g25390</t>
  </si>
  <si>
    <t>At1g26150</t>
  </si>
  <si>
    <t>At1g26970</t>
  </si>
  <si>
    <t>At1g27190</t>
  </si>
  <si>
    <t>LRR-Xa</t>
  </si>
  <si>
    <t>At1g28390</t>
  </si>
  <si>
    <t>CR4L</t>
  </si>
  <si>
    <t>At1g28440</t>
  </si>
  <si>
    <t>At1g29720</t>
  </si>
  <si>
    <t>1e</t>
  </si>
  <si>
    <t>At1g29730</t>
  </si>
  <si>
    <t>At1g29740</t>
  </si>
  <si>
    <t>At1g29750</t>
  </si>
  <si>
    <t>At1g30570</t>
  </si>
  <si>
    <t>CrRLK1L-1</t>
  </si>
  <si>
    <t>At1g31420</t>
  </si>
  <si>
    <t>LRR-XIIIa</t>
  </si>
  <si>
    <t>At1g33260</t>
  </si>
  <si>
    <t>RLCK-XIII</t>
  </si>
  <si>
    <t>At1g34110</t>
  </si>
  <si>
    <t>At1g34210</t>
  </si>
  <si>
    <t>LRR-II</t>
  </si>
  <si>
    <t>At1g34300</t>
  </si>
  <si>
    <t>SD-2b</t>
  </si>
  <si>
    <t>C</t>
  </si>
  <si>
    <t>At1g34420</t>
  </si>
  <si>
    <t>LRR-Xc</t>
  </si>
  <si>
    <t>At1g35710</t>
  </si>
  <si>
    <t>LRR-XIIb</t>
  </si>
  <si>
    <t>At1g48210</t>
  </si>
  <si>
    <t>At1g48220</t>
  </si>
  <si>
    <t>At1g48480</t>
  </si>
  <si>
    <t>At1g49100</t>
  </si>
  <si>
    <t>At1g49270</t>
  </si>
  <si>
    <t>At1g49730</t>
  </si>
  <si>
    <t>URK-I</t>
  </si>
  <si>
    <t>At1g50610</t>
  </si>
  <si>
    <t>At1g50990</t>
  </si>
  <si>
    <t>At1g51620</t>
  </si>
  <si>
    <t>At1g51790</t>
  </si>
  <si>
    <t>1g</t>
  </si>
  <si>
    <t>At1g51800</t>
  </si>
  <si>
    <t>At1g51810</t>
  </si>
  <si>
    <t>At1g51820</t>
  </si>
  <si>
    <t>At1g51830</t>
  </si>
  <si>
    <t>At1g51850</t>
  </si>
  <si>
    <t>At1g51860</t>
  </si>
  <si>
    <t>At1g51870</t>
  </si>
  <si>
    <t>At1g51880</t>
  </si>
  <si>
    <t>At1g51890</t>
  </si>
  <si>
    <t>At1g51910</t>
  </si>
  <si>
    <t>At1g51940</t>
  </si>
  <si>
    <t>LysM-I</t>
  </si>
  <si>
    <t>At1g52290</t>
  </si>
  <si>
    <t>At1g52310</t>
  </si>
  <si>
    <t>C-LEC</t>
  </si>
  <si>
    <t>At1g52540</t>
  </si>
  <si>
    <t>RLCK-XV</t>
  </si>
  <si>
    <t>At1g53420</t>
  </si>
  <si>
    <t>1h</t>
  </si>
  <si>
    <t>At1g53430</t>
  </si>
  <si>
    <t>At1g53440</t>
  </si>
  <si>
    <t>error_region1</t>
  </si>
  <si>
    <t>1x</t>
  </si>
  <si>
    <t>At1g54820</t>
  </si>
  <si>
    <t>Extensin</t>
  </si>
  <si>
    <t>At1g55200</t>
  </si>
  <si>
    <t>At1g55610</t>
  </si>
  <si>
    <t>LRR-Xb</t>
  </si>
  <si>
    <t>At1g56120</t>
  </si>
  <si>
    <t>1i</t>
  </si>
  <si>
    <t>At1g56130</t>
  </si>
  <si>
    <t>At1g56720</t>
  </si>
  <si>
    <t>At1g60630</t>
  </si>
  <si>
    <t>At1g60800</t>
  </si>
  <si>
    <t>At1g61360</t>
  </si>
  <si>
    <t>1j</t>
  </si>
  <si>
    <t>At1g61370</t>
  </si>
  <si>
    <t>At1g61380</t>
  </si>
  <si>
    <t>At1g61390</t>
  </si>
  <si>
    <t>At1g61400</t>
  </si>
  <si>
    <t>At1g61420</t>
  </si>
  <si>
    <t>At1g61430</t>
  </si>
  <si>
    <t>At1g61440</t>
  </si>
  <si>
    <t>At1g61460</t>
  </si>
  <si>
    <t>At1g61480</t>
  </si>
  <si>
    <t>At1g61490</t>
  </si>
  <si>
    <t>At1g61500</t>
  </si>
  <si>
    <t>At1g61550</t>
  </si>
  <si>
    <t>At1g61590</t>
  </si>
  <si>
    <t>At1g61610</t>
  </si>
  <si>
    <t>At1g61860</t>
  </si>
  <si>
    <t>At1g62090</t>
  </si>
  <si>
    <t>At1g62950</t>
  </si>
  <si>
    <t>At1g63430</t>
  </si>
  <si>
    <t>At1g63500</t>
  </si>
  <si>
    <t>At1g64210</t>
  </si>
  <si>
    <t>At1g65190</t>
  </si>
  <si>
    <t>At1g65250</t>
  </si>
  <si>
    <t>At1g65790</t>
  </si>
  <si>
    <t>1k</t>
  </si>
  <si>
    <t>At1g65800</t>
  </si>
  <si>
    <t>At1g66150</t>
  </si>
  <si>
    <t>At1g66460</t>
  </si>
  <si>
    <t>At1g66830</t>
  </si>
  <si>
    <t>At1g66880</t>
  </si>
  <si>
    <t>1l</t>
  </si>
  <si>
    <t>At1g66910</t>
  </si>
  <si>
    <t>LRK10L-2</t>
  </si>
  <si>
    <t>At1g66920</t>
  </si>
  <si>
    <t>At1g66930</t>
  </si>
  <si>
    <t>At1g66980</t>
  </si>
  <si>
    <t>At1g67000</t>
  </si>
  <si>
    <t>At1g67470</t>
  </si>
  <si>
    <t>At1g67510</t>
  </si>
  <si>
    <t>At1g67520</t>
  </si>
  <si>
    <t>At1g67720</t>
  </si>
  <si>
    <t>LRR-Ic</t>
  </si>
  <si>
    <t>At1g68400</t>
  </si>
  <si>
    <t>At1g68690</t>
  </si>
  <si>
    <t>At1g69270</t>
  </si>
  <si>
    <t>LRR-XV</t>
  </si>
  <si>
    <t>At1g69730</t>
  </si>
  <si>
    <t>At1g69790</t>
  </si>
  <si>
    <t>At1g69910</t>
  </si>
  <si>
    <t>At1g69990</t>
  </si>
  <si>
    <t>At1g70110</t>
  </si>
  <si>
    <t>1n</t>
  </si>
  <si>
    <t>At1g70130</t>
  </si>
  <si>
    <t>At1g70250</t>
  </si>
  <si>
    <t>At1g70450</t>
  </si>
  <si>
    <t>1o</t>
  </si>
  <si>
    <t>At1g70460</t>
  </si>
  <si>
    <t>At1g70520</t>
  </si>
  <si>
    <t>1p</t>
  </si>
  <si>
    <t>At1g70530</t>
  </si>
  <si>
    <t>At1g70740</t>
  </si>
  <si>
    <t>DUF26-Ig</t>
  </si>
  <si>
    <t>1p'</t>
  </si>
  <si>
    <t>At1g71830</t>
  </si>
  <si>
    <t>At1g72180</t>
  </si>
  <si>
    <t>At1g72300</t>
  </si>
  <si>
    <t>At1g72460</t>
  </si>
  <si>
    <t>At1g72540</t>
  </si>
  <si>
    <t>At1g72760</t>
  </si>
  <si>
    <t>At1g73080</t>
  </si>
  <si>
    <t>At1g74360</t>
  </si>
  <si>
    <t>At1g74490</t>
  </si>
  <si>
    <t>At1g75640</t>
  </si>
  <si>
    <t>At1g75820</t>
  </si>
  <si>
    <t>At1g76360</t>
  </si>
  <si>
    <t>At1g76370</t>
  </si>
  <si>
    <t>At1g77280</t>
  </si>
  <si>
    <t>At1g78530</t>
  </si>
  <si>
    <t>At1g78940</t>
  </si>
  <si>
    <t>At1g78980</t>
  </si>
  <si>
    <t>At1g79620</t>
  </si>
  <si>
    <t>At1g79670</t>
  </si>
  <si>
    <t>1r</t>
  </si>
  <si>
    <t>At1g79680</t>
  </si>
  <si>
    <t>At1g80640</t>
  </si>
  <si>
    <t>RLCK-X</t>
  </si>
  <si>
    <t>At1g80870</t>
  </si>
  <si>
    <t>At2g01210</t>
  </si>
  <si>
    <t>At2g01820</t>
  </si>
  <si>
    <t>At2g01950</t>
  </si>
  <si>
    <t>At2g02220</t>
  </si>
  <si>
    <t>At2g02780</t>
  </si>
  <si>
    <t>At2g02800</t>
  </si>
  <si>
    <t>At2g04300</t>
  </si>
  <si>
    <t>At2g05940</t>
  </si>
  <si>
    <t>At2g07020</t>
  </si>
  <si>
    <t>At2g07040</t>
  </si>
  <si>
    <t>At2g07180</t>
  </si>
  <si>
    <t>At2g11520</t>
  </si>
  <si>
    <t>RLCK-IV</t>
  </si>
  <si>
    <t>At2g13790</t>
  </si>
  <si>
    <t>2a</t>
  </si>
  <si>
    <t>At2g13800</t>
  </si>
  <si>
    <t>At2g14440</t>
  </si>
  <si>
    <t>2j?</t>
  </si>
  <si>
    <t>At2g14510</t>
  </si>
  <si>
    <t>At2g15300</t>
  </si>
  <si>
    <t>At2g16250</t>
  </si>
  <si>
    <t>LRR-XIV</t>
  </si>
  <si>
    <t>At2g16750</t>
  </si>
  <si>
    <t>At2g17090</t>
  </si>
  <si>
    <t>At2g17170</t>
  </si>
  <si>
    <t>At2g17220</t>
  </si>
  <si>
    <t>At2g18470</t>
  </si>
  <si>
    <t>At2g18890</t>
  </si>
  <si>
    <t>At2g19130</t>
  </si>
  <si>
    <t>At2g19190</t>
  </si>
  <si>
    <t>2b</t>
  </si>
  <si>
    <t>At2g19210</t>
  </si>
  <si>
    <t>At2g19230</t>
  </si>
  <si>
    <t>At2g19410</t>
  </si>
  <si>
    <t>At2g20300</t>
  </si>
  <si>
    <t>At2g20850</t>
  </si>
  <si>
    <t>At2g21480</t>
  </si>
  <si>
    <t>At2g23200</t>
  </si>
  <si>
    <t>At2g23300</t>
  </si>
  <si>
    <t>At2g23450</t>
  </si>
  <si>
    <t>At2g23770</t>
  </si>
  <si>
    <t>LysM-II</t>
  </si>
  <si>
    <t>At2g23950</t>
  </si>
  <si>
    <t>At2g24130</t>
  </si>
  <si>
    <t>LRR-XII</t>
  </si>
  <si>
    <t>N</t>
  </si>
  <si>
    <t>At2g24230</t>
  </si>
  <si>
    <t>LRR-VIIb</t>
  </si>
  <si>
    <t>At2g24370</t>
  </si>
  <si>
    <t>At2g25220</t>
  </si>
  <si>
    <t>At2g25790</t>
  </si>
  <si>
    <t>LRR-IV-sis</t>
  </si>
  <si>
    <t>At2g26290</t>
  </si>
  <si>
    <t>At2g26330</t>
  </si>
  <si>
    <t>LRR-XIIIb</t>
  </si>
  <si>
    <t>At2g26730</t>
  </si>
  <si>
    <t>At2g27060</t>
  </si>
  <si>
    <t>At2g28250</t>
  </si>
  <si>
    <t>At2g28590</t>
  </si>
  <si>
    <t>At2g28930</t>
  </si>
  <si>
    <t>At2g28940</t>
  </si>
  <si>
    <t>At2g28960</t>
  </si>
  <si>
    <t>2d</t>
  </si>
  <si>
    <t>At2g28970</t>
  </si>
  <si>
    <t>At2g28990</t>
  </si>
  <si>
    <t>At2g29000</t>
  </si>
  <si>
    <t>At2g29220</t>
  </si>
  <si>
    <t>2e</t>
  </si>
  <si>
    <t>At2g29250</t>
  </si>
  <si>
    <t>At2g30730</t>
  </si>
  <si>
    <t>At2g30740</t>
  </si>
  <si>
    <t>At2g30940</t>
  </si>
  <si>
    <t>At2g31880</t>
  </si>
  <si>
    <t>not_assigned</t>
  </si>
  <si>
    <t>2g</t>
  </si>
  <si>
    <t>At2g33170</t>
  </si>
  <si>
    <t>At2g33580</t>
  </si>
  <si>
    <t>At2g35620</t>
  </si>
  <si>
    <t>At2g36570</t>
  </si>
  <si>
    <t>At2g37050</t>
  </si>
  <si>
    <t>At2g37710</t>
  </si>
  <si>
    <t>At2g39110</t>
  </si>
  <si>
    <t>At2g39180</t>
  </si>
  <si>
    <t>At2g39360</t>
  </si>
  <si>
    <t>At2g39660</t>
  </si>
  <si>
    <t>At2g40270</t>
  </si>
  <si>
    <t>At2g41820</t>
  </si>
  <si>
    <t>At2g41890</t>
  </si>
  <si>
    <t>SD-3</t>
  </si>
  <si>
    <t>At2g41970</t>
  </si>
  <si>
    <t>At2g42290</t>
  </si>
  <si>
    <t>At2g42960</t>
  </si>
  <si>
    <t>At2g43230</t>
  </si>
  <si>
    <t>At2g43690</t>
  </si>
  <si>
    <t>2h</t>
  </si>
  <si>
    <t>At2g43700</t>
  </si>
  <si>
    <t>At2g45340</t>
  </si>
  <si>
    <t>LRR-IV</t>
  </si>
  <si>
    <t>At2g45590</t>
  </si>
  <si>
    <t>RLCK-XI</t>
  </si>
  <si>
    <t>At2g45910</t>
  </si>
  <si>
    <t>At2g46850</t>
  </si>
  <si>
    <t>At2g47060</t>
  </si>
  <si>
    <t>At2g48010</t>
  </si>
  <si>
    <t>At3g01300</t>
  </si>
  <si>
    <t>At3g01840</t>
  </si>
  <si>
    <t>At3g02130</t>
  </si>
  <si>
    <t>At3g02810</t>
  </si>
  <si>
    <t>At3g02880</t>
  </si>
  <si>
    <t>At3g03770</t>
  </si>
  <si>
    <t>At3g04690</t>
  </si>
  <si>
    <t>At3g05140</t>
  </si>
  <si>
    <t>At3g07070</t>
  </si>
  <si>
    <t>At3g08680</t>
  </si>
  <si>
    <t>At3g08760</t>
  </si>
  <si>
    <t>RLCK-II</t>
  </si>
  <si>
    <t>At3g08870</t>
  </si>
  <si>
    <t>At3g09010</t>
  </si>
  <si>
    <t>At3g09240</t>
  </si>
  <si>
    <t>At3g09780</t>
  </si>
  <si>
    <t>At3g09830</t>
  </si>
  <si>
    <t>At3g13065</t>
  </si>
  <si>
    <t>At3g13380</t>
  </si>
  <si>
    <t>At3g13690</t>
  </si>
  <si>
    <t>At3g14350</t>
  </si>
  <si>
    <t>At3g14840</t>
  </si>
  <si>
    <t>At3g15890</t>
  </si>
  <si>
    <t>At3g16030</t>
  </si>
  <si>
    <t>At3g17410</t>
  </si>
  <si>
    <t>At3g17420</t>
  </si>
  <si>
    <t>At3g17840</t>
  </si>
  <si>
    <t>At3g18810</t>
  </si>
  <si>
    <t>At3g19300</t>
  </si>
  <si>
    <t>At3g19700</t>
  </si>
  <si>
    <t>At3g20190</t>
  </si>
  <si>
    <t>At3g20200</t>
  </si>
  <si>
    <t>At3g20530</t>
  </si>
  <si>
    <t>At3g21340</t>
  </si>
  <si>
    <t>At3g21450</t>
  </si>
  <si>
    <t>RLCK-IXa</t>
  </si>
  <si>
    <t>At3g21630</t>
  </si>
  <si>
    <t>At3g23750</t>
  </si>
  <si>
    <t>At3g24240</t>
  </si>
  <si>
    <t>At3g24400</t>
  </si>
  <si>
    <t>At3g24540</t>
  </si>
  <si>
    <t>3a</t>
  </si>
  <si>
    <t>At3g24550</t>
  </si>
  <si>
    <t>At3g24660</t>
  </si>
  <si>
    <t>At3g24790</t>
  </si>
  <si>
    <t>At3g25490</t>
  </si>
  <si>
    <t>At3g25560</t>
  </si>
  <si>
    <t>At3g26700</t>
  </si>
  <si>
    <t>At3g26940</t>
  </si>
  <si>
    <t>At3g28040</t>
  </si>
  <si>
    <t>At3g28450</t>
  </si>
  <si>
    <t>At3g28690</t>
  </si>
  <si>
    <t>At3g42880</t>
  </si>
  <si>
    <t>At3g45330</t>
  </si>
  <si>
    <t>3b</t>
  </si>
  <si>
    <t>At3g45390</t>
  </si>
  <si>
    <t>At3g45410</t>
  </si>
  <si>
    <t>At3g45420</t>
  </si>
  <si>
    <t>At3g45430</t>
  </si>
  <si>
    <t>At3g45440</t>
  </si>
  <si>
    <t>At3g45860</t>
  </si>
  <si>
    <t>DUF26-Ib</t>
  </si>
  <si>
    <t>At3g45920</t>
  </si>
  <si>
    <t>At3g46290</t>
  </si>
  <si>
    <t>At3g46330</t>
  </si>
  <si>
    <t>3c</t>
  </si>
  <si>
    <t>At3g46340</t>
  </si>
  <si>
    <t>At3g46350</t>
  </si>
  <si>
    <t>At3g46370</t>
  </si>
  <si>
    <t>At3g46400</t>
  </si>
  <si>
    <t>At3g46410</t>
  </si>
  <si>
    <t>At3g46420</t>
  </si>
  <si>
    <t>At3g46760</t>
  </si>
  <si>
    <t>At3g47090</t>
  </si>
  <si>
    <t>3d</t>
  </si>
  <si>
    <t>At3g47110</t>
  </si>
  <si>
    <t>At3g47570</t>
  </si>
  <si>
    <t>3e</t>
  </si>
  <si>
    <t>At3g47580</t>
  </si>
  <si>
    <t>At3g49670</t>
  </si>
  <si>
    <t>At3g50230</t>
  </si>
  <si>
    <t>At3g51550</t>
  </si>
  <si>
    <t>At3g51740</t>
  </si>
  <si>
    <t>At3g51990</t>
  </si>
  <si>
    <t>At3g52530</t>
  </si>
  <si>
    <t>At3g53380</t>
  </si>
  <si>
    <t>At3g53590</t>
  </si>
  <si>
    <t>At3g53810</t>
  </si>
  <si>
    <t>At3g53840</t>
  </si>
  <si>
    <t>At3g54030</t>
  </si>
  <si>
    <t>At3g55450</t>
  </si>
  <si>
    <t>At3g55550</t>
  </si>
  <si>
    <t>At3g55950</t>
  </si>
  <si>
    <t>At3g56050</t>
  </si>
  <si>
    <t>At3g56100</t>
  </si>
  <si>
    <t>At3g56370</t>
  </si>
  <si>
    <t>At3g57120</t>
  </si>
  <si>
    <t>At3g57640</t>
  </si>
  <si>
    <t>At3g57700</t>
  </si>
  <si>
    <t>At3g57710</t>
  </si>
  <si>
    <t>At3g57720</t>
  </si>
  <si>
    <t>At3g57730</t>
  </si>
  <si>
    <t>At3g57740</t>
  </si>
  <si>
    <t>At3g57750</t>
  </si>
  <si>
    <t>At3g57770</t>
  </si>
  <si>
    <t>At3g57830</t>
  </si>
  <si>
    <t>At3g58690</t>
  </si>
  <si>
    <t>At3g59110</t>
  </si>
  <si>
    <t>At3g59350</t>
  </si>
  <si>
    <t>At3g59420</t>
  </si>
  <si>
    <t>At3g59700</t>
  </si>
  <si>
    <t>3g</t>
  </si>
  <si>
    <t>At3g59730</t>
  </si>
  <si>
    <t>At3g59740</t>
  </si>
  <si>
    <t>At3g59750</t>
  </si>
  <si>
    <t>At3g62220</t>
  </si>
  <si>
    <t>At4g00330</t>
  </si>
  <si>
    <t>At4g00340</t>
  </si>
  <si>
    <t>At4g00710</t>
  </si>
  <si>
    <t>At4g00960</t>
  </si>
  <si>
    <t>4a</t>
  </si>
  <si>
    <t>At4g00970</t>
  </si>
  <si>
    <t>At4g01330</t>
  </si>
  <si>
    <t>At4g02010</t>
  </si>
  <si>
    <t>At4g02410</t>
  </si>
  <si>
    <t>4b</t>
  </si>
  <si>
    <t>At4g02420</t>
  </si>
  <si>
    <t>At4g02630</t>
  </si>
  <si>
    <t>At4g03230</t>
  </si>
  <si>
    <t>At4g03390</t>
  </si>
  <si>
    <t>At4g04490</t>
  </si>
  <si>
    <t>4c</t>
  </si>
  <si>
    <t>At4g04500</t>
  </si>
  <si>
    <t>At4g04510</t>
  </si>
  <si>
    <t>At4g04540</t>
  </si>
  <si>
    <t>At4g04570</t>
  </si>
  <si>
    <t>At4g04960</t>
  </si>
  <si>
    <t>At4g05200</t>
  </si>
  <si>
    <t>At4g08850</t>
  </si>
  <si>
    <t>At4g10390</t>
  </si>
  <si>
    <t>At4g11460</t>
  </si>
  <si>
    <t>4d</t>
  </si>
  <si>
    <t>At4g11470</t>
  </si>
  <si>
    <t>At4g11480</t>
  </si>
  <si>
    <t>At4g11490</t>
  </si>
  <si>
    <t>At4g11500</t>
  </si>
  <si>
    <t>At4g11530</t>
  </si>
  <si>
    <t>At4g11890</t>
  </si>
  <si>
    <t>DUF26-singleton</t>
  </si>
  <si>
    <t>4e</t>
  </si>
  <si>
    <t>At4g11900</t>
  </si>
  <si>
    <t>4e'</t>
  </si>
  <si>
    <t>At4g13190</t>
  </si>
  <si>
    <t>At4g17660</t>
  </si>
  <si>
    <t>At4g18250</t>
  </si>
  <si>
    <t>At4g18640</t>
  </si>
  <si>
    <t>At4g20140</t>
  </si>
  <si>
    <t>At4g20270</t>
  </si>
  <si>
    <t>At4g20450</t>
  </si>
  <si>
    <t>At4g20790</t>
  </si>
  <si>
    <t>At4g20940</t>
  </si>
  <si>
    <t>At4g21230</t>
  </si>
  <si>
    <t>DUF26-Ih</t>
  </si>
  <si>
    <t>At4g21370</t>
  </si>
  <si>
    <t>4f</t>
  </si>
  <si>
    <t>At4g21380</t>
  </si>
  <si>
    <t>At4g21390</t>
  </si>
  <si>
    <t>At4g21400</t>
  </si>
  <si>
    <t>4f'</t>
  </si>
  <si>
    <t>At4g21410</t>
  </si>
  <si>
    <t>At4g22130</t>
  </si>
  <si>
    <t>At4g22730</t>
  </si>
  <si>
    <t>At4g23130</t>
  </si>
  <si>
    <t>4g</t>
  </si>
  <si>
    <t>At4g23140</t>
  </si>
  <si>
    <t>At4g23150</t>
  </si>
  <si>
    <t>At4g23160</t>
  </si>
  <si>
    <t>At4g23180</t>
  </si>
  <si>
    <t>At4g23190</t>
  </si>
  <si>
    <t>At4g23200</t>
  </si>
  <si>
    <t>At4g23210</t>
  </si>
  <si>
    <t>At4g23220</t>
  </si>
  <si>
    <t>At4g23231</t>
  </si>
  <si>
    <t>At4g23240</t>
  </si>
  <si>
    <t>At4g23250</t>
  </si>
  <si>
    <t>At4g23260</t>
  </si>
  <si>
    <t>At4g23270</t>
  </si>
  <si>
    <t>At4g23280</t>
  </si>
  <si>
    <t>At4g23290</t>
  </si>
  <si>
    <t>At4g23300</t>
  </si>
  <si>
    <t>At4g23310</t>
  </si>
  <si>
    <t>At4g23320</t>
  </si>
  <si>
    <t>At4g23740</t>
  </si>
  <si>
    <t>At4g25160</t>
  </si>
  <si>
    <t>At4g25390</t>
  </si>
  <si>
    <t>4x</t>
  </si>
  <si>
    <t>At4g27290</t>
  </si>
  <si>
    <t>4h</t>
  </si>
  <si>
    <t>At4g27300</t>
  </si>
  <si>
    <t>At4g28350</t>
  </si>
  <si>
    <t>At4g28490</t>
  </si>
  <si>
    <t>At4g28650</t>
  </si>
  <si>
    <t>At4g28670</t>
  </si>
  <si>
    <t>At4g29050</t>
  </si>
  <si>
    <t>At4g29180</t>
  </si>
  <si>
    <t>At4g29450</t>
  </si>
  <si>
    <t>At4g29990</t>
  </si>
  <si>
    <t>At4g30520</t>
  </si>
  <si>
    <t>At4g31100</t>
  </si>
  <si>
    <t>4i</t>
  </si>
  <si>
    <t>At4g31110</t>
  </si>
  <si>
    <t>At4g31250</t>
  </si>
  <si>
    <t>At4g32000</t>
  </si>
  <si>
    <t>At4g32300</t>
  </si>
  <si>
    <t>At4g32710</t>
  </si>
  <si>
    <t>At4g33430</t>
  </si>
  <si>
    <t>At4g34220</t>
  </si>
  <si>
    <t>At4g34440</t>
  </si>
  <si>
    <t>At4g34500</t>
  </si>
  <si>
    <t>At4g35030</t>
  </si>
  <si>
    <t>At4g35230</t>
  </si>
  <si>
    <t>At4g35600</t>
  </si>
  <si>
    <t>At4g36180</t>
  </si>
  <si>
    <t>At4g37250</t>
  </si>
  <si>
    <t>At4g38830</t>
  </si>
  <si>
    <t>At4g39110</t>
  </si>
  <si>
    <t>At4g39270</t>
  </si>
  <si>
    <t>At4g39400</t>
  </si>
  <si>
    <t>At5g01020</t>
  </si>
  <si>
    <t>At5g01060</t>
  </si>
  <si>
    <t>At5g01540</t>
  </si>
  <si>
    <t>5a</t>
  </si>
  <si>
    <t>At5g01550</t>
  </si>
  <si>
    <t>At5g01560</t>
  </si>
  <si>
    <t>At5g01890</t>
  </si>
  <si>
    <t>At5g01950</t>
  </si>
  <si>
    <t>At5g02070</t>
  </si>
  <si>
    <t>At5g02290</t>
  </si>
  <si>
    <t>At5g02800</t>
  </si>
  <si>
    <t>At5g03140</t>
  </si>
  <si>
    <t>At5g03320</t>
  </si>
  <si>
    <t>At5g05160</t>
  </si>
  <si>
    <t>At5g06740</t>
  </si>
  <si>
    <t>At5g06820</t>
  </si>
  <si>
    <t>At5g06940</t>
  </si>
  <si>
    <t>At5g07150</t>
  </si>
  <si>
    <t>At5g07180</t>
  </si>
  <si>
    <t>At5g07280</t>
  </si>
  <si>
    <t>At5g07620</t>
  </si>
  <si>
    <t>At5g10020</t>
  </si>
  <si>
    <t>At5g10290</t>
  </si>
  <si>
    <t>At5g10520</t>
  </si>
  <si>
    <t>At5g10530</t>
  </si>
  <si>
    <t>At5g11020</t>
  </si>
  <si>
    <t>At5g11400</t>
  </si>
  <si>
    <t>At5g11410</t>
  </si>
  <si>
    <t>At5g12000</t>
  </si>
  <si>
    <t>At5g13160</t>
  </si>
  <si>
    <t>At5g13290</t>
  </si>
  <si>
    <t>At5g14210</t>
  </si>
  <si>
    <t>At5g15080</t>
  </si>
  <si>
    <t>At5g15730</t>
  </si>
  <si>
    <t>LRR-Ib</t>
  </si>
  <si>
    <t>At5g16000</t>
  </si>
  <si>
    <t>At5g16500</t>
  </si>
  <si>
    <t>At5g16590</t>
  </si>
  <si>
    <t>At5g16900</t>
  </si>
  <si>
    <t>At5g18500</t>
  </si>
  <si>
    <t>At5g18610</t>
  </si>
  <si>
    <t>At5g18910</t>
  </si>
  <si>
    <t>At5g20050</t>
  </si>
  <si>
    <t>RLCK-XVI</t>
  </si>
  <si>
    <t>At5g20480</t>
  </si>
  <si>
    <t>At5g20690</t>
  </si>
  <si>
    <t>At5g23170</t>
  </si>
  <si>
    <t>At5g24010</t>
  </si>
  <si>
    <t>At5g24080</t>
  </si>
  <si>
    <t>At5g24100</t>
  </si>
  <si>
    <t>At5g25440</t>
  </si>
  <si>
    <t>At5g25930</t>
  </si>
  <si>
    <t>At5g26150</t>
  </si>
  <si>
    <t>At5g28680</t>
  </si>
  <si>
    <t>At5g35370</t>
  </si>
  <si>
    <t>At5g35380</t>
  </si>
  <si>
    <t>At5g35390</t>
  </si>
  <si>
    <t>At5g35580</t>
  </si>
  <si>
    <t>At5g35960</t>
  </si>
  <si>
    <t>At5g37450</t>
  </si>
  <si>
    <t>At5g37790</t>
  </si>
  <si>
    <t>At5g38210</t>
  </si>
  <si>
    <t>5c'</t>
  </si>
  <si>
    <t>At5g38240</t>
  </si>
  <si>
    <t>5c</t>
  </si>
  <si>
    <t>At5g38250</t>
  </si>
  <si>
    <t>At5g38260</t>
  </si>
  <si>
    <t>At5g38280</t>
  </si>
  <si>
    <t>At5g38560</t>
  </si>
  <si>
    <t>At5g38990</t>
  </si>
  <si>
    <t>5d</t>
  </si>
  <si>
    <t>At5g39000</t>
  </si>
  <si>
    <t>At5g39020</t>
  </si>
  <si>
    <t>5d'</t>
  </si>
  <si>
    <t>At5g39030</t>
  </si>
  <si>
    <t>At5g39390</t>
  </si>
  <si>
    <t>At5g40380</t>
  </si>
  <si>
    <t>At5g41180</t>
  </si>
  <si>
    <t>At5g41260</t>
  </si>
  <si>
    <t>At5g41680</t>
  </si>
  <si>
    <t>At5g42120</t>
  </si>
  <si>
    <t>At5g42440</t>
  </si>
  <si>
    <t>At5g43020</t>
  </si>
  <si>
    <t>At5g44700</t>
  </si>
  <si>
    <t>At5g45780</t>
  </si>
  <si>
    <t>At5g45800</t>
  </si>
  <si>
    <t>At5g45840</t>
  </si>
  <si>
    <t>At5g46080</t>
  </si>
  <si>
    <t>At5g46330</t>
  </si>
  <si>
    <t>At5g46570</t>
  </si>
  <si>
    <t>At5g47070</t>
  </si>
  <si>
    <t>At5g47850</t>
  </si>
  <si>
    <t>At5g48380</t>
  </si>
  <si>
    <t>At5g48740</t>
  </si>
  <si>
    <t>At5g48940</t>
  </si>
  <si>
    <t>At5g49660</t>
  </si>
  <si>
    <t>At5g49760</t>
  </si>
  <si>
    <t>5e</t>
  </si>
  <si>
    <t>At5g49770</t>
  </si>
  <si>
    <t>At5g49780</t>
  </si>
  <si>
    <t>At5g51270</t>
  </si>
  <si>
    <t>At5g51350</t>
  </si>
  <si>
    <t>At5g51560</t>
  </si>
  <si>
    <t>At5g51770</t>
  </si>
  <si>
    <t>At5g53320</t>
  </si>
  <si>
    <t>At5g53890</t>
  </si>
  <si>
    <t>At5g54380</t>
  </si>
  <si>
    <t>At5g54590</t>
  </si>
  <si>
    <t>At5g55830</t>
  </si>
  <si>
    <t>At5g56040</t>
  </si>
  <si>
    <t>At5g56460</t>
  </si>
  <si>
    <t>At5g56790</t>
  </si>
  <si>
    <t>At5g56890</t>
  </si>
  <si>
    <t>At5g58150</t>
  </si>
  <si>
    <t>At5g58300</t>
  </si>
  <si>
    <t>At5g58540</t>
  </si>
  <si>
    <t>At5g58940</t>
  </si>
  <si>
    <t>At5g59010</t>
  </si>
  <si>
    <t>At5g59260</t>
  </si>
  <si>
    <t>5f</t>
  </si>
  <si>
    <t>At5g59270</t>
  </si>
  <si>
    <t>At5g59650</t>
  </si>
  <si>
    <t>5g</t>
  </si>
  <si>
    <t>At5g59660</t>
  </si>
  <si>
    <t>At5g59670</t>
  </si>
  <si>
    <t>At5g59680</t>
  </si>
  <si>
    <t>At5g59700</t>
  </si>
  <si>
    <t>At5g60080</t>
  </si>
  <si>
    <t>At5g60090</t>
  </si>
  <si>
    <t>At5g60270</t>
  </si>
  <si>
    <t>5i</t>
  </si>
  <si>
    <t>At5g60280</t>
  </si>
  <si>
    <t>At5g60300</t>
  </si>
  <si>
    <t>At5g60310</t>
  </si>
  <si>
    <t>At5g60320</t>
  </si>
  <si>
    <t>At5g60900</t>
  </si>
  <si>
    <t>At5g61350</t>
  </si>
  <si>
    <t>At5g61480</t>
  </si>
  <si>
    <t>At5g61550</t>
  </si>
  <si>
    <t>5j</t>
  </si>
  <si>
    <t>At5g61560</t>
  </si>
  <si>
    <t>At5g61570</t>
  </si>
  <si>
    <t>5j'</t>
  </si>
  <si>
    <t>At5g62230</t>
  </si>
  <si>
    <t>At5g62710</t>
  </si>
  <si>
    <t>At5g63410</t>
  </si>
  <si>
    <t>At5g63710</t>
  </si>
  <si>
    <t>At5g63930</t>
  </si>
  <si>
    <t>At5g63940</t>
  </si>
  <si>
    <t>At5g65240</t>
  </si>
  <si>
    <t>At5g65500</t>
  </si>
  <si>
    <t>At5g65530</t>
  </si>
  <si>
    <t>At5g65600</t>
  </si>
  <si>
    <t>At5g65700</t>
  </si>
  <si>
    <t>At5g65710</t>
  </si>
  <si>
    <t>At5g66790</t>
  </si>
  <si>
    <t>At5g67200</t>
  </si>
  <si>
    <t>5k</t>
  </si>
  <si>
    <t>At5g67280</t>
  </si>
  <si>
    <t>Batch number</t>
  </si>
  <si>
    <t>Gene ID</t>
  </si>
  <si>
    <t>Gene symbol</t>
  </si>
  <si>
    <t>protech code</t>
  </si>
  <si>
    <t>Sub family</t>
  </si>
  <si>
    <t>expression</t>
  </si>
  <si>
    <t>replication</t>
  </si>
  <si>
    <t>#1</t>
  </si>
  <si>
    <t>AT4G23280</t>
  </si>
  <si>
    <t>X150</t>
  </si>
  <si>
    <t>CRK</t>
  </si>
  <si>
    <t>Y</t>
  </si>
  <si>
    <t>AT4G23290</t>
  </si>
  <si>
    <t>X161</t>
  </si>
  <si>
    <t>X161-s</t>
  </si>
  <si>
    <t>AT4G23300</t>
  </si>
  <si>
    <t>X145</t>
  </si>
  <si>
    <t>X145-s</t>
  </si>
  <si>
    <t>AT4G23310</t>
  </si>
  <si>
    <t>X151</t>
  </si>
  <si>
    <t>AT4G23320</t>
  </si>
  <si>
    <t>X162</t>
  </si>
  <si>
    <t>X162-l</t>
  </si>
  <si>
    <t>AT4G05200</t>
  </si>
  <si>
    <t>X149</t>
  </si>
  <si>
    <t>X149-s</t>
  </si>
  <si>
    <t>AT4G38830</t>
  </si>
  <si>
    <t>X167</t>
  </si>
  <si>
    <t>X167-s</t>
  </si>
  <si>
    <t>AT4G21400</t>
  </si>
  <si>
    <t>X165</t>
  </si>
  <si>
    <t>X165-s</t>
  </si>
  <si>
    <t>AT4G21410</t>
  </si>
  <si>
    <t>X166</t>
  </si>
  <si>
    <t>X166-s</t>
  </si>
  <si>
    <t>AT1G70530</t>
  </si>
  <si>
    <t>X176</t>
  </si>
  <si>
    <t>X176-s</t>
  </si>
  <si>
    <t>AT4G11460</t>
  </si>
  <si>
    <t>X158</t>
  </si>
  <si>
    <t>X158-s</t>
  </si>
  <si>
    <t>AT4G11470</t>
  </si>
  <si>
    <t>X156</t>
  </si>
  <si>
    <t>X156-s</t>
  </si>
  <si>
    <t>AT4G11480</t>
  </si>
  <si>
    <t>X157</t>
  </si>
  <si>
    <t>X157-s</t>
  </si>
  <si>
    <t>AT4G11490</t>
  </si>
  <si>
    <t>X155</t>
  </si>
  <si>
    <t>AT4G11530</t>
  </si>
  <si>
    <t>X143</t>
  </si>
  <si>
    <t>X143-s</t>
  </si>
  <si>
    <t>AT4G04490</t>
  </si>
  <si>
    <t>X168</t>
  </si>
  <si>
    <t>X168-s</t>
  </si>
  <si>
    <t>AT4G04500</t>
  </si>
  <si>
    <t>X169</t>
  </si>
  <si>
    <t>AT4G04510</t>
  </si>
  <si>
    <t>X172</t>
  </si>
  <si>
    <t>X172-l</t>
  </si>
  <si>
    <t>AT4G04540</t>
  </si>
  <si>
    <t>X171</t>
  </si>
  <si>
    <t>X171-s</t>
  </si>
  <si>
    <t>AT3G45860</t>
  </si>
  <si>
    <t>X153</t>
  </si>
  <si>
    <t>X153-s</t>
  </si>
  <si>
    <t>AT4G04570</t>
  </si>
  <si>
    <t>X170</t>
  </si>
  <si>
    <t>X170-s</t>
  </si>
  <si>
    <t>AT4G00970</t>
  </si>
  <si>
    <t>X164</t>
  </si>
  <si>
    <t>X164-s</t>
  </si>
  <si>
    <t>AT2G39660</t>
  </si>
  <si>
    <t>BIK1</t>
  </si>
  <si>
    <t>#2</t>
  </si>
  <si>
    <t>AT4G23150</t>
  </si>
  <si>
    <t>CRK7</t>
  </si>
  <si>
    <t>X147</t>
  </si>
  <si>
    <t>X147-l</t>
  </si>
  <si>
    <t>AT4G23180</t>
  </si>
  <si>
    <t>CRK10</t>
  </si>
  <si>
    <t>X148</t>
  </si>
  <si>
    <t>X148-s</t>
  </si>
  <si>
    <t>AT4G23130</t>
  </si>
  <si>
    <t>CRK5</t>
  </si>
  <si>
    <t>X152</t>
  </si>
  <si>
    <t>X152-s</t>
  </si>
  <si>
    <t>AT4G23270</t>
  </si>
  <si>
    <t>CRK19</t>
  </si>
  <si>
    <t>X154</t>
  </si>
  <si>
    <t>X154-s</t>
  </si>
  <si>
    <t>AT4G23260</t>
  </si>
  <si>
    <t>CRK18</t>
  </si>
  <si>
    <t>X159</t>
  </si>
  <si>
    <t>X159-s</t>
  </si>
  <si>
    <t>AT4G23250</t>
  </si>
  <si>
    <t>CRK17</t>
  </si>
  <si>
    <t>X160</t>
  </si>
  <si>
    <t>X160-s</t>
  </si>
  <si>
    <t>AT4G23230</t>
  </si>
  <si>
    <t>CRK15</t>
  </si>
  <si>
    <t>X173</t>
  </si>
  <si>
    <t>X173-s</t>
  </si>
  <si>
    <t>AT5G40380</t>
  </si>
  <si>
    <t>CRK42</t>
  </si>
  <si>
    <t>X175</t>
  </si>
  <si>
    <t>X175-s</t>
  </si>
  <si>
    <t>AT3G24550</t>
  </si>
  <si>
    <t>X129</t>
  </si>
  <si>
    <t>AT1G49270</t>
  </si>
  <si>
    <t>X131</t>
  </si>
  <si>
    <t>AT4G34440</t>
  </si>
  <si>
    <t>X133</t>
  </si>
  <si>
    <t>AT1G23540</t>
  </si>
  <si>
    <t>X136</t>
  </si>
  <si>
    <t>AT1G10620</t>
  </si>
  <si>
    <t>X137</t>
  </si>
  <si>
    <t>AT4G23200</t>
  </si>
  <si>
    <t>CRK12</t>
  </si>
  <si>
    <t>X141</t>
  </si>
  <si>
    <t>AT4G21230</t>
  </si>
  <si>
    <t>CRK27</t>
  </si>
  <si>
    <t>X180</t>
  </si>
  <si>
    <t>AT1G52290</t>
  </si>
  <si>
    <t>X130</t>
  </si>
  <si>
    <t>X130-s</t>
  </si>
  <si>
    <t>AT2G18470</t>
  </si>
  <si>
    <t>X134</t>
  </si>
  <si>
    <t>X134-s</t>
  </si>
  <si>
    <t>AT1G70460</t>
  </si>
  <si>
    <t>X135</t>
  </si>
  <si>
    <t>X135-s</t>
  </si>
  <si>
    <t>AT1G26150</t>
  </si>
  <si>
    <t>X138</t>
  </si>
  <si>
    <t>X138-l</t>
  </si>
  <si>
    <t>AT4G23220</t>
  </si>
  <si>
    <t>CRK14</t>
  </si>
  <si>
    <t>X142</t>
  </si>
  <si>
    <t>X142-s</t>
  </si>
  <si>
    <t>AT4G23190</t>
  </si>
  <si>
    <t>X144</t>
  </si>
  <si>
    <t>X144-s</t>
  </si>
  <si>
    <t>AT4G23140</t>
  </si>
  <si>
    <t>CRK6</t>
  </si>
  <si>
    <t>X146</t>
  </si>
  <si>
    <t>X146-l</t>
  </si>
  <si>
    <t>#3</t>
  </si>
  <si>
    <t>AT1G68690</t>
  </si>
  <si>
    <t>X139</t>
  </si>
  <si>
    <t>AT5G38560</t>
  </si>
  <si>
    <t>X140</t>
  </si>
  <si>
    <t>X140-l</t>
  </si>
  <si>
    <t>AT3G01840</t>
  </si>
  <si>
    <t>G09</t>
  </si>
  <si>
    <t>AT1G51940</t>
  </si>
  <si>
    <t>G10</t>
  </si>
  <si>
    <t>AT2G23770</t>
  </si>
  <si>
    <t>G11</t>
  </si>
  <si>
    <t>AT2G33580</t>
  </si>
  <si>
    <t>G12</t>
  </si>
  <si>
    <t>AT1G79670</t>
  </si>
  <si>
    <t>RFO1</t>
  </si>
  <si>
    <t>H06</t>
  </si>
  <si>
    <t>AT1G21270</t>
  </si>
  <si>
    <t>WAK2</t>
  </si>
  <si>
    <t>H08</t>
  </si>
  <si>
    <t>AT1G21240</t>
  </si>
  <si>
    <t>WAK3</t>
  </si>
  <si>
    <t>H09</t>
  </si>
  <si>
    <t>AT1G16120</t>
  </si>
  <si>
    <t>WAKL1</t>
  </si>
  <si>
    <t>X115</t>
  </si>
  <si>
    <t>AT1G16160</t>
  </si>
  <si>
    <t>WAKL5</t>
  </si>
  <si>
    <t>X116</t>
  </si>
  <si>
    <t>AT1G16110</t>
  </si>
  <si>
    <t>WAKL6</t>
  </si>
  <si>
    <t>X117</t>
  </si>
  <si>
    <t>AT1G16130</t>
  </si>
  <si>
    <t>WAKL2</t>
  </si>
  <si>
    <t>X118</t>
  </si>
  <si>
    <t>AT1G16150</t>
  </si>
  <si>
    <t>WAKL4</t>
  </si>
  <si>
    <t>X119</t>
  </si>
  <si>
    <t>AT1G21210</t>
  </si>
  <si>
    <t>WAK4</t>
  </si>
  <si>
    <t>H07</t>
  </si>
  <si>
    <t>AT1G21250</t>
  </si>
  <si>
    <t>H10</t>
  </si>
  <si>
    <t>AT3G18810</t>
  </si>
  <si>
    <t>X132</t>
  </si>
  <si>
    <t>AT2G41140</t>
  </si>
  <si>
    <t>CRK1</t>
  </si>
  <si>
    <t>X177</t>
  </si>
  <si>
    <t>AT4G23210</t>
  </si>
  <si>
    <t>CRK13</t>
  </si>
  <si>
    <t>X163</t>
  </si>
  <si>
    <t>AT3G46290</t>
  </si>
  <si>
    <t>HERK1</t>
  </si>
  <si>
    <t>F05</t>
  </si>
  <si>
    <t>AT1G79680</t>
  </si>
  <si>
    <t>WAKL10</t>
  </si>
  <si>
    <t>X125</t>
  </si>
  <si>
    <t>AT1G21230</t>
  </si>
  <si>
    <t>WAK5</t>
  </si>
  <si>
    <t>X127</t>
  </si>
  <si>
    <t>AT5G01890</t>
  </si>
  <si>
    <t>PXC2</t>
  </si>
  <si>
    <t>X021</t>
  </si>
  <si>
    <t>AT1G05700</t>
  </si>
  <si>
    <t>L09</t>
  </si>
  <si>
    <t>#4</t>
  </si>
  <si>
    <t>AT1G11050</t>
  </si>
  <si>
    <t>X302</t>
  </si>
  <si>
    <t>AT1G15530</t>
  </si>
  <si>
    <t>X235</t>
  </si>
  <si>
    <t>AT1G18390</t>
  </si>
  <si>
    <t>X287</t>
  </si>
  <si>
    <t>AT1G25390</t>
  </si>
  <si>
    <t>X286</t>
  </si>
  <si>
    <t>AT1G49730</t>
  </si>
  <si>
    <t>X304</t>
  </si>
  <si>
    <t>AT1G52310</t>
  </si>
  <si>
    <t>X269</t>
  </si>
  <si>
    <t>AT1G66910</t>
  </si>
  <si>
    <t>X295</t>
  </si>
  <si>
    <t>AT1G66920</t>
  </si>
  <si>
    <t>X294</t>
  </si>
  <si>
    <t>AT1G66930</t>
  </si>
  <si>
    <t>X297</t>
  </si>
  <si>
    <t>AT1G69910</t>
  </si>
  <si>
    <t>X290</t>
  </si>
  <si>
    <t>AT1G70250</t>
  </si>
  <si>
    <t>X301</t>
  </si>
  <si>
    <t>AT2G20300</t>
  </si>
  <si>
    <t>X271</t>
  </si>
  <si>
    <t>AT2G29220</t>
  </si>
  <si>
    <t>X264</t>
  </si>
  <si>
    <t>AT2G46850</t>
  </si>
  <si>
    <t>X266</t>
  </si>
  <si>
    <t>URK-3</t>
  </si>
  <si>
    <t>AT2G48010</t>
  </si>
  <si>
    <t>X303</t>
  </si>
  <si>
    <t>AT3G08870</t>
  </si>
  <si>
    <t>X239</t>
  </si>
  <si>
    <t>AT3G19300</t>
  </si>
  <si>
    <t>X305</t>
  </si>
  <si>
    <t>AT3G45330</t>
  </si>
  <si>
    <t>X240</t>
  </si>
  <si>
    <t>AT3G45390</t>
  </si>
  <si>
    <t>X241</t>
  </si>
  <si>
    <t>AT3G45410</t>
  </si>
  <si>
    <t>X243</t>
  </si>
  <si>
    <t>AT3G45420</t>
  </si>
  <si>
    <t>X244</t>
  </si>
  <si>
    <t>AT3G45430</t>
  </si>
  <si>
    <t>X247</t>
  </si>
  <si>
    <t>AT3G45440</t>
  </si>
  <si>
    <t>X245</t>
  </si>
  <si>
    <t>#5</t>
  </si>
  <si>
    <t>AT1G67000</t>
  </si>
  <si>
    <t>AT3G53380</t>
  </si>
  <si>
    <t>X256</t>
  </si>
  <si>
    <t>AT3G55550</t>
  </si>
  <si>
    <t>X234</t>
  </si>
  <si>
    <t>AT4G02010</t>
  </si>
  <si>
    <t>X272</t>
  </si>
  <si>
    <t>AT4G02420</t>
  </si>
  <si>
    <t>X233</t>
  </si>
  <si>
    <t>AT4G04960</t>
  </si>
  <si>
    <t>X255</t>
  </si>
  <si>
    <t>AT4G18250</t>
  </si>
  <si>
    <t>X300</t>
  </si>
  <si>
    <t>AT4G28350</t>
  </si>
  <si>
    <t>X254</t>
  </si>
  <si>
    <t>AT5G01540</t>
  </si>
  <si>
    <t>X238</t>
  </si>
  <si>
    <t>AT5G01550</t>
  </si>
  <si>
    <t>X236</t>
  </si>
  <si>
    <t>AT5G01560</t>
  </si>
  <si>
    <t>X237</t>
  </si>
  <si>
    <t>AT5G03140</t>
  </si>
  <si>
    <t>X257</t>
  </si>
  <si>
    <t>AT5G06740</t>
  </si>
  <si>
    <t>X262</t>
  </si>
  <si>
    <t>AT5G10530</t>
  </si>
  <si>
    <t>X260</t>
  </si>
  <si>
    <t>AT5G38210</t>
  </si>
  <si>
    <t>X288</t>
  </si>
  <si>
    <t>AT5G38240</t>
  </si>
  <si>
    <t>X292</t>
  </si>
  <si>
    <t>AT5G38250</t>
  </si>
  <si>
    <t>X293</t>
  </si>
  <si>
    <t>AT5G38260</t>
  </si>
  <si>
    <t>X291</t>
  </si>
  <si>
    <t>AT5G38280</t>
  </si>
  <si>
    <t>X299</t>
  </si>
  <si>
    <t>AT5G42120</t>
  </si>
  <si>
    <t>X259</t>
  </si>
  <si>
    <t>AT5G55830</t>
  </si>
  <si>
    <t>X258</t>
  </si>
  <si>
    <t>AT5G60270</t>
  </si>
  <si>
    <t>X250</t>
  </si>
  <si>
    <t>AT5G60280</t>
  </si>
  <si>
    <t>X246</t>
  </si>
  <si>
    <t>AT5G60300</t>
  </si>
  <si>
    <t>X248</t>
  </si>
  <si>
    <t>#6</t>
  </si>
  <si>
    <t>AT5G60310</t>
  </si>
  <si>
    <t>X249</t>
  </si>
  <si>
    <t>AT5G60320</t>
  </si>
  <si>
    <t>X242</t>
  </si>
  <si>
    <t>AT5G65600</t>
  </si>
  <si>
    <t>X261</t>
  </si>
  <si>
    <t>AT2G29250</t>
  </si>
  <si>
    <t>X263</t>
  </si>
  <si>
    <t>AT5G56890</t>
  </si>
  <si>
    <t>X270</t>
  </si>
  <si>
    <t>AT1G66880</t>
  </si>
  <si>
    <t>X289</t>
  </si>
  <si>
    <t>AT1G66980</t>
  </si>
  <si>
    <t>X296</t>
  </si>
  <si>
    <t>AT5G67200</t>
  </si>
  <si>
    <t>X306</t>
  </si>
  <si>
    <t>AT5G63410</t>
  </si>
  <si>
    <t>X307</t>
  </si>
  <si>
    <t>AT5G59660</t>
  </si>
  <si>
    <t>X308</t>
  </si>
  <si>
    <t>AT5G58150</t>
  </si>
  <si>
    <t>X309</t>
  </si>
  <si>
    <t>AT5G51350</t>
  </si>
  <si>
    <t>X310</t>
  </si>
  <si>
    <t>AT5G14210</t>
  </si>
  <si>
    <t>X311</t>
  </si>
  <si>
    <t>AT5G07150</t>
  </si>
  <si>
    <t>X312</t>
  </si>
  <si>
    <t>AT5G06940</t>
  </si>
  <si>
    <t>X313</t>
  </si>
  <si>
    <t>LRR-XI-1</t>
  </si>
  <si>
    <t>AT4G29990</t>
  </si>
  <si>
    <t>X314</t>
  </si>
  <si>
    <t>AT3G46400</t>
  </si>
  <si>
    <t>X315</t>
  </si>
  <si>
    <t>AT3G46330</t>
  </si>
  <si>
    <t>X316</t>
  </si>
  <si>
    <t>AT2G29000</t>
  </si>
  <si>
    <t>X317</t>
  </si>
  <si>
    <t>AT2G28970</t>
  </si>
  <si>
    <t>X318</t>
  </si>
  <si>
    <t>AT2G14440</t>
  </si>
  <si>
    <t>X319</t>
  </si>
  <si>
    <t>AT2G04300</t>
  </si>
  <si>
    <t>X320</t>
  </si>
  <si>
    <t>AT1G56145</t>
  </si>
  <si>
    <t>X321</t>
  </si>
  <si>
    <t>AT1G51910</t>
  </si>
  <si>
    <t>X322</t>
  </si>
  <si>
    <t>#7</t>
  </si>
  <si>
    <t>AT1G51880</t>
  </si>
  <si>
    <t>X323</t>
  </si>
  <si>
    <t>AT1G51860</t>
  </si>
  <si>
    <t>X324</t>
  </si>
  <si>
    <t>AT1G51850</t>
  </si>
  <si>
    <t>X325</t>
  </si>
  <si>
    <t>AT1G51830</t>
  </si>
  <si>
    <t>X326</t>
  </si>
  <si>
    <t>AT1G51805</t>
  </si>
  <si>
    <t>X327</t>
  </si>
  <si>
    <t>LRR-I-1</t>
  </si>
  <si>
    <t>AT1G29740</t>
  </si>
  <si>
    <t>X328</t>
  </si>
  <si>
    <t>AT1G28440</t>
  </si>
  <si>
    <t>X329</t>
  </si>
  <si>
    <t>AT1G10850</t>
  </si>
  <si>
    <t>X330</t>
  </si>
  <si>
    <t>AT4G28670</t>
  </si>
  <si>
    <t>X179</t>
  </si>
  <si>
    <t>AT4G27300</t>
  </si>
  <si>
    <t>X183</t>
  </si>
  <si>
    <t>AT1G11340</t>
  </si>
  <si>
    <t>X186</t>
  </si>
  <si>
    <t>AT1G65790</t>
  </si>
  <si>
    <t>ARK1</t>
  </si>
  <si>
    <t>X189</t>
  </si>
  <si>
    <t>AT1G61490</t>
  </si>
  <si>
    <t>X199</t>
  </si>
  <si>
    <t>AT1G61500</t>
  </si>
  <si>
    <t>X200</t>
  </si>
  <si>
    <t>AT1G61420</t>
  </si>
  <si>
    <t>X201</t>
  </si>
  <si>
    <t>AT1G61390</t>
  </si>
  <si>
    <t>X204</t>
  </si>
  <si>
    <t>AT1G61460</t>
  </si>
  <si>
    <t>X212</t>
  </si>
  <si>
    <t>AT4G00340</t>
  </si>
  <si>
    <t>RLK4</t>
  </si>
  <si>
    <t>X215</t>
  </si>
  <si>
    <t>AT3G59740</t>
  </si>
  <si>
    <t>X221</t>
  </si>
  <si>
    <t>AT3G59750</t>
  </si>
  <si>
    <t>X222</t>
  </si>
  <si>
    <t>AT1G70130</t>
  </si>
  <si>
    <t>X227</t>
  </si>
  <si>
    <t>AT1G70110</t>
  </si>
  <si>
    <t>X229</t>
  </si>
  <si>
    <t>AT2G21480</t>
  </si>
  <si>
    <t>Y2214</t>
  </si>
  <si>
    <t>F08</t>
  </si>
  <si>
    <t>AT4G39110</t>
  </si>
  <si>
    <t>F09</t>
  </si>
  <si>
    <t>AT5G39030</t>
  </si>
  <si>
    <t>Y5393</t>
  </si>
  <si>
    <t>G07</t>
  </si>
  <si>
    <t>AT1G17910</t>
  </si>
  <si>
    <t>X123</t>
  </si>
  <si>
    <t>AT1G61480</t>
  </si>
  <si>
    <t>X202</t>
  </si>
  <si>
    <t>AT1G61550</t>
  </si>
  <si>
    <t>X203</t>
  </si>
  <si>
    <t>AT1G61430</t>
  </si>
  <si>
    <t>X205</t>
  </si>
  <si>
    <t>AT1G61400</t>
  </si>
  <si>
    <t>X206</t>
  </si>
  <si>
    <t>AT1G61440</t>
  </si>
  <si>
    <t>X207</t>
  </si>
  <si>
    <t>AT1G61370</t>
  </si>
  <si>
    <t>X208</t>
  </si>
  <si>
    <t>AT1G61380</t>
  </si>
  <si>
    <t>SD1-29</t>
  </si>
  <si>
    <t>X210</t>
  </si>
  <si>
    <t>AT1G61360</t>
  </si>
  <si>
    <t>X211</t>
  </si>
  <si>
    <t>AT4G11900</t>
  </si>
  <si>
    <t>X213</t>
  </si>
  <si>
    <t>AT2G19130</t>
  </si>
  <si>
    <t>X216</t>
  </si>
  <si>
    <t>AT4G32300</t>
  </si>
  <si>
    <t>SD2-5</t>
  </si>
  <si>
    <t>X218</t>
  </si>
  <si>
    <t>AT1G34300</t>
  </si>
  <si>
    <t>X219</t>
  </si>
  <si>
    <t>AT5G35370</t>
  </si>
  <si>
    <t>X220</t>
  </si>
  <si>
    <t>AT3G59700</t>
  </si>
  <si>
    <t>ATHLECRK</t>
  </si>
  <si>
    <t>X223</t>
  </si>
  <si>
    <t>AT3G59730</t>
  </si>
  <si>
    <t>X224</t>
  </si>
  <si>
    <t>AT2G43700</t>
  </si>
  <si>
    <t>X225</t>
  </si>
  <si>
    <t>AT2G43690</t>
  </si>
  <si>
    <t>X226</t>
  </si>
  <si>
    <t>AT4G29050</t>
  </si>
  <si>
    <t>X228</t>
  </si>
  <si>
    <t>AT2G37710</t>
  </si>
  <si>
    <t>X230</t>
  </si>
  <si>
    <t>AT4G02410</t>
  </si>
  <si>
    <t>X232</t>
  </si>
  <si>
    <t>#8</t>
  </si>
  <si>
    <t>AT5G48380</t>
  </si>
  <si>
    <t>BIR1</t>
  </si>
  <si>
    <t>C09</t>
  </si>
  <si>
    <t>AT1G27190</t>
  </si>
  <si>
    <t>BIR3</t>
  </si>
  <si>
    <t>B11</t>
  </si>
  <si>
    <t>AT1G69990</t>
  </si>
  <si>
    <t>BIR4</t>
  </si>
  <si>
    <t>C02</t>
  </si>
  <si>
    <t>AT1G31420</t>
  </si>
  <si>
    <t>FEI1</t>
  </si>
  <si>
    <t>X037</t>
  </si>
  <si>
    <t>AT2G35620</t>
  </si>
  <si>
    <t>FEI2</t>
  </si>
  <si>
    <t>X041</t>
  </si>
  <si>
    <t>AT3G56100</t>
  </si>
  <si>
    <t>MRLK</t>
  </si>
  <si>
    <t>J10</t>
  </si>
  <si>
    <t>AT5G16000</t>
  </si>
  <si>
    <t>NIK1</t>
  </si>
  <si>
    <t>A11</t>
  </si>
  <si>
    <t>AT3G25560</t>
  </si>
  <si>
    <t>NIK2</t>
  </si>
  <si>
    <t>A09</t>
  </si>
  <si>
    <t>AT1G60800</t>
  </si>
  <si>
    <t>NIK3</t>
  </si>
  <si>
    <t>nA05</t>
  </si>
  <si>
    <t>AT5G35390</t>
  </si>
  <si>
    <t>PRK1</t>
  </si>
  <si>
    <t>K05</t>
  </si>
  <si>
    <t>AT3G42880</t>
  </si>
  <si>
    <t>PRK3</t>
  </si>
  <si>
    <t>J07</t>
  </si>
  <si>
    <t>AT3G20190</t>
  </si>
  <si>
    <t>PRK4</t>
  </si>
  <si>
    <t>J06</t>
  </si>
  <si>
    <t>AT1G50610</t>
  </si>
  <si>
    <t>PRK5</t>
  </si>
  <si>
    <t>I07</t>
  </si>
  <si>
    <t>AT5G20690</t>
  </si>
  <si>
    <t>PRK6</t>
  </si>
  <si>
    <t>K03</t>
  </si>
  <si>
    <t>AT5G60900</t>
  </si>
  <si>
    <t>RKL1</t>
  </si>
  <si>
    <t>I06</t>
  </si>
  <si>
    <t>AT3G17840</t>
  </si>
  <si>
    <t>RLK902</t>
  </si>
  <si>
    <t>J05</t>
  </si>
  <si>
    <t>AT5G63710</t>
  </si>
  <si>
    <t>I04</t>
  </si>
  <si>
    <t>AT1G09970</t>
  </si>
  <si>
    <t>SENE</t>
  </si>
  <si>
    <t>A10</t>
  </si>
  <si>
    <t>AT1G71830</t>
  </si>
  <si>
    <t>SERK1</t>
  </si>
  <si>
    <t>A06</t>
  </si>
  <si>
    <t>AT1G34210</t>
  </si>
  <si>
    <t>SERK2</t>
  </si>
  <si>
    <t>P05</t>
  </si>
  <si>
    <t>AT2G13790</t>
  </si>
  <si>
    <t>SERK4</t>
  </si>
  <si>
    <t>A07</t>
  </si>
  <si>
    <t>AT2G13800</t>
  </si>
  <si>
    <t>SERK5</t>
  </si>
  <si>
    <t>A08</t>
  </si>
  <si>
    <t>AT4G33430</t>
  </si>
  <si>
    <t>BAK1</t>
  </si>
  <si>
    <t>Ncfus</t>
  </si>
  <si>
    <t>#10</t>
  </si>
  <si>
    <t>AT4G39400</t>
  </si>
  <si>
    <t>BRI1</t>
  </si>
  <si>
    <t>AT5G53890</t>
  </si>
  <si>
    <t>PSKR2</t>
  </si>
  <si>
    <t>nC10</t>
  </si>
  <si>
    <t>AT5G62230</t>
  </si>
  <si>
    <t>ERL1</t>
  </si>
  <si>
    <t xml:space="preserve">C11 </t>
  </si>
  <si>
    <t>AT1G73080</t>
  </si>
  <si>
    <t>PEPR1</t>
  </si>
  <si>
    <t>nD02</t>
  </si>
  <si>
    <t>AT1G17750</t>
  </si>
  <si>
    <t>PEPR2</t>
  </si>
  <si>
    <t>nD01</t>
  </si>
  <si>
    <t>AT5G65710</t>
  </si>
  <si>
    <t>HSL2</t>
  </si>
  <si>
    <t xml:space="preserve">D04 </t>
  </si>
  <si>
    <t>AT5G20480</t>
  </si>
  <si>
    <t>EFR</t>
  </si>
  <si>
    <t xml:space="preserve">D05 </t>
  </si>
  <si>
    <t>AT1G72300</t>
  </si>
  <si>
    <t>PSY1R</t>
  </si>
  <si>
    <t>nC05</t>
  </si>
  <si>
    <t>AT2G02220</t>
  </si>
  <si>
    <t>PSKR1</t>
  </si>
  <si>
    <t xml:space="preserve">C05 </t>
  </si>
  <si>
    <t>AT2G26330</t>
  </si>
  <si>
    <t>ERECTA</t>
  </si>
  <si>
    <t xml:space="preserve">C06 </t>
  </si>
  <si>
    <t>AT3G13380</t>
  </si>
  <si>
    <t>BRL3</t>
  </si>
  <si>
    <t xml:space="preserve">C07 </t>
  </si>
  <si>
    <t>AT5G07180</t>
  </si>
  <si>
    <t>ERL2</t>
  </si>
  <si>
    <t xml:space="preserve">C08 </t>
  </si>
  <si>
    <t>AT1G55610</t>
  </si>
  <si>
    <t>BRL1</t>
  </si>
  <si>
    <t xml:space="preserve">B12 </t>
  </si>
  <si>
    <t>AT4G20140</t>
  </si>
  <si>
    <t>GSO1</t>
  </si>
  <si>
    <t>L03</t>
  </si>
  <si>
    <t>AT2G01950</t>
  </si>
  <si>
    <t>BRL2</t>
  </si>
  <si>
    <t>X039</t>
  </si>
  <si>
    <t>AT4G28490</t>
  </si>
  <si>
    <t>HAESA</t>
  </si>
  <si>
    <t>D03</t>
  </si>
  <si>
    <t>AT1G75820</t>
  </si>
  <si>
    <t>CLV1</t>
  </si>
  <si>
    <t>L02</t>
  </si>
  <si>
    <t>AT4G20270</t>
  </si>
  <si>
    <t>BAM3</t>
  </si>
  <si>
    <t>X078</t>
  </si>
  <si>
    <t>AT5G44700</t>
  </si>
  <si>
    <t>GSO2/EDA23</t>
  </si>
  <si>
    <t>X079</t>
  </si>
  <si>
    <t>AT5G65700</t>
  </si>
  <si>
    <t>BAM1</t>
  </si>
  <si>
    <t>X060</t>
  </si>
  <si>
    <t>AT3G49670</t>
  </si>
  <si>
    <t>BAM2</t>
  </si>
  <si>
    <t>X050</t>
  </si>
  <si>
    <t>AT2G19190</t>
  </si>
  <si>
    <t>FRK1</t>
  </si>
  <si>
    <t>M10</t>
  </si>
  <si>
    <t>santosh 2</t>
  </si>
  <si>
    <t>RLK7/KUK2</t>
  </si>
  <si>
    <t>C12</t>
  </si>
  <si>
    <t>#11</t>
  </si>
  <si>
    <t>AT1G70520</t>
  </si>
  <si>
    <t>ASG6</t>
  </si>
  <si>
    <t>X178</t>
  </si>
  <si>
    <t>AT4G03230</t>
  </si>
  <si>
    <t>X185</t>
  </si>
  <si>
    <t>AT1G11410</t>
  </si>
  <si>
    <t>X187</t>
  </si>
  <si>
    <t>AT1G65800</t>
  </si>
  <si>
    <t>ARK2</t>
  </si>
  <si>
    <t>X188</t>
  </si>
  <si>
    <t>AT4G21380</t>
  </si>
  <si>
    <t>ARK3</t>
  </si>
  <si>
    <t>X190</t>
  </si>
  <si>
    <t>AT1G11300</t>
  </si>
  <si>
    <t>X192</t>
  </si>
  <si>
    <t>AT1G11330</t>
  </si>
  <si>
    <t>X193</t>
  </si>
  <si>
    <t>AT1G11350</t>
  </si>
  <si>
    <t>CBRLK1</t>
  </si>
  <si>
    <t>X194</t>
  </si>
  <si>
    <t>AT4G21390</t>
  </si>
  <si>
    <t>B120</t>
  </si>
  <si>
    <t>X195</t>
  </si>
  <si>
    <t>AT1G61610</t>
  </si>
  <si>
    <t>X196</t>
  </si>
  <si>
    <t>AT3G16030</t>
  </si>
  <si>
    <t>CES101</t>
  </si>
  <si>
    <t>X198</t>
  </si>
  <si>
    <t>AT1G69040</t>
  </si>
  <si>
    <t>ACR4</t>
  </si>
  <si>
    <t>H01</t>
  </si>
  <si>
    <t>AT2G39180</t>
  </si>
  <si>
    <t>H02</t>
  </si>
  <si>
    <t>AT3G09780</t>
  </si>
  <si>
    <t>H03</t>
  </si>
  <si>
    <t>AT5G47850</t>
  </si>
  <si>
    <t>CCR4</t>
  </si>
  <si>
    <t>H04</t>
  </si>
  <si>
    <t>AT3G55950</t>
  </si>
  <si>
    <t>H05</t>
  </si>
  <si>
    <t>AT1G17250</t>
  </si>
  <si>
    <t>E07</t>
  </si>
  <si>
    <t>RLP</t>
  </si>
  <si>
    <t>AT1G17240</t>
  </si>
  <si>
    <t>E08</t>
  </si>
  <si>
    <t>AT5G65830</t>
  </si>
  <si>
    <t>E09</t>
  </si>
  <si>
    <t>AT3G49750</t>
  </si>
  <si>
    <t>D10</t>
  </si>
  <si>
    <t>AT1G58190</t>
  </si>
  <si>
    <t>RLP9</t>
  </si>
  <si>
    <t>X080</t>
  </si>
  <si>
    <t>AT3G53240</t>
  </si>
  <si>
    <t>RLP45</t>
  </si>
  <si>
    <t>X083</t>
  </si>
  <si>
    <t>#12</t>
  </si>
  <si>
    <t>AT2G31880</t>
  </si>
  <si>
    <t>nD09</t>
  </si>
  <si>
    <t>LRR-XI-2</t>
  </si>
  <si>
    <t>AT2G20850</t>
  </si>
  <si>
    <t>SRF1</t>
  </si>
  <si>
    <t>B04</t>
  </si>
  <si>
    <t>AT3G02880</t>
  </si>
  <si>
    <t>J03</t>
  </si>
  <si>
    <t>AT5G06820</t>
  </si>
  <si>
    <t>SRF2</t>
  </si>
  <si>
    <t>nB09</t>
  </si>
  <si>
    <t>AT4G03390</t>
  </si>
  <si>
    <t>SRF3</t>
  </si>
  <si>
    <t>B07</t>
  </si>
  <si>
    <t>AT1G78980</t>
  </si>
  <si>
    <t>SRF5</t>
  </si>
  <si>
    <t>B03</t>
  </si>
  <si>
    <t>AT1G53730</t>
  </si>
  <si>
    <t>SRF6</t>
  </si>
  <si>
    <t>B02</t>
  </si>
  <si>
    <t>AT3G14350</t>
  </si>
  <si>
    <t>SRF7</t>
  </si>
  <si>
    <t>B06</t>
  </si>
  <si>
    <t>AT4G22130</t>
  </si>
  <si>
    <t>SRF8</t>
  </si>
  <si>
    <t>B08</t>
  </si>
  <si>
    <t>AT1G11130</t>
  </si>
  <si>
    <t>SRF9</t>
  </si>
  <si>
    <t>B01</t>
  </si>
  <si>
    <t>AT3G24660</t>
  </si>
  <si>
    <t>TMKL1</t>
  </si>
  <si>
    <t>X013</t>
  </si>
  <si>
    <t>AT1G14390</t>
  </si>
  <si>
    <t>O09</t>
  </si>
  <si>
    <t>AT1G25320</t>
  </si>
  <si>
    <t>X002</t>
  </si>
  <si>
    <t>AT1G63430</t>
  </si>
  <si>
    <t>O10</t>
  </si>
  <si>
    <t>AT1G64210</t>
  </si>
  <si>
    <t>I09</t>
  </si>
  <si>
    <t>AT1G67510</t>
  </si>
  <si>
    <t>X006</t>
  </si>
  <si>
    <t>AT1G68400</t>
  </si>
  <si>
    <t>I10</t>
  </si>
  <si>
    <t>AT1G72460</t>
  </si>
  <si>
    <t>I11</t>
  </si>
  <si>
    <t>AT2G01210</t>
  </si>
  <si>
    <t>X007</t>
  </si>
  <si>
    <t>AT2G02780</t>
  </si>
  <si>
    <t>O11</t>
  </si>
  <si>
    <t>AT2G23300</t>
  </si>
  <si>
    <t>X009</t>
  </si>
  <si>
    <t>AT2G23950</t>
  </si>
  <si>
    <t>I01</t>
  </si>
  <si>
    <t>AT2G24230</t>
  </si>
  <si>
    <t>X040</t>
  </si>
  <si>
    <t>AT2G42290</t>
  </si>
  <si>
    <t>X012</t>
  </si>
  <si>
    <t>#13</t>
  </si>
  <si>
    <t>AT2G25440</t>
  </si>
  <si>
    <t>RLP20</t>
  </si>
  <si>
    <t>X085</t>
  </si>
  <si>
    <t>AT1G28340</t>
  </si>
  <si>
    <t>RLP4</t>
  </si>
  <si>
    <t>X084</t>
  </si>
  <si>
    <t>AT2G32660</t>
  </si>
  <si>
    <t>RLP22</t>
  </si>
  <si>
    <t>X087</t>
  </si>
  <si>
    <t>AT3G05660</t>
  </si>
  <si>
    <t>RLP33</t>
  </si>
  <si>
    <t>X088</t>
  </si>
  <si>
    <t>AT3G24982</t>
  </si>
  <si>
    <t>RLP40</t>
  </si>
  <si>
    <t>X090</t>
  </si>
  <si>
    <t>AT3G25010</t>
  </si>
  <si>
    <t>RLP41</t>
  </si>
  <si>
    <t>X091</t>
  </si>
  <si>
    <t>AT3G25020</t>
  </si>
  <si>
    <t>RLP42</t>
  </si>
  <si>
    <t>X092</t>
  </si>
  <si>
    <t>AT4G04220</t>
  </si>
  <si>
    <t>RLP46</t>
  </si>
  <si>
    <t>X093</t>
  </si>
  <si>
    <t>AT4G13920</t>
  </si>
  <si>
    <t>X095</t>
  </si>
  <si>
    <t>AT2G15080</t>
  </si>
  <si>
    <t>RLP19</t>
  </si>
  <si>
    <t>X097</t>
  </si>
  <si>
    <t>AT3G11010</t>
  </si>
  <si>
    <t>X098</t>
  </si>
  <si>
    <t>AT3G05650</t>
  </si>
  <si>
    <t>RLP32</t>
  </si>
  <si>
    <t>X099</t>
  </si>
  <si>
    <t>AT5G27060</t>
  </si>
  <si>
    <t>X100</t>
  </si>
  <si>
    <t>AT3G11080</t>
  </si>
  <si>
    <t>X101</t>
  </si>
  <si>
    <t>AT3G05370</t>
  </si>
  <si>
    <t>RLP31</t>
  </si>
  <si>
    <t>X102</t>
  </si>
  <si>
    <t>AT3G23110</t>
  </si>
  <si>
    <t>RLP37</t>
  </si>
  <si>
    <t>X103</t>
  </si>
  <si>
    <t>AT3G23120</t>
  </si>
  <si>
    <t>RLP38</t>
  </si>
  <si>
    <t>X104</t>
  </si>
  <si>
    <t>AT1G71400</t>
  </si>
  <si>
    <t>X105</t>
  </si>
  <si>
    <t>AT1G71390</t>
  </si>
  <si>
    <t>RLP12</t>
  </si>
  <si>
    <t>X106</t>
  </si>
  <si>
    <t>AT4G18760</t>
  </si>
  <si>
    <t>RLP51</t>
  </si>
  <si>
    <t>X107</t>
  </si>
  <si>
    <t>AT1G80080</t>
  </si>
  <si>
    <t xml:space="preserve">RLP17 </t>
  </si>
  <si>
    <t>X108</t>
  </si>
  <si>
    <t>AT4G13900</t>
  </si>
  <si>
    <t>RLP49</t>
  </si>
  <si>
    <t>X110</t>
  </si>
  <si>
    <t>#15</t>
  </si>
  <si>
    <t>AT4G31100</t>
  </si>
  <si>
    <t>X120</t>
  </si>
  <si>
    <t>AT4G31110</t>
  </si>
  <si>
    <t>X121</t>
  </si>
  <si>
    <t>AT1G19390</t>
  </si>
  <si>
    <t>X122</t>
  </si>
  <si>
    <t>AT1G69730</t>
  </si>
  <si>
    <t>X124</t>
  </si>
  <si>
    <t>AT1G16260</t>
  </si>
  <si>
    <t>X126</t>
  </si>
  <si>
    <t>#16</t>
  </si>
  <si>
    <t>AT2G33080</t>
  </si>
  <si>
    <t>RLP28</t>
  </si>
  <si>
    <t>X111</t>
  </si>
  <si>
    <t>AT2G42800</t>
  </si>
  <si>
    <t>RLP29</t>
  </si>
  <si>
    <t>X113</t>
  </si>
  <si>
    <t>AT1G34290</t>
  </si>
  <si>
    <t>X114</t>
  </si>
  <si>
    <t>AT3G05360</t>
  </si>
  <si>
    <t>F02</t>
  </si>
  <si>
    <t>AT2G32680</t>
  </si>
  <si>
    <t>F04</t>
  </si>
  <si>
    <t>AT5G54380</t>
  </si>
  <si>
    <t>THE1</t>
  </si>
  <si>
    <t>F06</t>
  </si>
  <si>
    <t>AT5G24010</t>
  </si>
  <si>
    <t>AT5g24010</t>
  </si>
  <si>
    <t>F07</t>
  </si>
  <si>
    <t>AT4G32285</t>
  </si>
  <si>
    <t>CAP1</t>
  </si>
  <si>
    <t>F10</t>
  </si>
  <si>
    <t>AT1G30570</t>
  </si>
  <si>
    <t>HERK2</t>
  </si>
  <si>
    <t>F11</t>
  </si>
  <si>
    <t>AT3G04690</t>
  </si>
  <si>
    <t>ANX1</t>
  </si>
  <si>
    <t>F12</t>
  </si>
  <si>
    <t>AT5G28680</t>
  </si>
  <si>
    <t>ANX2</t>
  </si>
  <si>
    <t>G01</t>
  </si>
  <si>
    <t>Y2393</t>
  </si>
  <si>
    <t>G02</t>
  </si>
  <si>
    <t>At2G23200</t>
  </si>
  <si>
    <t>G03</t>
  </si>
  <si>
    <t>Y5389</t>
  </si>
  <si>
    <t>G04</t>
  </si>
  <si>
    <t>Y5900</t>
  </si>
  <si>
    <t>G05</t>
  </si>
  <si>
    <t>Y5392</t>
  </si>
  <si>
    <t>G06</t>
  </si>
  <si>
    <t>#17</t>
  </si>
  <si>
    <t>AT1G45616</t>
  </si>
  <si>
    <t>E01</t>
  </si>
  <si>
    <t>AT3G23010</t>
  </si>
  <si>
    <t>E03</t>
  </si>
  <si>
    <t>AT2G33050</t>
  </si>
  <si>
    <t>E05</t>
  </si>
  <si>
    <t>AT2G33060</t>
  </si>
  <si>
    <t>E06</t>
  </si>
  <si>
    <t>AT1G74180</t>
  </si>
  <si>
    <t>E12</t>
  </si>
  <si>
    <t>AT1G65380</t>
  </si>
  <si>
    <t>F01</t>
  </si>
  <si>
    <t>#18</t>
  </si>
  <si>
    <t>AT1G51800</t>
  </si>
  <si>
    <t>IOS1</t>
  </si>
  <si>
    <t>A01</t>
  </si>
  <si>
    <t>AT2G25790</t>
  </si>
  <si>
    <t>SKM1</t>
  </si>
  <si>
    <t>A12</t>
  </si>
  <si>
    <t>AT2G27060</t>
  </si>
  <si>
    <t>FIR</t>
  </si>
  <si>
    <t>B10</t>
  </si>
  <si>
    <t>AT3G51740</t>
  </si>
  <si>
    <t>IMK2</t>
  </si>
  <si>
    <t>J09</t>
  </si>
  <si>
    <t>AT2G16250</t>
  </si>
  <si>
    <t>K09</t>
  </si>
  <si>
    <t>AT2G45340</t>
  </si>
  <si>
    <t>K10</t>
  </si>
  <si>
    <t>AT4G22730</t>
  </si>
  <si>
    <t>K11</t>
  </si>
  <si>
    <t>AT2G24130</t>
  </si>
  <si>
    <t>L04</t>
  </si>
  <si>
    <t>AT3G47090</t>
  </si>
  <si>
    <t>L05</t>
  </si>
  <si>
    <t>AT3G47580</t>
  </si>
  <si>
    <t>L08</t>
  </si>
  <si>
    <t>AT1G07550</t>
  </si>
  <si>
    <t>L10</t>
  </si>
  <si>
    <t>AT1G07560</t>
  </si>
  <si>
    <t>L11</t>
  </si>
  <si>
    <t>AT1G51810</t>
  </si>
  <si>
    <t>M02</t>
  </si>
  <si>
    <t>AT1G51820</t>
  </si>
  <si>
    <t>#19</t>
  </si>
  <si>
    <t>AT1G67720</t>
  </si>
  <si>
    <t>M07</t>
  </si>
  <si>
    <t>AT2G28960</t>
  </si>
  <si>
    <t>M12</t>
  </si>
  <si>
    <t>AT2G28990</t>
  </si>
  <si>
    <t>N01</t>
  </si>
  <si>
    <t>AT2G37050</t>
  </si>
  <si>
    <t>N03</t>
  </si>
  <si>
    <t>AT4G20450</t>
  </si>
  <si>
    <t>N11</t>
  </si>
  <si>
    <t>AT5G16900</t>
  </si>
  <si>
    <t>O02</t>
  </si>
  <si>
    <t>AT5G48740</t>
  </si>
  <si>
    <t>O03</t>
  </si>
  <si>
    <t>AT5G59650</t>
  </si>
  <si>
    <t>O04</t>
  </si>
  <si>
    <t>AT5G59680</t>
  </si>
  <si>
    <t>O07</t>
  </si>
  <si>
    <t>AT1G12460</t>
  </si>
  <si>
    <t>X001</t>
  </si>
  <si>
    <t>AT1G62950</t>
  </si>
  <si>
    <t>X004</t>
  </si>
  <si>
    <t>AT3G28040</t>
  </si>
  <si>
    <t>X014</t>
  </si>
  <si>
    <t>AT3G56370</t>
  </si>
  <si>
    <t>X015</t>
  </si>
  <si>
    <t>AT4G20940</t>
  </si>
  <si>
    <t>GHR1</t>
  </si>
  <si>
    <t>X017</t>
  </si>
  <si>
    <t>AT4G36180</t>
  </si>
  <si>
    <t>X019</t>
  </si>
  <si>
    <t>AT5G10020</t>
  </si>
  <si>
    <t>X022</t>
  </si>
  <si>
    <t>AT1G24650</t>
  </si>
  <si>
    <t>X034</t>
  </si>
  <si>
    <t>AT1G66150</t>
  </si>
  <si>
    <t>TMK1</t>
  </si>
  <si>
    <t>X035</t>
  </si>
  <si>
    <t>AT2G01820</t>
  </si>
  <si>
    <t>X036</t>
  </si>
  <si>
    <t>AT3G53380 </t>
  </si>
  <si>
    <t>#20</t>
  </si>
  <si>
    <t>AT1G74360</t>
  </si>
  <si>
    <t>X038</t>
  </si>
  <si>
    <t>SMK1</t>
  </si>
  <si>
    <t>nA12</t>
  </si>
  <si>
    <t>AT3G46340</t>
  </si>
  <si>
    <t>N06</t>
  </si>
  <si>
    <t>AT3G46420</t>
  </si>
  <si>
    <t>N10</t>
  </si>
  <si>
    <t>AT4G29180</t>
  </si>
  <si>
    <t>RHS16</t>
  </si>
  <si>
    <t>N12</t>
  </si>
  <si>
    <t>AT3G02130</t>
  </si>
  <si>
    <t>RPK2</t>
  </si>
  <si>
    <t>X042</t>
  </si>
  <si>
    <t>AT5G07280</t>
  </si>
  <si>
    <t>EMS1</t>
  </si>
  <si>
    <t>X044</t>
  </si>
  <si>
    <t>AT1G08590</t>
  </si>
  <si>
    <t>X046</t>
  </si>
  <si>
    <t>AT5G25930</t>
  </si>
  <si>
    <t>X054</t>
  </si>
  <si>
    <t>AT5G49660</t>
  </si>
  <si>
    <t>XIP1</t>
  </si>
  <si>
    <t>X056</t>
  </si>
  <si>
    <t>AT5G56040</t>
  </si>
  <si>
    <t>SKM2</t>
  </si>
  <si>
    <t>X057</t>
  </si>
  <si>
    <t>AT5G61480</t>
  </si>
  <si>
    <t>PXY</t>
  </si>
  <si>
    <t>X058</t>
  </si>
  <si>
    <t>AT5G63930</t>
  </si>
  <si>
    <t>X059</t>
  </si>
  <si>
    <t>AT1G06840</t>
  </si>
  <si>
    <t>X062</t>
  </si>
  <si>
    <t>AT1G17230</t>
  </si>
  <si>
    <t>X074</t>
  </si>
  <si>
    <t>AT1G35710</t>
  </si>
  <si>
    <t>X075</t>
  </si>
  <si>
    <t>AT3G19700</t>
  </si>
  <si>
    <t>IKU2</t>
  </si>
  <si>
    <t>X076</t>
  </si>
  <si>
    <t>AT4G39270</t>
  </si>
  <si>
    <t>K12</t>
  </si>
  <si>
    <t>AT1G29750</t>
  </si>
  <si>
    <t>RKF1</t>
  </si>
  <si>
    <t>X030</t>
  </si>
  <si>
    <t>AT1G49100</t>
  </si>
  <si>
    <t>L12</t>
  </si>
  <si>
    <t>AT1G51790</t>
  </si>
  <si>
    <t>M01</t>
  </si>
  <si>
    <t>AT1G51890</t>
  </si>
  <si>
    <t>M05</t>
  </si>
  <si>
    <t>AT2G19230</t>
  </si>
  <si>
    <t>M11</t>
  </si>
  <si>
    <t>AT3G21340</t>
  </si>
  <si>
    <t>N04</t>
  </si>
  <si>
    <t>MEE39</t>
  </si>
  <si>
    <t>N05</t>
  </si>
  <si>
    <t>AT3G46350</t>
  </si>
  <si>
    <t>N07</t>
  </si>
  <si>
    <t>#21</t>
  </si>
  <si>
    <t>AT4G29450</t>
  </si>
  <si>
    <t>O01</t>
  </si>
  <si>
    <t>AT1G07650</t>
  </si>
  <si>
    <t>LMK1</t>
  </si>
  <si>
    <t>X028</t>
  </si>
  <si>
    <t>DLSV</t>
  </si>
  <si>
    <t>AT1G29720</t>
  </si>
  <si>
    <t>X029</t>
  </si>
  <si>
    <t>AT1G29730</t>
  </si>
  <si>
    <t>X066</t>
  </si>
  <si>
    <t>AT1G34110</t>
  </si>
  <si>
    <t>RGI5</t>
  </si>
  <si>
    <t>X047</t>
  </si>
  <si>
    <t>AT1G34420</t>
  </si>
  <si>
    <t>X003</t>
  </si>
  <si>
    <t>AT1G53420</t>
  </si>
  <si>
    <t>X068</t>
  </si>
  <si>
    <t>AT1G53430</t>
  </si>
  <si>
    <t>NILR2</t>
  </si>
  <si>
    <t>X031</t>
  </si>
  <si>
    <t>AT1G53440</t>
  </si>
  <si>
    <t>X069</t>
  </si>
  <si>
    <t>AT1G56140</t>
  </si>
  <si>
    <t>X032</t>
  </si>
  <si>
    <t>AT1G66830</t>
  </si>
  <si>
    <t>X005</t>
  </si>
  <si>
    <t>CEPR2</t>
  </si>
  <si>
    <t>X048</t>
  </si>
  <si>
    <t>AT1G75640</t>
  </si>
  <si>
    <t>MUS</t>
  </si>
  <si>
    <t>X061</t>
  </si>
  <si>
    <t>AT1G79620</t>
  </si>
  <si>
    <t>VRLK1</t>
  </si>
  <si>
    <t>X024</t>
  </si>
  <si>
    <t>AT2G15300</t>
  </si>
  <si>
    <t>X008</t>
  </si>
  <si>
    <t>AT2G33170</t>
  </si>
  <si>
    <t>X049</t>
  </si>
  <si>
    <t>AT3G24240</t>
  </si>
  <si>
    <t>RGFR1</t>
  </si>
  <si>
    <t>X077</t>
  </si>
  <si>
    <t>AT3G46370</t>
  </si>
  <si>
    <t>N08</t>
  </si>
  <si>
    <t>AT3G47110</t>
  </si>
  <si>
    <t>L06</t>
  </si>
  <si>
    <t>#22</t>
  </si>
  <si>
    <t>AT3G53590</t>
  </si>
  <si>
    <t>X063</t>
  </si>
  <si>
    <t>AT4G08850</t>
  </si>
  <si>
    <t>X051</t>
  </si>
  <si>
    <t>AT4G26540</t>
  </si>
  <si>
    <t>X052</t>
  </si>
  <si>
    <t>AT4G28650</t>
  </si>
  <si>
    <t>X053</t>
  </si>
  <si>
    <t>AT4G31250</t>
  </si>
  <si>
    <t>J12</t>
  </si>
  <si>
    <t>AT4G34220</t>
  </si>
  <si>
    <t>X018</t>
  </si>
  <si>
    <t>AT5G01950</t>
  </si>
  <si>
    <t>X064</t>
  </si>
  <si>
    <t>AT5G37450</t>
  </si>
  <si>
    <t>X025</t>
  </si>
  <si>
    <t>AT5G45840</t>
  </si>
  <si>
    <t>P04</t>
  </si>
  <si>
    <t>AT5G48940</t>
  </si>
  <si>
    <t>X055</t>
  </si>
  <si>
    <t>AT5G49760</t>
  </si>
  <si>
    <t>X026</t>
  </si>
  <si>
    <t>AT5G49770</t>
  </si>
  <si>
    <t>X027</t>
  </si>
  <si>
    <t>AT5G49780</t>
  </si>
  <si>
    <t>X065</t>
  </si>
  <si>
    <t>AT5G59670</t>
  </si>
  <si>
    <t>O06</t>
  </si>
  <si>
    <t>AT3G47570</t>
  </si>
  <si>
    <t>L07</t>
  </si>
  <si>
    <t>C03</t>
  </si>
  <si>
    <t>AT1G60630</t>
  </si>
  <si>
    <t>I08</t>
  </si>
  <si>
    <t>AT1G56120</t>
  </si>
  <si>
    <t>X070</t>
  </si>
  <si>
    <t>AT1G56130</t>
  </si>
  <si>
    <t>X071</t>
  </si>
  <si>
    <t>Interal Code</t>
  </si>
  <si>
    <t>AT1G07390</t>
  </si>
  <si>
    <t>AT1G47890</t>
  </si>
  <si>
    <t>AT1G54470</t>
  </si>
  <si>
    <t>AT1G74170</t>
  </si>
  <si>
    <t>AT1G74190</t>
  </si>
  <si>
    <t>AT2G25470</t>
  </si>
  <si>
    <t>AT2G33020</t>
  </si>
  <si>
    <t>AT3G24900</t>
  </si>
  <si>
    <t>AT3G28890</t>
  </si>
  <si>
    <t>AT4G13810</t>
  </si>
  <si>
    <t>AT4G13880</t>
  </si>
  <si>
    <t>AT5G25910</t>
  </si>
  <si>
    <t>AT5G40170</t>
  </si>
  <si>
    <t>AT5G49290</t>
  </si>
  <si>
    <t>PERK1</t>
  </si>
  <si>
    <t>PERK7</t>
  </si>
  <si>
    <t>PERK5</t>
  </si>
  <si>
    <t>PERK12</t>
  </si>
  <si>
    <t>PERK11</t>
  </si>
  <si>
    <t>PERK15</t>
  </si>
  <si>
    <t>PERK4</t>
  </si>
  <si>
    <t>PERK13</t>
  </si>
  <si>
    <t>PERK10</t>
  </si>
  <si>
    <t>RLK3</t>
  </si>
  <si>
    <t>PERK9</t>
  </si>
  <si>
    <t>PERK8</t>
  </si>
  <si>
    <t>LYK2</t>
  </si>
  <si>
    <t>LYK3</t>
  </si>
  <si>
    <t>LYK4</t>
  </si>
  <si>
    <t>LYK5</t>
  </si>
  <si>
    <t>WAK1</t>
  </si>
  <si>
    <t>RLP6</t>
  </si>
  <si>
    <t>RLP14/TMM</t>
  </si>
  <si>
    <t>CRR2</t>
  </si>
  <si>
    <t>CRR1</t>
  </si>
  <si>
    <t>CRR3</t>
  </si>
  <si>
    <t>RLP17/TMM</t>
  </si>
  <si>
    <t>RLP36</t>
  </si>
  <si>
    <t>RLP26</t>
  </si>
  <si>
    <t>RLP27</t>
  </si>
  <si>
    <t>RLP3</t>
  </si>
  <si>
    <t xml:space="preserve">RLP2 </t>
  </si>
  <si>
    <t>RLP57</t>
  </si>
  <si>
    <t>At1g56140</t>
  </si>
  <si>
    <t>At1g53730</t>
  </si>
  <si>
    <t>At2g32800</t>
  </si>
  <si>
    <t>At4g26540</t>
  </si>
  <si>
    <t>At1g11300</t>
  </si>
  <si>
    <t>RLP11</t>
  </si>
  <si>
    <t>RLP34</t>
  </si>
  <si>
    <t>RLP50</t>
  </si>
  <si>
    <t>RLP53</t>
  </si>
  <si>
    <t>RLP35</t>
  </si>
  <si>
    <t>CRK20</t>
  </si>
  <si>
    <t>CRK21</t>
  </si>
  <si>
    <t>CRK22</t>
  </si>
  <si>
    <t>CRK23</t>
  </si>
  <si>
    <t>CRK24</t>
  </si>
  <si>
    <t>CRK25</t>
  </si>
  <si>
    <t>CRK26</t>
  </si>
  <si>
    <t>CRK28</t>
  </si>
  <si>
    <t>CRK29</t>
  </si>
  <si>
    <t>CRK3</t>
  </si>
  <si>
    <t>CRK30</t>
  </si>
  <si>
    <t>CRK31</t>
  </si>
  <si>
    <t>CRK32</t>
  </si>
  <si>
    <t>CRK33</t>
  </si>
  <si>
    <t>CRK34</t>
  </si>
  <si>
    <t>CRK36</t>
  </si>
  <si>
    <t>CRK37</t>
  </si>
  <si>
    <t>CRK38</t>
  </si>
  <si>
    <t>CRK39</t>
  </si>
  <si>
    <t>CRK4</t>
  </si>
  <si>
    <t>CRK40</t>
  </si>
  <si>
    <t>CRK41</t>
  </si>
  <si>
    <t>RLP5</t>
  </si>
  <si>
    <t>AGI code</t>
  </si>
  <si>
    <t>Gene name</t>
  </si>
  <si>
    <t>Evolutional Monophyletic clades</t>
  </si>
  <si>
    <t>Phylogeny</t>
  </si>
  <si>
    <t>ECD size</t>
  </si>
  <si>
    <t>Expression in screening</t>
  </si>
  <si>
    <t>AT4G20790</t>
  </si>
  <si>
    <t>Unclassified</t>
  </si>
  <si>
    <t>LRR VI</t>
  </si>
  <si>
    <t>NA</t>
  </si>
  <si>
    <t>AT5G45780</t>
  </si>
  <si>
    <t>LRR_2</t>
  </si>
  <si>
    <t>LRR  II</t>
  </si>
  <si>
    <t>***</t>
  </si>
  <si>
    <t>CIK2</t>
  </si>
  <si>
    <t>**</t>
  </si>
  <si>
    <t>AT4G30520</t>
  </si>
  <si>
    <t>AT5G10290</t>
  </si>
  <si>
    <t>AT5G65240</t>
  </si>
  <si>
    <t>Mixed_clade_1</t>
  </si>
  <si>
    <t>LRR  VIIIA</t>
  </si>
  <si>
    <t>*</t>
  </si>
  <si>
    <t>ND</t>
  </si>
  <si>
    <t>IGP1</t>
  </si>
  <si>
    <t>LRR_clade_3</t>
  </si>
  <si>
    <t>LRR  VIIIB**</t>
  </si>
  <si>
    <t>IGP2</t>
  </si>
  <si>
    <t>IGP3</t>
  </si>
  <si>
    <t>IGP4</t>
  </si>
  <si>
    <t>LRR VIII</t>
  </si>
  <si>
    <t>AT3G14840</t>
  </si>
  <si>
    <t>AtLIK1</t>
  </si>
  <si>
    <t>AT5G41180</t>
  </si>
  <si>
    <t>AT4G18640</t>
  </si>
  <si>
    <t>ARM3</t>
  </si>
  <si>
    <t>LRR_14</t>
  </si>
  <si>
    <t>LRR  XIV</t>
  </si>
  <si>
    <t>ARM3L</t>
  </si>
  <si>
    <t>LRR_clade_1</t>
  </si>
  <si>
    <t>LRR  VIA**</t>
  </si>
  <si>
    <t>AT3G03770</t>
  </si>
  <si>
    <t>LRR_11</t>
  </si>
  <si>
    <t>LRR  XI</t>
  </si>
  <si>
    <t>AT3G23750</t>
  </si>
  <si>
    <t>BARK1</t>
  </si>
  <si>
    <t>LRR_clade_2</t>
  </si>
  <si>
    <t>LRR  IX</t>
  </si>
  <si>
    <t>LRR_5</t>
  </si>
  <si>
    <t>LRR  V</t>
  </si>
  <si>
    <t>AT3G13065</t>
  </si>
  <si>
    <t>SRF4</t>
  </si>
  <si>
    <t>LRR  I</t>
  </si>
  <si>
    <t>LRR  I*</t>
  </si>
  <si>
    <t>AT2G19210</t>
  </si>
  <si>
    <t>RHS6</t>
  </si>
  <si>
    <t>SIF3</t>
  </si>
  <si>
    <t>SIF1</t>
  </si>
  <si>
    <t>SIF4</t>
  </si>
  <si>
    <t>SIF2</t>
  </si>
  <si>
    <t>AT2G14510</t>
  </si>
  <si>
    <t>AT5G45800</t>
  </si>
  <si>
    <t>MEE62</t>
  </si>
  <si>
    <t>LRR_clade_4</t>
  </si>
  <si>
    <t>LRR  X</t>
  </si>
  <si>
    <t>LRR  X**</t>
  </si>
  <si>
    <t>AT1G69270</t>
  </si>
  <si>
    <t>RPK1</t>
  </si>
  <si>
    <t>LRR  VIIA*</t>
  </si>
  <si>
    <t>LRR X</t>
  </si>
  <si>
    <t>AT5G62710</t>
  </si>
  <si>
    <t>LRR  XI**</t>
  </si>
  <si>
    <t>PSYR</t>
  </si>
  <si>
    <t>LRR  X*</t>
  </si>
  <si>
    <t>AT3G28450</t>
  </si>
  <si>
    <t>BIR2</t>
  </si>
  <si>
    <t>AT2G41820</t>
  </si>
  <si>
    <t>PXC3</t>
  </si>
  <si>
    <t>LRR  XI*</t>
  </si>
  <si>
    <t>LRR IV</t>
  </si>
  <si>
    <t>AT1G72180</t>
  </si>
  <si>
    <t>LRR XI</t>
  </si>
  <si>
    <t>HSL1</t>
  </si>
  <si>
    <t>MOL1</t>
  </si>
  <si>
    <t>LRRXIV</t>
  </si>
  <si>
    <t>GRACE</t>
  </si>
  <si>
    <t>RLCK_10A</t>
  </si>
  <si>
    <t>AT5G46330</t>
  </si>
  <si>
    <t>FLS2</t>
  </si>
  <si>
    <t>LRR_12</t>
  </si>
  <si>
    <t>LRR  XII</t>
  </si>
  <si>
    <t>XPS1</t>
  </si>
  <si>
    <t>AT5G39390</t>
  </si>
  <si>
    <t>XA21</t>
  </si>
  <si>
    <t>*** (Not exact size)</t>
  </si>
  <si>
    <t>LRR  IV</t>
  </si>
  <si>
    <t>AT5G51560</t>
  </si>
  <si>
    <t>HUB1</t>
  </si>
  <si>
    <t>LRR  VIIA**</t>
  </si>
  <si>
    <t>LRR  VII</t>
  </si>
  <si>
    <t>LRR III</t>
  </si>
  <si>
    <t>LRR VII</t>
  </si>
  <si>
    <t>SIRK1</t>
  </si>
  <si>
    <t>LRR  III</t>
  </si>
  <si>
    <t>AT5G67280</t>
  </si>
  <si>
    <t>RLK</t>
  </si>
  <si>
    <t>AT4G37250</t>
  </si>
  <si>
    <t>AT3G57830</t>
  </si>
  <si>
    <t>LRR  III*</t>
  </si>
  <si>
    <t>PRK8</t>
  </si>
  <si>
    <t>PRK7</t>
  </si>
  <si>
    <t>AT2G07040</t>
  </si>
  <si>
    <t>PRK2A</t>
  </si>
  <si>
    <t>ARM1</t>
  </si>
  <si>
    <t>ARM1L</t>
  </si>
  <si>
    <t>AT5G43020</t>
  </si>
  <si>
    <t>AT3G50230</t>
  </si>
  <si>
    <t>AT2G36570</t>
  </si>
  <si>
    <t>PXC1</t>
  </si>
  <si>
    <t>AT1G48480</t>
  </si>
  <si>
    <t>AT5G16590</t>
  </si>
  <si>
    <t>AT2G26730</t>
  </si>
  <si>
    <t>AT5G05160</t>
  </si>
  <si>
    <t>RUL1</t>
  </si>
  <si>
    <t>AT3G08680</t>
  </si>
  <si>
    <t>AT5G58300</t>
  </si>
  <si>
    <t>AT4G23740</t>
  </si>
  <si>
    <t>AT5G24100</t>
  </si>
  <si>
    <t>AT5G53320</t>
  </si>
  <si>
    <t>Updated Gene symbol</t>
  </si>
  <si>
    <t>HUB3/CIK4</t>
  </si>
  <si>
    <t>NIK3/CIK1</t>
  </si>
  <si>
    <t>APEX/HUB2</t>
  </si>
  <si>
    <t>BAK1/SERK3</t>
  </si>
  <si>
    <t>SERK4/BKK1/BAK7</t>
  </si>
  <si>
    <t>SERK5/BAK8</t>
  </si>
  <si>
    <t>CARD1/HPCA1</t>
  </si>
  <si>
    <t>MRH1/MDIS</t>
  </si>
  <si>
    <t>SOBIR1/EVR</t>
  </si>
  <si>
    <t>SUB/SCM/SRF9</t>
  </si>
  <si>
    <t>RPK2/TOAD2/CLI1</t>
  </si>
  <si>
    <t>VH1/VRL2</t>
  </si>
  <si>
    <t>BRI1/CBB2/DWF2/BIN1</t>
  </si>
  <si>
    <t>EMS1/EXS</t>
  </si>
  <si>
    <t>ERECTA/QRP1</t>
  </si>
  <si>
    <t>MIK2/</t>
  </si>
  <si>
    <t>CEPR1/XIP1</t>
  </si>
  <si>
    <t>LRRXI23/RLK7/KUK2</t>
  </si>
  <si>
    <t>RLK5/HAESA</t>
  </si>
  <si>
    <t>MIK1/PXL2</t>
  </si>
  <si>
    <t>CLV1/FAS3/FLO5</t>
  </si>
  <si>
    <t>EDA23/GSO2</t>
  </si>
  <si>
    <t>RGFR1/RGI1</t>
  </si>
  <si>
    <t>RGFR2/RCH1/RGI2</t>
  </si>
  <si>
    <t>RGFR3/RGI3</t>
  </si>
  <si>
    <t>RGI4/SKM2</t>
  </si>
  <si>
    <t>ARM2L/IMK2</t>
  </si>
  <si>
    <t>ARM2/MLRK/IMK3</t>
  </si>
  <si>
    <t>KIN7/QSK1</t>
  </si>
  <si>
    <t>LRR1/QSK2</t>
  </si>
  <si>
    <t>RLP44</t>
  </si>
  <si>
    <t>ID</t>
  </si>
  <si>
    <t>Name</t>
  </si>
  <si>
    <t>Request plasmid</t>
  </si>
  <si>
    <t>Comments_DH</t>
  </si>
  <si>
    <t>Protech Code</t>
  </si>
  <si>
    <t>Gene number</t>
  </si>
  <si>
    <t>AddGene number</t>
  </si>
  <si>
    <t>Alternate Reference</t>
  </si>
  <si>
    <t>References &amp; Comments</t>
  </si>
  <si>
    <t>Features</t>
  </si>
  <si>
    <t>Associated Strain</t>
  </si>
  <si>
    <t>date created</t>
  </si>
  <si>
    <t>date updated</t>
  </si>
  <si>
    <t>Final host organism</t>
  </si>
  <si>
    <t>Group Leader</t>
  </si>
  <si>
    <t>User Name</t>
  </si>
  <si>
    <t>Project Number</t>
  </si>
  <si>
    <t>antibiotic resistance</t>
  </si>
  <si>
    <t>Storage</t>
  </si>
  <si>
    <t>Project Code</t>
  </si>
  <si>
    <t>Signatures</t>
  </si>
  <si>
    <t>v</t>
  </si>
  <si>
    <t>insect cells</t>
  </si>
  <si>
    <t>Youssef Belkhadir</t>
  </si>
  <si>
    <t>Elwira Smakowska</t>
  </si>
  <si>
    <t>for expression in S2 cell line</t>
  </si>
  <si>
    <t>141027-00030</t>
  </si>
  <si>
    <t>Ampicillin</t>
  </si>
  <si>
    <t>500</t>
  </si>
  <si>
    <t>FLS2-ECD_pECIA2_bait</t>
  </si>
  <si>
    <t>2015-09-02 11:23:21</t>
  </si>
  <si>
    <t>main lab &gt; -20 freezer 4 &gt; Drawer 7_CLONING ORDERS &gt; 7 BOX 5 ORDERED CONSTRUCTS (Position: G7) | Type: box</t>
  </si>
  <si>
    <t>508</t>
  </si>
  <si>
    <t>BAK1-ECD-NCfus_pECIA2_bait</t>
  </si>
  <si>
    <t>2015-09-02 11:56:28</t>
  </si>
  <si>
    <t>2015-09-02 11:57:58</t>
  </si>
  <si>
    <t>141125-00046</t>
  </si>
  <si>
    <t>main lab &gt; -20 freezer 4 &gt; Drawer 7_CLONING ORDERS &gt; 7 BOX 5 ORDERED CONSTRUCTS (Position: H3) | Type: box</t>
  </si>
  <si>
    <t>1538</t>
  </si>
  <si>
    <t>X234-BAIT</t>
  </si>
  <si>
    <t>Interactome</t>
  </si>
  <si>
    <t>2019-03-06 17:50:31</t>
  </si>
  <si>
    <t>2019-03-06 17:54:36</t>
  </si>
  <si>
    <t>Schneider S2 cells</t>
  </si>
  <si>
    <t>BATCH #11A</t>
  </si>
  <si>
    <t>cell culture &gt; freezer 5 &gt; BELKHADIR_plasmids_for_S2_expression &gt; BATCH #11A (Position: A1) | Features: plasmids (original) | Type: box</t>
  </si>
  <si>
    <t>1539</t>
  </si>
  <si>
    <t>X235-BAIT</t>
  </si>
  <si>
    <t>2019-03-06 17:55:43</t>
  </si>
  <si>
    <t>cell culture &gt; freezer 5 &gt; BELKHADIR_plasmids_for_S2_expression &gt; BATCH #11A (Position: A2) | Features: plasmids (original) | Type: box</t>
  </si>
  <si>
    <t>1540</t>
  </si>
  <si>
    <t>X236-BAIT</t>
  </si>
  <si>
    <t>2019-03-06 17:56:36</t>
  </si>
  <si>
    <t>cell culture &gt; freezer 5 &gt; BELKHADIR_plasmids_for_S2_expression &gt; BATCH #11A (Position: A3) | Features: plasmids (original) | Type: box</t>
  </si>
  <si>
    <t>1541</t>
  </si>
  <si>
    <t>X237-BAIT</t>
  </si>
  <si>
    <t>2019-03-06 17:57:38</t>
  </si>
  <si>
    <t>cell culture &gt; freezer 5 &gt; BELKHADIR_plasmids_for_S2_expression &gt; BATCH #11A (Position: A4) | Features: plasmids (original) | Type: box</t>
  </si>
  <si>
    <t>1542</t>
  </si>
  <si>
    <t>X238-BAIT</t>
  </si>
  <si>
    <t>2019-03-06 17:59:40</t>
  </si>
  <si>
    <t>cell culture &gt; freezer 5 &gt; BELKHADIR_plasmids_for_S2_expression &gt; BATCH #11A (Position: A5) | Features: plasmids (original) | Type: box</t>
  </si>
  <si>
    <t>1543</t>
  </si>
  <si>
    <t>X239-BAIT</t>
  </si>
  <si>
    <t>2019-03-06 18:00:32</t>
  </si>
  <si>
    <t>cell culture &gt; freezer 5 &gt; BELKHADIR_plasmids_for_S2_expression &gt; BATCH #11A (Position: A6) | Features: plasmids (original) | Type: box</t>
  </si>
  <si>
    <t>1544</t>
  </si>
  <si>
    <t>X240-BAIT</t>
  </si>
  <si>
    <t>2019-03-06 18:01:21</t>
  </si>
  <si>
    <t>cell culture &gt; freezer 5 &gt; BELKHADIR_plasmids_for_S2_expression &gt; BATCH #11A (Position: A7) | Features: plasmids (original) | Type: box</t>
  </si>
  <si>
    <t>1545</t>
  </si>
  <si>
    <t>X241-BAIT</t>
  </si>
  <si>
    <t>2019-03-06 18:02:17</t>
  </si>
  <si>
    <t>cell culture &gt; freezer 5 &gt; BELKHADIR_plasmids_for_S2_expression &gt; BATCH #11A (Position: A8) | Features: plasmids (original) | Type: box</t>
  </si>
  <si>
    <t>1546</t>
  </si>
  <si>
    <t>X242-BAIT</t>
  </si>
  <si>
    <t>2019-03-06 18:03:55</t>
  </si>
  <si>
    <t>cell culture &gt; freezer 5 &gt; BELKHADIR_plasmids_for_S2_expression &gt; BATCH #11A (Position: A9) | Features: plasmids (original) | Type: box</t>
  </si>
  <si>
    <t>1547</t>
  </si>
  <si>
    <t>X243-BAIT</t>
  </si>
  <si>
    <t>2019-03-06 18:04:59</t>
  </si>
  <si>
    <t>cell culture &gt; freezer 5 &gt; BELKHADIR_plasmids_for_S2_expression &gt; BATCH #11A (Position: A10) | Features: plasmids (original) | Type: box</t>
  </si>
  <si>
    <t>1548</t>
  </si>
  <si>
    <t>X244-BAIT</t>
  </si>
  <si>
    <t>2019-03-06 18:07:01</t>
  </si>
  <si>
    <t>cell culture &gt; freezer 5 &gt; BELKHADIR_plasmids_for_S2_expression &gt; BATCH #11A (Position: A11) | Features: plasmids (original) | Type: box</t>
  </si>
  <si>
    <t>1549</t>
  </si>
  <si>
    <t>X245-BAIT</t>
  </si>
  <si>
    <t>2019-03-06 18:07:52</t>
  </si>
  <si>
    <t>cell culture &gt; freezer 5 &gt; BELKHADIR_plasmids_for_S2_expression &gt; BATCH #11A (Position: A12) | Features: plasmids (original) | Type: box</t>
  </si>
  <si>
    <t>1550</t>
  </si>
  <si>
    <t>X246-BAIT</t>
  </si>
  <si>
    <t>2019-03-06 18:09:41</t>
  </si>
  <si>
    <t>cell culture &gt; freezer 5 &gt; BELKHADIR_plasmids_for_S2_expression &gt; BATCH #11A (Position: B1) | Features: plasmids (original) | Type: box</t>
  </si>
  <si>
    <t>1551</t>
  </si>
  <si>
    <t>X247-BAIT</t>
  </si>
  <si>
    <t>2019-03-06 18:10:40</t>
  </si>
  <si>
    <t>cell culture &gt; freezer 5 &gt; BELKHADIR_plasmids_for_S2_expression &gt; BATCH #11A (Position: B2) | Features: plasmids (original) | Type: box</t>
  </si>
  <si>
    <t>1552</t>
  </si>
  <si>
    <t>X248-BAIT</t>
  </si>
  <si>
    <t>2019-03-06 18:12:24</t>
  </si>
  <si>
    <t>cell culture &gt; freezer 5 &gt; BELKHADIR_plasmids_for_S2_expression &gt; BATCH #11A (Position: B3) | Features: plasmids (original) | Type: box</t>
  </si>
  <si>
    <t>1553</t>
  </si>
  <si>
    <t>X249-BAIT</t>
  </si>
  <si>
    <t>2019-03-06 18:13:21</t>
  </si>
  <si>
    <t>cell culture &gt; freezer 5 &gt; BELKHADIR_plasmids_for_S2_expression &gt; BATCH #11A (Position: B4) | Features: plasmids (original) | Type: box</t>
  </si>
  <si>
    <t>1554</t>
  </si>
  <si>
    <t>X250-BAIT</t>
  </si>
  <si>
    <t>2019-03-06 18:15:03</t>
  </si>
  <si>
    <t>cell culture &gt; freezer 5 &gt; BELKHADIR_plasmids_for_S2_expression &gt; BATCH #11A (Position: B5) | Features: plasmids (original) | Type: box</t>
  </si>
  <si>
    <t>1555</t>
  </si>
  <si>
    <t>X254-BAIT</t>
  </si>
  <si>
    <t>2019-03-06 18:16:17</t>
  </si>
  <si>
    <t>cell culture &gt; freezer 5 &gt; BELKHADIR_plasmids_for_S2_expression &gt; BATCH #11A (Position: B6) | Features: plasmids (original) | Type: box</t>
  </si>
  <si>
    <t>1556</t>
  </si>
  <si>
    <t>X255-BAIT</t>
  </si>
  <si>
    <t>2019-03-06 18:16:43</t>
  </si>
  <si>
    <t>cell culture &gt; freezer 5 &gt; BELKHADIR_plasmids_for_S2_expression &gt; BATCH #11A (Position: B7) | Features: plasmids (original) | Type: box</t>
  </si>
  <si>
    <t>1557</t>
  </si>
  <si>
    <t>X256-BAIT</t>
  </si>
  <si>
    <t>2019-03-06 18:17:29</t>
  </si>
  <si>
    <t>cell culture &gt; freezer 5 &gt; BELKHADIR_plasmids_for_S2_expression &gt; BATCH #11A (Position: B8) | Features: plasmids (original) | Type: box</t>
  </si>
  <si>
    <t>1558</t>
  </si>
  <si>
    <t>X257-BAIT</t>
  </si>
  <si>
    <t>2019-03-06 18:18:28</t>
  </si>
  <si>
    <t>cell culture &gt; freezer 5 &gt; BELKHADIR_plasmids_for_S2_expression &gt; BATCH #11A (Position: B9) | Features: plasmids (original) | Type: box</t>
  </si>
  <si>
    <t>1559</t>
  </si>
  <si>
    <t>X258-BAIT</t>
  </si>
  <si>
    <t>2019-03-06 18:20:00</t>
  </si>
  <si>
    <t>cell culture &gt; freezer 5 &gt; BELKHADIR_plasmids_for_S2_expression &gt; BATCH #11A (Position: B10) | Features: plasmids (original) | Type: box</t>
  </si>
  <si>
    <t>1560</t>
  </si>
  <si>
    <t>X259-BAIT</t>
  </si>
  <si>
    <t>2019-03-06 18:22:22</t>
  </si>
  <si>
    <t>cell culture &gt; freezer 5 &gt; BELKHADIR_plasmids_for_S2_expression &gt; BATCH #11A (Position: B11) | Features: plasmids (original) | Type: box</t>
  </si>
  <si>
    <t>1561</t>
  </si>
  <si>
    <t>X260-BAIT</t>
  </si>
  <si>
    <t>2019-03-06 18:23:13</t>
  </si>
  <si>
    <t>cell culture &gt; freezer 5 &gt; BELKHADIR_plasmids_for_S2_expression &gt; BATCH #11A (Position: B12) | Features: plasmids (original) | Type: box</t>
  </si>
  <si>
    <t>1562</t>
  </si>
  <si>
    <t>X262-BAIT</t>
  </si>
  <si>
    <t>2019-03-06 18:23:58</t>
  </si>
  <si>
    <t>cell culture &gt; freezer 5 &gt; BELKHADIR_plasmids_for_S2_expression &gt; BATCH #11A (Position: C1) | Features: plasmids (original) | Type: box</t>
  </si>
  <si>
    <t>1563</t>
  </si>
  <si>
    <t>X264-BAIT</t>
  </si>
  <si>
    <t>2019-03-06 18:24:43</t>
  </si>
  <si>
    <t>cell culture &gt; freezer 5 &gt; BELKHADIR_plasmids_for_S2_expression &gt; BATCH #11A (Position: C2) | Features: plasmids (original) | Type: box</t>
  </si>
  <si>
    <t>1564</t>
  </si>
  <si>
    <t>X266-BAIT</t>
  </si>
  <si>
    <t>2019-03-06 18:25:37</t>
  </si>
  <si>
    <t>cell culture &gt; freezer 5 &gt; BELKHADIR_plasmids_for_S2_expression &gt; BATCH #11A (Position: C3) | Features: plasmids (original) | Type: box</t>
  </si>
  <si>
    <t>1565</t>
  </si>
  <si>
    <t>X269-BAIT</t>
  </si>
  <si>
    <t>2019-03-07 07:01:23</t>
  </si>
  <si>
    <t>cell culture &gt; freezer 5 &gt; BELKHADIR_plasmids_for_S2_expression &gt; BATCH #11A (Position: C4) | Features: plasmids (original) | Type: box</t>
  </si>
  <si>
    <t>1566</t>
  </si>
  <si>
    <t>X271-BAIT</t>
  </si>
  <si>
    <t>2019-03-07 07:02:48</t>
  </si>
  <si>
    <t>cell culture &gt; freezer 5 &gt; BELKHADIR_plasmids_for_S2_expression &gt; BATCH #11A (Position: C5) | Features: plasmids (original) | Type: box</t>
  </si>
  <si>
    <t>1567</t>
  </si>
  <si>
    <t>X272-BAIT</t>
  </si>
  <si>
    <t>2019-03-07 07:04:03</t>
  </si>
  <si>
    <t>cell culture &gt; freezer 5 &gt; BELKHADIR_plasmids_for_S2_expression &gt; BATCH #11A (Position: C6) | Features: plasmids (original) | Type: box</t>
  </si>
  <si>
    <t>1568</t>
  </si>
  <si>
    <t>X286-BAIT</t>
  </si>
  <si>
    <t>2019-03-07 07:05:12</t>
  </si>
  <si>
    <t>cell culture &gt; freezer 5 &gt; BELKHADIR_plasmids_for_S2_expression &gt; BATCH #11A (Position: C7) | Features: plasmids (original) | Type: box</t>
  </si>
  <si>
    <t>1569</t>
  </si>
  <si>
    <t>X287-BAIT</t>
  </si>
  <si>
    <t>2019-03-07 07:06:31</t>
  </si>
  <si>
    <t>cell culture &gt; freezer 5 &gt; BELKHADIR_plasmids_for_S2_expression &gt; BATCH #11A (Position: C8) | Features: plasmids (original) | Type: box</t>
  </si>
  <si>
    <t>1570</t>
  </si>
  <si>
    <t>X288-BAIT</t>
  </si>
  <si>
    <t>2019-03-07 07:07:15</t>
  </si>
  <si>
    <t>cell culture &gt; freezer 5 &gt; BELKHADIR_plasmids_for_S2_expression &gt; BATCH #11A (Position: C9) | Features: plasmids (original) | Type: box</t>
  </si>
  <si>
    <t>1571</t>
  </si>
  <si>
    <t>X290-BAIT</t>
  </si>
  <si>
    <t>2019-03-07 07:08:07</t>
  </si>
  <si>
    <t>cell culture &gt; freezer 5 &gt; BELKHADIR_plasmids_for_S2_expression &gt; BATCH #11A (Position: C10) | Features: plasmids (original) | Type: box</t>
  </si>
  <si>
    <t>1572</t>
  </si>
  <si>
    <t>X291-BAIT</t>
  </si>
  <si>
    <t>2019-03-07 07:08:53</t>
  </si>
  <si>
    <t>cell culture &gt; freezer 5 &gt; BELKHADIR_plasmids_for_S2_expression &gt; BATCH #11A (Position: C11) | Features: plasmids (original) | Type: box</t>
  </si>
  <si>
    <t>1573</t>
  </si>
  <si>
    <t>X292-BAIT</t>
  </si>
  <si>
    <t>2019-03-07 07:09:41</t>
  </si>
  <si>
    <t>cell culture &gt; freezer 5 &gt; BELKHADIR_plasmids_for_S2_expression &gt; BATCH #11A (Position: C12) | Features: plasmids (original) | Type: box</t>
  </si>
  <si>
    <t>1574</t>
  </si>
  <si>
    <t>X293-BAIT</t>
  </si>
  <si>
    <t>2019-03-07 07:10:45</t>
  </si>
  <si>
    <t>cell culture &gt; freezer 5 &gt; BELKHADIR_plasmids_for_S2_expression &gt; BATCH #11A (Position: D1) | Features: plasmids (original) | Type: box</t>
  </si>
  <si>
    <t>1575</t>
  </si>
  <si>
    <t>X294-BAIT</t>
  </si>
  <si>
    <t>2019-03-07 07:13:06</t>
  </si>
  <si>
    <t>cell culture &gt; freezer 5 &gt; BELKHADIR_plasmids_for_S2_expression &gt; BATCH #11A (Position: D2) | Features: plasmids (original) | Type: box</t>
  </si>
  <si>
    <t>1576</t>
  </si>
  <si>
    <t>X295-BAIT</t>
  </si>
  <si>
    <t>2019-03-07 07:14:30</t>
  </si>
  <si>
    <t>cell culture &gt; freezer 5 &gt; BELKHADIR_plasmids_for_S2_expression &gt; BATCH #11A (Position: D3) | Features: plasmids (original) | Type: box</t>
  </si>
  <si>
    <t>1577</t>
  </si>
  <si>
    <t>X297-BAIT</t>
  </si>
  <si>
    <t>2019-03-07 07:15:12</t>
  </si>
  <si>
    <t>cell culture &gt; freezer 5 &gt; BELKHADIR_plasmids_for_S2_expression &gt; BATCH #11A (Position: D4) | Features: plasmids (original) | Type: box</t>
  </si>
  <si>
    <t>1578</t>
  </si>
  <si>
    <t>X298-BAIT</t>
  </si>
  <si>
    <t>2019-03-07 07:15:59</t>
  </si>
  <si>
    <t>cell culture &gt; freezer 5 &gt; BELKHADIR_plasmids_for_S2_expression &gt; BATCH #11A (Position: D5) | Features: plasmids (original) | Type: box</t>
  </si>
  <si>
    <t>1579</t>
  </si>
  <si>
    <t>X299-BAIT</t>
  </si>
  <si>
    <t>2019-03-07 07:16:44</t>
  </si>
  <si>
    <t>cell culture &gt; freezer 5 &gt; BELKHADIR_plasmids_for_S2_expression &gt; BATCH #11A (Position: D6) | Features: plasmids (original) | Type: box</t>
  </si>
  <si>
    <t>1580</t>
  </si>
  <si>
    <t>X300-BAIT</t>
  </si>
  <si>
    <t>2019-03-07 07:17:30</t>
  </si>
  <si>
    <t>cell culture &gt; freezer 5 &gt; BELKHADIR_plasmids_for_S2_expression &gt; BATCH #11A (Position: D7) | Features: plasmids (original) | Type: box</t>
  </si>
  <si>
    <t>1581</t>
  </si>
  <si>
    <t>X301-BAIT</t>
  </si>
  <si>
    <t>2019-03-07 07:18:03</t>
  </si>
  <si>
    <t>cell culture &gt; freezer 5 &gt; BELKHADIR_plasmids_for_S2_expression &gt; BATCH #11A (Position: D8) | Features: plasmids (original) | Type: box</t>
  </si>
  <si>
    <t>1582</t>
  </si>
  <si>
    <t>X302-BAIT</t>
  </si>
  <si>
    <t>2019-03-07 07:18:53</t>
  </si>
  <si>
    <t>cell culture &gt; freezer 5 &gt; BELKHADIR_plasmids_for_S2_expression &gt; BATCH #11A (Position: D9) | Features: plasmids (original) | Type: box</t>
  </si>
  <si>
    <t>1583</t>
  </si>
  <si>
    <t>X303-BAIT</t>
  </si>
  <si>
    <t>2019-03-07 07:19:55</t>
  </si>
  <si>
    <t>cell culture &gt; freezer 5 &gt; BELKHADIR_plasmids_for_S2_expression &gt; BATCH #11A (Position: D10) | Features: plasmids (original) | Type: box</t>
  </si>
  <si>
    <t>1584</t>
  </si>
  <si>
    <t>X304-BAIT</t>
  </si>
  <si>
    <t>2019-03-07 07:22:47</t>
  </si>
  <si>
    <t>cell culture &gt; freezer 5 &gt; BELKHADIR_plasmids_for_S2_expression &gt; BATCH #11A (Position: D11) | Features: plasmids (original) | Type: box</t>
  </si>
  <si>
    <t>1585</t>
  </si>
  <si>
    <t>X305-BAIT</t>
  </si>
  <si>
    <t>2019-03-07 07:24:27</t>
  </si>
  <si>
    <t>cell culture &gt; freezer 5 &gt; BELKHADIR_plasmids_for_S2_expression &gt; BATCH #11A (Position: D12) | Features: plasmids (original) | Type: box</t>
  </si>
  <si>
    <t>1634</t>
  </si>
  <si>
    <t>F05-BAIT</t>
  </si>
  <si>
    <t>2019-03-07 09:21:06</t>
  </si>
  <si>
    <t>2019-03-07 09:26:27</t>
  </si>
  <si>
    <t>BATCH #11B</t>
  </si>
  <si>
    <t>cell culture &gt; freezer 5 &gt; BELKHADIR_plasmids_for_S2_expression &gt; BATCH #11B (Position: A1) | Features: plasmids (original) | Type: box</t>
  </si>
  <si>
    <t>1635</t>
  </si>
  <si>
    <t>F08-BAIT</t>
  </si>
  <si>
    <t>2019-03-07 09:26:53</t>
  </si>
  <si>
    <t>cell culture &gt; freezer 5 &gt; BELKHADIR_plasmids_for_S2_expression &gt; BATCH #11B (Position: A2) | Features: plasmids (original) | Type: box</t>
  </si>
  <si>
    <t>1636</t>
  </si>
  <si>
    <t>F09-BAIT</t>
  </si>
  <si>
    <t>AT4g39110</t>
  </si>
  <si>
    <t>2019-03-07 09:27:19</t>
  </si>
  <si>
    <t>cell culture &gt; freezer 5 &gt; BELKHADIR_plasmids_for_S2_expression &gt; BATCH #11B (Position: A3) | Features: plasmids (original) | Type: box</t>
  </si>
  <si>
    <t>1637</t>
  </si>
  <si>
    <t>G07-BAIT</t>
  </si>
  <si>
    <t>2019-03-07 12:03:29</t>
  </si>
  <si>
    <t>cell culture &gt; freezer 5 &gt; BELKHADIR_plasmids_for_S2_expression &gt; BATCH #11B (Position: A4) | Features: plasmids (original) | Type: box</t>
  </si>
  <si>
    <t>1638</t>
  </si>
  <si>
    <t>H07-BAIT</t>
  </si>
  <si>
    <t>2019-03-07 12:04:14</t>
  </si>
  <si>
    <t>cell culture &gt; freezer 5 &gt; BELKHADIR_plasmids_for_S2_expression &gt; BATCH #11B (Position: A5) | Features: plasmids (original) | Type: box</t>
  </si>
  <si>
    <t>1639</t>
  </si>
  <si>
    <t>H10-BAIT</t>
  </si>
  <si>
    <t>2019-03-07 12:04:40</t>
  </si>
  <si>
    <t>cell culture &gt; freezer 5 &gt; BELKHADIR_plasmids_for_S2_expression &gt; BATCH #11B (Position: A6) | Features: plasmids (original) | Type: box</t>
  </si>
  <si>
    <t>1640</t>
  </si>
  <si>
    <t>X261-BAIT</t>
  </si>
  <si>
    <t>2019-03-07 12:05:24</t>
  </si>
  <si>
    <t>cell culture &gt; freezer 5 &gt; BELKHADIR_plasmids_for_S2_expression &gt; BATCH #11B (Position: A7) | Features: plasmids (original) | Type: box</t>
  </si>
  <si>
    <t>1641</t>
  </si>
  <si>
    <t>X263-BAIT</t>
  </si>
  <si>
    <t>2019-03-07 12:06:02</t>
  </si>
  <si>
    <t>cell culture &gt; freezer 5 &gt; BELKHADIR_plasmids_for_S2_expression &gt; BATCH #11B (Position: A8) | Features: plasmids (original) | Type: box</t>
  </si>
  <si>
    <t>1642</t>
  </si>
  <si>
    <t>X270-BAIT</t>
  </si>
  <si>
    <t>2019-03-07 12:06:47</t>
  </si>
  <si>
    <t>cell culture &gt; freezer 5 &gt; BELKHADIR_plasmids_for_S2_expression &gt; BATCH #11B (Position: A9) | Features: plasmids (original) | Type: box</t>
  </si>
  <si>
    <t>1643</t>
  </si>
  <si>
    <t>X289-BAIT</t>
  </si>
  <si>
    <t>2019-03-07 12:07:21</t>
  </si>
  <si>
    <t>cell culture &gt; freezer 5 &gt; BELKHADIR_plasmids_for_S2_expression &gt; BATCH #11B (Position: A10) | Features: plasmids (original) | Type: box</t>
  </si>
  <si>
    <t>1644</t>
  </si>
  <si>
    <t>X296-BAIT</t>
  </si>
  <si>
    <t>2019-03-07 12:54:58</t>
  </si>
  <si>
    <t>cell culture &gt; freezer 5 &gt; BELKHADIR_plasmids_for_S2_expression &gt; BATCH #11B (Position: A11) | Features: plasmids (original) | Type: box</t>
  </si>
  <si>
    <t>1645</t>
  </si>
  <si>
    <t>X306-BAIT</t>
  </si>
  <si>
    <t>2019-03-07 12:55:28</t>
  </si>
  <si>
    <t>cell culture &gt; freezer 5 &gt; BELKHADIR_plasmids_for_S2_expression &gt; BATCH #11B (Position: A12) | Features: plasmids (original) | Type: box</t>
  </si>
  <si>
    <t>1646</t>
  </si>
  <si>
    <t>X307-BAIT</t>
  </si>
  <si>
    <t>2019-03-07 12:55:57</t>
  </si>
  <si>
    <t>cell culture &gt; freezer 5 &gt; BELKHADIR_plasmids_for_S2_expression &gt; BATCH #11B (Position: B1) | Features: plasmids (original) | Type: box</t>
  </si>
  <si>
    <t>1647</t>
  </si>
  <si>
    <t>X308-BAIT</t>
  </si>
  <si>
    <t>2019-03-07 12:56:27</t>
  </si>
  <si>
    <t>cell culture &gt; freezer 5 &gt; BELKHADIR_plasmids_for_S2_expression &gt; BATCH #11B (Position: B2) | Features: plasmids (original) | Type: box</t>
  </si>
  <si>
    <t>1648</t>
  </si>
  <si>
    <t>X309-BAIT</t>
  </si>
  <si>
    <t>2019-03-07 12:56:58</t>
  </si>
  <si>
    <t>cell culture &gt; freezer 5 &gt; BELKHADIR_plasmids_for_S2_expression &gt; BATCH #11B (Position: B3) | Features: plasmids (original) | Type: box</t>
  </si>
  <si>
    <t>1649</t>
  </si>
  <si>
    <t>X310-BAIT</t>
  </si>
  <si>
    <t>2019-03-07 12:57:33</t>
  </si>
  <si>
    <t>cell culture &gt; freezer 5 &gt; BELKHADIR_plasmids_for_S2_expression &gt; BATCH #11B (Position: B4) | Features: plasmids (original) | Type: box</t>
  </si>
  <si>
    <t>1650</t>
  </si>
  <si>
    <t>X311-BAIT</t>
  </si>
  <si>
    <t>2019-03-07 12:57:59</t>
  </si>
  <si>
    <t>cell culture &gt; freezer 5 &gt; BELKHADIR_plasmids_for_S2_expression &gt; BATCH #11B (Position: B5) | Features: plasmids (original) | Type: box</t>
  </si>
  <si>
    <t>1651</t>
  </si>
  <si>
    <t>X312-BAIT</t>
  </si>
  <si>
    <t>2019-03-07 12:58:41</t>
  </si>
  <si>
    <t>cell culture &gt; freezer 5 &gt; BELKHADIR_plasmids_for_S2_expression &gt; BATCH #11B (Position: B6) | Features: plasmids (original) | Type: box</t>
  </si>
  <si>
    <t>1652</t>
  </si>
  <si>
    <t>X313-BAIT</t>
  </si>
  <si>
    <t>2019-03-07 12:59:10</t>
  </si>
  <si>
    <t>cell culture &gt; freezer 5 &gt; BELKHADIR_plasmids_for_S2_expression &gt; BATCH #11B (Position: B7) | Features: plasmids (original) | Type: box</t>
  </si>
  <si>
    <t>1653</t>
  </si>
  <si>
    <t>X314-BAIT</t>
  </si>
  <si>
    <t>2019-03-07 12:59:46</t>
  </si>
  <si>
    <t>cell culture &gt; freezer 5 &gt; BELKHADIR_plasmids_for_S2_expression &gt; BATCH #11B (Position: B8) | Features: plasmids (original) | Type: box</t>
  </si>
  <si>
    <t>1654</t>
  </si>
  <si>
    <t>X315-BAIT</t>
  </si>
  <si>
    <t>2019-03-08 08:56:25</t>
  </si>
  <si>
    <t>cell culture &gt; freezer 5 &gt; BELKHADIR_plasmids_for_S2_expression &gt; BATCH #11B (Position: B9) | Features: plasmids (original) | Type: box</t>
  </si>
  <si>
    <t>1655</t>
  </si>
  <si>
    <t>X316-BAIT</t>
  </si>
  <si>
    <t>2019-03-08 08:56:53</t>
  </si>
  <si>
    <t>cell culture &gt; freezer 5 &gt; BELKHADIR_plasmids_for_S2_expression &gt; BATCH #11B (Position: B10) | Features: plasmids (original) | Type: box</t>
  </si>
  <si>
    <t>1656</t>
  </si>
  <si>
    <t>X317-BAIT</t>
  </si>
  <si>
    <t>2019-03-08 08:57:22</t>
  </si>
  <si>
    <t>cell culture &gt; freezer 5 &gt; BELKHADIR_plasmids_for_S2_expression &gt; BATCH #11B (Position: B11) | Features: plasmids (original) | Type: box</t>
  </si>
  <si>
    <t>1657</t>
  </si>
  <si>
    <t>X318-BAIT</t>
  </si>
  <si>
    <t>2019-03-08 08:57:49</t>
  </si>
  <si>
    <t>cell culture &gt; freezer 5 &gt; BELKHADIR_plasmids_for_S2_expression &gt; BATCH #11B (Position: B12) | Features: plasmids (original) | Type: box</t>
  </si>
  <si>
    <t>1658</t>
  </si>
  <si>
    <t>X319-BAIT</t>
  </si>
  <si>
    <t>2019-03-08 08:58:16</t>
  </si>
  <si>
    <t>cell culture &gt; freezer 5 &gt; BELKHADIR_plasmids_for_S2_expression &gt; BATCH #11B (Position: C1) | Features: plasmids (original) | Type: box</t>
  </si>
  <si>
    <t>1659</t>
  </si>
  <si>
    <t>X320-BAIT</t>
  </si>
  <si>
    <t>2019-03-08 08:58:43</t>
  </si>
  <si>
    <t>cell culture &gt; freezer 5 &gt; BELKHADIR_plasmids_for_S2_expression &gt; BATCH #11B (Position: C2) | Features: plasmids (original) | Type: box</t>
  </si>
  <si>
    <t>1660</t>
  </si>
  <si>
    <t>X321-BAIT</t>
  </si>
  <si>
    <t>2019-03-08 08:59:14</t>
  </si>
  <si>
    <t>cell culture &gt; freezer 5 &gt; BELKHADIR_plasmids_for_S2_expression &gt; BATCH #11B (Position: C3) | Features: plasmids (original) | Type: box</t>
  </si>
  <si>
    <t>1661</t>
  </si>
  <si>
    <t>X322-BAIT</t>
  </si>
  <si>
    <t>2019-03-08 09:00:04</t>
  </si>
  <si>
    <t>cell culture &gt; freezer 5 &gt; BELKHADIR_plasmids_for_S2_expression &gt; BATCH #11B (Position: C4) | Features: plasmids (original) | Type: box</t>
  </si>
  <si>
    <t>1662</t>
  </si>
  <si>
    <t>X323-BAIT</t>
  </si>
  <si>
    <t>2019-03-08 09:00:50</t>
  </si>
  <si>
    <t>cell culture &gt; freezer 5 &gt; BELKHADIR_plasmids_for_S2_expression &gt; BATCH #11B (Position: C5) | Features: plasmids (original) | Type: box</t>
  </si>
  <si>
    <t>1663</t>
  </si>
  <si>
    <t>X324-BAIT</t>
  </si>
  <si>
    <t>2019-03-08 09:02:00</t>
  </si>
  <si>
    <t>cell culture &gt; freezer 5 &gt; BELKHADIR_plasmids_for_S2_expression &gt; BATCH #11B (Position: C6) | Features: plasmids (original) | Type: box</t>
  </si>
  <si>
    <t>1664</t>
  </si>
  <si>
    <t>X325-BAIT</t>
  </si>
  <si>
    <t>2019-03-08 09:02:31</t>
  </si>
  <si>
    <t>cell culture &gt; freezer 5 &gt; BELKHADIR_plasmids_for_S2_expression &gt; BATCH #11B (Position: C7) | Features: plasmids (original) | Type: box</t>
  </si>
  <si>
    <t>1665</t>
  </si>
  <si>
    <t>X326-BAIT</t>
  </si>
  <si>
    <t>2019-03-08 09:02:59</t>
  </si>
  <si>
    <t>cell culture &gt; freezer 5 &gt; BELKHADIR_plasmids_for_S2_expression &gt; BATCH #11B (Position: C8) | Features: plasmids (original) | Type: box</t>
  </si>
  <si>
    <t>1666</t>
  </si>
  <si>
    <t>X327-BAIT</t>
  </si>
  <si>
    <t>2019-03-08 09:03:25</t>
  </si>
  <si>
    <t>cell culture &gt; freezer 5 &gt; BELKHADIR_plasmids_for_S2_expression &gt; BATCH #11B (Position: C9) | Features: plasmids (original) | Type: box</t>
  </si>
  <si>
    <t>1667</t>
  </si>
  <si>
    <t>X328-BAIT</t>
  </si>
  <si>
    <t>2019-03-08 09:03:54</t>
  </si>
  <si>
    <t>cell culture &gt; freezer 5 &gt; BELKHADIR_plasmids_for_S2_expression &gt; BATCH #11B (Position: C10) | Features: plasmids (original) | Type: box</t>
  </si>
  <si>
    <t>1668</t>
  </si>
  <si>
    <t>X329-BAIT</t>
  </si>
  <si>
    <t>2019-03-08 09:04:31</t>
  </si>
  <si>
    <t>cell culture &gt; freezer 5 &gt; BELKHADIR_plasmids_for_S2_expression &gt; BATCH #11B (Position: C11) | Features: plasmids (original) | Type: box</t>
  </si>
  <si>
    <t>1669</t>
  </si>
  <si>
    <t>X330-BAIT</t>
  </si>
  <si>
    <t>2019-03-08 09:04:56</t>
  </si>
  <si>
    <t>cell culture &gt; freezer 5 &gt; BELKHADIR_plasmids_for_S2_expression &gt; BATCH #11B (Position: C12) | Features: plasmids (original) | Type: box</t>
  </si>
  <si>
    <t>1706</t>
  </si>
  <si>
    <t>X177-BAIT</t>
  </si>
  <si>
    <t>2019-03-11 15:28:45</t>
  </si>
  <si>
    <t>2019-03-11 16:30:33</t>
  </si>
  <si>
    <t>BATCH #10</t>
  </si>
  <si>
    <t>cell culture &gt; freezer 5 &gt; BELKHADIR_plasmids_for_S2_expression &gt; BATCH #10 (Position: A1) | Features: plasmids (original) | Type: box</t>
  </si>
  <si>
    <t>1707</t>
  </si>
  <si>
    <t>X178-BAIT</t>
  </si>
  <si>
    <t>2019-03-12 07:19:51</t>
  </si>
  <si>
    <t>cell culture &gt; freezer 5 &gt; BELKHADIR_plasmids_for_S2_expression &gt; BATCH #10 (Position: A2) | Features: plasmids (original) | Type: box</t>
  </si>
  <si>
    <t>1708</t>
  </si>
  <si>
    <t>X179-BAIT</t>
  </si>
  <si>
    <t>2019-03-11 16:31:42</t>
  </si>
  <si>
    <t>cell culture &gt; freezer 5 &gt; BELKHADIR_plasmids_for_S2_expression &gt; BATCH #10 (Position: A3) | Features: plasmids (original) | Type: box</t>
  </si>
  <si>
    <t>1709</t>
  </si>
  <si>
    <t>X180-BAIT</t>
  </si>
  <si>
    <t>2019-03-12 07:20:47</t>
  </si>
  <si>
    <t>cell culture &gt; freezer 5 &gt; BELKHADIR_plasmids_for_S2_expression &gt; BATCH #10 (Position: A4) | Features: plasmids (original) | Type: box</t>
  </si>
  <si>
    <t>1710</t>
  </si>
  <si>
    <t>X183-BAIT</t>
  </si>
  <si>
    <t>2019-03-11 16:32:24</t>
  </si>
  <si>
    <t>cell culture &gt; freezer 5 &gt; BELKHADIR_plasmids_for_S2_expression &gt; BATCH #10 (Position: A5) | Features: plasmids (original) | Type: box</t>
  </si>
  <si>
    <t>1711</t>
  </si>
  <si>
    <t>X185-BAIT</t>
  </si>
  <si>
    <t>2019-03-12 07:21:53</t>
  </si>
  <si>
    <t>cell culture &gt; freezer 5 &gt; BELKHADIR_plasmids_for_S2_expression &gt; BATCH #10 (Position: A6) | Features: plasmids (original) | Type: box</t>
  </si>
  <si>
    <t>1712</t>
  </si>
  <si>
    <t>X186-BAIT</t>
  </si>
  <si>
    <t>2019-03-11 16:36:14</t>
  </si>
  <si>
    <t>cell culture &gt; freezer 5 &gt; BELKHADIR_plasmids_for_S2_expression &gt; BATCH #10 (Position: A7) | Features: plasmids (original) | Type: box</t>
  </si>
  <si>
    <t>1713</t>
  </si>
  <si>
    <t>X187-BAIT</t>
  </si>
  <si>
    <t>2019-03-12 07:22:50</t>
  </si>
  <si>
    <t>cell culture &gt; freezer 5 &gt; BELKHADIR_plasmids_for_S2_expression &gt; BATCH #10 (Position: A8) | Features: plasmids (original) | Type: box</t>
  </si>
  <si>
    <t>1714</t>
  </si>
  <si>
    <t>X188-BAIT</t>
  </si>
  <si>
    <t>2019-03-12 07:23:47</t>
  </si>
  <si>
    <t>cell culture &gt; freezer 5 &gt; BELKHADIR_plasmids_for_S2_expression &gt; BATCH #10 (Position: A9) | Features: plasmids (original) | Type: box</t>
  </si>
  <si>
    <t>1715</t>
  </si>
  <si>
    <t>X189-BAIT</t>
  </si>
  <si>
    <t>2019-03-11 16:37:07</t>
  </si>
  <si>
    <t>cell culture &gt; freezer 5 &gt; BELKHADIR_plasmids_for_S2_expression &gt; BATCH #10 (Position: A10) | Features: plasmids (original) | Type: box</t>
  </si>
  <si>
    <t>1716</t>
  </si>
  <si>
    <t>X190-BAIT</t>
  </si>
  <si>
    <t>2019-03-12 07:24:53</t>
  </si>
  <si>
    <t>cell culture &gt; freezer 5 &gt; BELKHADIR_plasmids_for_S2_expression &gt; BATCH #10 (Position: A11) | Features: plasmids (original) | Type: box</t>
  </si>
  <si>
    <t>1717</t>
  </si>
  <si>
    <t>X192-BAIT</t>
  </si>
  <si>
    <t>2019-03-12 07:25:57</t>
  </si>
  <si>
    <t>cell culture &gt; freezer 5 &gt; BELKHADIR_plasmids_for_S2_expression &gt; BATCH #10 (Position: A12) | Features: plasmids (original) | Type: box</t>
  </si>
  <si>
    <t>1718</t>
  </si>
  <si>
    <t>X193-BAIT</t>
  </si>
  <si>
    <t>2019-03-12 07:27:03</t>
  </si>
  <si>
    <t>cell culture &gt; freezer 5 &gt; BELKHADIR_plasmids_for_S2_expression &gt; BATCH #10 (Position: B1) | Features: plasmids (original) | Type: box</t>
  </si>
  <si>
    <t>1719</t>
  </si>
  <si>
    <t>X194-BAIT</t>
  </si>
  <si>
    <t>2019-03-12 07:28:16</t>
  </si>
  <si>
    <t>cell culture &gt; freezer 5 &gt; BELKHADIR_plasmids_for_S2_expression &gt; BATCH #10 (Position: B2) | Features: plasmids (original) | Type: box</t>
  </si>
  <si>
    <t>1720</t>
  </si>
  <si>
    <t>X195-BAIT</t>
  </si>
  <si>
    <t>2019-03-12 07:29:12</t>
  </si>
  <si>
    <t>cell culture &gt; freezer 5 &gt; BELKHADIR_plasmids_for_S2_expression &gt; BATCH #10 (Position: B3) | Features: plasmids (original) | Type: box</t>
  </si>
  <si>
    <t>1721</t>
  </si>
  <si>
    <t>X196-BAIT</t>
  </si>
  <si>
    <t>2019-03-12 07:29:59</t>
  </si>
  <si>
    <t>cell culture &gt; freezer 5 &gt; BELKHADIR_plasmids_for_S2_expression &gt; BATCH #10 (Position: B4) | Features: plasmids (original) | Type: box</t>
  </si>
  <si>
    <t>1722</t>
  </si>
  <si>
    <t>X198-BAIT</t>
  </si>
  <si>
    <t>2019-03-12 07:30:59</t>
  </si>
  <si>
    <t>cell culture &gt; freezer 5 &gt; BELKHADIR_plasmids_for_S2_expression &gt; BATCH #10 (Position: B5) | Features: plasmids (original) | Type: box</t>
  </si>
  <si>
    <t>1723</t>
  </si>
  <si>
    <t>X199-BAIT</t>
  </si>
  <si>
    <t>2019-03-12 06:58:11</t>
  </si>
  <si>
    <t>cell culture &gt; freezer 5 &gt; BELKHADIR_plasmids_for_S2_expression &gt; BATCH #10 (Position: B6) | Features: plasmids (original) | Type: box</t>
  </si>
  <si>
    <t>1724</t>
  </si>
  <si>
    <t>X200-BAIT</t>
  </si>
  <si>
    <t>2019-03-12 06:59:08</t>
  </si>
  <si>
    <t>cell culture &gt; freezer 5 &gt; BELKHADIR_plasmids_for_S2_expression &gt; BATCH #10 (Position: B7) | Features: plasmids (original) | Type: box</t>
  </si>
  <si>
    <t>1725</t>
  </si>
  <si>
    <t>X201-BAIT</t>
  </si>
  <si>
    <t>2019-03-12 06:59:36</t>
  </si>
  <si>
    <t>cell culture &gt; freezer 5 &gt; BELKHADIR_plasmids_for_S2_expression &gt; BATCH #10 (Position: B8) | Features: plasmids (original) | Type: box</t>
  </si>
  <si>
    <t>1726</t>
  </si>
  <si>
    <t>X202-BAIT</t>
  </si>
  <si>
    <t>2019-03-12 07:32:51</t>
  </si>
  <si>
    <t>cell culture &gt; freezer 5 &gt; BELKHADIR_plasmids_for_S2_expression &gt; BATCH #10 (Position: B9) | Features: plasmids (original) | Type: box</t>
  </si>
  <si>
    <t>1727</t>
  </si>
  <si>
    <t>X203-BAIT</t>
  </si>
  <si>
    <t>2019-03-12 07:33:41</t>
  </si>
  <si>
    <t>cell culture &gt; freezer 5 &gt; BELKHADIR_plasmids_for_S2_expression &gt; BATCH #10 (Position: B10) | Features: plasmids (original) | Type: box</t>
  </si>
  <si>
    <t>1728</t>
  </si>
  <si>
    <t>X204-BAIT</t>
  </si>
  <si>
    <t>2019-03-12 07:07:45</t>
  </si>
  <si>
    <t>cell culture &gt; freezer 5 &gt; BELKHADIR_plasmids_for_S2_expression &gt; BATCH #10 (Position: B11) | Features: plasmids (original) | Type: box</t>
  </si>
  <si>
    <t>1729</t>
  </si>
  <si>
    <t>X205-BAIT</t>
  </si>
  <si>
    <t>2019-03-12 07:34:35</t>
  </si>
  <si>
    <t>cell culture &gt; freezer 5 &gt; BELKHADIR_plasmids_for_S2_expression &gt; BATCH #10 (Position: B12) | Features: plasmids (original) | Type: box</t>
  </si>
  <si>
    <t>1730</t>
  </si>
  <si>
    <t>X206-BAIT</t>
  </si>
  <si>
    <t>2019-03-12 07:37:16</t>
  </si>
  <si>
    <t>cell culture &gt; freezer 5 &gt; BELKHADIR_plasmids_for_S2_expression &gt; BATCH #10 (Position: C1) | Features: plasmids (original) | Type: box</t>
  </si>
  <si>
    <t>1731</t>
  </si>
  <si>
    <t>X207-BAIT</t>
  </si>
  <si>
    <t>2019-03-12 07:37:46</t>
  </si>
  <si>
    <t>cell culture &gt; freezer 5 &gt; BELKHADIR_plasmids_for_S2_expression &gt; BATCH #10 (Position: C2) | Features: plasmids (original) | Type: box</t>
  </si>
  <si>
    <t>1732</t>
  </si>
  <si>
    <t>X208-BAIT</t>
  </si>
  <si>
    <t>2019-03-12 07:39:35</t>
  </si>
  <si>
    <t>cell culture &gt; freezer 5 &gt; BELKHADIR_plasmids_for_S2_expression &gt; BATCH #10 (Position: C3) | Features: plasmids (original) | Type: box</t>
  </si>
  <si>
    <t>1733</t>
  </si>
  <si>
    <t>X210-BAIT</t>
  </si>
  <si>
    <t>2019-03-12 07:40:42</t>
  </si>
  <si>
    <t>cell culture &gt; freezer 5 &gt; BELKHADIR_plasmids_for_S2_expression &gt; BATCH #10 (Position: C4) | Features: plasmids (original) | Type: box</t>
  </si>
  <si>
    <t>1734</t>
  </si>
  <si>
    <t>X211-BAIT</t>
  </si>
  <si>
    <t>2019-03-12 07:41:52</t>
  </si>
  <si>
    <t>cell culture &gt; freezer 5 &gt; BELKHADIR_plasmids_for_S2_expression &gt; BATCH #10 (Position: C5) | Features: plasmids (original) | Type: box</t>
  </si>
  <si>
    <t>1735</t>
  </si>
  <si>
    <t>X212-BAIT</t>
  </si>
  <si>
    <t>2019-03-12 07:09:10</t>
  </si>
  <si>
    <t>cell culture &gt; freezer 5 &gt; BELKHADIR_plasmids_for_S2_expression &gt; BATCH #10 (Position: C6) | Features: plasmids (original) | Type: box</t>
  </si>
  <si>
    <t>1736</t>
  </si>
  <si>
    <t>X213-BAIT</t>
  </si>
  <si>
    <t>2019-03-12 07:47:20</t>
  </si>
  <si>
    <t>cell culture &gt; freezer 5 &gt; BELKHADIR_plasmids_for_S2_expression &gt; BATCH #10 (Position: C7) | Features: plasmids (original) | Type: box</t>
  </si>
  <si>
    <t>1737</t>
  </si>
  <si>
    <t>X215-BAIT</t>
  </si>
  <si>
    <t>2019-03-12 07:10:27</t>
  </si>
  <si>
    <t>cell culture &gt; freezer 5 &gt; BELKHADIR_plasmids_for_S2_expression &gt; BATCH #10 (Position: C8) | Features: plasmids (original) | Type: box</t>
  </si>
  <si>
    <t>1738</t>
  </si>
  <si>
    <t>X216-BAIT</t>
  </si>
  <si>
    <t>2019-03-12 07:48:24</t>
  </si>
  <si>
    <t>cell culture &gt; freezer 5 &gt; BELKHADIR_plasmids_for_S2_expression &gt; BATCH #10 (Position: C9) | Features: plasmids (original) | Type: box</t>
  </si>
  <si>
    <t>1739</t>
  </si>
  <si>
    <t>X218-BAIT</t>
  </si>
  <si>
    <t>2019-03-12 07:49:33</t>
  </si>
  <si>
    <t>cell culture &gt; freezer 5 &gt; BELKHADIR_plasmids_for_S2_expression &gt; BATCH #10 (Position: C10) | Features: plasmids (original) | Type: box</t>
  </si>
  <si>
    <t>1740</t>
  </si>
  <si>
    <t>X219-BAIT</t>
  </si>
  <si>
    <t>2019-03-12 07:50:28</t>
  </si>
  <si>
    <t>cell culture &gt; freezer 5 &gt; BELKHADIR_plasmids_for_S2_expression &gt; BATCH #10 (Position: C11) | Features: plasmids (original) | Type: box</t>
  </si>
  <si>
    <t>1741</t>
  </si>
  <si>
    <t>X220-BAIT</t>
  </si>
  <si>
    <t>2019-03-12 07:51:21</t>
  </si>
  <si>
    <t>cell culture &gt; freezer 5 &gt; BELKHADIR_plasmids_for_S2_expression &gt; BATCH #10 (Position: C12) | Features: plasmids (original) | Type: box</t>
  </si>
  <si>
    <t>1742</t>
  </si>
  <si>
    <t>X221-BAIT</t>
  </si>
  <si>
    <t>2019-03-12 07:11:29</t>
  </si>
  <si>
    <t>cell culture &gt; freezer 5 &gt; BELKHADIR_plasmids_for_S2_expression &gt; BATCH #10 (Position: D1) | Features: plasmids (original) | Type: box</t>
  </si>
  <si>
    <t>1743</t>
  </si>
  <si>
    <t>X222-BAIT</t>
  </si>
  <si>
    <t>2019-03-12 07:14:37</t>
  </si>
  <si>
    <t>cell culture &gt; freezer 5 &gt; BELKHADIR_plasmids_for_S2_expression &gt; BATCH #10 (Position: D2) | Features: plasmids (original) | Type: box</t>
  </si>
  <si>
    <t>1744</t>
  </si>
  <si>
    <t>X223-BAIT</t>
  </si>
  <si>
    <t>2019-03-12 07:52:29</t>
  </si>
  <si>
    <t>cell culture &gt; freezer 5 &gt; BELKHADIR_plasmids_for_S2_expression &gt; BATCH #10 (Position: D3) | Features: plasmids (original) | Type: box</t>
  </si>
  <si>
    <t>1745</t>
  </si>
  <si>
    <t>X224-BAIT</t>
  </si>
  <si>
    <t>2019-03-12 07:53:24</t>
  </si>
  <si>
    <t>cell culture &gt; freezer 5 &gt; BELKHADIR_plasmids_for_S2_expression &gt; BATCH #10 (Position: D4) | Features: plasmids (original) | Type: box</t>
  </si>
  <si>
    <t>1746</t>
  </si>
  <si>
    <t>X225-BAIT</t>
  </si>
  <si>
    <t>2019-03-12 07:54:18</t>
  </si>
  <si>
    <t>cell culture &gt; freezer 5 &gt; BELKHADIR_plasmids_for_S2_expression &gt; BATCH #10 (Position: D5) | Features: plasmids (original) | Type: box</t>
  </si>
  <si>
    <t>1747</t>
  </si>
  <si>
    <t>X226-BAIT</t>
  </si>
  <si>
    <t>2019-03-12 07:55:33</t>
  </si>
  <si>
    <t>cell culture &gt; freezer 5 &gt; BELKHADIR_plasmids_for_S2_expression &gt; BATCH #10 (Position: D6) | Features: plasmids (original) | Type: box</t>
  </si>
  <si>
    <t>1748</t>
  </si>
  <si>
    <t>X227-BAIT</t>
  </si>
  <si>
    <t>2019-03-12 07:15:57</t>
  </si>
  <si>
    <t>cell culture &gt; freezer 5 &gt; BELKHADIR_plasmids_for_S2_expression &gt; BATCH #10 (Position: D7) | Features: plasmids (original) | Type: box</t>
  </si>
  <si>
    <t>1749</t>
  </si>
  <si>
    <t>X228-BAIT</t>
  </si>
  <si>
    <t>2019-03-12 07:56:21</t>
  </si>
  <si>
    <t>cell culture &gt; freezer 5 &gt; BELKHADIR_plasmids_for_S2_expression &gt; BATCH #10 (Position: D8) | Features: plasmids (original) | Type: box</t>
  </si>
  <si>
    <t>1750</t>
  </si>
  <si>
    <t>X229-BAIT</t>
  </si>
  <si>
    <t>2019-03-12 07:17:09</t>
  </si>
  <si>
    <t>cell culture &gt; freezer 5 &gt; BELKHADIR_plasmids_for_S2_expression &gt; BATCH #10 (Position: D9) | Features: plasmids (original) | Type: box</t>
  </si>
  <si>
    <t>1751</t>
  </si>
  <si>
    <t>X230-BAIT</t>
  </si>
  <si>
    <t>2019-03-12 07:57:12</t>
  </si>
  <si>
    <t>cell culture &gt; freezer 5 &gt; BELKHADIR_plasmids_for_S2_expression &gt; BATCH #10 (Position: D10) | Features: plasmids (original) | Type: box</t>
  </si>
  <si>
    <t>1752</t>
  </si>
  <si>
    <t>X232-BAIT</t>
  </si>
  <si>
    <t>2019-03-12 07:57:55</t>
  </si>
  <si>
    <t>cell culture &gt; freezer 5 &gt; BELKHADIR_plasmids_for_S2_expression &gt; BATCH #10 (Position: D11) | Features: plasmids (original) | Type: box</t>
  </si>
  <si>
    <t>1753</t>
  </si>
  <si>
    <t>X233-BAIT</t>
  </si>
  <si>
    <t>2019-03-12 07:18:24</t>
  </si>
  <si>
    <t>cell culture &gt; freezer 5 &gt; BELKHADIR_plasmids_for_S2_expression &gt; BATCH #10 (Position: D12) | Features: plasmids (original) | Type: box</t>
  </si>
  <si>
    <t>1802</t>
  </si>
  <si>
    <t>X128-BAIT</t>
  </si>
  <si>
    <t>2019-03-13 10:35:42</t>
  </si>
  <si>
    <t>2019-03-13 10:46:45</t>
  </si>
  <si>
    <t>BATCH #9</t>
  </si>
  <si>
    <t>cell culture &gt; freezer 5 &gt; BELKHADIR_plasmids_for_S2_expression &gt; BATCH #9 (Position: A1) | Features: plasmids (original) | Type: box</t>
  </si>
  <si>
    <t>1803</t>
  </si>
  <si>
    <t>X129-BAIT</t>
  </si>
  <si>
    <t>2019-03-13 10:47:14</t>
  </si>
  <si>
    <t>cell culture &gt; freezer 5 &gt; BELKHADIR_plasmids_for_S2_expression &gt; BATCH #9 (Position: A2) | Features: plasmids (original) | Type: box</t>
  </si>
  <si>
    <t>1804</t>
  </si>
  <si>
    <t>X130-BAIT</t>
  </si>
  <si>
    <t>2019-03-13 18:58:55</t>
  </si>
  <si>
    <t>cell culture &gt; freezer 5 &gt; BELKHADIR_plasmids_for_S2_expression &gt; BATCH #9 (Position: A3) | Features: plasmids (original) | Type: box</t>
  </si>
  <si>
    <t>1805</t>
  </si>
  <si>
    <t>X131-BAIT</t>
  </si>
  <si>
    <t>2019-03-13 10:47:50</t>
  </si>
  <si>
    <t>cell culture &gt; freezer 5 &gt; BELKHADIR_plasmids_for_S2_expression &gt; BATCH #9 (Position: A4) | Features: plasmids (original) | Type: box</t>
  </si>
  <si>
    <t>1806</t>
  </si>
  <si>
    <t>X132-BAIT</t>
  </si>
  <si>
    <t>2019-03-13 11:03:29</t>
  </si>
  <si>
    <t>cell culture &gt; freezer 5 &gt; BELKHADIR_plasmids_for_S2_expression &gt; BATCH #9 (Position: A5) | Features: plasmids (original) | Type: box</t>
  </si>
  <si>
    <t>1807</t>
  </si>
  <si>
    <t>X133-BAIT</t>
  </si>
  <si>
    <t>2019-03-13 10:48:28</t>
  </si>
  <si>
    <t>cell culture &gt; freezer 5 &gt; BELKHADIR_plasmids_for_S2_expression &gt; BATCH #9 (Position: A6) | Features: plasmids (original) | Type: box</t>
  </si>
  <si>
    <t>1808</t>
  </si>
  <si>
    <t>X134-BAIT</t>
  </si>
  <si>
    <t>2019-03-13 19:00:07</t>
  </si>
  <si>
    <t>cell culture &gt; freezer 5 &gt; BELKHADIR_plasmids_for_S2_expression &gt; BATCH #9 (Position: A7) | Features: plasmids (original) | Type: box</t>
  </si>
  <si>
    <t>1809</t>
  </si>
  <si>
    <t>X135-BAIT</t>
  </si>
  <si>
    <t>2019-03-13 19:01:05</t>
  </si>
  <si>
    <t>cell culture &gt; freezer 5 &gt; BELKHADIR_plasmids_for_S2_expression &gt; BATCH #9 (Position: A8) | Features: plasmids (original) | Type: box</t>
  </si>
  <si>
    <t>1810</t>
  </si>
  <si>
    <t>X136-BAIT</t>
  </si>
  <si>
    <t>2019-03-13 10:49:16</t>
  </si>
  <si>
    <t>cell culture &gt; freezer 5 &gt; BELKHADIR_plasmids_for_S2_expression &gt; BATCH #9 (Position: A9) | Features: plasmids (original) | Type: box</t>
  </si>
  <si>
    <t>1811</t>
  </si>
  <si>
    <t>X137-BAIT</t>
  </si>
  <si>
    <t>2019-03-13 10:50:23</t>
  </si>
  <si>
    <t>cell culture &gt; freezer 5 &gt; BELKHADIR_plasmids_for_S2_expression &gt; BATCH #9 (Position: A10) | Features: plasmids (original) | Type: box</t>
  </si>
  <si>
    <t>1812</t>
  </si>
  <si>
    <t>X138-BAIT</t>
  </si>
  <si>
    <t>2019-03-13 19:06:22</t>
  </si>
  <si>
    <t>cell culture &gt; freezer 5 &gt; BELKHADIR_plasmids_for_S2_expression &gt; BATCH #9 (Position: A11) | Features: plasmids (original) | Type: box</t>
  </si>
  <si>
    <t>1813</t>
  </si>
  <si>
    <t>X139-BAIT</t>
  </si>
  <si>
    <t>2019-03-13 10:42:57</t>
  </si>
  <si>
    <t>cell culture &gt; freezer 5 &gt; BELKHADIR_plasmids_for_S2_expression &gt; BATCH #9 (Position: A12) | Features: plasmids (original) | Type: box</t>
  </si>
  <si>
    <t>1814</t>
  </si>
  <si>
    <t>X140-BAIT</t>
  </si>
  <si>
    <t>2019-03-13 19:07:12</t>
  </si>
  <si>
    <t>cell culture &gt; freezer 5 &gt; BELKHADIR_plasmids_for_S2_expression &gt; BATCH #9 (Position: B1) | Features: plasmids (original) | Type: box</t>
  </si>
  <si>
    <t>1815</t>
  </si>
  <si>
    <t>X141-BAIT</t>
  </si>
  <si>
    <t>2019-03-13 10:46:07</t>
  </si>
  <si>
    <t>cell culture &gt; freezer 5 &gt; BELKHADIR_plasmids_for_S2_expression &gt; BATCH #9 (Position: B2) | Features: plasmids (original) | Type: box</t>
  </si>
  <si>
    <t>1816</t>
  </si>
  <si>
    <t>X142-BAIT</t>
  </si>
  <si>
    <t>2019-03-13 19:09:16</t>
  </si>
  <si>
    <t>cell culture &gt; freezer 5 &gt; BELKHADIR_plasmids_for_S2_expression &gt; BATCH #9 (Position: B3) | Features: plasmids (original) | Type: box</t>
  </si>
  <si>
    <t>1817</t>
  </si>
  <si>
    <t>X143-BAIT</t>
  </si>
  <si>
    <t>2019-03-13 19:10:44</t>
  </si>
  <si>
    <t>cell culture &gt; freezer 5 &gt; BELKHADIR_plasmids_for_S2_expression &gt; BATCH #9 (Position: B4) | Features: plasmids (original) | Type: box</t>
  </si>
  <si>
    <t>1818</t>
  </si>
  <si>
    <t>X144-BAIT</t>
  </si>
  <si>
    <t>2019-03-13 19:11:32</t>
  </si>
  <si>
    <t>cell culture &gt; freezer 5 &gt; BELKHADIR_plasmids_for_S2_expression &gt; BATCH #9 (Position: B5) | Features: plasmids (original) | Type: box</t>
  </si>
  <si>
    <t>1819</t>
  </si>
  <si>
    <t>X145-BAIT</t>
  </si>
  <si>
    <t>2019-03-13 19:12:28</t>
  </si>
  <si>
    <t>cell culture &gt; freezer 5 &gt; BELKHADIR_plasmids_for_S2_expression &gt; BATCH #9 (Position: B6) | Features: plasmids (original) | Type: box</t>
  </si>
  <si>
    <t>1820</t>
  </si>
  <si>
    <t>X146-BAIT</t>
  </si>
  <si>
    <t>2019-03-13 19:13:14</t>
  </si>
  <si>
    <t>cell culture &gt; freezer 5 &gt; BELKHADIR_plasmids_for_S2_expression &gt; BATCH #9 (Position: B7) | Features: plasmids (original) | Type: box</t>
  </si>
  <si>
    <t>1821</t>
  </si>
  <si>
    <t>X147-BAIT</t>
  </si>
  <si>
    <t>2019-03-13 19:13:59</t>
  </si>
  <si>
    <t>cell culture &gt; freezer 5 &gt; BELKHADIR_plasmids_for_S2_expression &gt; BATCH #9 (Position: B8) | Features: plasmids (original) | Type: box</t>
  </si>
  <si>
    <t>1822</t>
  </si>
  <si>
    <t>X148-BAIT</t>
  </si>
  <si>
    <t>2019-03-13 19:14:52</t>
  </si>
  <si>
    <t>cell culture &gt; freezer 5 &gt; BELKHADIR_plasmids_for_S2_expression &gt; BATCH #9 (Position: B9) | Features: plasmids (original) | Type: box</t>
  </si>
  <si>
    <t>1823</t>
  </si>
  <si>
    <t>X149-BAIT</t>
  </si>
  <si>
    <t>2019-03-13 19:15:53</t>
  </si>
  <si>
    <t>cell culture &gt; freezer 5 &gt; BELKHADIR_plasmids_for_S2_expression &gt; BATCH #9 (Position: B10) | Features: plasmids (original) | Type: box</t>
  </si>
  <si>
    <t>1824</t>
  </si>
  <si>
    <t>X150-BAIT</t>
  </si>
  <si>
    <t>2019-03-13 10:51:26</t>
  </si>
  <si>
    <t>cell culture &gt; freezer 5 &gt; BELKHADIR_plasmids_for_S2_expression &gt; BATCH #9 (Position: B11) | Features: plasmids (original) | Type: box</t>
  </si>
  <si>
    <t>1825</t>
  </si>
  <si>
    <t>X151-BAIT</t>
  </si>
  <si>
    <t>2019-03-13 10:52:31</t>
  </si>
  <si>
    <t>cell culture &gt; freezer 5 &gt; BELKHADIR_plasmids_for_S2_expression &gt; BATCH #9 (Position: B12) | Features: plasmids (original) | Type: box</t>
  </si>
  <si>
    <t>1826</t>
  </si>
  <si>
    <t>X152-BAIT</t>
  </si>
  <si>
    <t>2019-03-13 19:17:22</t>
  </si>
  <si>
    <t>cell culture &gt; freezer 5 &gt; BELKHADIR_plasmids_for_S2_expression &gt; BATCH #9 (Position: C1) | Features: plasmids (original) | Type: box</t>
  </si>
  <si>
    <t>1827</t>
  </si>
  <si>
    <t>X153-BAIT</t>
  </si>
  <si>
    <t>2019-03-13 19:18:43</t>
  </si>
  <si>
    <t>cell culture &gt; freezer 5 &gt; BELKHADIR_plasmids_for_S2_expression &gt; BATCH #9 (Position: C2) | Features: plasmids (original) | Type: box</t>
  </si>
  <si>
    <t>1828</t>
  </si>
  <si>
    <t>X154-BAIT</t>
  </si>
  <si>
    <t>2019-03-13 19:19:13</t>
  </si>
  <si>
    <t>cell culture &gt; freezer 5 &gt; BELKHADIR_plasmids_for_S2_expression &gt; BATCH #9 (Position: C3) | Features: plasmids (original) | Type: box</t>
  </si>
  <si>
    <t>1829</t>
  </si>
  <si>
    <t>X155-BAIT</t>
  </si>
  <si>
    <t>2019-03-13 10:53:18</t>
  </si>
  <si>
    <t>cell culture &gt; freezer 5 &gt; BELKHADIR_plasmids_for_S2_expression &gt; BATCH #9 (Position: C4) | Features: plasmids (original) | Type: box</t>
  </si>
  <si>
    <t>1830</t>
  </si>
  <si>
    <t>X156-BAIT</t>
  </si>
  <si>
    <t>2019-03-13 19:22:45</t>
  </si>
  <si>
    <t>cell culture &gt; freezer 5 &gt; BELKHADIR_plasmids_for_S2_expression &gt; BATCH #9 (Position: C5) | Features: plasmids (original) | Type: box</t>
  </si>
  <si>
    <t>1831</t>
  </si>
  <si>
    <t>X157-BAIT</t>
  </si>
  <si>
    <t>2019-03-13 19:23:30</t>
  </si>
  <si>
    <t>cell culture &gt; freezer 5 &gt; BELKHADIR_plasmids_for_S2_expression &gt; BATCH #9 (Position: C6) | Features: plasmids (original) | Type: box</t>
  </si>
  <si>
    <t>1832</t>
  </si>
  <si>
    <t>X158-BAIT</t>
  </si>
  <si>
    <t>2019-03-13 19:24:19</t>
  </si>
  <si>
    <t>cell culture &gt; freezer 5 &gt; BELKHADIR_plasmids_for_S2_expression &gt; BATCH #9 (Position: C7) | Features: plasmids (original) | Type: box</t>
  </si>
  <si>
    <t>1833</t>
  </si>
  <si>
    <t>X159-BAIT</t>
  </si>
  <si>
    <t>2019-03-13 19:25:04</t>
  </si>
  <si>
    <t>cell culture &gt; freezer 5 &gt; BELKHADIR_plasmids_for_S2_expression &gt; BATCH #9 (Position: C8) | Features: plasmids (original) | Type: box</t>
  </si>
  <si>
    <t>1834</t>
  </si>
  <si>
    <t>X160-BAIT</t>
  </si>
  <si>
    <t>2019-03-13 19:25:51</t>
  </si>
  <si>
    <t>cell culture &gt; freezer 5 &gt; BELKHADIR_plasmids_for_S2_expression &gt; BATCH #9 (Position: C9) | Features: plasmids (original) | Type: box</t>
  </si>
  <si>
    <t>1835</t>
  </si>
  <si>
    <t>X161-BAIT</t>
  </si>
  <si>
    <t>2019-03-13 19:26:37</t>
  </si>
  <si>
    <t>cell culture &gt; freezer 5 &gt; BELKHADIR_plasmids_for_S2_expression &gt; BATCH #9 (Position: C10) | Features: plasmids (original) | Type: box</t>
  </si>
  <si>
    <t>1836</t>
  </si>
  <si>
    <t>X162-BAIT</t>
  </si>
  <si>
    <t>2019-03-13 19:27:18</t>
  </si>
  <si>
    <t>cell culture &gt; freezer 5 &gt; BELKHADIR_plasmids_for_S2_expression &gt; BATCH #9 (Position: C11) | Features: plasmids (original) | Type: box</t>
  </si>
  <si>
    <t>1837</t>
  </si>
  <si>
    <t>X163-BAIT</t>
  </si>
  <si>
    <t>2019-03-13 11:05:25</t>
  </si>
  <si>
    <t>cell culture &gt; freezer 5 &gt; BELKHADIR_plasmids_for_S2_expression &gt; BATCH #9 (Position: C12) | Features: plasmids (original) | Type: box</t>
  </si>
  <si>
    <t>1838</t>
  </si>
  <si>
    <t>X164-BAIT</t>
  </si>
  <si>
    <t>2019-03-21 10:48:42</t>
  </si>
  <si>
    <t>cell culture &gt; freezer 5 &gt; BELKHADIR_plasmids_for_S2_expression &gt; BATCH #9 (Position: D1) | Features: plasmids (original) | Type: box</t>
  </si>
  <si>
    <t>1839</t>
  </si>
  <si>
    <t>X165-BAIT</t>
  </si>
  <si>
    <t>2019-03-21 10:49:10</t>
  </si>
  <si>
    <t>cell culture &gt; freezer 5 &gt; BELKHADIR_plasmids_for_S2_expression &gt; BATCH #9 (Position: D2) | Features: plasmids (original) | Type: box</t>
  </si>
  <si>
    <t>1840</t>
  </si>
  <si>
    <t>X166-BAIT</t>
  </si>
  <si>
    <t>2019-03-21 10:49:40</t>
  </si>
  <si>
    <t>cell culture &gt; freezer 5 &gt; BELKHADIR_plasmids_for_S2_expression &gt; BATCH #9 (Position: D3) | Features: plasmids (original) | Type: box</t>
  </si>
  <si>
    <t>1841</t>
  </si>
  <si>
    <t>X167-BAIT</t>
  </si>
  <si>
    <t>2019-03-21 10:50:13</t>
  </si>
  <si>
    <t>cell culture &gt; freezer 5 &gt; BELKHADIR_plasmids_for_S2_expression &gt; BATCH #9 (Position: D4) | Features: plasmids (original) | Type: box</t>
  </si>
  <si>
    <t>1842</t>
  </si>
  <si>
    <t>X168-BAIT</t>
  </si>
  <si>
    <t>2019-03-21 10:51:25</t>
  </si>
  <si>
    <t>cell culture &gt; freezer 5 &gt; BELKHADIR_plasmids_for_S2_expression &gt; BATCH #9 (Position: D5) | Features: plasmids (original) | Type: box</t>
  </si>
  <si>
    <t>1843</t>
  </si>
  <si>
    <t>X169-BAIT</t>
  </si>
  <si>
    <t>2019-03-13 10:54:12</t>
  </si>
  <si>
    <t>cell culture &gt; freezer 5 &gt; BELKHADIR_plasmids_for_S2_expression &gt; BATCH #9 (Position: D6) | Features: plasmids (original) | Type: box</t>
  </si>
  <si>
    <t>1844</t>
  </si>
  <si>
    <t>X170-BAIT</t>
  </si>
  <si>
    <t>2019-03-21 10:52:05</t>
  </si>
  <si>
    <t>cell culture &gt; freezer 5 &gt; BELKHADIR_plasmids_for_S2_expression &gt; BATCH #9 (Position: D7) | Features: plasmids (original) | Type: box</t>
  </si>
  <si>
    <t>1845</t>
  </si>
  <si>
    <t>X171-BAIT</t>
  </si>
  <si>
    <t>2019-03-21 10:56:43</t>
  </si>
  <si>
    <t>cell culture &gt; freezer 5 &gt; BELKHADIR_plasmids_for_S2_expression &gt; BATCH #9 (Position: D8) | Features: plasmids (original) | Type: box</t>
  </si>
  <si>
    <t>1846</t>
  </si>
  <si>
    <t>X172-BAIT</t>
  </si>
  <si>
    <t>2019-03-21 10:57:16</t>
  </si>
  <si>
    <t>cell culture &gt; freezer 5 &gt; BELKHADIR_plasmids_for_S2_expression &gt; BATCH #9 (Position: D9) | Features: plasmids (original) | Type: box</t>
  </si>
  <si>
    <t>1847</t>
  </si>
  <si>
    <t>X173-BAIT</t>
  </si>
  <si>
    <t>2019-03-21 10:57:46</t>
  </si>
  <si>
    <t>cell culture &gt; freezer 5 &gt; BELKHADIR_plasmids_for_S2_expression &gt; BATCH #9 (Position: D10) | Features: plasmids (original) | Type: box</t>
  </si>
  <si>
    <t>1848</t>
  </si>
  <si>
    <t>X175-BAIT</t>
  </si>
  <si>
    <t>2019-03-21 10:58:12</t>
  </si>
  <si>
    <t>cell culture &gt; freezer 5 &gt; BELKHADIR_plasmids_for_S2_expression &gt; BATCH #9 (Position: D11) | Features: plasmids (original) | Type: box</t>
  </si>
  <si>
    <t>1849</t>
  </si>
  <si>
    <t>X176-BAIT</t>
  </si>
  <si>
    <t>2019-03-21 10:58:39</t>
  </si>
  <si>
    <t>cell culture &gt; freezer 5 &gt; BELKHADIR_plasmids_for_S2_expression &gt; BATCH #9 (Position: D12) | Features: plasmids (original) | Type: box</t>
  </si>
  <si>
    <t>1908</t>
  </si>
  <si>
    <t>X080-BAIT</t>
  </si>
  <si>
    <t>2019-03-21 11:27:39</t>
  </si>
  <si>
    <t>2019-03-21 12:37:37</t>
  </si>
  <si>
    <t>BATCH #8</t>
  </si>
  <si>
    <t>cell culture &gt; freezer 5 &gt; BELKHADIR_plasmids_for_S2_expression &gt; BATCH #8 (Position: A1) | Features: plasmids (original) | Type: box</t>
  </si>
  <si>
    <t>1909</t>
  </si>
  <si>
    <t>X083-BAIT</t>
  </si>
  <si>
    <t>2019-03-21 12:38:06</t>
  </si>
  <si>
    <t>cell culture &gt; freezer 5 &gt; BELKHADIR_plasmids_for_S2_expression &gt; BATCH #8 (Position: A2) | Features: plasmids (original) | Type: box</t>
  </si>
  <si>
    <t>1910</t>
  </si>
  <si>
    <t>X084-BAIT</t>
  </si>
  <si>
    <t>2019-03-21 12:38:40</t>
  </si>
  <si>
    <t>cell culture &gt; freezer 5 &gt; BELKHADIR_plasmids_for_S2_expression &gt; BATCH #8 (Position: A3) | Features: plasmids (original) | Type: box</t>
  </si>
  <si>
    <t>1911</t>
  </si>
  <si>
    <t>X085-BAIT</t>
  </si>
  <si>
    <t>2019-03-21 12:33:15</t>
  </si>
  <si>
    <t>cell culture &gt; freezer 5 &gt; BELKHADIR_plasmids_for_S2_expression &gt; BATCH #8 (Position: A4) | Features: plasmids (original) | Type: box</t>
  </si>
  <si>
    <t>1912</t>
  </si>
  <si>
    <t>X087-BAIT</t>
  </si>
  <si>
    <t>Ile-&gt;Thr point mutation</t>
  </si>
  <si>
    <t>2019-03-21 12:39:06</t>
  </si>
  <si>
    <t>cell culture &gt; freezer 5 &gt; BELKHADIR_plasmids_for_S2_expression &gt; BATCH #8 (Position: A5) | Features: plasmids (original) | Type: box</t>
  </si>
  <si>
    <t>1913</t>
  </si>
  <si>
    <t>X088-BAIT</t>
  </si>
  <si>
    <t>2019-03-21 12:39:33</t>
  </si>
  <si>
    <t>cell culture &gt; freezer 5 &gt; BELKHADIR_plasmids_for_S2_expression &gt; BATCH #8 (Position: A6) | Features: plasmids (original) | Type: box</t>
  </si>
  <si>
    <t>1914</t>
  </si>
  <si>
    <t>X090-BAIT</t>
  </si>
  <si>
    <t>3 basepairs missing</t>
  </si>
  <si>
    <t>2019-03-21 12:40:24</t>
  </si>
  <si>
    <t>cell culture &gt; freezer 5 &gt; BELKHADIR_plasmids_for_S2_expression &gt; BATCH #8 (Position: A7) | Features: plasmids (original) | Type: box</t>
  </si>
  <si>
    <t>1915</t>
  </si>
  <si>
    <t>X091-BAIT</t>
  </si>
  <si>
    <t>2019-03-21 12:40:49</t>
  </si>
  <si>
    <t>cell culture &gt; freezer 5 &gt; BELKHADIR_plasmids_for_S2_expression &gt; BATCH #8 (Position: A8) | Features: plasmids (original) | Type: box</t>
  </si>
  <si>
    <t>1916</t>
  </si>
  <si>
    <t>X092-BAIT</t>
  </si>
  <si>
    <t>2019-03-21 12:41:36</t>
  </si>
  <si>
    <t>cell culture &gt; freezer 5 &gt; BELKHADIR_plasmids_for_S2_expression &gt; BATCH #8 (Position: A9) | Features: plasmids (original) | Type: box</t>
  </si>
  <si>
    <t>1917</t>
  </si>
  <si>
    <t>X093-BAIT</t>
  </si>
  <si>
    <t>2019-03-21 12:56:43</t>
  </si>
  <si>
    <t>cell culture &gt; freezer 5 &gt; BELKHADIR_plasmids_for_S2_expression &gt; BATCH #8 (Position: A10) | Features: plasmids (original) | Type: box</t>
  </si>
  <si>
    <t>1918</t>
  </si>
  <si>
    <t>X095-BAIT</t>
  </si>
  <si>
    <t>2019-03-21 12:57:10</t>
  </si>
  <si>
    <t>cell culture &gt; freezer 5 &gt; BELKHADIR_plasmids_for_S2_expression &gt; BATCH #8 (Position: A11) | Features: plasmids (original) | Type: box</t>
  </si>
  <si>
    <t>1919</t>
  </si>
  <si>
    <t>X097-BAIT</t>
  </si>
  <si>
    <t>2019-03-21 12:57:45</t>
  </si>
  <si>
    <t>cell culture &gt; freezer 5 &gt; BELKHADIR_plasmids_for_S2_expression &gt; BATCH #8 (Position: A12) | Features: plasmids (original) | Type: box</t>
  </si>
  <si>
    <t>1920</t>
  </si>
  <si>
    <t>X098-BAIT</t>
  </si>
  <si>
    <t>2019-03-21 12:58:19</t>
  </si>
  <si>
    <t>cell culture &gt; freezer 5 &gt; BELKHADIR_plasmids_for_S2_expression &gt; BATCH #8 (Position: B1) | Features: plasmids (original) | Type: box</t>
  </si>
  <si>
    <t>1921</t>
  </si>
  <si>
    <t>X099-BAIT</t>
  </si>
  <si>
    <t>2019-03-21 12:58:42</t>
  </si>
  <si>
    <t>cell culture &gt; freezer 5 &gt; BELKHADIR_plasmids_for_S2_expression &gt; BATCH #8 (Position: B2) | Features: plasmids (original) | Type: box</t>
  </si>
  <si>
    <t>1922</t>
  </si>
  <si>
    <t>X100-BAIT</t>
  </si>
  <si>
    <t>2019-03-21 12:59:06</t>
  </si>
  <si>
    <t>cell culture &gt; freezer 5 &gt; BELKHADIR_plasmids_for_S2_expression &gt; BATCH #8 (Position: B3) | Features: plasmids (original) | Type: box</t>
  </si>
  <si>
    <t>1923</t>
  </si>
  <si>
    <t>X101-BAIT</t>
  </si>
  <si>
    <t>2019-03-21 12:59:33</t>
  </si>
  <si>
    <t>cell culture &gt; freezer 5 &gt; BELKHADIR_plasmids_for_S2_expression &gt; BATCH #8 (Position: B4) | Features: plasmids (original) | Type: box</t>
  </si>
  <si>
    <t>1924</t>
  </si>
  <si>
    <t>X102-BAIT</t>
  </si>
  <si>
    <t>2019-03-21 13:00:00</t>
  </si>
  <si>
    <t>cell culture &gt; freezer 5 &gt; BELKHADIR_plasmids_for_S2_expression &gt; BATCH #8 (Position: B5) | Features: plasmids (original) | Type: box</t>
  </si>
  <si>
    <t>1925</t>
  </si>
  <si>
    <t>X103-BAIT</t>
  </si>
  <si>
    <t>2019-03-21 13:31:01</t>
  </si>
  <si>
    <t>cell culture &gt; freezer 5 &gt; BELKHADIR_plasmids_for_S2_expression &gt; BATCH #8 (Position: B6) | Features: plasmids (original) | Type: box</t>
  </si>
  <si>
    <t>1926</t>
  </si>
  <si>
    <t>X104-BAIT</t>
  </si>
  <si>
    <t>2019-03-21 13:31:32</t>
  </si>
  <si>
    <t>cell culture &gt; freezer 5 &gt; BELKHADIR_plasmids_for_S2_expression &gt; BATCH #8 (Position: B7) | Features: plasmids (original) | Type: box</t>
  </si>
  <si>
    <t>1927</t>
  </si>
  <si>
    <t>X105-BAIT</t>
  </si>
  <si>
    <t>2019-04-03 18:56:32</t>
  </si>
  <si>
    <t>cell culture &gt; freezer 5 &gt; BELKHADIR_plasmids_for_S2_expression &gt; BATCH #8 (Position: B8) | Features: plasmids (original) | Type: box</t>
  </si>
  <si>
    <t>1928</t>
  </si>
  <si>
    <t>X106-BAIT</t>
  </si>
  <si>
    <t>Arg-&gt;Gly point mutation</t>
  </si>
  <si>
    <t>2019-04-03 18:58:02</t>
  </si>
  <si>
    <t>cell culture &gt; freezer 5 &gt; BELKHADIR_plasmids_for_S2_expression &gt; BATCH #8 (Position: B9) | Features: plasmids (original) | Type: box</t>
  </si>
  <si>
    <t>1929</t>
  </si>
  <si>
    <t>X107-BAIT</t>
  </si>
  <si>
    <t>2019-04-03 19:14:38</t>
  </si>
  <si>
    <t>cell culture &gt; freezer 5 &gt; BELKHADIR_plasmids_for_S2_expression &gt; BATCH #8 (Position: B10) | Features: plasmids (original) | Type: box</t>
  </si>
  <si>
    <t>1930</t>
  </si>
  <si>
    <t>X108-BAIT</t>
  </si>
  <si>
    <t>2019-04-03 19:15:23</t>
  </si>
  <si>
    <t>cell culture &gt; freezer 5 &gt; BELKHADIR_plasmids_for_S2_expression &gt; BATCH #8 (Position: B11) | Features: plasmids (original) | Type: box</t>
  </si>
  <si>
    <t>1931</t>
  </si>
  <si>
    <t>X110-BAIT</t>
  </si>
  <si>
    <t>part missing (ORF not disrupted), Pro-&gt;Thr point mutation</t>
  </si>
  <si>
    <t>2019-04-03 19:16:07</t>
  </si>
  <si>
    <t>cell culture &gt; freezer 5 &gt; BELKHADIR_plasmids_for_S2_expression &gt; BATCH #8 (Position: B12) | Features: plasmids (original) | Type: box</t>
  </si>
  <si>
    <t>1932</t>
  </si>
  <si>
    <t>X111-BAIT</t>
  </si>
  <si>
    <t>2019-04-03 19:16:50</t>
  </si>
  <si>
    <t>cell culture &gt; freezer 5 &gt; BELKHADIR_plasmids_for_S2_expression &gt; BATCH #8 (Position: C1) | Features: plasmids (original) | Type: box</t>
  </si>
  <si>
    <t>1933</t>
  </si>
  <si>
    <t>X113-BAIT</t>
  </si>
  <si>
    <t>2019-04-03 19:19:26</t>
  </si>
  <si>
    <t>cell culture &gt; freezer 5 &gt; BELKHADIR_plasmids_for_S2_expression &gt; BATCH #8 (Position: C2) | Features: plasmids (original) | Type: box</t>
  </si>
  <si>
    <t>1934</t>
  </si>
  <si>
    <t>X114-BAIT</t>
  </si>
  <si>
    <t>2019-04-03 19:20:34</t>
  </si>
  <si>
    <t>cell culture &gt; freezer 5 &gt; BELKHADIR_plasmids_for_S2_expression &gt; BATCH #8 (Position: C3) | Features: plasmids (original) | Type: box</t>
  </si>
  <si>
    <t>1935</t>
  </si>
  <si>
    <t>X115-BAIT</t>
  </si>
  <si>
    <t>2019-04-03 19:21:21</t>
  </si>
  <si>
    <t>cell culture &gt; freezer 5 &gt; BELKHADIR_plasmids_for_S2_expression &gt; BATCH #8 (Position: C4) | Features: plasmids (original) | Type: box</t>
  </si>
  <si>
    <t>1936</t>
  </si>
  <si>
    <t>X116-BAIT</t>
  </si>
  <si>
    <t>2019-04-03 19:23:18</t>
  </si>
  <si>
    <t>cell culture &gt; freezer 5 &gt; BELKHADIR_plasmids_for_S2_expression &gt; BATCH #8 (Position: C5) | Features: plasmids (original) | Type: box</t>
  </si>
  <si>
    <t>1937</t>
  </si>
  <si>
    <t>X117-BAIT</t>
  </si>
  <si>
    <t>2019-04-03 19:23:58</t>
  </si>
  <si>
    <t>cell culture &gt; freezer 5 &gt; BELKHADIR_plasmids_for_S2_expression &gt; BATCH #8 (Position: C6) | Features: plasmids (original) | Type: box</t>
  </si>
  <si>
    <t>1938</t>
  </si>
  <si>
    <t>X118-BAIT</t>
  </si>
  <si>
    <t>2019-04-04 07:24:35</t>
  </si>
  <si>
    <t>cell culture &gt; freezer 5 &gt; BELKHADIR_plasmids_for_S2_expression &gt; BATCH #8 (Position: C7) | Features: plasmids (original) | Type: box</t>
  </si>
  <si>
    <t>1939</t>
  </si>
  <si>
    <t>X119-BAIT</t>
  </si>
  <si>
    <t>2019-04-04 07:25:15</t>
  </si>
  <si>
    <t>cell culture &gt; freezer 5 &gt; BELKHADIR_plasmids_for_S2_expression &gt; BATCH #8 (Position: C8) | Features: plasmids (original) | Type: box</t>
  </si>
  <si>
    <t>1940</t>
  </si>
  <si>
    <t>X120-BAIT</t>
  </si>
  <si>
    <t>2019-04-04 07:26:01</t>
  </si>
  <si>
    <t>cell culture &gt; freezer 5 &gt; BELKHADIR_plasmids_for_S2_expression &gt; BATCH #8 (Position: C9) | Features: plasmids (original) | Type: box</t>
  </si>
  <si>
    <t>1941</t>
  </si>
  <si>
    <t>X121-BAIT</t>
  </si>
  <si>
    <t>2019-04-04 07:28:28</t>
  </si>
  <si>
    <t>cell culture &gt; freezer 5 &gt; BELKHADIR_plasmids_for_S2_expression &gt; BATCH #8 (Position: C10) | Features: plasmids (original) | Type: box</t>
  </si>
  <si>
    <t>1942</t>
  </si>
  <si>
    <t>X122-BAIT</t>
  </si>
  <si>
    <t>2019-04-04 07:29:14</t>
  </si>
  <si>
    <t>cell culture &gt; freezer 5 &gt; BELKHADIR_plasmids_for_S2_expression &gt; BATCH #8 (Position: C11) | Features: plasmids (original) | Type: box</t>
  </si>
  <si>
    <t>1943</t>
  </si>
  <si>
    <t>X123-BAIT</t>
  </si>
  <si>
    <t>2019-03-21 12:35:29</t>
  </si>
  <si>
    <t>cell culture &gt; freezer 5 &gt; BELKHADIR_plasmids_for_S2_expression &gt; BATCH #8 (Position: C12) | Features: plasmids (original) | Type: box</t>
  </si>
  <si>
    <t>1944</t>
  </si>
  <si>
    <t>X124-BAIT</t>
  </si>
  <si>
    <t>2019-04-04 07:30:03</t>
  </si>
  <si>
    <t>cell culture &gt; freezer 5 &gt; BELKHADIR_plasmids_for_S2_expression &gt; BATCH #8 (Position: D1) | Features: plasmids (original) | Type: box</t>
  </si>
  <si>
    <t>1945</t>
  </si>
  <si>
    <t>X125-BAIT</t>
  </si>
  <si>
    <t>2019-04-04 07:30:47</t>
  </si>
  <si>
    <t>cell culture &gt; freezer 5 &gt; BELKHADIR_plasmids_for_S2_expression &gt; BATCH #8 (Position: D2) | Features: plasmids (original) | Type: box</t>
  </si>
  <si>
    <t>1946</t>
  </si>
  <si>
    <t>X126-BAIT</t>
  </si>
  <si>
    <t>2019-04-04 07:32:06</t>
  </si>
  <si>
    <t>cell culture &gt; freezer 5 &gt; BELKHADIR_plasmids_for_S2_expression &gt; BATCH #8 (Position: D3) | Features: plasmids (original) | Type: box</t>
  </si>
  <si>
    <t>1947</t>
  </si>
  <si>
    <t>X127-BAIT</t>
  </si>
  <si>
    <t>2019-04-04 07:32:53</t>
  </si>
  <si>
    <t>cell culture &gt; freezer 5 &gt; BELKHADIR_plasmids_for_S2_expression &gt; BATCH #8 (Position: D4) | Features: plasmids (original) | Type: box</t>
  </si>
  <si>
    <t>2031</t>
  </si>
  <si>
    <t>L12-BAIT</t>
  </si>
  <si>
    <t>2019-04-04 10:18:40</t>
  </si>
  <si>
    <t>2019-04-04 10:24:26</t>
  </si>
  <si>
    <t>BATCH #7</t>
  </si>
  <si>
    <t>cell culture &gt; freezer 5 &gt; BELKHADIR_plasmids_for_S2_expression &gt; BATCH #7 (Position: A1) | Features: plasmids (original) | Type: box</t>
  </si>
  <si>
    <t>2032</t>
  </si>
  <si>
    <t>M01-BAIT</t>
  </si>
  <si>
    <t>2019-04-04 10:25:01</t>
  </si>
  <si>
    <t>cell culture &gt; freezer 5 &gt; BELKHADIR_plasmids_for_S2_expression &gt; BATCH #7 (Position: A2) | Features: plasmids (original) | Type: box</t>
  </si>
  <si>
    <t>2033</t>
  </si>
  <si>
    <t>M05-BAIT</t>
  </si>
  <si>
    <t>extra stretch, ORF not broken</t>
  </si>
  <si>
    <t>2019-04-04 10:25:53</t>
  </si>
  <si>
    <t>cell culture &gt; freezer 5 &gt; BELKHADIR_plasmids_for_S2_expression &gt; BATCH #7 (Position: A3) | Features: plasmids (original) | Type: box</t>
  </si>
  <si>
    <t>2034</t>
  </si>
  <si>
    <t>M11-BAIT</t>
  </si>
  <si>
    <t>2019-04-04 10:27:43</t>
  </si>
  <si>
    <t>cell culture &gt; freezer 5 &gt; BELKHADIR_plasmids_for_S2_expression &gt; BATCH #7 (Position: A4) | Features: plasmids (original) | Type: box</t>
  </si>
  <si>
    <t>2035</t>
  </si>
  <si>
    <t>N04-BAIT</t>
  </si>
  <si>
    <t>2019-04-04 10:28:55</t>
  </si>
  <si>
    <t>cell culture &gt; freezer 5 &gt; BELKHADIR_plasmids_for_S2_expression &gt; BATCH #7 (Position: A5) | Features: plasmids (original) | Type: box</t>
  </si>
  <si>
    <t>2036</t>
  </si>
  <si>
    <t>N05-BAIT</t>
  </si>
  <si>
    <t>2019-04-04 10:29:29</t>
  </si>
  <si>
    <t>cell culture &gt; freezer 5 &gt; BELKHADIR_plasmids_for_S2_expression &gt; BATCH #7 (Position: A6) | Features: plasmids (original) | Type: box</t>
  </si>
  <si>
    <t>2037</t>
  </si>
  <si>
    <t>N07-BAIT</t>
  </si>
  <si>
    <t>2019-04-04 10:30:07</t>
  </si>
  <si>
    <t>cell culture &gt; freezer 5 &gt; BELKHADIR_plasmids_for_S2_expression &gt; BATCH #7 (Position: A7) | Features: plasmids (original) | Type: box</t>
  </si>
  <si>
    <t>2038</t>
  </si>
  <si>
    <t>O01-BAIT</t>
  </si>
  <si>
    <t>2019-04-04 10:30:39</t>
  </si>
  <si>
    <t>cell culture &gt; freezer 5 &gt; BELKHADIR_plasmids_for_S2_expression &gt; BATCH #7 (Position: A8) | Features: plasmids (original) | Type: box</t>
  </si>
  <si>
    <t>2039</t>
  </si>
  <si>
    <t>X006-BAIT</t>
  </si>
  <si>
    <t>2019-04-04 10:31:12</t>
  </si>
  <si>
    <t>cell culture &gt; freezer 5 &gt; BELKHADIR_plasmids_for_S2_expression &gt; BATCH #7 (Position: A9) | Features: plasmids (original) | Type: box</t>
  </si>
  <si>
    <t>2040</t>
  </si>
  <si>
    <t>X007-BAIT</t>
  </si>
  <si>
    <t>2019-04-04 10:31:42</t>
  </si>
  <si>
    <t>cell culture &gt; freezer 5 &gt; BELKHADIR_plasmids_for_S2_expression &gt; BATCH #7 (Position: A10) | Features: plasmids (original) | Type: box</t>
  </si>
  <si>
    <t>2041</t>
  </si>
  <si>
    <t>X031-BAIT</t>
  </si>
  <si>
    <t>2019-04-04 10:36:07</t>
  </si>
  <si>
    <t>cell culture &gt; freezer 5 &gt; BELKHADIR_plasmids_for_S2_expression &gt; BATCH #7 (Position: A11) | Features: plasmids (original) | Type: box</t>
  </si>
  <si>
    <t>2042</t>
  </si>
  <si>
    <t>X032-BAIT</t>
  </si>
  <si>
    <t>2019-04-04 10:36:40</t>
  </si>
  <si>
    <t>cell culture &gt; freezer 5 &gt; BELKHADIR_plasmids_for_S2_expression &gt; BATCH #7 (Position: A12) | Features: plasmids (original) | Type: box</t>
  </si>
  <si>
    <t>2043</t>
  </si>
  <si>
    <t>X070-BAIT</t>
  </si>
  <si>
    <t>stretch missing, ORF not broken</t>
  </si>
  <si>
    <t>2019-04-04 10:37:23</t>
  </si>
  <si>
    <t>cell culture &gt; freezer 5 &gt; BELKHADIR_plasmids_for_S2_expression &gt; BATCH #7 (Position: B1) | Features: plasmids (original) | Type: box</t>
  </si>
  <si>
    <t>2044</t>
  </si>
  <si>
    <t>X066-BAIT</t>
  </si>
  <si>
    <t>2019-04-04 10:37:55</t>
  </si>
  <si>
    <t>cell culture &gt; freezer 5 &gt; BELKHADIR_plasmids_for_S2_expression &gt; BATCH #7 (Position: B2) | Features: plasmids (original) | Type: box</t>
  </si>
  <si>
    <t>2045</t>
  </si>
  <si>
    <t>X064-BAIT</t>
  </si>
  <si>
    <t>2019-04-04 10:38:21</t>
  </si>
  <si>
    <t>cell culture &gt; freezer 5 &gt; BELKHADIR_plasmids_for_S2_expression &gt; BATCH #7 (Position: B3) | Features: plasmids (original) | Type: box</t>
  </si>
  <si>
    <t>2046</t>
  </si>
  <si>
    <t>nB09-BAIT</t>
  </si>
  <si>
    <t>2019-04-04 10:38:50</t>
  </si>
  <si>
    <t>cell culture &gt; freezer 5 &gt; BELKHADIR_plasmids_for_S2_expression &gt; BATCH #7 (Position: B4) | Features: plasmids (original) | Type: box</t>
  </si>
  <si>
    <t>2071</t>
  </si>
  <si>
    <t>X042-BAIT</t>
  </si>
  <si>
    <t>2019-04-04 11:15:19</t>
  </si>
  <si>
    <t>2019-04-04 11:31:05</t>
  </si>
  <si>
    <t>BATCH #6</t>
  </si>
  <si>
    <t>cell culture &gt; freezer 5 &gt; BELKHADIR_plasmids_for_S2_expression &gt; BATCH #6 (Position: A1) | Features: plasmids (original) | Type: box</t>
  </si>
  <si>
    <t>2072</t>
  </si>
  <si>
    <t>X043-BAIT</t>
  </si>
  <si>
    <t>2019-04-04 12:46:54</t>
  </si>
  <si>
    <t>cell culture &gt; freezer 5 &gt; BELKHADIR_plasmids_for_S2_expression &gt; BATCH #6 (Position: A2) | Features: plasmids (original) | Type: box</t>
  </si>
  <si>
    <t>2073</t>
  </si>
  <si>
    <t>X044-BAIT</t>
  </si>
  <si>
    <t>2019-04-04 14:44:26</t>
  </si>
  <si>
    <t>cell culture &gt; freezer 5 &gt; BELKHADIR_plasmids_for_S2_expression &gt; BATCH #6 (Position: A3) | Features: plasmids (original) | Type: box</t>
  </si>
  <si>
    <t>2074</t>
  </si>
  <si>
    <t>X045-BAIT</t>
  </si>
  <si>
    <t>2019-04-04 14:44:58</t>
  </si>
  <si>
    <t>cell culture &gt; freezer 5 &gt; BELKHADIR_plasmids_for_S2_expression &gt; BATCH #6 (Position: A4) | Features: plasmids (original) | Type: box</t>
  </si>
  <si>
    <t>2075</t>
  </si>
  <si>
    <t>X046-BAIT</t>
  </si>
  <si>
    <t>2019-04-04 14:45:28</t>
  </si>
  <si>
    <t>cell culture &gt; freezer 5 &gt; BELKHADIR_plasmids_for_S2_expression &gt; BATCH #6 (Position: A5) | Features: plasmids (original) | Type: box</t>
  </si>
  <si>
    <t>2076</t>
  </si>
  <si>
    <t>X047-BAIT</t>
  </si>
  <si>
    <t>2019-04-04 14:45:59</t>
  </si>
  <si>
    <t>cell culture &gt; freezer 5 &gt; BELKHADIR_plasmids_for_S2_expression &gt; BATCH #6 (Position: A6) | Features: plasmids (original) | Type: box</t>
  </si>
  <si>
    <t>2077</t>
  </si>
  <si>
    <t>X048-BAIT</t>
  </si>
  <si>
    <t>2019-04-04 14:46:31</t>
  </si>
  <si>
    <t>cell culture &gt; freezer 5 &gt; BELKHADIR_plasmids_for_S2_expression &gt; BATCH #6 (Position: A7) | Features: plasmids (original) | Type: box</t>
  </si>
  <si>
    <t>2078</t>
  </si>
  <si>
    <t>X049-BAIT</t>
  </si>
  <si>
    <t>2019-04-04 15:16:31</t>
  </si>
  <si>
    <t>cell culture &gt; freezer 5 &gt; BELKHADIR_plasmids_for_S2_expression &gt; BATCH #6 (Position: A8) | Features: plasmids (original) | Type: box</t>
  </si>
  <si>
    <t>2079</t>
  </si>
  <si>
    <t>X050-BAIT</t>
  </si>
  <si>
    <t>2019-04-04 15:17:00</t>
  </si>
  <si>
    <t>cell culture &gt; freezer 5 &gt; BELKHADIR_plasmids_for_S2_expression &gt; BATCH #6 (Position: A9) | Features: plasmids (original) | Type: box</t>
  </si>
  <si>
    <t>2080</t>
  </si>
  <si>
    <t>X051-BAIT</t>
  </si>
  <si>
    <t>2019-04-04 15:17:32</t>
  </si>
  <si>
    <t>cell culture &gt; freezer 5 &gt; BELKHADIR_plasmids_for_S2_expression &gt; BATCH #6 (Position: A10) | Features: plasmids (original) | Type: box</t>
  </si>
  <si>
    <t>2081</t>
  </si>
  <si>
    <t>X052-BAIT</t>
  </si>
  <si>
    <t>2019-04-04 15:18:03</t>
  </si>
  <si>
    <t>cell culture &gt; freezer 5 &gt; BELKHADIR_plasmids_for_S2_expression &gt; BATCH #6 (Position: A11) | Features: plasmids (original) | Type: box</t>
  </si>
  <si>
    <t>2082</t>
  </si>
  <si>
    <t>X053-BAIT</t>
  </si>
  <si>
    <t>2019-04-04 15:18:46</t>
  </si>
  <si>
    <t>cell culture &gt; freezer 5 &gt; BELKHADIR_plasmids_for_S2_expression &gt; BATCH #6 (Position: A12) | Features: plasmids (original) | Type: box</t>
  </si>
  <si>
    <t>2083</t>
  </si>
  <si>
    <t>X054-BAIT</t>
  </si>
  <si>
    <t>2019-04-04 15:19:15</t>
  </si>
  <si>
    <t>cell culture &gt; freezer 5 &gt; BELKHADIR_plasmids_for_S2_expression &gt; BATCH #6 (Position: B1) | Features: plasmids (original) | Type: box</t>
  </si>
  <si>
    <t>2084</t>
  </si>
  <si>
    <t>X055-BAIT</t>
  </si>
  <si>
    <t>2019-04-04 15:19:44</t>
  </si>
  <si>
    <t>cell culture &gt; freezer 5 &gt; BELKHADIR_plasmids_for_S2_expression &gt; BATCH #6 (Position: B2) | Features: plasmids (original) | Type: box</t>
  </si>
  <si>
    <t>2085</t>
  </si>
  <si>
    <t>X056-BAIT</t>
  </si>
  <si>
    <t>2019-04-04 15:20:09</t>
  </si>
  <si>
    <t>cell culture &gt; freezer 5 &gt; BELKHADIR_plasmids_for_S2_expression &gt; BATCH #6 (Position: B3) | Features: plasmids (original) | Type: box</t>
  </si>
  <si>
    <t>2086</t>
  </si>
  <si>
    <t>X057-BAIT</t>
  </si>
  <si>
    <t>2019-04-04 15:20:37</t>
  </si>
  <si>
    <t>cell culture &gt; freezer 5 &gt; BELKHADIR_plasmids_for_S2_expression &gt; BATCH #6 (Position: B4) | Features: plasmids (original) | Type: box</t>
  </si>
  <si>
    <t>2087</t>
  </si>
  <si>
    <t>X058-BAIT</t>
  </si>
  <si>
    <t>2019-04-04 15:21:05</t>
  </si>
  <si>
    <t>cell culture &gt; freezer 5 &gt; BELKHADIR_plasmids_for_S2_expression &gt; BATCH #6 (Position: B5) | Features: plasmids (original) | Type: box</t>
  </si>
  <si>
    <t>2088</t>
  </si>
  <si>
    <t>X059-BAIT</t>
  </si>
  <si>
    <t>cell culture &gt; freezer 5 &gt; BELKHADIR_plasmids_for_S2_expression &gt; BATCH #6 (Position: B6) | Features: plasmids (original) | Type: box</t>
  </si>
  <si>
    <t>2089</t>
  </si>
  <si>
    <t>X060-BAIT</t>
  </si>
  <si>
    <t>2019-04-04 15:21:47</t>
  </si>
  <si>
    <t>cell culture &gt; freezer 5 &gt; BELKHADIR_plasmids_for_S2_expression &gt; BATCH #6 (Position: B7) | Features: plasmids (original) | Type: box</t>
  </si>
  <si>
    <t>2090</t>
  </si>
  <si>
    <t>X061-BAIT</t>
  </si>
  <si>
    <t>2019-04-04 15:22:12</t>
  </si>
  <si>
    <t>cell culture &gt; freezer 5 &gt; BELKHADIR_plasmids_for_S2_expression &gt; BATCH #6 (Position: B8) | Features: plasmids (original) | Type: box</t>
  </si>
  <si>
    <t>2091</t>
  </si>
  <si>
    <t>X062-BAIT</t>
  </si>
  <si>
    <t>2019-04-04 15:22:41</t>
  </si>
  <si>
    <t>cell culture &gt; freezer 5 &gt; BELKHADIR_plasmids_for_S2_expression &gt; BATCH #6 (Position: B9) | Features: plasmids (original) | Type: box</t>
  </si>
  <si>
    <t>2092</t>
  </si>
  <si>
    <t>X063-BAIT</t>
  </si>
  <si>
    <t>2019-04-04 15:23:10</t>
  </si>
  <si>
    <t>cell culture &gt; freezer 5 &gt; BELKHADIR_plasmids_for_S2_expression &gt; BATCH #6 (Position: B10) | Features: plasmids (original) | Type: box</t>
  </si>
  <si>
    <t>2093</t>
  </si>
  <si>
    <t>X065-BAIT</t>
  </si>
  <si>
    <t>2019-04-04 15:23:39</t>
  </si>
  <si>
    <t>cell culture &gt; freezer 5 &gt; BELKHADIR_plasmids_for_S2_expression &gt; BATCH #6 (Position: B11) | Features: plasmids (original) | Type: box</t>
  </si>
  <si>
    <t>2094</t>
  </si>
  <si>
    <t>X068-BAIT</t>
  </si>
  <si>
    <t>extra stretch inside, ORF not disrupted</t>
  </si>
  <si>
    <t>2019-04-04 15:24:15</t>
  </si>
  <si>
    <t>cell culture &gt; freezer 5 &gt; BELKHADIR_plasmids_for_S2_expression &gt; BATCH #6 (Position: B12) | Features: plasmids (original) | Type: box</t>
  </si>
  <si>
    <t>2095</t>
  </si>
  <si>
    <t>X069-BAIT</t>
  </si>
  <si>
    <t>2019-04-04 15:24:51</t>
  </si>
  <si>
    <t>cell culture &gt; freezer 5 &gt; BELKHADIR_plasmids_for_S2_expression &gt; BATCH #6 (Position: C1) | Features: plasmids (original) | Type: box</t>
  </si>
  <si>
    <t>2096</t>
  </si>
  <si>
    <t>X071-BAIT</t>
  </si>
  <si>
    <t>2019-04-04 15:25:27</t>
  </si>
  <si>
    <t>cell culture &gt; freezer 5 &gt; BELKHADIR_plasmids_for_S2_expression &gt; BATCH #6 (Position: C2) | Features: plasmids (original) | Type: box</t>
  </si>
  <si>
    <t>2097</t>
  </si>
  <si>
    <t>X073-BAIT</t>
  </si>
  <si>
    <t>2019-04-04 15:25:58</t>
  </si>
  <si>
    <t>cell culture &gt; freezer 5 &gt; BELKHADIR_plasmids_for_S2_expression &gt; BATCH #6 (Position: C3) | Features: plasmids (original) | Type: box</t>
  </si>
  <si>
    <t>2098</t>
  </si>
  <si>
    <t>X074-BAIT</t>
  </si>
  <si>
    <t>2019-04-04 15:26:22</t>
  </si>
  <si>
    <t>cell culture &gt; freezer 5 &gt; BELKHADIR_plasmids_for_S2_expression &gt; BATCH #6 (Position: C4) | Features: plasmids (original) | Type: box</t>
  </si>
  <si>
    <t>2099</t>
  </si>
  <si>
    <t>X075-BAIT</t>
  </si>
  <si>
    <t>2019-04-04 15:26:56</t>
  </si>
  <si>
    <t>cell culture &gt; freezer 5 &gt; BELKHADIR_plasmids_for_S2_expression &gt; BATCH #6 (Position: C5) | Features: plasmids (original) | Type: box</t>
  </si>
  <si>
    <t>2100</t>
  </si>
  <si>
    <t>X076-BAIT</t>
  </si>
  <si>
    <t>2019-04-04 15:27:30</t>
  </si>
  <si>
    <t>cell culture &gt; freezer 5 &gt; BELKHADIR_plasmids_for_S2_expression &gt; BATCH #6 (Position: C6) | Features: plasmids (original) | Type: box</t>
  </si>
  <si>
    <t>2101</t>
  </si>
  <si>
    <t>X077-BAIT</t>
  </si>
  <si>
    <t>2019-04-04 19:21:04</t>
  </si>
  <si>
    <t>cell culture &gt; freezer 5 &gt; BELKHADIR_plasmids_for_S2_expression &gt; BATCH #6 (Position: C7) | Features: plasmids (original) | Type: box</t>
  </si>
  <si>
    <t>2102</t>
  </si>
  <si>
    <t>X078-BAIT</t>
  </si>
  <si>
    <t>2019-04-04 19:21:53</t>
  </si>
  <si>
    <t>cell culture &gt; freezer 5 &gt; BELKHADIR_plasmids_for_S2_expression &gt; BATCH #6 (Position: C8) | Features: plasmids (original) | Type: box</t>
  </si>
  <si>
    <t>2103</t>
  </si>
  <si>
    <t>X079-BAIT</t>
  </si>
  <si>
    <t>2019-04-04 19:22:36</t>
  </si>
  <si>
    <t>cell culture &gt; freezer 5 &gt; BELKHADIR_plasmids_for_S2_expression &gt; BATCH #6 (Position: C9) | Features: plasmids (original) | Type: box</t>
  </si>
  <si>
    <t>2105</t>
  </si>
  <si>
    <t>B05-BAIT</t>
  </si>
  <si>
    <t>2019-04-05 06:50:26</t>
  </si>
  <si>
    <t>cell culture &gt; freezer 5 &gt; BELKHADIR_plasmids_for_S2_expression &gt; BATCH #6 (Position: C11) | Features: plasmids (original) | Type: box</t>
  </si>
  <si>
    <t>2106</t>
  </si>
  <si>
    <t>C12-BAIT</t>
  </si>
  <si>
    <t>2019-04-05 06:52:33</t>
  </si>
  <si>
    <t>cell culture &gt; freezer 5 &gt; BELKHADIR_plasmids_for_S2_expression &gt; BATCH #6 (Position: C12) | Features: plasmids (original) | Type: box</t>
  </si>
  <si>
    <t>2107</t>
  </si>
  <si>
    <t>D03-BAIT</t>
  </si>
  <si>
    <t>2019-04-05 06:53:19</t>
  </si>
  <si>
    <t>cell culture &gt; freezer 5 &gt; BELKHADIR_plasmids_for_S2_expression &gt; BATCH #6 (Position: D1) | Features: plasmids (original) | Type: box</t>
  </si>
  <si>
    <t>2108</t>
  </si>
  <si>
    <t>L02-BAIT</t>
  </si>
  <si>
    <t>2019-04-05 06:54:34</t>
  </si>
  <si>
    <t>cell culture &gt; freezer 5 &gt; BELKHADIR_plasmids_for_S2_expression &gt; BATCH #6 (Position: D2) | Features: plasmids (original) | Type: box</t>
  </si>
  <si>
    <t>2109</t>
  </si>
  <si>
    <t>I02-BAIT</t>
  </si>
  <si>
    <t>2019-04-05 06:55:23</t>
  </si>
  <si>
    <t>cell culture &gt; freezer 5 &gt; BELKHADIR_plasmids_for_S2_expression &gt; BATCH #6 (Position: D3) | Features: plasmids (original) | Type: box</t>
  </si>
  <si>
    <t>2110</t>
  </si>
  <si>
    <t>I06-BAIT</t>
  </si>
  <si>
    <t>2019-04-05 07:00:00</t>
  </si>
  <si>
    <t>cell culture &gt; freezer 5 &gt; BELKHADIR_plasmids_for_S2_expression &gt; BATCH #6 (Position: D4) | Features: plasmids (original) | Type: box</t>
  </si>
  <si>
    <t>2111</t>
  </si>
  <si>
    <t>I07-BAIT</t>
  </si>
  <si>
    <t>2019-04-05 07:01:49</t>
  </si>
  <si>
    <t>cell culture &gt; freezer 5 &gt; BELKHADIR_plasmids_for_S2_expression &gt; BATCH #6 (Position: D5) | Features: plasmids (original) | Type: box</t>
  </si>
  <si>
    <t>2112</t>
  </si>
  <si>
    <t>I09-BAIT</t>
  </si>
  <si>
    <t>2019-04-05 07:02:39</t>
  </si>
  <si>
    <t>cell culture &gt; freezer 5 &gt; BELKHADIR_plasmids_for_S2_expression &gt; BATCH #6 (Position: D6) | Features: plasmids (original) | Type: box</t>
  </si>
  <si>
    <t>2113</t>
  </si>
  <si>
    <t>K12-BAIT</t>
  </si>
  <si>
    <t>2019-04-05 07:03:09</t>
  </si>
  <si>
    <t>cell culture &gt; freezer 5 &gt; BELKHADIR_plasmids_for_S2_expression &gt; BATCH #6 (Position: D7) | Features: plasmids (original) | Type: box</t>
  </si>
  <si>
    <t>2114</t>
  </si>
  <si>
    <t>X029-BAIT</t>
  </si>
  <si>
    <t>2019-04-05 07:05:00</t>
  </si>
  <si>
    <t>cell culture &gt; freezer 5 &gt; BELKHADIR_plasmids_for_S2_expression &gt; BATCH #6 (Position: D8) | Features: plasmids (original) | Type: box</t>
  </si>
  <si>
    <t>2115</t>
  </si>
  <si>
    <t>X030-BAIT</t>
  </si>
  <si>
    <t>2019-04-05 07:06:09</t>
  </si>
  <si>
    <t>cell culture &gt; freezer 5 &gt; BELKHADIR_plasmids_for_S2_expression &gt; BATCH #6 (Position: D9) | Features: plasmids (original) | Type: box</t>
  </si>
  <si>
    <t>2165</t>
  </si>
  <si>
    <t>X001-BAIT</t>
  </si>
  <si>
    <t>2019-04-05 14:14:52</t>
  </si>
  <si>
    <t>2019-04-05 14:17:23</t>
  </si>
  <si>
    <t>BATCH #5</t>
  </si>
  <si>
    <t>cell culture &gt; freezer 5 &gt; BELKHADIR_plasmids_for_S2_expression &gt; BATCH #5 (Position: A1) | Features: plasmids (original) | Type: box</t>
  </si>
  <si>
    <t>2166</t>
  </si>
  <si>
    <t>X002-BAIT</t>
  </si>
  <si>
    <t>2019-04-05 14:17:47</t>
  </si>
  <si>
    <t>cell culture &gt; freezer 5 &gt; BELKHADIR_plasmids_for_S2_expression &gt; BATCH #5 (Position: A2) | Features: plasmids (original) | Type: box</t>
  </si>
  <si>
    <t>2167</t>
  </si>
  <si>
    <t>X003-BAIT</t>
  </si>
  <si>
    <t>2019-04-05 14:18:12</t>
  </si>
  <si>
    <t>cell culture &gt; freezer 5 &gt; BELKHADIR_plasmids_for_S2_expression &gt; BATCH #5 (Position: A3) | Features: plasmids (original) | Type: box</t>
  </si>
  <si>
    <t>2168</t>
  </si>
  <si>
    <t>X004-BAIT</t>
  </si>
  <si>
    <t>2019-04-05 14:18:38</t>
  </si>
  <si>
    <t>cell culture &gt; freezer 5 &gt; BELKHADIR_plasmids_for_S2_expression &gt; BATCH #5 (Position: A4) | Features: plasmids (original) | Type: box</t>
  </si>
  <si>
    <t>2169</t>
  </si>
  <si>
    <t>X005-BAIT</t>
  </si>
  <si>
    <t>2019-04-05 14:19:05</t>
  </si>
  <si>
    <t>cell culture &gt; freezer 5 &gt; BELKHADIR_plasmids_for_S2_expression &gt; BATCH #5 (Position: A5) | Features: plasmids (original) | Type: box</t>
  </si>
  <si>
    <t>2170</t>
  </si>
  <si>
    <t>X008-BAIT</t>
  </si>
  <si>
    <t>2019-04-05 14:19:32</t>
  </si>
  <si>
    <t>cell culture &gt; freezer 5 &gt; BELKHADIR_plasmids_for_S2_expression &gt; BATCH #5 (Position: A6) | Features: plasmids (original) | Type: box</t>
  </si>
  <si>
    <t>2171</t>
  </si>
  <si>
    <t>X009-BAIT</t>
  </si>
  <si>
    <t>2019-04-05 14:19:57</t>
  </si>
  <si>
    <t>cell culture &gt; freezer 5 &gt; BELKHADIR_plasmids_for_S2_expression &gt; BATCH #5 (Position: A7) | Features: plasmids (original) | Type: box</t>
  </si>
  <si>
    <t>SOBIR1/EVERSHED</t>
  </si>
  <si>
    <t>2173</t>
  </si>
  <si>
    <t>X011-BAIT</t>
  </si>
  <si>
    <t>2019-04-05 16:18:09</t>
  </si>
  <si>
    <t>cell culture &gt; freezer 5 &gt; BELKHADIR_plasmids_for_S2_expression &gt; BATCH #5 (Position: A9) | Features: plasmids (original) | Type: box</t>
  </si>
  <si>
    <t>2174</t>
  </si>
  <si>
    <t>X012-BAIT</t>
  </si>
  <si>
    <t>2019-04-05 16:18:21</t>
  </si>
  <si>
    <t>cell culture &gt; freezer 5 &gt; BELKHADIR_plasmids_for_S2_expression &gt; BATCH #5 (Position: A10) | Features: plasmids (original) | Type: box</t>
  </si>
  <si>
    <t>2175</t>
  </si>
  <si>
    <t>X013-BAIT</t>
  </si>
  <si>
    <t>1 stretch missing, ORF not disrupted</t>
  </si>
  <si>
    <t>2019-04-05 16:18:36</t>
  </si>
  <si>
    <t>cell culture &gt; freezer 5 &gt; BELKHADIR_plasmids_for_S2_expression &gt; BATCH #5 (Position: A11) | Features: plasmids (original) | Type: box</t>
  </si>
  <si>
    <t>2176</t>
  </si>
  <si>
    <t>X014-BAIT</t>
  </si>
  <si>
    <t>2019-04-05 16:19:42</t>
  </si>
  <si>
    <t>cell culture &gt; freezer 5 &gt; BELKHADIR_plasmids_for_S2_expression &gt; BATCH #5 (Position: A12) | Features: plasmids (original) | Type: box</t>
  </si>
  <si>
    <t>2177</t>
  </si>
  <si>
    <t>X015-BAIT</t>
  </si>
  <si>
    <t>2019-04-05 16:20:08</t>
  </si>
  <si>
    <t>cell culture &gt; freezer 5 &gt; BELKHADIR_plasmids_for_S2_expression &gt; BATCH #5 (Position: B1) | Features: plasmids (original) | Type: box</t>
  </si>
  <si>
    <t>2178</t>
  </si>
  <si>
    <t>X016-BAIT</t>
  </si>
  <si>
    <t>2019-04-05 16:20:32</t>
  </si>
  <si>
    <t>cell culture &gt; freezer 5 &gt; BELKHADIR_plasmids_for_S2_expression &gt; BATCH #5 (Position: B2) | Features: plasmids (original) | Type: box</t>
  </si>
  <si>
    <t>2179</t>
  </si>
  <si>
    <t>X017-BAIT</t>
  </si>
  <si>
    <t>2019-04-05 16:21:02</t>
  </si>
  <si>
    <t>cell culture &gt; freezer 5 &gt; BELKHADIR_plasmids_for_S2_expression &gt; BATCH #5 (Position: B3) | Features: plasmids (original) | Type: box</t>
  </si>
  <si>
    <t>2180</t>
  </si>
  <si>
    <t>X018-BAIT</t>
  </si>
  <si>
    <t>2019-04-05 16:21:25</t>
  </si>
  <si>
    <t>cell culture &gt; freezer 5 &gt; BELKHADIR_plasmids_for_S2_expression &gt; BATCH #5 (Position: B4) | Features: plasmids (original) | Type: box</t>
  </si>
  <si>
    <t>2181</t>
  </si>
  <si>
    <t>X019-BAIT</t>
  </si>
  <si>
    <t>2019-04-05 16:21:49</t>
  </si>
  <si>
    <t>cell culture &gt; freezer 5 &gt; BELKHADIR_plasmids_for_S2_expression &gt; BATCH #5 (Position: B5) | Features: plasmids (original) | Type: box</t>
  </si>
  <si>
    <t>2182</t>
  </si>
  <si>
    <t>X020-BAIT</t>
  </si>
  <si>
    <t>2019-04-05 16:22:18</t>
  </si>
  <si>
    <t>cell culture &gt; freezer 5 &gt; BELKHADIR_plasmids_for_S2_expression &gt; BATCH #5 (Position: B6) | Features: plasmids (original) | Type: box</t>
  </si>
  <si>
    <t>2183</t>
  </si>
  <si>
    <t>X021-BAIT</t>
  </si>
  <si>
    <t>2019-04-05 16:22:43</t>
  </si>
  <si>
    <t>cell culture &gt; freezer 5 &gt; BELKHADIR_plasmids_for_S2_expression &gt; BATCH #5 (Position: B7) | Features: plasmids (original) | Type: box</t>
  </si>
  <si>
    <t>2184</t>
  </si>
  <si>
    <t>X022-BAIT</t>
  </si>
  <si>
    <t>2019-04-05 16:23:10</t>
  </si>
  <si>
    <t>cell culture &gt; freezer 5 &gt; BELKHADIR_plasmids_for_S2_expression &gt; BATCH #5 (Position: B8) | Features: plasmids (original) | Type: box</t>
  </si>
  <si>
    <t>2185</t>
  </si>
  <si>
    <t>X023-BAIT</t>
  </si>
  <si>
    <t>2019-04-05 16:23:39</t>
  </si>
  <si>
    <t>cell culture &gt; freezer 5 &gt; BELKHADIR_plasmids_for_S2_expression &gt; BATCH #5 (Position: B9) | Features: plasmids (original) | Type: box</t>
  </si>
  <si>
    <t>2186</t>
  </si>
  <si>
    <t>X024-BAIT</t>
  </si>
  <si>
    <t>2019-04-05 16:25:08</t>
  </si>
  <si>
    <t>cell culture &gt; freezer 5 &gt; BELKHADIR_plasmids_for_S2_expression &gt; BATCH #5 (Position: B10) | Features: plasmids (original) | Type: box</t>
  </si>
  <si>
    <t>2187</t>
  </si>
  <si>
    <t>X025-BAIT</t>
  </si>
  <si>
    <t>1 stretch missing, 1 extra, ORF not disrupted</t>
  </si>
  <si>
    <t>2019-04-05 16:25:34</t>
  </si>
  <si>
    <t>cell culture &gt; freezer 5 &gt; BELKHADIR_plasmids_for_S2_expression &gt; BATCH #5 (Position: B11) | Features: plasmids (original) | Type: box</t>
  </si>
  <si>
    <t>2188</t>
  </si>
  <si>
    <t>X026-BAIT</t>
  </si>
  <si>
    <t>2019-04-05 16:26:13</t>
  </si>
  <si>
    <t>cell culture &gt; freezer 5 &gt; BELKHADIR_plasmids_for_S2_expression &gt; BATCH #5 (Position: B12) | Features: plasmids (original) | Type: box</t>
  </si>
  <si>
    <t>2189</t>
  </si>
  <si>
    <t>X027-BAIT</t>
  </si>
  <si>
    <t>2019-04-05 16:32:43</t>
  </si>
  <si>
    <t>cell culture &gt; freezer 5 &gt; BELKHADIR_plasmids_for_S2_expression &gt; BATCH #5 (Position: C1) | Features: plasmids (original) | Type: box</t>
  </si>
  <si>
    <t>2190</t>
  </si>
  <si>
    <t>X028-BAIT</t>
  </si>
  <si>
    <t>At1g07650</t>
  </si>
  <si>
    <t>2019-04-05 16:53:33</t>
  </si>
  <si>
    <t>cell culture &gt; freezer 5 &gt; BELKHADIR_plasmids_for_S2_expression &gt; BATCH #5 (Position: C2) | Features: plasmids (original) | Type: box</t>
  </si>
  <si>
    <t>2191</t>
  </si>
  <si>
    <t>X033-BAIT</t>
  </si>
  <si>
    <t>2019-04-05 16:54:04</t>
  </si>
  <si>
    <t>cell culture &gt; freezer 5 &gt; BELKHADIR_plasmids_for_S2_expression &gt; BATCH #5 (Position: C3) | Features: plasmids (original) | Type: box</t>
  </si>
  <si>
    <t>2192</t>
  </si>
  <si>
    <t>X034-BAIT</t>
  </si>
  <si>
    <t>2019-04-05 16:54:29</t>
  </si>
  <si>
    <t>cell culture &gt; freezer 5 &gt; BELKHADIR_plasmids_for_S2_expression &gt; BATCH #5 (Position: C4) | Features: plasmids (original) | Type: box</t>
  </si>
  <si>
    <t>2193</t>
  </si>
  <si>
    <t>X035-BAIT</t>
  </si>
  <si>
    <t>2019-04-08 07:59:06</t>
  </si>
  <si>
    <t>cell culture &gt; freezer 5 &gt; BELKHADIR_plasmids_for_S2_expression &gt; BATCH #5 (Position: C5) | Features: plasmids (original) | Type: box</t>
  </si>
  <si>
    <t>2194</t>
  </si>
  <si>
    <t>X036-BAIT</t>
  </si>
  <si>
    <t>2019-04-08 07:59:54</t>
  </si>
  <si>
    <t>cell culture &gt; freezer 5 &gt; BELKHADIR_plasmids_for_S2_expression &gt; BATCH #5 (Position: C6) | Features: plasmids (original) | Type: box</t>
  </si>
  <si>
    <t>2195</t>
  </si>
  <si>
    <t>X037-BAIT</t>
  </si>
  <si>
    <t>2019-04-08 08:01:01</t>
  </si>
  <si>
    <t>cell culture &gt; freezer 5 &gt; BELKHADIR_plasmids_for_S2_expression &gt; BATCH #5 (Position: C7) | Features: plasmids (original) | Type: box</t>
  </si>
  <si>
    <t>2196</t>
  </si>
  <si>
    <t>X038-BAIT</t>
  </si>
  <si>
    <t>2019-04-08 08:01:50</t>
  </si>
  <si>
    <t>cell culture &gt; freezer 5 &gt; BELKHADIR_plasmids_for_S2_expression &gt; BATCH #5 (Position: C8) | Features: plasmids (original) | Type: box</t>
  </si>
  <si>
    <t>2197</t>
  </si>
  <si>
    <t>X039-BAIT</t>
  </si>
  <si>
    <t>2019-04-08 08:03:27</t>
  </si>
  <si>
    <t>cell culture &gt; freezer 5 &gt; BELKHADIR_plasmids_for_S2_expression &gt; BATCH #5 (Position: C9) | Features: plasmids (original) | Type: box</t>
  </si>
  <si>
    <t>2198</t>
  </si>
  <si>
    <t>X040-BAIT</t>
  </si>
  <si>
    <t>2019-04-08 08:04:13</t>
  </si>
  <si>
    <t>cell culture &gt; freezer 5 &gt; BELKHADIR_plasmids_for_S2_expression &gt; BATCH #5 (Position: C10) | Features: plasmids (original) | Type: box</t>
  </si>
  <si>
    <t>2199</t>
  </si>
  <si>
    <t>X041-BAIT</t>
  </si>
  <si>
    <t>2019-04-08 08:05:57</t>
  </si>
  <si>
    <t>cell culture &gt; freezer 5 &gt; BELKHADIR_plasmids_for_S2_expression &gt; BATCH #5 (Position: C11) | Features: plasmids (original) | Type: box</t>
  </si>
  <si>
    <t>2200</t>
  </si>
  <si>
    <t>nD02-BAIT</t>
  </si>
  <si>
    <t>2019-04-08 08:06:43</t>
  </si>
  <si>
    <t>cell culture &gt; freezer 5 &gt; BELKHADIR_plasmids_for_S2_expression &gt; BATCH #5 (Position: C12) | Features: plasmids (original) | Type: box</t>
  </si>
  <si>
    <t>2201</t>
  </si>
  <si>
    <t>nD01-BAIT</t>
  </si>
  <si>
    <t>2019-04-08 08:07:30</t>
  </si>
  <si>
    <t>cell culture &gt; freezer 5 &gt; BELKHADIR_plasmids_for_S2_expression &gt; BATCH #5 (Position: D1) | Features: plasmids (original) | Type: box</t>
  </si>
  <si>
    <t>2202</t>
  </si>
  <si>
    <t>nD09-BAIT</t>
  </si>
  <si>
    <t>2019-04-08 08:08:12</t>
  </si>
  <si>
    <t>cell culture &gt; freezer 5 &gt; BELKHADIR_plasmids_for_S2_expression &gt; BATCH #5 (Position: D2) | Features: plasmids (original) | Type: box</t>
  </si>
  <si>
    <t>2203</t>
  </si>
  <si>
    <t>nC05-BAIT</t>
  </si>
  <si>
    <t>2019-04-08 08:09:29</t>
  </si>
  <si>
    <t>cell culture &gt; freezer 5 &gt; BELKHADIR_plasmids_for_S2_expression &gt; BATCH #5 (Position: D3) | Features: plasmids (original) | Type: box</t>
  </si>
  <si>
    <t>2204</t>
  </si>
  <si>
    <t>nC10 -BAIT</t>
  </si>
  <si>
    <t>2019-04-08 08:10:51</t>
  </si>
  <si>
    <t>cell culture &gt; freezer 5 &gt; BELKHADIR_plasmids_for_S2_expression &gt; BATCH #5 (Position: D4) | Features: plasmids (original) | Type: box</t>
  </si>
  <si>
    <t>2205</t>
  </si>
  <si>
    <t>nA12-BAIT</t>
  </si>
  <si>
    <t>2019-04-08 08:11:25</t>
  </si>
  <si>
    <t>cell culture &gt; freezer 5 &gt; BELKHADIR_plasmids_for_S2_expression &gt; BATCH #5 (Position: D5) | Features: plasmids (original) | Type: box</t>
  </si>
  <si>
    <t>2206</t>
  </si>
  <si>
    <t>nA05-BAIT</t>
  </si>
  <si>
    <t>2019-04-08 08:12:20</t>
  </si>
  <si>
    <t>cell culture &gt; freezer 5 &gt; BELKHADIR_plasmids_for_S2_expression &gt; BATCH #5 (Position: D6) | Features: plasmids (original) | Type: box</t>
  </si>
  <si>
    <t>2207</t>
  </si>
  <si>
    <t>N06-BAIT</t>
  </si>
  <si>
    <t>2019-04-08 08:13:15</t>
  </si>
  <si>
    <t>cell culture &gt; freezer 5 &gt; BELKHADIR_plasmids_for_S2_expression &gt; BATCH #5 (Position: D7) | Features: plasmids (original) | Type: box</t>
  </si>
  <si>
    <t>2209</t>
  </si>
  <si>
    <t>N10-BAIT</t>
  </si>
  <si>
    <t>2019-04-08 08:14:48</t>
  </si>
  <si>
    <t>cell culture &gt; freezer 5 &gt; BELKHADIR_plasmids_for_S2_expression &gt; BATCH #5 (Position: D9) | Features: plasmids (original) | Type: box</t>
  </si>
  <si>
    <t>2210</t>
  </si>
  <si>
    <t>N12-BAIT</t>
  </si>
  <si>
    <t>2019-04-08 08:15:31</t>
  </si>
  <si>
    <t>cell culture &gt; freezer 5 &gt; BELKHADIR_plasmids_for_S2_expression &gt; BATCH #5 (Position: D10) | Features: plasmids (original) | Type: box</t>
  </si>
  <si>
    <t>2257</t>
  </si>
  <si>
    <t>L03-BAIT</t>
  </si>
  <si>
    <t>2019-04-09 06:54:25</t>
  </si>
  <si>
    <t>2019-04-09 06:57:45</t>
  </si>
  <si>
    <t>BATCH #4</t>
  </si>
  <si>
    <t>cell culture &gt; freezer 5 &gt; BELKHADIR_plasmids_for_S2_expression &gt; BATCH #4 (Position: A1) | Features: plasmids (original) | Type: box</t>
  </si>
  <si>
    <t>2258</t>
  </si>
  <si>
    <t>L09-BAIT</t>
  </si>
  <si>
    <t>2019-04-09 06:59:31</t>
  </si>
  <si>
    <t>cell culture &gt; freezer 5 &gt; BELKHADIR_plasmids_for_S2_expression &gt; BATCH #4 (Position: A2) | Features: plasmids (original) | Type: box</t>
  </si>
  <si>
    <t>2259</t>
  </si>
  <si>
    <t>L10-BAIT</t>
  </si>
  <si>
    <t>2019-04-09 07:18:28</t>
  </si>
  <si>
    <t>cell culture &gt; freezer 5 &gt; BELKHADIR_plasmids_for_S2_expression &gt; BATCH #4 (Position: A3) | Features: plasmids (original) | Type: box</t>
  </si>
  <si>
    <t>2260</t>
  </si>
  <si>
    <t>L11-BAIT</t>
  </si>
  <si>
    <t>2019-04-09 07:19:34</t>
  </si>
  <si>
    <t>cell culture &gt; freezer 5 &gt; BELKHADIR_plasmids_for_S2_expression &gt; BATCH #4 (Position: A4) | Features: plasmids (original) | Type: box</t>
  </si>
  <si>
    <t>2261</t>
  </si>
  <si>
    <t>M02-BAIT</t>
  </si>
  <si>
    <t>2019-04-09 07:20:17</t>
  </si>
  <si>
    <t>cell culture &gt; freezer 5 &gt; BELKHADIR_plasmids_for_S2_expression &gt; BATCH #4 (Position: A5) | Features: plasmids (original) | Type: box</t>
  </si>
  <si>
    <t>2262</t>
  </si>
  <si>
    <t>M03-BAIT</t>
  </si>
  <si>
    <t>2019-04-09 07:21:04</t>
  </si>
  <si>
    <t>cell culture &gt; freezer 5 &gt; BELKHADIR_plasmids_for_S2_expression &gt; BATCH #4 (Position: A6) | Features: plasmids (original) | Type: box</t>
  </si>
  <si>
    <t>2263</t>
  </si>
  <si>
    <t>M07-BAIT</t>
  </si>
  <si>
    <t>2019-04-09 07:21:54</t>
  </si>
  <si>
    <t>cell culture &gt; freezer 5 &gt; BELKHADIR_plasmids_for_S2_expression &gt; BATCH #4 (Position: A7) | Features: plasmids (original) | Type: box</t>
  </si>
  <si>
    <t>2264</t>
  </si>
  <si>
    <t>M10-BAIT</t>
  </si>
  <si>
    <t>2019-04-09 07:23:07</t>
  </si>
  <si>
    <t>cell culture &gt; freezer 5 &gt; BELKHADIR_plasmids_for_S2_expression &gt; BATCH #4 (Position: A8) | Features: plasmids (original) | Type: box</t>
  </si>
  <si>
    <t>2265</t>
  </si>
  <si>
    <t>M12-BAIT</t>
  </si>
  <si>
    <t>2019-04-09 07:23:46</t>
  </si>
  <si>
    <t>cell culture &gt; freezer 5 &gt; BELKHADIR_plasmids_for_S2_expression &gt; BATCH #4 (Position: A9) | Features: plasmids (original) | Type: box</t>
  </si>
  <si>
    <t>2266</t>
  </si>
  <si>
    <t>N01-BAIT</t>
  </si>
  <si>
    <t>2019-04-09 07:24:35</t>
  </si>
  <si>
    <t>cell culture &gt; freezer 5 &gt; BELKHADIR_plasmids_for_S2_expression &gt; BATCH #4 (Position: A10) | Features: plasmids (original) | Type: box</t>
  </si>
  <si>
    <t>2267</t>
  </si>
  <si>
    <t>N03-BAIT</t>
  </si>
  <si>
    <t>2019-04-09 07:25:21</t>
  </si>
  <si>
    <t>cell culture &gt; freezer 5 &gt; BELKHADIR_plasmids_for_S2_expression &gt; BATCH #4 (Position: A11) | Features: plasmids (original) | Type: box</t>
  </si>
  <si>
    <t>2268</t>
  </si>
  <si>
    <t>N08-BAIT</t>
  </si>
  <si>
    <t>2019-04-09 07:26:13</t>
  </si>
  <si>
    <t>cell culture &gt; freezer 5 &gt; BELKHADIR_plasmids_for_S2_expression &gt; BATCH #4 (Position: A12) | Features: plasmids (original) | Type: box</t>
  </si>
  <si>
    <t>2269</t>
  </si>
  <si>
    <t>N11-BAIT</t>
  </si>
  <si>
    <t>2019-04-09 07:27:11</t>
  </si>
  <si>
    <t>cell culture &gt; freezer 5 &gt; BELKHADIR_plasmids_for_S2_expression &gt; BATCH #4 (Position: B1) | Features: plasmids (original) | Type: box</t>
  </si>
  <si>
    <t>2270</t>
  </si>
  <si>
    <t>O02-BAIT</t>
  </si>
  <si>
    <t>2019-04-09 07:28:21</t>
  </si>
  <si>
    <t>cell culture &gt; freezer 5 &gt; BELKHADIR_plasmids_for_S2_expression &gt; BATCH #4 (Position: B2) | Features: plasmids (original) | Type: box</t>
  </si>
  <si>
    <t>2271</t>
  </si>
  <si>
    <t>O03-BAIT</t>
  </si>
  <si>
    <t>2019-04-09 07:29:04</t>
  </si>
  <si>
    <t>cell culture &gt; freezer 5 &gt; BELKHADIR_plasmids_for_S2_expression &gt; BATCH #4 (Position: B3) | Features: plasmids (original) | Type: box</t>
  </si>
  <si>
    <t>2272</t>
  </si>
  <si>
    <t>O04-BAIT</t>
  </si>
  <si>
    <t>small region of different sequence</t>
  </si>
  <si>
    <t>2019-04-09 07:29:58</t>
  </si>
  <si>
    <t>cell culture &gt; freezer 5 &gt; BELKHADIR_plasmids_for_S2_expression &gt; BATCH #4 (Position: B4) | Features: plasmids (original) | Type: box</t>
  </si>
  <si>
    <t>2273</t>
  </si>
  <si>
    <t>O06-BAIT</t>
  </si>
  <si>
    <t>2019-04-09 07:30:45</t>
  </si>
  <si>
    <t>cell culture &gt; freezer 5 &gt; BELKHADIR_plasmids_for_S2_expression &gt; BATCH #4 (Position: B5) | Features: plasmids (original) | Type: box</t>
  </si>
  <si>
    <t>2274</t>
  </si>
  <si>
    <t>O07-BAIT</t>
  </si>
  <si>
    <t>1 mutation inside</t>
  </si>
  <si>
    <t>2019-04-09 07:31:34</t>
  </si>
  <si>
    <t>cell culture &gt; freezer 5 &gt; BELKHADIR_plasmids_for_S2_expression &gt; BATCH #4 (Position: B6) | Features: plasmids (original) | Type: box</t>
  </si>
  <si>
    <t>2275</t>
  </si>
  <si>
    <t>O09-BAIT</t>
  </si>
  <si>
    <t>2019-04-09 07:32:32</t>
  </si>
  <si>
    <t>cell culture &gt; freezer 5 &gt; BELKHADIR_plasmids_for_S2_expression &gt; BATCH #4 (Position: B7) | Features: plasmids (original) | Type: box</t>
  </si>
  <si>
    <t>2276</t>
  </si>
  <si>
    <t>O10-BAIT</t>
  </si>
  <si>
    <t>2019-04-09 07:33:25</t>
  </si>
  <si>
    <t>cell culture &gt; freezer 5 &gt; BELKHADIR_plasmids_for_S2_expression &gt; BATCH #4 (Position: B8) | Features: plasmids (original) | Type: box</t>
  </si>
  <si>
    <t>2277</t>
  </si>
  <si>
    <t>O11-BAIT</t>
  </si>
  <si>
    <t>2019-04-09 07:33:52</t>
  </si>
  <si>
    <t>cell culture &gt; freezer 5 &gt; BELKHADIR_plasmids_for_S2_expression &gt; BATCH #4 (Position: B9) | Features: plasmids (original) | Type: box</t>
  </si>
  <si>
    <t>2278</t>
  </si>
  <si>
    <t>O12-BAIT</t>
  </si>
  <si>
    <t>2019-04-09 07:34:50</t>
  </si>
  <si>
    <t>cell culture &gt; freezer 5 &gt; BELKHADIR_plasmids_for_S2_expression &gt; BATCH #4 (Position: B10) | Features: plasmids (original) | Type: box</t>
  </si>
  <si>
    <t>2279</t>
  </si>
  <si>
    <t>P01-BAIT</t>
  </si>
  <si>
    <t>MRH1</t>
  </si>
  <si>
    <t>2019-04-09 07:47:42</t>
  </si>
  <si>
    <t>cell culture &gt; freezer 5 &gt; BELKHADIR_plasmids_for_S2_expression &gt; BATCH #4 (Position: B11) | Features: plasmids (original) | Type: box</t>
  </si>
  <si>
    <t>2280</t>
  </si>
  <si>
    <t>P02-BAIT</t>
  </si>
  <si>
    <t>2019-04-09 07:48:15</t>
  </si>
  <si>
    <t>cell culture &gt; freezer 5 &gt; BELKHADIR_plasmids_for_S2_expression &gt; BATCH #4 (Position: B12) | Features: plasmids (original) | Type: box</t>
  </si>
  <si>
    <t>2281</t>
  </si>
  <si>
    <t>P03-BAIT</t>
  </si>
  <si>
    <t>2019-04-09 07:49:09</t>
  </si>
  <si>
    <t>cell culture &gt; freezer 5 &gt; BELKHADIR_plasmids_for_S2_expression &gt; BATCH #4 (Position: C1) | Features: plasmids (original) | Type: box</t>
  </si>
  <si>
    <t>2282</t>
  </si>
  <si>
    <t>P04-BAIT</t>
  </si>
  <si>
    <t>small stretch missing, ORF not disrupted</t>
  </si>
  <si>
    <t>2019-04-09 07:50:27</t>
  </si>
  <si>
    <t>cell culture &gt; freezer 5 &gt; BELKHADIR_plasmids_for_S2_expression &gt; BATCH #4 (Position: C2) | Features: plasmids (original) | Type: box</t>
  </si>
  <si>
    <t>2283</t>
  </si>
  <si>
    <t>P05-BAIT</t>
  </si>
  <si>
    <t>2019-04-09 07:51:11</t>
  </si>
  <si>
    <t>cell culture &gt; freezer 5 &gt; BELKHADIR_plasmids_for_S2_expression &gt; BATCH #4 (Position: C3) | Features: plasmids (original) | Type: box</t>
  </si>
  <si>
    <t>2313</t>
  </si>
  <si>
    <t>I01-BAIT</t>
  </si>
  <si>
    <t>2019-04-11 11:51:06</t>
  </si>
  <si>
    <t>2019-05-03 08:27:47</t>
  </si>
  <si>
    <t>BATCH #3</t>
  </si>
  <si>
    <t>cell culture &gt; freezer 5 &gt; BELKHADIR_plasmids_for_S2_expression &gt; BATCH #3 (Position: A1) | Features: plasmids (original) | Type: box</t>
  </si>
  <si>
    <t>2314</t>
  </si>
  <si>
    <t>I03-BAIT</t>
  </si>
  <si>
    <t>2019-05-03 08:28:31</t>
  </si>
  <si>
    <t>cell culture &gt; freezer 5 &gt; BELKHADIR_plasmids_for_S2_expression &gt; BATCH #3 (Position: A2) | Features: plasmids (original) | Type: box</t>
  </si>
  <si>
    <t>2315</t>
  </si>
  <si>
    <t>I04-BAIT</t>
  </si>
  <si>
    <t>2019-05-03 08:29:07</t>
  </si>
  <si>
    <t>cell culture &gt; freezer 5 &gt; BELKHADIR_plasmids_for_S2_expression &gt; BATCH #3 (Position: A3) | Features: plasmids (original) | Type: box</t>
  </si>
  <si>
    <t>2316</t>
  </si>
  <si>
    <t>I05-BAIT</t>
  </si>
  <si>
    <t>2019-05-03 08:29:43</t>
  </si>
  <si>
    <t>cell culture &gt; freezer 5 &gt; BELKHADIR_plasmids_for_S2_expression &gt; BATCH #3 (Position: A4) | Features: plasmids (original) | Type: box</t>
  </si>
  <si>
    <t>2317</t>
  </si>
  <si>
    <t>I08-BAIT</t>
  </si>
  <si>
    <t>2019-05-03 08:30:16</t>
  </si>
  <si>
    <t>cell culture &gt; freezer 5 &gt; BELKHADIR_plasmids_for_S2_expression &gt; BATCH #3 (Position: A5) | Features: plasmids (original) | Type: box</t>
  </si>
  <si>
    <t>2318</t>
  </si>
  <si>
    <t>I10-BAIT</t>
  </si>
  <si>
    <t>2019-05-03 08:30:52</t>
  </si>
  <si>
    <t>cell culture &gt; freezer 5 &gt; BELKHADIR_plasmids_for_S2_expression &gt; BATCH #3 (Position: A6) | Features: plasmids (original) | Type: box</t>
  </si>
  <si>
    <t>2319</t>
  </si>
  <si>
    <t>I11-BAIT</t>
  </si>
  <si>
    <t>2019-05-03 08:31:34</t>
  </si>
  <si>
    <t>cell culture &gt; freezer 5 &gt; BELKHADIR_plasmids_for_S2_expression &gt; BATCH #3 (Position: A7) | Features: plasmids (original) | Type: box</t>
  </si>
  <si>
    <t>2320</t>
  </si>
  <si>
    <t>I12-BAIT</t>
  </si>
  <si>
    <t>2019-05-03 08:31:50</t>
  </si>
  <si>
    <t>cell culture &gt; freezer 5 &gt; BELKHADIR_plasmids_for_S2_expression &gt; BATCH #3 (Position: A8) | Features: plasmids (original) | Type: box</t>
  </si>
  <si>
    <t>2321</t>
  </si>
  <si>
    <t>J01-BAIT</t>
  </si>
  <si>
    <t>2019-05-03 08:33:08</t>
  </si>
  <si>
    <t>cell culture &gt; freezer 5 &gt; BELKHADIR_plasmids_for_S2_expression &gt; BATCH #3 (Position: A9) | Features: plasmids (original) | Type: box</t>
  </si>
  <si>
    <t>2322</t>
  </si>
  <si>
    <t>J02-BAIT</t>
  </si>
  <si>
    <t>2019-05-03 08:33:39</t>
  </si>
  <si>
    <t>cell culture &gt; freezer 5 &gt; BELKHADIR_plasmids_for_S2_expression &gt; BATCH #3 (Position: A10) | Features: plasmids (original) | Type: box</t>
  </si>
  <si>
    <t>2323</t>
  </si>
  <si>
    <t>J03-BAIT</t>
  </si>
  <si>
    <t>2019-05-03 08:34:15</t>
  </si>
  <si>
    <t>cell culture &gt; freezer 5 &gt; BELKHADIR_plasmids_for_S2_expression &gt; BATCH #3 (Position: A11) | Features: plasmids (original) | Type: box</t>
  </si>
  <si>
    <t>2324</t>
  </si>
  <si>
    <t>J04-BAIT</t>
  </si>
  <si>
    <t>2019-05-03 08:34:49</t>
  </si>
  <si>
    <t>cell culture &gt; freezer 5 &gt; BELKHADIR_plasmids_for_S2_expression &gt; BATCH #3 (Position: A12) | Features: plasmids (original) | Type: box</t>
  </si>
  <si>
    <t>2325</t>
  </si>
  <si>
    <t>J05-BAIT</t>
  </si>
  <si>
    <t>2019-05-03 08:35:38</t>
  </si>
  <si>
    <t>cell culture &gt; freezer 5 &gt; BELKHADIR_plasmids_for_S2_expression &gt; BATCH #3 (Position: B1) | Features: plasmids (original) | Type: box</t>
  </si>
  <si>
    <t>2326</t>
  </si>
  <si>
    <t>J06-BAIT</t>
  </si>
  <si>
    <t>2019-05-03 08:35:54</t>
  </si>
  <si>
    <t>cell culture &gt; freezer 5 &gt; BELKHADIR_plasmids_for_S2_expression &gt; BATCH #3 (Position: B2) | Features: plasmids (original) | Type: box</t>
  </si>
  <si>
    <t>2327</t>
  </si>
  <si>
    <t>J07-BAIT</t>
  </si>
  <si>
    <t>2019-05-03 08:36:51</t>
  </si>
  <si>
    <t>cell culture &gt; freezer 5 &gt; BELKHADIR_plasmids_for_S2_expression &gt; BATCH #3 (Position: B3) | Features: plasmids (original) | Type: box</t>
  </si>
  <si>
    <t>2328</t>
  </si>
  <si>
    <t>J08-BAIT</t>
  </si>
  <si>
    <t>2019-05-03 08:37:30</t>
  </si>
  <si>
    <t>cell culture &gt; freezer 5 &gt; BELKHADIR_plasmids_for_S2_expression &gt; BATCH #3 (Position: B4) | Features: plasmids (original) | Type: box</t>
  </si>
  <si>
    <t>2329</t>
  </si>
  <si>
    <t>J09-BAIT</t>
  </si>
  <si>
    <t>2019-05-03 08:38:05</t>
  </si>
  <si>
    <t>cell culture &gt; freezer 5 &gt; BELKHADIR_plasmids_for_S2_expression &gt; BATCH #3 (Position: B5) | Features: plasmids (original) | Type: box</t>
  </si>
  <si>
    <t>2330</t>
  </si>
  <si>
    <t>J10-BAIT</t>
  </si>
  <si>
    <t>2019-05-03 08:38:39</t>
  </si>
  <si>
    <t>cell culture &gt; freezer 5 &gt; BELKHADIR_plasmids_for_S2_expression &gt; BATCH #3 (Position: B6) | Features: plasmids (original) | Type: box</t>
  </si>
  <si>
    <t>2331</t>
  </si>
  <si>
    <t>J11-BAIT</t>
  </si>
  <si>
    <t>2019-05-03 08:39:37</t>
  </si>
  <si>
    <t>cell culture &gt; freezer 5 &gt; BELKHADIR_plasmids_for_S2_expression &gt; BATCH #3 (Position: B7) | Features: plasmids (original) | Type: box</t>
  </si>
  <si>
    <t>2332</t>
  </si>
  <si>
    <t>J12-BAIT</t>
  </si>
  <si>
    <t>2019-05-03 08:40:27</t>
  </si>
  <si>
    <t>cell culture &gt; freezer 5 &gt; BELKHADIR_plasmids_for_S2_expression &gt; BATCH #3 (Position: B8) | Features: plasmids (original) | Type: box</t>
  </si>
  <si>
    <t>2333</t>
  </si>
  <si>
    <t>K01-BAIT</t>
  </si>
  <si>
    <t>2019-05-03 08:41:10</t>
  </si>
  <si>
    <t>cell culture &gt; freezer 5 &gt; BELKHADIR_plasmids_for_S2_expression &gt; BATCH #3 (Position: B9) | Features: plasmids (original) | Type: box</t>
  </si>
  <si>
    <t>2334</t>
  </si>
  <si>
    <t>K02-BAIT</t>
  </si>
  <si>
    <t>2019-05-03 08:41:52</t>
  </si>
  <si>
    <t>cell culture &gt; freezer 5 &gt; BELKHADIR_plasmids_for_S2_expression &gt; BATCH #3 (Position: B10) | Features: plasmids (original) | Type: box</t>
  </si>
  <si>
    <t>2335</t>
  </si>
  <si>
    <t>K03-BAIT</t>
  </si>
  <si>
    <t>2019-05-03 08:44:11</t>
  </si>
  <si>
    <t>cell culture &gt; freezer 5 &gt; BELKHADIR_plasmids_for_S2_expression &gt; BATCH #3 (Position: B11) | Features: plasmids (original) | Type: box</t>
  </si>
  <si>
    <t>2336</t>
  </si>
  <si>
    <t>K04-BAIT</t>
  </si>
  <si>
    <t>2019-05-03 08:44:52</t>
  </si>
  <si>
    <t>cell culture &gt; freezer 5 &gt; BELKHADIR_plasmids_for_S2_expression &gt; BATCH #3 (Position: B12) | Features: plasmids (original) | Type: box</t>
  </si>
  <si>
    <t>2337</t>
  </si>
  <si>
    <t>K05-BAIT</t>
  </si>
  <si>
    <t>2019-05-03 08:45:36</t>
  </si>
  <si>
    <t>cell culture &gt; freezer 5 &gt; BELKHADIR_plasmids_for_S2_expression &gt; BATCH #3 (Position: C1) | Features: plasmids (original) | Type: box</t>
  </si>
  <si>
    <t>2338</t>
  </si>
  <si>
    <t>K06-BAIT</t>
  </si>
  <si>
    <t>2019-05-03 09:13:46</t>
  </si>
  <si>
    <t>cell culture &gt; freezer 5 &gt; BELKHADIR_plasmids_for_S2_expression &gt; BATCH #3 (Position: C2) | Features: plasmids (original) | Type: box</t>
  </si>
  <si>
    <t>2339</t>
  </si>
  <si>
    <t>K07-BAIT</t>
  </si>
  <si>
    <t>2019-05-03 09:14:24</t>
  </si>
  <si>
    <t>cell culture &gt; freezer 5 &gt; BELKHADIR_plasmids_for_S2_expression &gt; BATCH #3 (Position: C3) | Features: plasmids (original) | Type: box</t>
  </si>
  <si>
    <t>2340</t>
  </si>
  <si>
    <t>K08-BAIT</t>
  </si>
  <si>
    <t>2019-05-03 09:15:22</t>
  </si>
  <si>
    <t>cell culture &gt; freezer 5 &gt; BELKHADIR_plasmids_for_S2_expression &gt; BATCH #3 (Position: C4) | Features: plasmids (original) | Type: box</t>
  </si>
  <si>
    <t>2341</t>
  </si>
  <si>
    <t>K09-BAIT</t>
  </si>
  <si>
    <t>2019-05-03 09:16:01</t>
  </si>
  <si>
    <t>cell culture &gt; freezer 5 &gt; BELKHADIR_plasmids_for_S2_expression &gt; BATCH #3 (Position: C5) | Features: plasmids (original) | Type: box</t>
  </si>
  <si>
    <t>2342</t>
  </si>
  <si>
    <t>K10-BAIT</t>
  </si>
  <si>
    <t>2019-05-03 09:17:00</t>
  </si>
  <si>
    <t>cell culture &gt; freezer 5 &gt; BELKHADIR_plasmids_for_S2_expression &gt; BATCH #3 (Position: C6) | Features: plasmids (original) | Type: box</t>
  </si>
  <si>
    <t>2343</t>
  </si>
  <si>
    <t>K11-BAIT</t>
  </si>
  <si>
    <t>2019-05-03 09:17:41</t>
  </si>
  <si>
    <t>cell culture &gt; freezer 5 &gt; BELKHADIR_plasmids_for_S2_expression &gt; BATCH #3 (Position: C7) | Features: plasmids (original) | Type: box</t>
  </si>
  <si>
    <t>2344</t>
  </si>
  <si>
    <t>L01-BAIT</t>
  </si>
  <si>
    <t>2019-05-03 09:18:27</t>
  </si>
  <si>
    <t>cell culture &gt; freezer 5 &gt; BELKHADIR_plasmids_for_S2_expression &gt; BATCH #3 (Position: C8) | Features: plasmids (original) | Type: box</t>
  </si>
  <si>
    <t>2345</t>
  </si>
  <si>
    <t>L04-BAIT</t>
  </si>
  <si>
    <t>extra stretch inside, ORF not broken</t>
  </si>
  <si>
    <t>2019-05-03 09:19:07</t>
  </si>
  <si>
    <t>cell culture &gt; freezer 5 &gt; BELKHADIR_plasmids_for_S2_expression &gt; BATCH #3 (Position: C9) | Features: plasmids (original) | Type: box</t>
  </si>
  <si>
    <t>2346</t>
  </si>
  <si>
    <t>L05-BAIT</t>
  </si>
  <si>
    <t>2019-05-03 09:19:44</t>
  </si>
  <si>
    <t>cell culture &gt; freezer 5 &gt; BELKHADIR_plasmids_for_S2_expression &gt; BATCH #3 (Position: C10) | Features: plasmids (original) | Type: box</t>
  </si>
  <si>
    <t>2347</t>
  </si>
  <si>
    <t>L06-BAIT</t>
  </si>
  <si>
    <t>2019-05-03 09:20:21</t>
  </si>
  <si>
    <t>cell culture &gt; freezer 5 &gt; BELKHADIR_plasmids_for_S2_expression &gt; BATCH #3 (Position: C11) | Features: plasmids (original) | Type: box</t>
  </si>
  <si>
    <t>2348</t>
  </si>
  <si>
    <t>L07-BAIT</t>
  </si>
  <si>
    <t>2019-05-03 09:20:58</t>
  </si>
  <si>
    <t>cell culture &gt; freezer 5 &gt; BELKHADIR_plasmids_for_S2_expression &gt; BATCH #3 (Position: C12) | Features: plasmids (original) | Type: box</t>
  </si>
  <si>
    <t>2349</t>
  </si>
  <si>
    <t>L08-BAIT</t>
  </si>
  <si>
    <t>2019-05-03 09:21:46</t>
  </si>
  <si>
    <t>cell culture &gt; freezer 5 &gt; BELKHADIR_plasmids_for_S2_expression &gt; BATCH #3 (Position: D1) | Features: plasmids (original) | Type: box</t>
  </si>
  <si>
    <t>2389</t>
  </si>
  <si>
    <t>E01-BAIT</t>
  </si>
  <si>
    <t>2019-05-03 16:02:57</t>
  </si>
  <si>
    <t>2019-05-03 16:06:39</t>
  </si>
  <si>
    <t>BATCH #2</t>
  </si>
  <si>
    <t>cell culture &gt; freezer 5 &gt; BELKHADIR_plasmids_for_S2_expression &gt; BATCH #2 (Position: A1) | Features: plasmids (original) | Type: box</t>
  </si>
  <si>
    <t>2390</t>
  </si>
  <si>
    <t>E03-BAIT</t>
  </si>
  <si>
    <t>2019-05-03 16:07:26</t>
  </si>
  <si>
    <t>cell culture &gt; freezer 5 &gt; BELKHADIR_plasmids_for_S2_expression &gt; BATCH #2 (Position: A2) | Features: plasmids (original) | Type: box</t>
  </si>
  <si>
    <t>2391</t>
  </si>
  <si>
    <t>E05-BAIT</t>
  </si>
  <si>
    <t>2019-05-03 16:18:14</t>
  </si>
  <si>
    <t>cell culture &gt; freezer 5 &gt; BELKHADIR_plasmids_for_S2_expression &gt; BATCH #2 (Position: A3) | Features: plasmids (original) | Type: box</t>
  </si>
  <si>
    <t>2392</t>
  </si>
  <si>
    <t>E06-BAIT</t>
  </si>
  <si>
    <t>2019-05-03 16:19:31</t>
  </si>
  <si>
    <t>cell culture &gt; freezer 5 &gt; BELKHADIR_plasmids_for_S2_expression &gt; BATCH #2 (Position: A4) | Features: plasmids (original) | Type: box</t>
  </si>
  <si>
    <t>2393</t>
  </si>
  <si>
    <t>E07-BAIT</t>
  </si>
  <si>
    <t>2019-05-04 07:44:22</t>
  </si>
  <si>
    <t>cell culture &gt; freezer 5 &gt; BELKHADIR_plasmids_for_S2_expression &gt; BATCH #2 (Position: A5) | Features: plasmids (original) | Type: box</t>
  </si>
  <si>
    <t>2394</t>
  </si>
  <si>
    <t>E08-BAIT</t>
  </si>
  <si>
    <t>2019-05-04 07:45:02</t>
  </si>
  <si>
    <t>cell culture &gt; freezer 5 &gt; BELKHADIR_plasmids_for_S2_expression &gt; BATCH #2 (Position: A6) | Features: plasmids (original) | Type: box</t>
  </si>
  <si>
    <t>2395</t>
  </si>
  <si>
    <t>E09-BAIT</t>
  </si>
  <si>
    <t>2019-05-04 07:45:43</t>
  </si>
  <si>
    <t>cell culture &gt; freezer 5 &gt; BELKHADIR_plasmids_for_S2_expression &gt; BATCH #2 (Position: A7) | Features: plasmids (original) | Type: box</t>
  </si>
  <si>
    <t>2396</t>
  </si>
  <si>
    <t>E12-BAIT</t>
  </si>
  <si>
    <t>2 mutations inside</t>
  </si>
  <si>
    <t>2019-05-04 07:46:22</t>
  </si>
  <si>
    <t>cell culture &gt; freezer 5 &gt; BELKHADIR_plasmids_for_S2_expression &gt; BATCH #2 (Position: A8) | Features: plasmids (original) | Type: box</t>
  </si>
  <si>
    <t>2397</t>
  </si>
  <si>
    <t>F01-BAIT</t>
  </si>
  <si>
    <t>RLP10/CLV2</t>
  </si>
  <si>
    <t>2019-05-04 07:46:57</t>
  </si>
  <si>
    <t>cell culture &gt; freezer 5 &gt; BELKHADIR_plasmids_for_S2_expression &gt; BATCH #2 (Position: A9) | Features: plasmids (original) | Type: box</t>
  </si>
  <si>
    <t>2398</t>
  </si>
  <si>
    <t>F02-BAIT</t>
  </si>
  <si>
    <t>RLP30</t>
  </si>
  <si>
    <t>2019-05-04 07:48:22</t>
  </si>
  <si>
    <t>cell culture &gt; freezer 5 &gt; BELKHADIR_plasmids_for_S2_expression &gt; BATCH #2 (Position: A10) | Features: plasmids (original) | Type: box</t>
  </si>
  <si>
    <t>2399</t>
  </si>
  <si>
    <t>F04-BAIT</t>
  </si>
  <si>
    <t>2019-05-04 07:49:08</t>
  </si>
  <si>
    <t>cell culture &gt; freezer 5 &gt; BELKHADIR_plasmids_for_S2_expression &gt; BATCH #2 (Position: A11) | Features: plasmids (original) | Type: box</t>
  </si>
  <si>
    <t>2400</t>
  </si>
  <si>
    <t>F06-BAIT</t>
  </si>
  <si>
    <t>2019-05-04 07:49:45</t>
  </si>
  <si>
    <t>cell culture &gt; freezer 5 &gt; BELKHADIR_plasmids_for_S2_expression &gt; BATCH #2 (Position: A12) | Features: plasmids (original) | Type: box</t>
  </si>
  <si>
    <t>2401</t>
  </si>
  <si>
    <t>F07-BAIT</t>
  </si>
  <si>
    <t>2019-05-04 07:50:30</t>
  </si>
  <si>
    <t>cell culture &gt; freezer 5 &gt; BELKHADIR_plasmids_for_S2_expression &gt; BATCH #2 (Position: B1) | Features: plasmids (original) | Type: box</t>
  </si>
  <si>
    <t>2402</t>
  </si>
  <si>
    <t>F10-BAIT</t>
  </si>
  <si>
    <t>2019-05-04 07:51:10</t>
  </si>
  <si>
    <t>cell culture &gt; freezer 5 &gt; BELKHADIR_plasmids_for_S2_expression &gt; BATCH #2 (Position: B2) | Features: plasmids (original) | Type: box</t>
  </si>
  <si>
    <t>2403</t>
  </si>
  <si>
    <t>F11-BAIT</t>
  </si>
  <si>
    <t>2019-05-04 07:51:48</t>
  </si>
  <si>
    <t>cell culture &gt; freezer 5 &gt; BELKHADIR_plasmids_for_S2_expression &gt; BATCH #2 (Position: B3) | Features: plasmids (original) | Type: box</t>
  </si>
  <si>
    <t>2404</t>
  </si>
  <si>
    <t>F12-BAIT</t>
  </si>
  <si>
    <t>2019-05-04 07:52:30</t>
  </si>
  <si>
    <t>cell culture &gt; freezer 5 &gt; BELKHADIR_plasmids_for_S2_expression &gt; BATCH #2 (Position: B4) | Features: plasmids (original) | Type: box</t>
  </si>
  <si>
    <t>2405</t>
  </si>
  <si>
    <t>G01-BAIT</t>
  </si>
  <si>
    <t>2019-05-04 07:53:06</t>
  </si>
  <si>
    <t>cell culture &gt; freezer 5 &gt; BELKHADIR_plasmids_for_S2_expression &gt; BATCH #2 (Position: B5) | Features: plasmids (original) | Type: box</t>
  </si>
  <si>
    <t>2407</t>
  </si>
  <si>
    <t>G03-BAIT</t>
  </si>
  <si>
    <t>2019-05-04 07:54:19</t>
  </si>
  <si>
    <t>cell culture &gt; freezer 5 &gt; BELKHADIR_plasmids_for_S2_expression &gt; BATCH #2 (Position: B7) | Features: plasmids (original) | Type: box</t>
  </si>
  <si>
    <t>2411</t>
  </si>
  <si>
    <t>G08-BAIT</t>
  </si>
  <si>
    <t>2019-05-04 08:19:04</t>
  </si>
  <si>
    <t>cell culture &gt; freezer 5 &gt; BELKHADIR_plasmids_for_S2_expression &gt; BATCH #2 (Position: B11) | Features: plasmids (original) | Type: box</t>
  </si>
  <si>
    <t>2412</t>
  </si>
  <si>
    <t>G09-BAIT</t>
  </si>
  <si>
    <t>2019-05-04 08:19:40</t>
  </si>
  <si>
    <t>cell culture &gt; freezer 5 &gt; BELKHADIR_plasmids_for_S2_expression &gt; BATCH #2 (Position: B12) | Features: plasmids (original) | Type: box</t>
  </si>
  <si>
    <t>2413</t>
  </si>
  <si>
    <t>G10-BAIT</t>
  </si>
  <si>
    <t>2019-05-04 08:20:30</t>
  </si>
  <si>
    <t>cell culture &gt; freezer 5 &gt; BELKHADIR_plasmids_for_S2_expression &gt; BATCH #2 (Position: C1) | Features: plasmids (original) | Type: box</t>
  </si>
  <si>
    <t>2414</t>
  </si>
  <si>
    <t>G11-BAIT</t>
  </si>
  <si>
    <t>2019-05-04 08:21:11</t>
  </si>
  <si>
    <t>cell culture &gt; freezer 5 &gt; BELKHADIR_plasmids_for_S2_expression &gt; BATCH #2 (Position: C2) | Features: plasmids (original) | Type: box</t>
  </si>
  <si>
    <t>2415</t>
  </si>
  <si>
    <t>G12-BAIT</t>
  </si>
  <si>
    <t>2019-05-04 08:21:53</t>
  </si>
  <si>
    <t>cell culture &gt; freezer 5 &gt; BELKHADIR_plasmids_for_S2_expression &gt; BATCH #2 (Position: C3) | Features: plasmids (original) | Type: box</t>
  </si>
  <si>
    <t>2416</t>
  </si>
  <si>
    <t>H01-BAIT</t>
  </si>
  <si>
    <t>2019-05-04 08:22:30</t>
  </si>
  <si>
    <t>cell culture &gt; freezer 5 &gt; BELKHADIR_plasmids_for_S2_expression &gt; BATCH #2 (Position: C4) | Features: plasmids (original) | Type: box</t>
  </si>
  <si>
    <t>2417</t>
  </si>
  <si>
    <t>H02-BAIT</t>
  </si>
  <si>
    <t>2019-05-04 08:23:09</t>
  </si>
  <si>
    <t>cell culture &gt; freezer 5 &gt; BELKHADIR_plasmids_for_S2_expression &gt; BATCH #2 (Position: C5) | Features: plasmids (original) | Type: box</t>
  </si>
  <si>
    <t>2418</t>
  </si>
  <si>
    <t>H03-BAIT</t>
  </si>
  <si>
    <t>2019-05-04 08:23:52</t>
  </si>
  <si>
    <t>cell culture &gt; freezer 5 &gt; BELKHADIR_plasmids_for_S2_expression &gt; BATCH #2 (Position: C6) | Features: plasmids (original) | Type: box</t>
  </si>
  <si>
    <t>2419</t>
  </si>
  <si>
    <t>H04-BAIT</t>
  </si>
  <si>
    <t>2019-05-04 08:25:41</t>
  </si>
  <si>
    <t>cell culture &gt; freezer 5 &gt; BELKHADIR_plasmids_for_S2_expression &gt; BATCH #2 (Position: C7) | Features: plasmids (original) | Type: box</t>
  </si>
  <si>
    <t>2420</t>
  </si>
  <si>
    <t>H05-BAIT</t>
  </si>
  <si>
    <t>2019-05-04 08:24:59</t>
  </si>
  <si>
    <t>cell culture &gt; freezer 5 &gt; BELKHADIR_plasmids_for_S2_expression &gt; BATCH #2 (Position: C8) | Features: plasmids (original) | Type: box</t>
  </si>
  <si>
    <t>2421</t>
  </si>
  <si>
    <t>H06-BAIT</t>
  </si>
  <si>
    <t>2019-05-04 08:26:21</t>
  </si>
  <si>
    <t>cell culture &gt; freezer 5 &gt; BELKHADIR_plasmids_for_S2_expression &gt; BATCH #2 (Position: C9) | Features: plasmids (original) | Type: box</t>
  </si>
  <si>
    <t>2422</t>
  </si>
  <si>
    <t>H08-BAIT</t>
  </si>
  <si>
    <t>2019-05-04 08:27:20</t>
  </si>
  <si>
    <t>cell culture &gt; freezer 5 &gt; BELKHADIR_plasmids_for_S2_expression &gt; BATCH #2 (Position: C10) | Features: plasmids (original) | Type: box</t>
  </si>
  <si>
    <t>2423</t>
  </si>
  <si>
    <t>H09-BAIT</t>
  </si>
  <si>
    <t>2019-05-04 09:11:22</t>
  </si>
  <si>
    <t>cell culture &gt; freezer 5 &gt; BELKHADIR_plasmids_for_S2_expression &gt; BATCH #2 (Position: C11) | Features: plasmids (original) | Type: box</t>
  </si>
  <si>
    <t>2459</t>
  </si>
  <si>
    <t>A01-BAIT</t>
  </si>
  <si>
    <t>2019-05-04 15:31:54</t>
  </si>
  <si>
    <t>2019-05-04 15:40:14</t>
  </si>
  <si>
    <t>BATCH #1</t>
  </si>
  <si>
    <t>cell culture &gt; freezer 5 &gt; BELKHADIR_plasmids_for_S2_expression &gt; BATCH #1 (Position: A1) | Features: plasmids (original) | Type: box</t>
  </si>
  <si>
    <t>2462</t>
  </si>
  <si>
    <t>A06-BAIT</t>
  </si>
  <si>
    <t>2019-05-04 15:42:15</t>
  </si>
  <si>
    <t>cell culture &gt; freezer 5 &gt; BELKHADIR_plasmids_for_S2_expression &gt; BATCH #1 (Position: A4) | Features: plasmids (original) | Type: box</t>
  </si>
  <si>
    <t>2463</t>
  </si>
  <si>
    <t>A07-BAIT</t>
  </si>
  <si>
    <t>2019-05-04 15:42:57</t>
  </si>
  <si>
    <t>cell culture &gt; freezer 5 &gt; BELKHADIR_plasmids_for_S2_expression &gt; BATCH #1 (Position: A5) | Features: plasmids (original) | Type: box</t>
  </si>
  <si>
    <t>2464</t>
  </si>
  <si>
    <t>A08-BAIT</t>
  </si>
  <si>
    <t>2019-05-04 15:43:33</t>
  </si>
  <si>
    <t>cell culture &gt; freezer 5 &gt; BELKHADIR_plasmids_for_S2_expression &gt; BATCH #1 (Position: A6) | Features: plasmids (original) | Type: box</t>
  </si>
  <si>
    <t>2465</t>
  </si>
  <si>
    <t>A09-BAIT</t>
  </si>
  <si>
    <t>2019-05-04 15:44:13</t>
  </si>
  <si>
    <t>cell culture &gt; freezer 5 &gt; BELKHADIR_plasmids_for_S2_expression &gt; BATCH #1 (Position: A7) | Features: plasmids (original) | Type: box</t>
  </si>
  <si>
    <t>2466</t>
  </si>
  <si>
    <t>A10-BAIT</t>
  </si>
  <si>
    <t>2019-05-04 15:44:49</t>
  </si>
  <si>
    <t>cell culture &gt; freezer 5 &gt; BELKHADIR_plasmids_for_S2_expression &gt; BATCH #1 (Position: A8) | Features: plasmids (original) | Type: box</t>
  </si>
  <si>
    <t>2467</t>
  </si>
  <si>
    <t>A11-BAIT</t>
  </si>
  <si>
    <t>2019-05-04 15:45:33</t>
  </si>
  <si>
    <t>cell culture &gt; freezer 5 &gt; BELKHADIR_plasmids_for_S2_expression &gt; BATCH #1 (Position: A9) | Features: plasmids (original) | Type: box</t>
  </si>
  <si>
    <t>2468</t>
  </si>
  <si>
    <t>A12-BAIT</t>
  </si>
  <si>
    <t>2019-05-04 15:46:08</t>
  </si>
  <si>
    <t>cell culture &gt; freezer 5 &gt; BELKHADIR_plasmids_for_S2_expression &gt; BATCH #1 (Position: A10) | Features: plasmids (original) | Type: box</t>
  </si>
  <si>
    <t>2469</t>
  </si>
  <si>
    <t>B01-BAIT</t>
  </si>
  <si>
    <t>2019-05-04 15:46:48</t>
  </si>
  <si>
    <t>cell culture &gt; freezer 5 &gt; BELKHADIR_plasmids_for_S2_expression &gt; BATCH #1 (Position: A11) | Features: plasmids (original) | Type: box</t>
  </si>
  <si>
    <t>2470</t>
  </si>
  <si>
    <t>B02-BAIT</t>
  </si>
  <si>
    <t>2019-05-04 15:47:26</t>
  </si>
  <si>
    <t>cell culture &gt; freezer 5 &gt; BELKHADIR_plasmids_for_S2_expression &gt; BATCH #1 (Position: A12) | Features: plasmids (original) | Type: box</t>
  </si>
  <si>
    <t>2471</t>
  </si>
  <si>
    <t>B03-BAIT</t>
  </si>
  <si>
    <t>2019-05-04 15:48:06</t>
  </si>
  <si>
    <t>cell culture &gt; freezer 5 &gt; BELKHADIR_plasmids_for_S2_expression &gt; BATCH #1 (Position: B1) | Features: plasmids (original) | Type: box</t>
  </si>
  <si>
    <t>2472</t>
  </si>
  <si>
    <t>B04-BAIT</t>
  </si>
  <si>
    <t>2019-05-04 15:48:52</t>
  </si>
  <si>
    <t>cell culture &gt; freezer 5 &gt; BELKHADIR_plasmids_for_S2_expression &gt; BATCH #1 (Position: B2) | Features: plasmids (original) | Type: box</t>
  </si>
  <si>
    <t>2473</t>
  </si>
  <si>
    <t>B06-BAIT</t>
  </si>
  <si>
    <t>2019-05-10 09:33:39</t>
  </si>
  <si>
    <t>cell culture &gt; freezer 5 &gt; BELKHADIR_plasmids_for_S2_expression &gt; BATCH #1 (Position: B3) | Features: plasmids (original) | Type: box</t>
  </si>
  <si>
    <t>2474</t>
  </si>
  <si>
    <t>B07-BAIT</t>
  </si>
  <si>
    <t>2019-05-10 09:34:28</t>
  </si>
  <si>
    <t>cell culture &gt; freezer 5 &gt; BELKHADIR_plasmids_for_S2_expression &gt; BATCH #1 (Position: B4) | Features: plasmids (original) | Type: box</t>
  </si>
  <si>
    <t>2475</t>
  </si>
  <si>
    <t>B08-BAIT</t>
  </si>
  <si>
    <t>2019-05-10 09:35:13</t>
  </si>
  <si>
    <t>cell culture &gt; freezer 5 &gt; BELKHADIR_plasmids_for_S2_expression &gt; BATCH #1 (Position: B5) | Features: plasmids (original) | Type: box</t>
  </si>
  <si>
    <t>2477</t>
  </si>
  <si>
    <t>B10-BAIT</t>
  </si>
  <si>
    <t>2019-05-10 09:37:20</t>
  </si>
  <si>
    <t>cell culture &gt; freezer 5 &gt; BELKHADIR_plasmids_for_S2_expression &gt; BATCH #1 (Position: B7) | Features: plasmids (original) | Type: box</t>
  </si>
  <si>
    <t>2478</t>
  </si>
  <si>
    <t>B11-BAIT</t>
  </si>
  <si>
    <t>2019-05-10 09:38:33</t>
  </si>
  <si>
    <t>cell culture &gt; freezer 5 &gt; BELKHADIR_plasmids_for_S2_expression &gt; BATCH #1 (Position: B8) | Features: plasmids (original) | Type: box</t>
  </si>
  <si>
    <t>2479</t>
  </si>
  <si>
    <t>B12-BAIT</t>
  </si>
  <si>
    <t>2019-05-10 09:39:21</t>
  </si>
  <si>
    <t>cell culture &gt; freezer 5 &gt; BELKHADIR_plasmids_for_S2_expression &gt; BATCH #1 (Position: B9) | Features: plasmids (original) | Type: box</t>
  </si>
  <si>
    <t>2480</t>
  </si>
  <si>
    <t>C01-BAIT</t>
  </si>
  <si>
    <t>2019-05-10 09:40:30</t>
  </si>
  <si>
    <t>cell culture &gt; freezer 5 &gt; BELKHADIR_plasmids_for_S2_expression &gt; BATCH #1 (Position: B10) | Features: plasmids (original) | Type: box</t>
  </si>
  <si>
    <t>2481</t>
  </si>
  <si>
    <t>C02-BAIT</t>
  </si>
  <si>
    <t>2019-05-10 09:41:30</t>
  </si>
  <si>
    <t>cell culture &gt; freezer 5 &gt; BELKHADIR_plasmids_for_S2_expression &gt; BATCH #1 (Position: B11) | Features: plasmids (original) | Type: box</t>
  </si>
  <si>
    <t>2482</t>
  </si>
  <si>
    <t>C03-BAIT</t>
  </si>
  <si>
    <t>2019-05-10 09:42:14</t>
  </si>
  <si>
    <t>cell culture &gt; freezer 5 &gt; BELKHADIR_plasmids_for_S2_expression &gt; BATCH #1 (Position: B12) | Features: plasmids (original) | Type: box</t>
  </si>
  <si>
    <t>2483</t>
  </si>
  <si>
    <t>C05-BAIT</t>
  </si>
  <si>
    <t>2019-05-10 09:43:07</t>
  </si>
  <si>
    <t>cell culture &gt; freezer 5 &gt; BELKHADIR_plasmids_for_S2_expression &gt; BATCH #1 (Position: C1) | Features: plasmids (original) | Type: box</t>
  </si>
  <si>
    <t>2484</t>
  </si>
  <si>
    <t>C06-BAIT</t>
  </si>
  <si>
    <t>2019-05-10 09:44:01</t>
  </si>
  <si>
    <t>cell culture &gt; freezer 5 &gt; BELKHADIR_plasmids_for_S2_expression &gt; BATCH #1 (Position: C2) | Features: plasmids (original) | Type: box</t>
  </si>
  <si>
    <t>2485</t>
  </si>
  <si>
    <t>C07-BAIT</t>
  </si>
  <si>
    <t>2019-05-10 09:45:10</t>
  </si>
  <si>
    <t>cell culture &gt; freezer 5 &gt; BELKHADIR_plasmids_for_S2_expression &gt; BATCH #1 (Position: C3) | Features: plasmids (original) | Type: box</t>
  </si>
  <si>
    <t>2486</t>
  </si>
  <si>
    <t>C08-BAIT</t>
  </si>
  <si>
    <t>2019-05-10 09:45:52</t>
  </si>
  <si>
    <t>cell culture &gt; freezer 5 &gt; BELKHADIR_plasmids_for_S2_expression &gt; BATCH #1 (Position: C4) | Features: plasmids (original) | Type: box</t>
  </si>
  <si>
    <t>2487</t>
  </si>
  <si>
    <t>C09-BAIT</t>
  </si>
  <si>
    <t>2019-05-10 09:46:40</t>
  </si>
  <si>
    <t>cell culture &gt; freezer 5 &gt; BELKHADIR_plasmids_for_S2_expression &gt; BATCH #1 (Position: C5) | Features: plasmids (original) | Type: box</t>
  </si>
  <si>
    <t>2489</t>
  </si>
  <si>
    <t>C11-BAIT</t>
  </si>
  <si>
    <t>2019-05-10 09:48:38</t>
  </si>
  <si>
    <t>cell culture &gt; freezer 5 &gt; BELKHADIR_plasmids_for_S2_expression &gt; BATCH #1 (Position: C7) | Features: plasmids (original) | Type: box</t>
  </si>
  <si>
    <t>2492</t>
  </si>
  <si>
    <t>D04-BAIT</t>
  </si>
  <si>
    <t>2019-05-10 09:51:02</t>
  </si>
  <si>
    <t>cell culture &gt; freezer 5 &gt; BELKHADIR_plasmids_for_S2_expression &gt; BATCH #1 (Position: C10) | Features: plasmids (original) | Type: box</t>
  </si>
  <si>
    <t>2493</t>
  </si>
  <si>
    <t>D05-BAIT</t>
  </si>
  <si>
    <t>2019-05-10 09:51:57</t>
  </si>
  <si>
    <t>cell culture &gt; freezer 5 &gt; BELKHADIR_plasmids_for_S2_expression &gt; BATCH #1 (Position: C11) | Features: plasmids (original) | Type: box</t>
  </si>
  <si>
    <t>2495</t>
  </si>
  <si>
    <t>D10-BAIT</t>
  </si>
  <si>
    <t>2019-05-10 09:53:26</t>
  </si>
  <si>
    <t>cell culture &gt; freezer 5 &gt; BELKHADIR_plasmids_for_S2_expression &gt; BATCH #1 (Position: D1) | Features: plasmids (original) | Type: box</t>
  </si>
  <si>
    <t>2496</t>
  </si>
  <si>
    <t>D12-BAIT</t>
  </si>
  <si>
    <t>D12</t>
  </si>
  <si>
    <t>FERONIA</t>
  </si>
  <si>
    <t>2019-05-14 14:45:13</t>
  </si>
  <si>
    <t>cell culture &gt; freezer 5 &gt; BELKHADIR_plasmids_for_S2_expression &gt; BATCH #1 (Position: D2) | Features: plasmids (original) | Type: box</t>
  </si>
  <si>
    <t>PERK3</t>
  </si>
  <si>
    <t>PERK6</t>
  </si>
  <si>
    <t>RLP2</t>
  </si>
  <si>
    <t>CERK1</t>
  </si>
  <si>
    <t>Protech code</t>
  </si>
  <si>
    <t>GenID confirm</t>
  </si>
  <si>
    <t>X298</t>
  </si>
  <si>
    <t>M03</t>
  </si>
  <si>
    <t>RLP23</t>
  </si>
  <si>
    <t>B12</t>
  </si>
  <si>
    <t>C05</t>
  </si>
  <si>
    <t>C06</t>
  </si>
  <si>
    <t>C07</t>
  </si>
  <si>
    <t>C08</t>
  </si>
  <si>
    <t>C11</t>
  </si>
  <si>
    <t>D04</t>
  </si>
  <si>
    <t>D05</t>
  </si>
  <si>
    <t>Cloning</t>
  </si>
  <si>
    <t>GenID inex</t>
  </si>
  <si>
    <t>AT3G24540</t>
  </si>
  <si>
    <t>AT3G21630</t>
  </si>
  <si>
    <t>AT3G51550</t>
  </si>
  <si>
    <t>X128</t>
  </si>
  <si>
    <t>X043</t>
  </si>
  <si>
    <t>X045</t>
  </si>
  <si>
    <t>X073</t>
  </si>
  <si>
    <t>B05</t>
  </si>
  <si>
    <t>I02</t>
  </si>
  <si>
    <t>X011</t>
  </si>
  <si>
    <t>X016</t>
  </si>
  <si>
    <t>X020</t>
  </si>
  <si>
    <t>X023</t>
  </si>
  <si>
    <t>X033</t>
  </si>
  <si>
    <t>O12</t>
  </si>
  <si>
    <t>P01</t>
  </si>
  <si>
    <t>P02</t>
  </si>
  <si>
    <t>P03</t>
  </si>
  <si>
    <t>I03</t>
  </si>
  <si>
    <t>I05</t>
  </si>
  <si>
    <t>I12</t>
  </si>
  <si>
    <t>J01</t>
  </si>
  <si>
    <t>J02</t>
  </si>
  <si>
    <t>J04</t>
  </si>
  <si>
    <t>J08</t>
  </si>
  <si>
    <t>J11</t>
  </si>
  <si>
    <t>K01</t>
  </si>
  <si>
    <t>K02</t>
  </si>
  <si>
    <t>K04</t>
  </si>
  <si>
    <t>K06</t>
  </si>
  <si>
    <t>K07</t>
  </si>
  <si>
    <t>K08</t>
  </si>
  <si>
    <t>L01</t>
  </si>
  <si>
    <t>G08</t>
  </si>
  <si>
    <t>C01</t>
  </si>
  <si>
    <t>LRR-RLP</t>
  </si>
  <si>
    <t>Addgene Cat</t>
  </si>
  <si>
    <t>2020 classification</t>
  </si>
  <si>
    <t>RLCK-XII-1</t>
  </si>
  <si>
    <t>RLCK-VIIa-2</t>
  </si>
  <si>
    <t>RLCK-VIIa-1</t>
  </si>
  <si>
    <t>PERK-1</t>
  </si>
  <si>
    <t>LRR-VII-1</t>
  </si>
  <si>
    <t>LRR-VI-1</t>
  </si>
  <si>
    <t>WAK_LRK10L-1</t>
  </si>
  <si>
    <t>URK-1</t>
  </si>
  <si>
    <t>LysM</t>
  </si>
  <si>
    <t>PERK-2</t>
  </si>
  <si>
    <t>LRR-Xb-1</t>
  </si>
  <si>
    <t>LRR-VI-2</t>
  </si>
  <si>
    <t>RLCK-XII-2</t>
  </si>
  <si>
    <t>LRR-Xb-2</t>
  </si>
  <si>
    <t>LRR-VII-3</t>
  </si>
  <si>
    <t>LRR-XII-1</t>
  </si>
  <si>
    <t>LRR-VII-2</t>
  </si>
  <si>
    <t>Singleton</t>
  </si>
  <si>
    <t>DSLV</t>
  </si>
  <si>
    <t>LRR-I-2</t>
  </si>
  <si>
    <t>RLCK-XVII</t>
  </si>
  <si>
    <t>Tha_At1g05700.1</t>
  </si>
  <si>
    <t>Tha_At1g06700.1</t>
  </si>
  <si>
    <t>Tha_At1g06840.1</t>
  </si>
  <si>
    <t>Tha_At1g07550.1</t>
  </si>
  <si>
    <t>Tha_At1g07560.1</t>
  </si>
  <si>
    <t>Tha_At1g07570.1</t>
  </si>
  <si>
    <t>Tha_At1g07650.1</t>
  </si>
  <si>
    <t>Tha_At1g07870.1</t>
  </si>
  <si>
    <t>Tha_At1g08590.1</t>
  </si>
  <si>
    <t>Tha_At1g09440.1</t>
  </si>
  <si>
    <t>Tha_At1g09970.1</t>
  </si>
  <si>
    <t>Tha_At1g10620.1</t>
  </si>
  <si>
    <t>Tha_At1g10850.1</t>
  </si>
  <si>
    <t>Tha_At1g11050.1</t>
  </si>
  <si>
    <t>Tha_At1g11130.1</t>
  </si>
  <si>
    <t>Tha_At1g11280.1</t>
  </si>
  <si>
    <t>Tha_At1g11300.1</t>
  </si>
  <si>
    <t>Tha_At1g11330.1</t>
  </si>
  <si>
    <t>Tha_At1g11340.1</t>
  </si>
  <si>
    <t>Tha_At1g11350.1</t>
  </si>
  <si>
    <t>Tha_At1g11410.1</t>
  </si>
  <si>
    <t>Tha_At1g12460.1</t>
  </si>
  <si>
    <t>Tha_At1g14370.1</t>
  </si>
  <si>
    <t>Tha_At1g14390.1</t>
  </si>
  <si>
    <t>Tha_At1g15530.1</t>
  </si>
  <si>
    <t>Tha_At1g16110.1</t>
  </si>
  <si>
    <t>Tha_At1g16120.1</t>
  </si>
  <si>
    <t>Tha_At1g16130.1</t>
  </si>
  <si>
    <t>Tha_At1g16150.1</t>
  </si>
  <si>
    <t>Tha_At1g16160.1</t>
  </si>
  <si>
    <t>Tha_At1g16260.1</t>
  </si>
  <si>
    <t>Tha_At1g16670.1</t>
  </si>
  <si>
    <t>Tha_At1g16760.1</t>
  </si>
  <si>
    <t>Tha_At1g17230.1</t>
  </si>
  <si>
    <t>Tha_At1g17540.1</t>
  </si>
  <si>
    <t>Tha_At1g17750.1</t>
  </si>
  <si>
    <t>Tha_At1g17910.1</t>
  </si>
  <si>
    <t>Tha_At1g18390.1</t>
  </si>
  <si>
    <t>Tha_At1g19090.1</t>
  </si>
  <si>
    <t>Tha_At1g19390.1</t>
  </si>
  <si>
    <t>Tha_At1g20650.1</t>
  </si>
  <si>
    <t>Tha_At1g21210.1</t>
  </si>
  <si>
    <t>Tha_At1g21230.1</t>
  </si>
  <si>
    <t>Tha_At1g21240.1</t>
  </si>
  <si>
    <t>Tha_At1g21245.1</t>
  </si>
  <si>
    <t>Tha_At1g21250.1</t>
  </si>
  <si>
    <t>Tha_At1g21270.1</t>
  </si>
  <si>
    <t>Tha_At1g21590.1</t>
  </si>
  <si>
    <t>Tha_At1g22720.1</t>
  </si>
  <si>
    <t>Tha_At1g23540.1</t>
  </si>
  <si>
    <t>Tha_At1g24030.1</t>
  </si>
  <si>
    <t>Tha_At1g24650.1</t>
  </si>
  <si>
    <t>Tha_At1g25320.1</t>
  </si>
  <si>
    <t>Tha_At1g25390.1</t>
  </si>
  <si>
    <t>Tha_At1g26150.1</t>
  </si>
  <si>
    <t>Tha_At1g26970.1</t>
  </si>
  <si>
    <t>Tha_At1g27190.1</t>
  </si>
  <si>
    <t>Tha_At1g28390.1</t>
  </si>
  <si>
    <t>Tha_At1g28440.1</t>
  </si>
  <si>
    <t>Tha_At1g29720.1</t>
  </si>
  <si>
    <t>Tha_At1g29730.1</t>
  </si>
  <si>
    <t>Tha_At1g29740.1</t>
  </si>
  <si>
    <t>Tha_At1g29750.1</t>
  </si>
  <si>
    <t>Tha_At1g30570.1</t>
  </si>
  <si>
    <t>Tha_At1g31420.1</t>
  </si>
  <si>
    <t>Tha_At1g33260.1</t>
  </si>
  <si>
    <t>Tha_At1g34110.1</t>
  </si>
  <si>
    <t>Tha_At1g34210.1</t>
  </si>
  <si>
    <t>Tha_At1g34300.1</t>
  </si>
  <si>
    <t>Tha_At1g34420.1</t>
  </si>
  <si>
    <t>Tha_At1g35710.1</t>
  </si>
  <si>
    <t>Tha_At1g48210.1</t>
  </si>
  <si>
    <t>Tha_At1g48220.1</t>
  </si>
  <si>
    <t>Tha_At1g48480.1</t>
  </si>
  <si>
    <t>Tha_At1g49100.1</t>
  </si>
  <si>
    <t>Tha_At1g49270.1</t>
  </si>
  <si>
    <t>Tha_At1g49730.1</t>
  </si>
  <si>
    <t>Tha_At1g50610.1</t>
  </si>
  <si>
    <t>Tha_At1g50990.1</t>
  </si>
  <si>
    <t>Tha_At1g51620.1</t>
  </si>
  <si>
    <t>Tha_At1g51790.1</t>
  </si>
  <si>
    <t>Tha_At1g51800.1</t>
  </si>
  <si>
    <t>Tha_At1g51805.1</t>
  </si>
  <si>
    <t>Tha_At1g51810.1</t>
  </si>
  <si>
    <t>Tha_At1g51820.1</t>
  </si>
  <si>
    <t>Tha_At1g51830.1</t>
  </si>
  <si>
    <t>Tha_At1g51850.1</t>
  </si>
  <si>
    <t>Tha_At1g51860.1</t>
  </si>
  <si>
    <t>Tha_At1g51870.1</t>
  </si>
  <si>
    <t>Tha_At1g51880.1</t>
  </si>
  <si>
    <t>Tha_At1g51890.1</t>
  </si>
  <si>
    <t>Tha_At1g51910.1</t>
  </si>
  <si>
    <t>Tha_At1g51940.1</t>
  </si>
  <si>
    <t>Tha_At1g52290.1</t>
  </si>
  <si>
    <t>Tha_At1g52310.1</t>
  </si>
  <si>
    <t>Tha_At1g52540.1</t>
  </si>
  <si>
    <t>Tha_At1g53420.1</t>
  </si>
  <si>
    <t>Tha_At1g53430.1</t>
  </si>
  <si>
    <t>Tha_At1g53440.1</t>
  </si>
  <si>
    <t>Tha_At1g53730.1</t>
  </si>
  <si>
    <t>Tha_At1g54820.1</t>
  </si>
  <si>
    <t>Tha_At1g55200.1</t>
  </si>
  <si>
    <t>Tha_At1g55610.1</t>
  </si>
  <si>
    <t>Tha_At1g56120.1</t>
  </si>
  <si>
    <t>Tha_At1g56130.1</t>
  </si>
  <si>
    <t>Tha_At1g56140.1</t>
  </si>
  <si>
    <t>Tha_At1g56145.1</t>
  </si>
  <si>
    <t>Tha_At1g56720.1</t>
  </si>
  <si>
    <t>Tha_At1g60630.1</t>
  </si>
  <si>
    <t>Tha_At1g60800.1</t>
  </si>
  <si>
    <t>Tha_At1g61360.1</t>
  </si>
  <si>
    <t>Tha_At1g61370.1</t>
  </si>
  <si>
    <t>Tha_At1g61380.1</t>
  </si>
  <si>
    <t>Tha_At1g61390.1</t>
  </si>
  <si>
    <t>Tha_At1g61400.1</t>
  </si>
  <si>
    <t>Tha_At1g61420.1</t>
  </si>
  <si>
    <t>Tha_At1g61430.1</t>
  </si>
  <si>
    <t>Tha_At1g61440.1</t>
  </si>
  <si>
    <t>Tha_At1g61460.1</t>
  </si>
  <si>
    <t>Tha_At1g61475.1</t>
  </si>
  <si>
    <t>Tha_At1g61480.1</t>
  </si>
  <si>
    <t>Tha_At1g61490.1</t>
  </si>
  <si>
    <t>Tha_At1g61500.1</t>
  </si>
  <si>
    <t>Tha_At1g61550.1</t>
  </si>
  <si>
    <t>Tha_At1g61590.1</t>
  </si>
  <si>
    <t>Tha_At1g61610.1</t>
  </si>
  <si>
    <t>Tha_At1g61860.1</t>
  </si>
  <si>
    <t>Tha_At1g62950.1</t>
  </si>
  <si>
    <t>Tha_At1g63430.1</t>
  </si>
  <si>
    <t>Tha_At1g63500.1</t>
  </si>
  <si>
    <t>Tha_At1g64210.1</t>
  </si>
  <si>
    <t>Tha_At1g65190.1</t>
  </si>
  <si>
    <t>Tha_At1g65250.1</t>
  </si>
  <si>
    <t>Tha_At1g65790.1</t>
  </si>
  <si>
    <t>Tha_At1g65800.1</t>
  </si>
  <si>
    <t>Tha_At1g66150.1</t>
  </si>
  <si>
    <t>Tha_At1g66460.1</t>
  </si>
  <si>
    <t>Tha_At1g66830.1</t>
  </si>
  <si>
    <t>Tha_At1g66880.1</t>
  </si>
  <si>
    <t>Tha_At1g66910.1</t>
  </si>
  <si>
    <t>Tha_At1g66920.1</t>
  </si>
  <si>
    <t>Tha_At1g66930.1</t>
  </si>
  <si>
    <t>Tha_At1g66980.1</t>
  </si>
  <si>
    <t>Tha_At1g67000.1</t>
  </si>
  <si>
    <t>Tha_At1g67470.1</t>
  </si>
  <si>
    <t>Tha_At1g67510.1</t>
  </si>
  <si>
    <t>Tha_At1g67520.1</t>
  </si>
  <si>
    <t>Tha_At1g67720.1</t>
  </si>
  <si>
    <t>Tha_At1g68400.1</t>
  </si>
  <si>
    <t>Tha_At1g68690.1</t>
  </si>
  <si>
    <t>Tha_At1g69270.1</t>
  </si>
  <si>
    <t>Tha_At1g69730.1</t>
  </si>
  <si>
    <t>Tha_At1g69790.1</t>
  </si>
  <si>
    <t>Tha_At1g69910.1</t>
  </si>
  <si>
    <t>Tha_At1g69990.1</t>
  </si>
  <si>
    <t>Tha_At1g70110.1</t>
  </si>
  <si>
    <t>Tha_At1g70130.1</t>
  </si>
  <si>
    <t>Tha_At1g70250.1</t>
  </si>
  <si>
    <t>Tha_At1g70450.1</t>
  </si>
  <si>
    <t>Tha_At1g70460.1</t>
  </si>
  <si>
    <t>Tha_At1g70520.1</t>
  </si>
  <si>
    <t>Tha_At1g70530.1</t>
  </si>
  <si>
    <t>Tha_At1g70740.1</t>
  </si>
  <si>
    <t>Tha_At1g71830.1</t>
  </si>
  <si>
    <t>Tha_At1g72180.1</t>
  </si>
  <si>
    <t>Tha_At1g72300.1</t>
  </si>
  <si>
    <t>Tha_At1g72460.1</t>
  </si>
  <si>
    <t>Tha_At1g72540.1</t>
  </si>
  <si>
    <t>Tha_At1g72760.1</t>
  </si>
  <si>
    <t>Tha_At1g73080.1</t>
  </si>
  <si>
    <t>Tha_At1g74360.1</t>
  </si>
  <si>
    <t>Tha_At1g74490.1</t>
  </si>
  <si>
    <t>Tha_At1g75640.1</t>
  </si>
  <si>
    <t>Tha_At1g75820.1</t>
  </si>
  <si>
    <t>Tha_At1g76360.1</t>
  </si>
  <si>
    <t>Tha_At1g76370.1</t>
  </si>
  <si>
    <t>Tha_At1g77280.1</t>
  </si>
  <si>
    <t>Tha_At1g78530.1</t>
  </si>
  <si>
    <t>Tha_At1g78940.1</t>
  </si>
  <si>
    <t>Tha_At1g78980.1</t>
  </si>
  <si>
    <t>Tha_At1g79620.1</t>
  </si>
  <si>
    <t>Tha_At1g79670.1</t>
  </si>
  <si>
    <t>Tha_At1g79680.1</t>
  </si>
  <si>
    <t>Tha_At1g80640.1</t>
  </si>
  <si>
    <t>Tha_At1g80870.1</t>
  </si>
  <si>
    <t>Tha_At2g01210.1</t>
  </si>
  <si>
    <t>Tha_At2g01820.1</t>
  </si>
  <si>
    <t>Tha_At2g01950.1</t>
  </si>
  <si>
    <t>Tha_At2g02220.1</t>
  </si>
  <si>
    <t>Tha_At2g02780.1</t>
  </si>
  <si>
    <t>Tha_At2g02800.1</t>
  </si>
  <si>
    <t>Tha_At2g04300.1</t>
  </si>
  <si>
    <t>Tha_At2g05940.1</t>
  </si>
  <si>
    <t>Tha_At2g07020.1</t>
  </si>
  <si>
    <t>Tha_At2g07040.1</t>
  </si>
  <si>
    <t>Tha_At2g07180.1</t>
  </si>
  <si>
    <t>Tha_At2g11520.1</t>
  </si>
  <si>
    <t>Tha_At2g13790.1</t>
  </si>
  <si>
    <t>Tha_At2g13800.1</t>
  </si>
  <si>
    <t>Tha_At2g14440.1</t>
  </si>
  <si>
    <t>Tha_At2g14510.1</t>
  </si>
  <si>
    <t>Tha_At2g15300.1</t>
  </si>
  <si>
    <t>Tha_At2g16250.1</t>
  </si>
  <si>
    <t>Tha_At2g16750.1</t>
  </si>
  <si>
    <t>Tha_At2g17090.1</t>
  </si>
  <si>
    <t>Tha_At2g17170.1</t>
  </si>
  <si>
    <t>Tha_At2g17220.1</t>
  </si>
  <si>
    <t>Tha_At2g18470.1</t>
  </si>
  <si>
    <t>Tha_At2g18890.1</t>
  </si>
  <si>
    <t>Tha_At2g19130.1</t>
  </si>
  <si>
    <t>Tha_At2g19190.1</t>
  </si>
  <si>
    <t>Tha_At2g19210.1</t>
  </si>
  <si>
    <t>Tha_At2g19230.1</t>
  </si>
  <si>
    <t>Tha_At2g19410.1</t>
  </si>
  <si>
    <t>Tha_At2g20300.1</t>
  </si>
  <si>
    <t>Tha_At2g20850.1</t>
  </si>
  <si>
    <t>Tha_At2g21480.1</t>
  </si>
  <si>
    <t>Tha_At2g23200.1</t>
  </si>
  <si>
    <t>Tha_At2g23300.1</t>
  </si>
  <si>
    <t>Tha_At2g23450.1</t>
  </si>
  <si>
    <t>Tha_At2g23770.1</t>
  </si>
  <si>
    <t>Tha_At2g23950.1</t>
  </si>
  <si>
    <t>Tha_At2g24130.1</t>
  </si>
  <si>
    <t>Tha_At2g24230.1</t>
  </si>
  <si>
    <t>Tha_At2g24370.1</t>
  </si>
  <si>
    <t>Tha_At2g25220.1</t>
  </si>
  <si>
    <t>Tha_At2g25790.1</t>
  </si>
  <si>
    <t>Tha_At2g26290.1</t>
  </si>
  <si>
    <t>Tha_At2g26330.1</t>
  </si>
  <si>
    <t>Tha_At2g26730.1</t>
  </si>
  <si>
    <t>Tha_At2g27060.1</t>
  </si>
  <si>
    <t>Tha_At2g28250.1</t>
  </si>
  <si>
    <t>Tha_At2g28590.1</t>
  </si>
  <si>
    <t>Tha_At2g28930.1</t>
  </si>
  <si>
    <t>Tha_At2g28940.1</t>
  </si>
  <si>
    <t>Tha_At2g28960.1</t>
  </si>
  <si>
    <t>Tha_At2g28970.1</t>
  </si>
  <si>
    <t>Tha_At2g28990.1</t>
  </si>
  <si>
    <t>Tha_At2g29000.1</t>
  </si>
  <si>
    <t>Tha_At2g29220.1</t>
  </si>
  <si>
    <t>Tha_At2g29250.1</t>
  </si>
  <si>
    <t>Tha_At2g30730.1</t>
  </si>
  <si>
    <t>Tha_At2g30740.1</t>
  </si>
  <si>
    <t>Tha_At2g30940.1</t>
  </si>
  <si>
    <t>Tha_At2g31880.1</t>
  </si>
  <si>
    <t>Tha_At2g32800.1</t>
  </si>
  <si>
    <t>Tha_At2g33170.1</t>
  </si>
  <si>
    <t>Tha_At2g33580.1</t>
  </si>
  <si>
    <t>Tha_At2g35620.1</t>
  </si>
  <si>
    <t>Tha_At2g36570.1</t>
  </si>
  <si>
    <t>Tha_At2g37050.1</t>
  </si>
  <si>
    <t>Tha_At2g37710.1</t>
  </si>
  <si>
    <t>Tha_At2g39110.1</t>
  </si>
  <si>
    <t>Tha_At2g39180.1</t>
  </si>
  <si>
    <t>Tha_At2g39360.1</t>
  </si>
  <si>
    <t>Tha_At2g39660.1</t>
  </si>
  <si>
    <t>Tha_At2g40270.1</t>
  </si>
  <si>
    <t>Tha_At2g41820.1</t>
  </si>
  <si>
    <t>Tha_At2g41890.1</t>
  </si>
  <si>
    <t>Tha_At2g41970.1</t>
  </si>
  <si>
    <t>Tha_At2g42290.1</t>
  </si>
  <si>
    <t>Tha_At2g42960.1</t>
  </si>
  <si>
    <t>Tha_At2g43230.1</t>
  </si>
  <si>
    <t>Tha_At2g43690.1</t>
  </si>
  <si>
    <t>Tha_At2g43700.1</t>
  </si>
  <si>
    <t>Tha_At2g45340.1</t>
  </si>
  <si>
    <t>Tha_At2g45590.1</t>
  </si>
  <si>
    <t>Tha_At2g45910.1</t>
  </si>
  <si>
    <t>Tha_At2g46850.1</t>
  </si>
  <si>
    <t>Tha_At2g47060.1</t>
  </si>
  <si>
    <t>Tha_At2g48010.1</t>
  </si>
  <si>
    <t>Tha_At3g01300.1</t>
  </si>
  <si>
    <t>Tha_At3g01840.1</t>
  </si>
  <si>
    <t>Tha_At3g02130.1</t>
  </si>
  <si>
    <t>Tha_At3g02810.1</t>
  </si>
  <si>
    <t>Tha_At3g02880.1</t>
  </si>
  <si>
    <t>Tha_At3g03770.1</t>
  </si>
  <si>
    <t>Tha_At3g04690.1</t>
  </si>
  <si>
    <t>Tha_At3g05140.1</t>
  </si>
  <si>
    <t>Tha_At3g07070.1</t>
  </si>
  <si>
    <t>Tha_At3g08680.1</t>
  </si>
  <si>
    <t>Tha_At3g08760.1</t>
  </si>
  <si>
    <t>Tha_At3g08870.1</t>
  </si>
  <si>
    <t>Tha_At3g09010.1</t>
  </si>
  <si>
    <t>Tha_At3g09240.1</t>
  </si>
  <si>
    <t>Tha_At3g09780.1</t>
  </si>
  <si>
    <t>Tha_At3g09830.1</t>
  </si>
  <si>
    <t>Tha_At3g13065.1</t>
  </si>
  <si>
    <t>Tha_At3g13380.1</t>
  </si>
  <si>
    <t>Tha_At3g13690.1</t>
  </si>
  <si>
    <t>Tha_At3g14350.1</t>
  </si>
  <si>
    <t>Tha_At3g15890.1</t>
  </si>
  <si>
    <t>Tha_At3g16030.1</t>
  </si>
  <si>
    <t>Tha_At3g17410.1</t>
  </si>
  <si>
    <t>Tha_At3g17420.1</t>
  </si>
  <si>
    <t>Tha_At3g17840.1</t>
  </si>
  <si>
    <t>Tha_At3g18810.1</t>
  </si>
  <si>
    <t>Tha_At3g19300.1</t>
  </si>
  <si>
    <t>Tha_At3g19700.1</t>
  </si>
  <si>
    <t>Tha_At3g20190.1</t>
  </si>
  <si>
    <t>Tha_At3g20200.1</t>
  </si>
  <si>
    <t>Tha_At3g20530.1</t>
  </si>
  <si>
    <t>Tha_At3g21340.1</t>
  </si>
  <si>
    <t>Tha_At3g21450.1</t>
  </si>
  <si>
    <t>Tha_At3g21630.1</t>
  </si>
  <si>
    <t>Tha_At3g23750.1</t>
  </si>
  <si>
    <t>Tha_At3g24240.1</t>
  </si>
  <si>
    <t>Tha_At3g24540.1</t>
  </si>
  <si>
    <t>Tha_At3g24550.1</t>
  </si>
  <si>
    <t>Tha_At3g24660.1</t>
  </si>
  <si>
    <t>Tha_At3g24790.1</t>
  </si>
  <si>
    <t>Tha_At3g25490.1</t>
  </si>
  <si>
    <t>Tha_At3g25560.1</t>
  </si>
  <si>
    <t>Tha_At3g26700.1</t>
  </si>
  <si>
    <t>Tha_At3g26940.1</t>
  </si>
  <si>
    <t>Tha_At3g28040.1</t>
  </si>
  <si>
    <t>Tha_At3g28450.1</t>
  </si>
  <si>
    <t>Tha_At3g28690.1</t>
  </si>
  <si>
    <t>Tha_At3g42880.1</t>
  </si>
  <si>
    <t>Tha_At3g45330.1</t>
  </si>
  <si>
    <t>Tha_At3g45390.1</t>
  </si>
  <si>
    <t>Tha_At3g45410.1</t>
  </si>
  <si>
    <t>Tha_At3g45420.1</t>
  </si>
  <si>
    <t>Tha_At3g45430.1</t>
  </si>
  <si>
    <t>Tha_At3g45440.1</t>
  </si>
  <si>
    <t>Tha_At3g45860.1</t>
  </si>
  <si>
    <t>Tha_At3g45920.1</t>
  </si>
  <si>
    <t>Tha_At3g46290.1</t>
  </si>
  <si>
    <t>Tha_At3g46330.1</t>
  </si>
  <si>
    <t>Tha_At3g46340.1</t>
  </si>
  <si>
    <t>Tha_At3g46350.1</t>
  </si>
  <si>
    <t>Tha_At3g46370.1</t>
  </si>
  <si>
    <t>Tha_At3g46400.1</t>
  </si>
  <si>
    <t>Tha_At3g46410.1</t>
  </si>
  <si>
    <t>Tha_At3g46420.1</t>
  </si>
  <si>
    <t>Tha_At3g46760.1</t>
  </si>
  <si>
    <t>Tha_At3g47090.1</t>
  </si>
  <si>
    <t>Tha_At3g47110.1</t>
  </si>
  <si>
    <t>Tha_At3g47570.1</t>
  </si>
  <si>
    <t>Tha_At3g47580.1</t>
  </si>
  <si>
    <t>Tha_At3g49060.1</t>
  </si>
  <si>
    <t>Tha_At3g49670.1</t>
  </si>
  <si>
    <t>Tha_At3g50230.1</t>
  </si>
  <si>
    <t>Tha_At3g51550.1</t>
  </si>
  <si>
    <t>Tha_At3g51740.1</t>
  </si>
  <si>
    <t>Tha_At3g51990.1</t>
  </si>
  <si>
    <t>Tha_At3g52530.1</t>
  </si>
  <si>
    <t>Tha_At3g53380.1</t>
  </si>
  <si>
    <t>Tha_At3g53590.1</t>
  </si>
  <si>
    <t>Tha_At3g53810.1</t>
  </si>
  <si>
    <t>Tha_At3g53840.1</t>
  </si>
  <si>
    <t>Tha_At3g54030.1</t>
  </si>
  <si>
    <t>Tha_At3g55450.1</t>
  </si>
  <si>
    <t>Tha_At3g55550.1</t>
  </si>
  <si>
    <t>Tha_At3g55950.1</t>
  </si>
  <si>
    <t>Tha_At3g56050.1</t>
  </si>
  <si>
    <t>Tha_At3g56100.1</t>
  </si>
  <si>
    <t>Tha_At3g56370.1</t>
  </si>
  <si>
    <t>Tha_At3g57120.1</t>
  </si>
  <si>
    <t>Tha_At3g57640.1</t>
  </si>
  <si>
    <t>Tha_At3g57700.1</t>
  </si>
  <si>
    <t>Tha_At3g57710.1</t>
  </si>
  <si>
    <t>Tha_At3g57720.1</t>
  </si>
  <si>
    <t>Tha_At3g57730.1</t>
  </si>
  <si>
    <t>Tha_At3g57740.1</t>
  </si>
  <si>
    <t>Tha_At3g57750.1</t>
  </si>
  <si>
    <t>Tha_At3g57760.1</t>
  </si>
  <si>
    <t>Tha_At3g57770.1</t>
  </si>
  <si>
    <t>Tha_At3g57830.1</t>
  </si>
  <si>
    <t>Tha_At3g58690.1</t>
  </si>
  <si>
    <t>Tha_At3g59110.1</t>
  </si>
  <si>
    <t>Tha_At3g59350.1</t>
  </si>
  <si>
    <t>Tha_At3g59420.1</t>
  </si>
  <si>
    <t>Tha_At3g59700.1</t>
  </si>
  <si>
    <t>Tha_At3g59730.1</t>
  </si>
  <si>
    <t>Tha_At3g59740.1</t>
  </si>
  <si>
    <t>Tha_At3g59750.1</t>
  </si>
  <si>
    <t>Tha_At3g62220.1</t>
  </si>
  <si>
    <t>Tha_At4g00330.1</t>
  </si>
  <si>
    <t>Tha_At4g00340.1</t>
  </si>
  <si>
    <t>Tha_At4g00710.1</t>
  </si>
  <si>
    <t>Tha_At4g00960.1</t>
  </si>
  <si>
    <t>Tha_At4g00970.1</t>
  </si>
  <si>
    <t>Tha_At4g01330.1</t>
  </si>
  <si>
    <t>Tha_At4g02010.1</t>
  </si>
  <si>
    <t>Tha_At4g02410.1</t>
  </si>
  <si>
    <t>Tha_At4g02420.1</t>
  </si>
  <si>
    <t>Tha_At4g02630.1</t>
  </si>
  <si>
    <t>Tha_At4g03230.1</t>
  </si>
  <si>
    <t>Tha_At4g03390.1</t>
  </si>
  <si>
    <t>Tha_At4g04490.1</t>
  </si>
  <si>
    <t>Tha_At4g04500.1</t>
  </si>
  <si>
    <t>Tha_At4g04510.1</t>
  </si>
  <si>
    <t>Tha_At4g04540.1</t>
  </si>
  <si>
    <t>Tha_At4g04570.1</t>
  </si>
  <si>
    <t>Tha_At4g04960.1</t>
  </si>
  <si>
    <t>Tha_At4g05200.1</t>
  </si>
  <si>
    <t>Tha_At4g08850.1</t>
  </si>
  <si>
    <t>Tha_At4g10390.1</t>
  </si>
  <si>
    <t>Tha_At4g11460.1</t>
  </si>
  <si>
    <t>Tha_At4g11470.1</t>
  </si>
  <si>
    <t>Tha_At4g11480.1</t>
  </si>
  <si>
    <t>Tha_At4g11490.1</t>
  </si>
  <si>
    <t>Tha_At4g11530.1</t>
  </si>
  <si>
    <t>Tha_At4g11890.1</t>
  </si>
  <si>
    <t>Tha_At4g11900.1</t>
  </si>
  <si>
    <t>Tha_At4g13190.1</t>
  </si>
  <si>
    <t>Tha_At4g17660.1</t>
  </si>
  <si>
    <t>Tha_At4g18250.1</t>
  </si>
  <si>
    <t>Tha_At4g18640.1</t>
  </si>
  <si>
    <t>Tha_At4g20140.1</t>
  </si>
  <si>
    <t>Tha_At4g20270.1</t>
  </si>
  <si>
    <t>Tha_At4g20450.1</t>
  </si>
  <si>
    <t>Tha_At4g20790.1</t>
  </si>
  <si>
    <t>Tha_At4g20940.1</t>
  </si>
  <si>
    <t>Tha_At4g21230.1</t>
  </si>
  <si>
    <t>Tha_At4g21366.1</t>
  </si>
  <si>
    <t>Tha_At4g21380.1</t>
  </si>
  <si>
    <t>Tha_At4g21390.1</t>
  </si>
  <si>
    <t>Tha_At4g21400.1</t>
  </si>
  <si>
    <t>Tha_At4g21410.1</t>
  </si>
  <si>
    <t>Tha_At4g22130.1</t>
  </si>
  <si>
    <t>Tha_At4g22730.1</t>
  </si>
  <si>
    <t>Tha_At4g23130.1</t>
  </si>
  <si>
    <t>Tha_At4g23140.1</t>
  </si>
  <si>
    <t>Tha_At4g23150.1</t>
  </si>
  <si>
    <t>Tha_At4g23160.1</t>
  </si>
  <si>
    <t>Tha_At4g23180.1</t>
  </si>
  <si>
    <t>Tha_At4g23190.1</t>
  </si>
  <si>
    <t>Tha_At4g23200.1</t>
  </si>
  <si>
    <t>Tha_At4g23210.1</t>
  </si>
  <si>
    <t>Tha_At4g23220.1</t>
  </si>
  <si>
    <t>Tha_At4g23230.1</t>
  </si>
  <si>
    <t>Tha_At4g23240.1</t>
  </si>
  <si>
    <t>Tha_At4g23250.1</t>
  </si>
  <si>
    <t>Tha_At4g23260.1</t>
  </si>
  <si>
    <t>Tha_At4g23270.1</t>
  </si>
  <si>
    <t>Tha_At4g23280.1</t>
  </si>
  <si>
    <t>Tha_At4g23290.1</t>
  </si>
  <si>
    <t>Tha_At4g23300.1</t>
  </si>
  <si>
    <t>Tha_At4g23310.1</t>
  </si>
  <si>
    <t>Tha_At4g23320.1</t>
  </si>
  <si>
    <t>Tha_At4g23740.1</t>
  </si>
  <si>
    <t>Tha_At4g25160.1</t>
  </si>
  <si>
    <t>Tha_At4g25390.1</t>
  </si>
  <si>
    <t>Tha_At4g26540.1</t>
  </si>
  <si>
    <t>Tha_At4g27290.1</t>
  </si>
  <si>
    <t>Tha_At4g27300.1</t>
  </si>
  <si>
    <t>Tha_At4g28350.1</t>
  </si>
  <si>
    <t>Tha_At4g28490.1</t>
  </si>
  <si>
    <t>Tha_At4g28650.1</t>
  </si>
  <si>
    <t>Tha_At4g28670.1</t>
  </si>
  <si>
    <t>Tha_At4g29050.1</t>
  </si>
  <si>
    <t>Tha_At4g29180.1</t>
  </si>
  <si>
    <t>Tha_At4g29450.1</t>
  </si>
  <si>
    <t>Tha_At4g29654.1</t>
  </si>
  <si>
    <t>Tha_At4g29990.1</t>
  </si>
  <si>
    <t>Tha_At4g30520.1</t>
  </si>
  <si>
    <t>Tha_At4g31100.1</t>
  </si>
  <si>
    <t>Tha_At4g31110.1</t>
  </si>
  <si>
    <t>Tha_At4g31230.1</t>
  </si>
  <si>
    <t>Tha_At4g31250.1</t>
  </si>
  <si>
    <t>Tha_At4g32000.1</t>
  </si>
  <si>
    <t>Tha_At4g32300.1</t>
  </si>
  <si>
    <t>Tha_At4g32710.1</t>
  </si>
  <si>
    <t>Tha_At4g33430.1</t>
  </si>
  <si>
    <t>Tha_At4g34220.1</t>
  </si>
  <si>
    <t>Tha_At4g34440.1</t>
  </si>
  <si>
    <t>Tha_At4g34500.1</t>
  </si>
  <si>
    <t>Tha_At4g35030.1</t>
  </si>
  <si>
    <t>Tha_At4g35230.1</t>
  </si>
  <si>
    <t>Tha_At4g35600.1</t>
  </si>
  <si>
    <t>Tha_At4g36180.1</t>
  </si>
  <si>
    <t>Tha_At4g37250.1</t>
  </si>
  <si>
    <t>Tha_At4g38830.1</t>
  </si>
  <si>
    <t>Tha_At4g39110.1</t>
  </si>
  <si>
    <t>Tha_At4g39270.1</t>
  </si>
  <si>
    <t>Tha_At4g39400.1</t>
  </si>
  <si>
    <t>Tha_At5g01020.1</t>
  </si>
  <si>
    <t>Tha_At5g01060.1</t>
  </si>
  <si>
    <t>Tha_At5g01540.1</t>
  </si>
  <si>
    <t>Tha_At5g01550.1</t>
  </si>
  <si>
    <t>Tha_At5g01560.1</t>
  </si>
  <si>
    <t>Tha_At5g01890.1</t>
  </si>
  <si>
    <t>Tha_At5g01950.1</t>
  </si>
  <si>
    <t>Tha_At5g02070.1</t>
  </si>
  <si>
    <t>Tha_At5g02290.1</t>
  </si>
  <si>
    <t>Tha_At5g02800.1</t>
  </si>
  <si>
    <t>Tha_At5g03140.1</t>
  </si>
  <si>
    <t>Tha_At5g03320.1</t>
  </si>
  <si>
    <t>Tha_At5g05160.1</t>
  </si>
  <si>
    <t>Tha_At5g06740.1</t>
  </si>
  <si>
    <t>Tha_At5g06820.1</t>
  </si>
  <si>
    <t>Tha_At5g06940.1</t>
  </si>
  <si>
    <t>Tha_At5g07150.1</t>
  </si>
  <si>
    <t>Tha_At5g07180.1</t>
  </si>
  <si>
    <t>Tha_At5g07280.1</t>
  </si>
  <si>
    <t>Tha_At5g07620.1</t>
  </si>
  <si>
    <t>Tha_At5g10020.1</t>
  </si>
  <si>
    <t>Tha_At5g10290.1</t>
  </si>
  <si>
    <t>Tha_At5g10520.1</t>
  </si>
  <si>
    <t>Tha_At5g10530.1</t>
  </si>
  <si>
    <t>Tha_At5g11020.1</t>
  </si>
  <si>
    <t>Tha_At5g11400.1</t>
  </si>
  <si>
    <t>Tha_At5g11410.1</t>
  </si>
  <si>
    <t>Tha_At5g12000.1</t>
  </si>
  <si>
    <t>Tha_At5g13160.1</t>
  </si>
  <si>
    <t>Tha_At5g13290.1</t>
  </si>
  <si>
    <t>Tha_At5g14210.1</t>
  </si>
  <si>
    <t>Tha_At5g15080.1</t>
  </si>
  <si>
    <t>Tha_At5g15730.1</t>
  </si>
  <si>
    <t>Tha_At5g16000.1</t>
  </si>
  <si>
    <t>Tha_At5g16500.1</t>
  </si>
  <si>
    <t>Tha_At5g16590.1</t>
  </si>
  <si>
    <t>Tha_At5g16900.1</t>
  </si>
  <si>
    <t>Tha_At5g18500.1</t>
  </si>
  <si>
    <t>Tha_At5g18610.1</t>
  </si>
  <si>
    <t>Tha_At5g18910.1</t>
  </si>
  <si>
    <t>Tha_At5g20050.1</t>
  </si>
  <si>
    <t>Tha_At5g20480.1</t>
  </si>
  <si>
    <t>Tha_At5g20690.1</t>
  </si>
  <si>
    <t>Tha_At5g22050.1</t>
  </si>
  <si>
    <t>Tha_At5g23170.1</t>
  </si>
  <si>
    <t>Tha_At5g24010.1</t>
  </si>
  <si>
    <t>Tha_At5g24080.1</t>
  </si>
  <si>
    <t>Tha_At5g24100.1</t>
  </si>
  <si>
    <t>Tha_At5g25440.1</t>
  </si>
  <si>
    <t>Tha_At5g25930.1</t>
  </si>
  <si>
    <t>Tha_At5g26150.1</t>
  </si>
  <si>
    <t>Tha_At5g28680.1</t>
  </si>
  <si>
    <t>Tha_At5g35370.1</t>
  </si>
  <si>
    <t>Tha_At5g35380.1</t>
  </si>
  <si>
    <t>Tha_At5g35390.1</t>
  </si>
  <si>
    <t>Tha_At5g35580.1</t>
  </si>
  <si>
    <t>Tha_At5g35960.1</t>
  </si>
  <si>
    <t>Tha_At5g37450.1</t>
  </si>
  <si>
    <t>Tha_At5g37790.1</t>
  </si>
  <si>
    <t>Tha_At5g38210.1</t>
  </si>
  <si>
    <t>Tha_At5g38240.1</t>
  </si>
  <si>
    <t>Tha_At5g38250.1</t>
  </si>
  <si>
    <t>Tha_At5g38260.1</t>
  </si>
  <si>
    <t>Tha_At5g38280.1</t>
  </si>
  <si>
    <t>Tha_At5g38560.1</t>
  </si>
  <si>
    <t>Tha_At5g38990.1</t>
  </si>
  <si>
    <t>Tha_At5g39000.1</t>
  </si>
  <si>
    <t>Tha_At5g39020.1</t>
  </si>
  <si>
    <t>Tha_At5g39030.1</t>
  </si>
  <si>
    <t>Tha_At5g39390.1</t>
  </si>
  <si>
    <t>Tha_At5g40380.1</t>
  </si>
  <si>
    <t>Tha_At5g41180.1</t>
  </si>
  <si>
    <t>Tha_At5g41260.1</t>
  </si>
  <si>
    <t>Tha_At5g41680.1</t>
  </si>
  <si>
    <t>Tha_At5g42120.1</t>
  </si>
  <si>
    <t>Tha_At5g42440.1</t>
  </si>
  <si>
    <t>Tha_At5g43020.1</t>
  </si>
  <si>
    <t>Tha_At5g44700.1</t>
  </si>
  <si>
    <t>Tha_At5g45780.1</t>
  </si>
  <si>
    <t>Tha_At5g45800.1</t>
  </si>
  <si>
    <t>Tha_At5g45840.1</t>
  </si>
  <si>
    <t>Tha_At5g46080.1</t>
  </si>
  <si>
    <t>Tha_At5g46330.1</t>
  </si>
  <si>
    <t>Tha_At5g46570.1</t>
  </si>
  <si>
    <t>Tha_At5g47070.1</t>
  </si>
  <si>
    <t>Tha_At5g47850.1</t>
  </si>
  <si>
    <t>Tha_At5g48380.1</t>
  </si>
  <si>
    <t>Tha_At5g48740.1</t>
  </si>
  <si>
    <t>Tha_At5g48940.1</t>
  </si>
  <si>
    <t>Tha_At5g49660.1</t>
  </si>
  <si>
    <t>Tha_At5g49760.1</t>
  </si>
  <si>
    <t>Tha_At5g49770.1</t>
  </si>
  <si>
    <t>Tha_At5g49780.1</t>
  </si>
  <si>
    <t>Tha_At5g51270.1</t>
  </si>
  <si>
    <t>Tha_At5g51350.1</t>
  </si>
  <si>
    <t>Tha_At5g51560.1</t>
  </si>
  <si>
    <t>Tha_At5g51770.1</t>
  </si>
  <si>
    <t>Tha_At5g53320.1</t>
  </si>
  <si>
    <t>Tha_At5g53890.1</t>
  </si>
  <si>
    <t>Tha_At5g54380.1</t>
  </si>
  <si>
    <t>Tha_At5g54590.1</t>
  </si>
  <si>
    <t>Tha_At5g55830.1</t>
  </si>
  <si>
    <t>Tha_At5g56040.1</t>
  </si>
  <si>
    <t>Tha_At5g56460.1</t>
  </si>
  <si>
    <t>Tha_At5g56790.1</t>
  </si>
  <si>
    <t>Tha_At5g56890.1</t>
  </si>
  <si>
    <t>Tha_At5g57035.1</t>
  </si>
  <si>
    <t>Tha_At5g58150.1</t>
  </si>
  <si>
    <t>Tha_At5g58300.1</t>
  </si>
  <si>
    <t>Tha_At5g58540.1</t>
  </si>
  <si>
    <t>Tha_At5g58940.1</t>
  </si>
  <si>
    <t>Tha_At5g59010.1</t>
  </si>
  <si>
    <t>Tha_At5g59260.1</t>
  </si>
  <si>
    <t>Tha_At5g59270.1</t>
  </si>
  <si>
    <t>Tha_At5g59650.1</t>
  </si>
  <si>
    <t>Tha_At5g59660.1</t>
  </si>
  <si>
    <t>Tha_At5g59670.1</t>
  </si>
  <si>
    <t>Tha_At5g59680.1</t>
  </si>
  <si>
    <t>Tha_At5g59700.1</t>
  </si>
  <si>
    <t>Tha_At5g60080.1</t>
  </si>
  <si>
    <t>Tha_At5g60090.1</t>
  </si>
  <si>
    <t>Tha_At5g60270.1</t>
  </si>
  <si>
    <t>Tha_At5g60280.1</t>
  </si>
  <si>
    <t>Tha_At5g60300.1</t>
  </si>
  <si>
    <t>Tha_At5g60310.1</t>
  </si>
  <si>
    <t>Tha_At5g60320.1</t>
  </si>
  <si>
    <t>Tha_At5g60900.1</t>
  </si>
  <si>
    <t>Tha_At5g61350.1</t>
  </si>
  <si>
    <t>Tha_At5g61480.1</t>
  </si>
  <si>
    <t>Tha_At5g61550.1</t>
  </si>
  <si>
    <t>Tha_At5g61560.1</t>
  </si>
  <si>
    <t>Tha_At5g61570.1</t>
  </si>
  <si>
    <t>Tha_At5g62230.1</t>
  </si>
  <si>
    <t>Tha_At5g62710.1</t>
  </si>
  <si>
    <t>Tha_At5g63410.1</t>
  </si>
  <si>
    <t>Tha_At5g63710.1</t>
  </si>
  <si>
    <t>Tha_At5g63930.1</t>
  </si>
  <si>
    <t>Tha_At5g63940.1</t>
  </si>
  <si>
    <t>Tha_At5g65240.1</t>
  </si>
  <si>
    <t>Tha_At5g65500.1</t>
  </si>
  <si>
    <t>Tha_At5g65530.1</t>
  </si>
  <si>
    <t>Tha_At5g65600.1</t>
  </si>
  <si>
    <t>Tha_At5g65700.1</t>
  </si>
  <si>
    <t>Tha_At5g65710.1</t>
  </si>
  <si>
    <t>Tha_At5g66790.1</t>
  </si>
  <si>
    <t>Tha_At5g67200.1</t>
  </si>
  <si>
    <t>Tha_At5g67280.1</t>
  </si>
  <si>
    <t>At1g10850</t>
  </si>
  <si>
    <t>At1g11130</t>
  </si>
  <si>
    <t>At1g21245</t>
  </si>
  <si>
    <t>At1g22720</t>
  </si>
  <si>
    <t>At1g51805</t>
  </si>
  <si>
    <t>At1g56145</t>
  </si>
  <si>
    <t>At1g61475</t>
  </si>
  <si>
    <t>At3g49060</t>
  </si>
  <si>
    <t>At3g57760</t>
  </si>
  <si>
    <t>At4g21366</t>
  </si>
  <si>
    <t>At4g23230</t>
  </si>
  <si>
    <t>At4g29654</t>
  </si>
  <si>
    <t>At4g31230</t>
  </si>
  <si>
    <t>At5g22050</t>
  </si>
  <si>
    <t>At5g57035</t>
  </si>
  <si>
    <t>Arath6|AT1G01540.2</t>
  </si>
  <si>
    <t>Arath6|AT1G01740.1</t>
  </si>
  <si>
    <t>RLCK-XII</t>
  </si>
  <si>
    <t>Arath6|AT1G05700.1</t>
  </si>
  <si>
    <t>LRR-I</t>
  </si>
  <si>
    <t>Arath6|AT1G06700.1</t>
  </si>
  <si>
    <t>Arath6|AT1G06840.1</t>
  </si>
  <si>
    <t>Arath6|AT1G07550.1</t>
  </si>
  <si>
    <t>Arath6|AT1G07560.1</t>
  </si>
  <si>
    <t>Arath6|AT1G07570.1</t>
  </si>
  <si>
    <t>Arath6|AT1G07650.1</t>
  </si>
  <si>
    <t>Arath6|AT1G07870.1</t>
  </si>
  <si>
    <t>Arath6|AT1G08590.1</t>
  </si>
  <si>
    <t>Arath6|AT1G09440.1</t>
  </si>
  <si>
    <t>Arath6|AT1G09970.2</t>
  </si>
  <si>
    <t>Arath6|AT1G10620.1</t>
  </si>
  <si>
    <t>Arath6|AT1G11050.1</t>
  </si>
  <si>
    <t>Arath6|AT1G11130.1</t>
  </si>
  <si>
    <t>Arath6|AT1G11280.1</t>
  </si>
  <si>
    <t>SD1</t>
  </si>
  <si>
    <t>Arath6|AT1G11300.1</t>
  </si>
  <si>
    <t>Arath6|AT1G11330.1</t>
  </si>
  <si>
    <t>Arath6|AT1G11340.1</t>
  </si>
  <si>
    <t>Arath6|AT1G11350.1</t>
  </si>
  <si>
    <t>Arath6|AT1G11410.1</t>
  </si>
  <si>
    <t>Arath6|AT1G12460.1</t>
  </si>
  <si>
    <t>LRR-VII</t>
  </si>
  <si>
    <t>Arath6|AT1G14370.1</t>
  </si>
  <si>
    <t>Arath6|AT1G14390.1</t>
  </si>
  <si>
    <t>Arath6|AT1G15530.1</t>
  </si>
  <si>
    <t>Arath6|AT1G16110.1</t>
  </si>
  <si>
    <t>Arath6|AT1G16120.1</t>
  </si>
  <si>
    <t>Arath6|AT1G16130.1</t>
  </si>
  <si>
    <t>Arath6|AT1G16140.1</t>
  </si>
  <si>
    <t>Arath6|AT1G16150.1</t>
  </si>
  <si>
    <t>Arath6|AT1G16160.1</t>
  </si>
  <si>
    <t>Arath6|AT1G16260.1</t>
  </si>
  <si>
    <t>Arath6|AT1G16670.1</t>
  </si>
  <si>
    <t>Arath6|AT1G16760.1</t>
  </si>
  <si>
    <t>Arath6|AT1G17230.1</t>
  </si>
  <si>
    <t>Arath6|AT1G17540.1</t>
  </si>
  <si>
    <t>Arath6|AT1G17750.1</t>
  </si>
  <si>
    <t>Arath6|AT1G17910.1</t>
  </si>
  <si>
    <t>Arath6|AT1G18390.1</t>
  </si>
  <si>
    <t>Arath6|AT1G19090.1</t>
  </si>
  <si>
    <t>DUF26</t>
  </si>
  <si>
    <t>Arath6|AT1G19390.1</t>
  </si>
  <si>
    <t>Arath6|AT1G20650.1</t>
  </si>
  <si>
    <t>Arath6|AT1G21210.1</t>
  </si>
  <si>
    <t>Arath6|AT1G21230.1</t>
  </si>
  <si>
    <t>Arath6|AT1G21240.1</t>
  </si>
  <si>
    <t>Arath6|AT1G21250.1</t>
  </si>
  <si>
    <t>Arath6|AT1G21270.1</t>
  </si>
  <si>
    <t>Arath6|AT1G21590.1</t>
  </si>
  <si>
    <t>Arath6|AT1G23540.1</t>
  </si>
  <si>
    <t>Arath6|AT1G24030.1</t>
  </si>
  <si>
    <t>Arath6|AT1G24650.1</t>
  </si>
  <si>
    <t>Arath6|AT1G25320.1</t>
  </si>
  <si>
    <t>Arath6|AT1G25390.1</t>
  </si>
  <si>
    <t>Arath6|AT1G26150.1</t>
  </si>
  <si>
    <t>Arath6|AT1G26970.1</t>
  </si>
  <si>
    <t>Arath6|AT1G27190.1</t>
  </si>
  <si>
    <t>Arath6|AT1G28390.1</t>
  </si>
  <si>
    <t>Arath6|AT1G28440.1</t>
  </si>
  <si>
    <t>Arath6|AT1G29720.1</t>
  </si>
  <si>
    <t>Arath6|AT1G29730.1</t>
  </si>
  <si>
    <t>Arath6|AT1G29740.1</t>
  </si>
  <si>
    <t>Arath6|AT1G29750.2</t>
  </si>
  <si>
    <t>Arath6|AT1G30570.1</t>
  </si>
  <si>
    <t>Arath6|AT1G31420.1</t>
  </si>
  <si>
    <t>Arath6|AT1G33260.1</t>
  </si>
  <si>
    <t>Arath6|AT1G34110.1</t>
  </si>
  <si>
    <t>Arath6|AT1G34210.1</t>
  </si>
  <si>
    <t>Arath6|AT1G34300.1</t>
  </si>
  <si>
    <t>Arath6|AT1G34420.1</t>
  </si>
  <si>
    <t>Arath6|AT1G35710.1</t>
  </si>
  <si>
    <t>Arath6|AT1G48210.1</t>
  </si>
  <si>
    <t>Arath6|AT1G48220.1</t>
  </si>
  <si>
    <t>Arath6|AT1G48480.1</t>
  </si>
  <si>
    <t>Arath6|AT1G49100.1</t>
  </si>
  <si>
    <t>Arath6|AT1G49270.1</t>
  </si>
  <si>
    <t>Arath6|AT1G49730.1</t>
  </si>
  <si>
    <t>Arath6|AT1G50610.1</t>
  </si>
  <si>
    <t>Arath6|AT1G50990.1</t>
  </si>
  <si>
    <t>Arath6|AT1G51620.1</t>
  </si>
  <si>
    <t>Arath6|AT1G51790.1</t>
  </si>
  <si>
    <t>Arath6|AT1G51800.1</t>
  </si>
  <si>
    <t>Arath6|AT1G51805.1</t>
  </si>
  <si>
    <t>Arath6|AT1G51810.1</t>
  </si>
  <si>
    <t>Arath6|AT1G51820.1</t>
  </si>
  <si>
    <t>Arath6|AT1G51830.1</t>
  </si>
  <si>
    <t>Arath6|AT1G51850.1</t>
  </si>
  <si>
    <t>Arath6|AT1G51860.1</t>
  </si>
  <si>
    <t>Arath6|AT1G51870.1</t>
  </si>
  <si>
    <t>Arath6|AT1G51880.1</t>
  </si>
  <si>
    <t>Arath6|AT1G51890.1</t>
  </si>
  <si>
    <t>Arath6|AT1G51910.1</t>
  </si>
  <si>
    <t>Arath6|AT1G51940.1</t>
  </si>
  <si>
    <t>Arath6|AT1G52290.1</t>
  </si>
  <si>
    <t>Arath6|AT1G52310.1</t>
  </si>
  <si>
    <t>Arath6|AT1G52540.1</t>
  </si>
  <si>
    <t>Arath6|AT1G53420.1</t>
  </si>
  <si>
    <t>Arath6|AT1G53430.1</t>
  </si>
  <si>
    <t>Arath6|AT1G53440.1</t>
  </si>
  <si>
    <t>Arath6|AT1G53730.1</t>
  </si>
  <si>
    <t>Arath6|AT1G54820.1</t>
  </si>
  <si>
    <t>Arath6|AT1G55200.1</t>
  </si>
  <si>
    <t>Arath6|AT1G55610.1</t>
  </si>
  <si>
    <t>Arath6|AT1G56120.1</t>
  </si>
  <si>
    <t>Arath6|AT1G56130.1</t>
  </si>
  <si>
    <t>Arath6|AT1G56140.1</t>
  </si>
  <si>
    <t>Arath6|AT1G56145.1</t>
  </si>
  <si>
    <t>Arath6|AT1G56720.1</t>
  </si>
  <si>
    <t>Arath6|AT1G60630.1</t>
  </si>
  <si>
    <t>Arath6|AT1G60800.1</t>
  </si>
  <si>
    <t>Arath6|AT1G61360.1</t>
  </si>
  <si>
    <t>Arath6|AT1G61370.1</t>
  </si>
  <si>
    <t>Arath6|AT1G61380.1</t>
  </si>
  <si>
    <t>Arath6|AT1G61390.1</t>
  </si>
  <si>
    <t>Arath6|AT1G61400.1</t>
  </si>
  <si>
    <t>Arath6|AT1G61420.1</t>
  </si>
  <si>
    <t>Arath6|AT1G61430.1</t>
  </si>
  <si>
    <t>Arath6|AT1G61440.1</t>
  </si>
  <si>
    <t>Arath6|AT1G61460.1</t>
  </si>
  <si>
    <t>Arath6|AT1G61480.1</t>
  </si>
  <si>
    <t>Arath6|AT1G61490.1</t>
  </si>
  <si>
    <t>Arath6|AT1G61500.1</t>
  </si>
  <si>
    <t>Arath6|AT1G61550.1</t>
  </si>
  <si>
    <t>Arath6|AT1G61590.1</t>
  </si>
  <si>
    <t>Arath6|AT1G61610.1</t>
  </si>
  <si>
    <t>Arath6|AT1G61860.1</t>
  </si>
  <si>
    <t>Arath6|AT1G62950.1</t>
  </si>
  <si>
    <t>Arath6|AT1G63430.1</t>
  </si>
  <si>
    <t>Arath6|AT1G63500.1</t>
  </si>
  <si>
    <t>Arath6|AT1G64210.1</t>
  </si>
  <si>
    <t>Arath6|AT1G65790.1</t>
  </si>
  <si>
    <t>Arath6|AT1G65800.1</t>
  </si>
  <si>
    <t>Arath6|AT1G66150.1</t>
  </si>
  <si>
    <t>Arath6|AT1G66460.1</t>
  </si>
  <si>
    <t>Arath6|AT1G66830.1</t>
  </si>
  <si>
    <t>Arath6|AT1G66880.1</t>
  </si>
  <si>
    <t>Arath6|AT1G66910.1</t>
  </si>
  <si>
    <t>Arath6|AT1G66920.1</t>
  </si>
  <si>
    <t>Arath6|AT1G66930.1</t>
  </si>
  <si>
    <t>Arath6|AT1G66980.1</t>
  </si>
  <si>
    <t>Arath6|AT1G67000.1</t>
  </si>
  <si>
    <t>Arath6|AT1G67470.1</t>
  </si>
  <si>
    <t>RLCK-XII_XIII</t>
  </si>
  <si>
    <t>Arath6|AT1G67510.1</t>
  </si>
  <si>
    <t>Arath6|AT1G67520.1</t>
  </si>
  <si>
    <t>Arath6|AT1G67720.1</t>
  </si>
  <si>
    <t>Arath6|AT1G68400.1</t>
  </si>
  <si>
    <t>Arath6|AT1G69270.1</t>
  </si>
  <si>
    <t>Arath6|AT1G69730.1</t>
  </si>
  <si>
    <t>Arath6|AT1G69790.1</t>
  </si>
  <si>
    <t>Arath6|AT1G69910.1</t>
  </si>
  <si>
    <t>Arath6|AT1G69990.1</t>
  </si>
  <si>
    <t>Arath6|AT1G70110.1</t>
  </si>
  <si>
    <t>Arath6|AT1G70130.1</t>
  </si>
  <si>
    <t>Arath6|AT1G70250.1</t>
  </si>
  <si>
    <t>Arath6|AT1G70450.1</t>
  </si>
  <si>
    <t>Arath6|AT1G70460.1</t>
  </si>
  <si>
    <t>Arath6|AT1G70520.1</t>
  </si>
  <si>
    <t>Arath6|AT1G70530.1</t>
  </si>
  <si>
    <t>Arath6|AT1G70740.1</t>
  </si>
  <si>
    <t>Arath6|AT1G71830.1</t>
  </si>
  <si>
    <t>Arath6|AT1G72180.1</t>
  </si>
  <si>
    <t>Arath6|AT1G72300.1</t>
  </si>
  <si>
    <t>Arath6|AT1G72460.1</t>
  </si>
  <si>
    <t>Arath6|AT1G72540.1</t>
  </si>
  <si>
    <t>Arath6|AT1G72760.1</t>
  </si>
  <si>
    <t>Arath6|AT1G73080.1</t>
  </si>
  <si>
    <t>Arath6|AT1G74360.1</t>
  </si>
  <si>
    <t>Arath6|AT1G74490.1</t>
  </si>
  <si>
    <t>Arath6|AT1G75640.1</t>
  </si>
  <si>
    <t>Arath6|AT1G75820.1</t>
  </si>
  <si>
    <t>Arath6|AT1G76360.1</t>
  </si>
  <si>
    <t>Arath6|AT1G76370.1</t>
  </si>
  <si>
    <t>Arath6|AT1G77280.1</t>
  </si>
  <si>
    <t>Arath6|AT1G78530.1</t>
  </si>
  <si>
    <t>Arath6|AT1G78940.1</t>
  </si>
  <si>
    <t>Arath6|AT1G78980.1</t>
  </si>
  <si>
    <t>Arath6|AT1G79620.1</t>
  </si>
  <si>
    <t>Arath6|AT1G79670.1</t>
  </si>
  <si>
    <t>Arath6|AT1G79680.1</t>
  </si>
  <si>
    <t>Arath6|AT1G80640.1</t>
  </si>
  <si>
    <t>Arath6|AT1G80870.1</t>
  </si>
  <si>
    <t>Arath6|AT2G01210.1</t>
  </si>
  <si>
    <t>Arath6|AT2G01820.1</t>
  </si>
  <si>
    <t>Arath6|AT2G01950.1</t>
  </si>
  <si>
    <t>Arath6|AT2G02220.1</t>
  </si>
  <si>
    <t>Arath6|AT2G02780.1</t>
  </si>
  <si>
    <t>Arath6|AT2G02800.1</t>
  </si>
  <si>
    <t>Arath6|AT2G04300.1</t>
  </si>
  <si>
    <t>Arath6|AT2G05940.1</t>
  </si>
  <si>
    <t>Arath6|AT2G07020.1</t>
  </si>
  <si>
    <t>Arath6|AT2G07040.1</t>
  </si>
  <si>
    <t>Arath6|AT2G07180.1</t>
  </si>
  <si>
    <t>Arath6|AT2G11520.1</t>
  </si>
  <si>
    <t>Arath6|AT2G13790.1</t>
  </si>
  <si>
    <t>Arath6|AT2G13800.1</t>
  </si>
  <si>
    <t>Arath6|AT2G14440.1</t>
  </si>
  <si>
    <t>Arath6|AT2G14510.1</t>
  </si>
  <si>
    <t>Arath6|AT2G15300.1</t>
  </si>
  <si>
    <t>Arath6|AT2G16250.1</t>
  </si>
  <si>
    <t>Arath6|AT2G16750.1</t>
  </si>
  <si>
    <t>Arath6|AT2G17090.1</t>
  </si>
  <si>
    <t>Arath6|AT2G17170.1</t>
  </si>
  <si>
    <t>Arath6|AT2G17220.1</t>
  </si>
  <si>
    <t>Arath6|AT2G18470.1</t>
  </si>
  <si>
    <t>Arath6|AT2G18890.1</t>
  </si>
  <si>
    <t>Arath6|AT2G19130.1</t>
  </si>
  <si>
    <t>Arath6|AT2G19190.1</t>
  </si>
  <si>
    <t>Arath6|AT2G19210.1</t>
  </si>
  <si>
    <t>Arath6|AT2G19230.1</t>
  </si>
  <si>
    <t>Arath6|AT2G19410.1</t>
  </si>
  <si>
    <t>Arath6|AT2G20300.1</t>
  </si>
  <si>
    <t>Arath6|AT2G20850.1</t>
  </si>
  <si>
    <t>Arath6|AT2G21480.1</t>
  </si>
  <si>
    <t>Arath6|AT2G23200.1</t>
  </si>
  <si>
    <t>Arath6|AT2G23300.1</t>
  </si>
  <si>
    <t>Arath6|AT2G23450.1</t>
  </si>
  <si>
    <t>Arath6|AT2G23770.1</t>
  </si>
  <si>
    <t>Arath6|AT2G23950.1</t>
  </si>
  <si>
    <t>Arath6|AT2G24130.1</t>
  </si>
  <si>
    <t>Arath6|AT2G24230.1</t>
  </si>
  <si>
    <t>Arath6|AT2G24370.1</t>
  </si>
  <si>
    <t>Arath6|AT2G25220.1</t>
  </si>
  <si>
    <t>Arath6|AT2G25790.1</t>
  </si>
  <si>
    <t>Arath6|AT2G26290.1</t>
  </si>
  <si>
    <t>Arath6|AT2G26330.1</t>
  </si>
  <si>
    <t>Arath6|AT2G26730.1</t>
  </si>
  <si>
    <t>Arath6|AT2G27060.1</t>
  </si>
  <si>
    <t>Arath6|AT2G28250.1</t>
  </si>
  <si>
    <t>Arath6|AT2G28590.1</t>
  </si>
  <si>
    <t>Arath6|AT2G28930.1</t>
  </si>
  <si>
    <t>Arath6|AT2G28940.2</t>
  </si>
  <si>
    <t>Arath6|AT2G28960.1</t>
  </si>
  <si>
    <t>Arath6|AT2G28970.1</t>
  </si>
  <si>
    <t>Arath6|AT2G28990.1</t>
  </si>
  <si>
    <t>Arath6|AT2G29000.1</t>
  </si>
  <si>
    <t>Arath6|AT2G29220.1</t>
  </si>
  <si>
    <t>Arath6|AT2G29250.1</t>
  </si>
  <si>
    <t>Arath6|AT2G30730.1</t>
  </si>
  <si>
    <t>Arath6|AT2G30740.1</t>
  </si>
  <si>
    <t>Arath6|AT2G30940.2</t>
  </si>
  <si>
    <t>Arath6|AT2G31880.1</t>
  </si>
  <si>
    <t>LRR_XVI</t>
  </si>
  <si>
    <t>Arath6|AT2G32800.1</t>
  </si>
  <si>
    <t>Arath6|AT2G33170.1</t>
  </si>
  <si>
    <t>Arath6|AT2G33580.1</t>
  </si>
  <si>
    <t>Arath6|AT2G35620.1</t>
  </si>
  <si>
    <t>Arath6|AT2G36570.1</t>
  </si>
  <si>
    <t>Arath6|AT2G37050.3</t>
  </si>
  <si>
    <t>Arath6|AT2G37710.1</t>
  </si>
  <si>
    <t>Arath6|AT2G39110.1</t>
  </si>
  <si>
    <t>Arath6|AT2G39180.1</t>
  </si>
  <si>
    <t>Arath6|AT2G39360.1</t>
  </si>
  <si>
    <t>Arath6|AT2G39660.1</t>
  </si>
  <si>
    <t>Arath6|AT2G40270.1</t>
  </si>
  <si>
    <t>Arath6|AT2G41820.1</t>
  </si>
  <si>
    <t>Arath6|AT2G41970.1</t>
  </si>
  <si>
    <t>Arath6|AT2G42290.1</t>
  </si>
  <si>
    <t>Arath6|AT2G42960.1</t>
  </si>
  <si>
    <t>Arath6|AT2G43230.1</t>
  </si>
  <si>
    <t>Arath6|AT2G43690.1</t>
  </si>
  <si>
    <t>Arath6|AT2G43700.1</t>
  </si>
  <si>
    <t>Arath6|AT2G45340.1</t>
  </si>
  <si>
    <t>Arath6|AT2G45590.1</t>
  </si>
  <si>
    <t>Arath6|AT2G45910.1</t>
  </si>
  <si>
    <t>Arath6|AT2G47060.4</t>
  </si>
  <si>
    <t>Arath6|AT2G48010.1</t>
  </si>
  <si>
    <t>Arath6|AT3G01300.1</t>
  </si>
  <si>
    <t>Arath6|AT3G01840.1</t>
  </si>
  <si>
    <t>Arath6|AT3G02130.1</t>
  </si>
  <si>
    <t>Arath6|AT3G02810.1</t>
  </si>
  <si>
    <t>Arath6|AT3G02880.1</t>
  </si>
  <si>
    <t>Arath6|AT3G03770.1</t>
  </si>
  <si>
    <t>Arath6|AT3G04690.1</t>
  </si>
  <si>
    <t>Arath6|AT3G05140.1</t>
  </si>
  <si>
    <t>Arath6|AT3G07070.1</t>
  </si>
  <si>
    <t>Arath6|AT3G08680.1</t>
  </si>
  <si>
    <t>Arath6|AT3G08760.1</t>
  </si>
  <si>
    <t>Arath6|AT3G08870.1</t>
  </si>
  <si>
    <t>Arath6|AT3G09010.1</t>
  </si>
  <si>
    <t>Arath6|AT3G09240.1</t>
  </si>
  <si>
    <t>Arath6|AT3G09780.1</t>
  </si>
  <si>
    <t>Arath6|AT3G09830.1</t>
  </si>
  <si>
    <t>Arath6|AT3G13065.1</t>
  </si>
  <si>
    <t>Arath6|AT3G13380.1</t>
  </si>
  <si>
    <t>Arath6|AT3G13690.1</t>
  </si>
  <si>
    <t>Arath6|AT3G14350.1</t>
  </si>
  <si>
    <t>Arath6|AT3G14840.2</t>
  </si>
  <si>
    <t>Arath6|AT3G15890.1</t>
  </si>
  <si>
    <t>Arath6|AT3G16030.1</t>
  </si>
  <si>
    <t>Arath6|AT3G17410.1</t>
  </si>
  <si>
    <t>Arath6|AT3G17420.1</t>
  </si>
  <si>
    <t>Arath6|AT3G17840.1</t>
  </si>
  <si>
    <t>Arath6|AT3G18810.1</t>
  </si>
  <si>
    <t>Arath6|AT3G19300.1</t>
  </si>
  <si>
    <t>Arath6|AT3G19700.1</t>
  </si>
  <si>
    <t>Arath6|AT3G20190.1</t>
  </si>
  <si>
    <t>Arath6|AT3G20200.1</t>
  </si>
  <si>
    <t>Arath6|AT3G20530.1</t>
  </si>
  <si>
    <t>Arath6|AT3G21340.1</t>
  </si>
  <si>
    <t>Arath6|AT3G21450.1</t>
  </si>
  <si>
    <t>Arath6|AT3G21630.1</t>
  </si>
  <si>
    <t>Arath6|AT3G23750.1</t>
  </si>
  <si>
    <t>Arath6|AT3G24240.1</t>
  </si>
  <si>
    <t>Arath6|AT3G24540.1</t>
  </si>
  <si>
    <t>Arath6|AT3G24550.1</t>
  </si>
  <si>
    <t>Arath6|AT3G24660.1</t>
  </si>
  <si>
    <t>Arath6|AT3G24790.1</t>
  </si>
  <si>
    <t>Arath6|AT3G25490.1</t>
  </si>
  <si>
    <t>Arath6|AT3G25560.2</t>
  </si>
  <si>
    <t>Arath6|AT3G26700.1</t>
  </si>
  <si>
    <t>Arath6|AT3G26940.1</t>
  </si>
  <si>
    <t>Arath6|AT3G28040.1</t>
  </si>
  <si>
    <t>Arath6|AT3G28450.1</t>
  </si>
  <si>
    <t>Arath6|AT3G28690.2</t>
  </si>
  <si>
    <t>Arath6|AT3G42880.1</t>
  </si>
  <si>
    <t>Arath6|AT3G45330.1</t>
  </si>
  <si>
    <t>Arath6|AT3G45390.1</t>
  </si>
  <si>
    <t>Arath6|AT3G45410.1</t>
  </si>
  <si>
    <t>Arath6|AT3G45420.1</t>
  </si>
  <si>
    <t>Arath6|AT3G45430.1</t>
  </si>
  <si>
    <t>Arath6|AT3G45440.1</t>
  </si>
  <si>
    <t>Arath6|AT3G45860.1</t>
  </si>
  <si>
    <t>Arath6|AT3G46290.1</t>
  </si>
  <si>
    <t>Arath6|AT3G46330.1</t>
  </si>
  <si>
    <t>Arath6|AT3G46340.1</t>
  </si>
  <si>
    <t>Arath6|AT3G46350.1</t>
  </si>
  <si>
    <t>Arath6|AT3G46370.1</t>
  </si>
  <si>
    <t>Arath6|AT3G46400.1</t>
  </si>
  <si>
    <t>Arath6|AT3G46410.1</t>
  </si>
  <si>
    <t>Arath6|AT3G46420.1</t>
  </si>
  <si>
    <t>Arath6|AT3G46760.1</t>
  </si>
  <si>
    <t>Arath6|AT3G47090.1</t>
  </si>
  <si>
    <t>Arath6|AT3G47110.1</t>
  </si>
  <si>
    <t>Arath6|AT3G47570.1</t>
  </si>
  <si>
    <t>Arath6|AT3G47580.1</t>
  </si>
  <si>
    <t>Arath6|AT3G49060.1</t>
  </si>
  <si>
    <t>Arath6|AT3G49670.1</t>
  </si>
  <si>
    <t>Arath6|AT3G50230.1</t>
  </si>
  <si>
    <t>Arath6|AT3G51550.1</t>
  </si>
  <si>
    <t>Arath6|AT3G51740.1</t>
  </si>
  <si>
    <t>Arath6|AT3G51990.1</t>
  </si>
  <si>
    <t>Arath6|AT3G52530.1</t>
  </si>
  <si>
    <t>Arath6|AT3G53380.1</t>
  </si>
  <si>
    <t>Arath6|AT3G53590.1</t>
  </si>
  <si>
    <t>Arath6|AT3G53810.1</t>
  </si>
  <si>
    <t>Arath6|AT3G53840.1</t>
  </si>
  <si>
    <t>Arath6|AT3G54030.1</t>
  </si>
  <si>
    <t>Arath6|AT3G55450.1</t>
  </si>
  <si>
    <t>Arath6|AT3G55550.1</t>
  </si>
  <si>
    <t>Arath6|AT3G55950.1</t>
  </si>
  <si>
    <t>Arath6|AT3G56050.1</t>
  </si>
  <si>
    <t>Arath6|AT3G56100.1</t>
  </si>
  <si>
    <t>Arath6|AT3G56370.1</t>
  </si>
  <si>
    <t>Arath6|AT3G57120.1</t>
  </si>
  <si>
    <t>Arath6|AT3G57700.1</t>
  </si>
  <si>
    <t>Arath6|AT3G57710.1</t>
  </si>
  <si>
    <t>Arath6|AT3G57720.1</t>
  </si>
  <si>
    <t>Arath6|AT3G57730.1</t>
  </si>
  <si>
    <t>Arath6|AT3G57740.1</t>
  </si>
  <si>
    <t>Arath6|AT3G57750.1</t>
  </si>
  <si>
    <t>Arath6|AT3G57830.1</t>
  </si>
  <si>
    <t>Arath6|AT3G58690.1</t>
  </si>
  <si>
    <t>Arath6|AT3G59110.1</t>
  </si>
  <si>
    <t>Arath6|AT3G59350.1</t>
  </si>
  <si>
    <t>Arath6|AT3G59420.1</t>
  </si>
  <si>
    <t>Arath6|AT3G59700.1</t>
  </si>
  <si>
    <t>Arath6|AT3G59730.1</t>
  </si>
  <si>
    <t>Arath6|AT3G59740.1</t>
  </si>
  <si>
    <t>Arath6|AT3G59750.1</t>
  </si>
  <si>
    <t>Arath6|AT3G62220.1</t>
  </si>
  <si>
    <t>Arath6|AT4G00330.1</t>
  </si>
  <si>
    <t>Arath6|AT4G00710.1</t>
  </si>
  <si>
    <t>Arath6|AT4G00960.1</t>
  </si>
  <si>
    <t>Arath6|AT4G00970.1</t>
  </si>
  <si>
    <t>Arath6|AT4G01330.1</t>
  </si>
  <si>
    <t>Arath6|AT4G02010.1</t>
  </si>
  <si>
    <t>Arath6|AT4G02410.1</t>
  </si>
  <si>
    <t>Arath6|AT4G02420.1</t>
  </si>
  <si>
    <t>Arath6|AT4G02630.1</t>
  </si>
  <si>
    <t>Arath6|AT4G03230.1</t>
  </si>
  <si>
    <t>Arath6|AT4G03390.1</t>
  </si>
  <si>
    <t>Arath6|AT4G04490.1</t>
  </si>
  <si>
    <t>Arath6|AT4G04500.1</t>
  </si>
  <si>
    <t>Arath6|AT4G04510.1</t>
  </si>
  <si>
    <t>Arath6|AT4G04540.1</t>
  </si>
  <si>
    <t>Arath6|AT4G04570.1</t>
  </si>
  <si>
    <t>Arath6|AT4G04960.1</t>
  </si>
  <si>
    <t>Arath6|AT4G05200.1</t>
  </si>
  <si>
    <t>Arath6|AT4G08850.1</t>
  </si>
  <si>
    <t>Arath6|AT4G10390.1</t>
  </si>
  <si>
    <t>Arath6|AT4G11460.1</t>
  </si>
  <si>
    <t>Arath6|AT4G11470.1</t>
  </si>
  <si>
    <t>Arath6|AT4G11480.1</t>
  </si>
  <si>
    <t>Arath6|AT4G11490.1</t>
  </si>
  <si>
    <t>Arath6|AT4G11530.1</t>
  </si>
  <si>
    <t>Arath6|AT4G11890.3</t>
  </si>
  <si>
    <t>Arath6|AT4G13190.1</t>
  </si>
  <si>
    <t>Arath6|AT4G17660.1</t>
  </si>
  <si>
    <t>Arath6|AT4G18250.1</t>
  </si>
  <si>
    <t>Arath6|AT4G18640.1</t>
  </si>
  <si>
    <t>Arath6|AT4G20140.1</t>
  </si>
  <si>
    <t>Arath6|AT4G20270.1</t>
  </si>
  <si>
    <t>Arath6|AT4G20450.1</t>
  </si>
  <si>
    <t>Arath6|AT4G21230.1</t>
  </si>
  <si>
    <t>Arath6|AT4G21370.1</t>
  </si>
  <si>
    <t>Arath6|AT4G21380.1</t>
  </si>
  <si>
    <t>Arath6|AT4G21390.1</t>
  </si>
  <si>
    <t>Arath6|AT4G21400.1</t>
  </si>
  <si>
    <t>Arath6|AT4G21410.1</t>
  </si>
  <si>
    <t>Arath6|AT4G22130.1</t>
  </si>
  <si>
    <t>Arath6|AT4G22730.1</t>
  </si>
  <si>
    <t>Arath6|AT4G23130.2</t>
  </si>
  <si>
    <t>Arath6|AT4G23140.2</t>
  </si>
  <si>
    <t>Arath6|AT4G23150.1</t>
  </si>
  <si>
    <t>Arath6|AT4G23160.1</t>
  </si>
  <si>
    <t>Arath6|AT4G23180.1</t>
  </si>
  <si>
    <t>Arath6|AT4G23190.1</t>
  </si>
  <si>
    <t>Arath6|AT4G23200.1</t>
  </si>
  <si>
    <t>Arath6|AT4G23210.1</t>
  </si>
  <si>
    <t>Arath6|AT4G23220.1</t>
  </si>
  <si>
    <t>Arath6|AT4G23230.1</t>
  </si>
  <si>
    <t>Arath6|AT4G23240.1</t>
  </si>
  <si>
    <t>Arath6|AT4G23250.1</t>
  </si>
  <si>
    <t>Arath6|AT4G23260.1</t>
  </si>
  <si>
    <t>Arath6|AT4G23270.1</t>
  </si>
  <si>
    <t>Arath6|AT4G23280.1</t>
  </si>
  <si>
    <t>Arath6|AT4G23290.2</t>
  </si>
  <si>
    <t>Arath6|AT4G23300.1</t>
  </si>
  <si>
    <t>Arath6|AT4G23310.1</t>
  </si>
  <si>
    <t>Arath6|AT4G23320.1</t>
  </si>
  <si>
    <t>Arath6|AT4G23740.1</t>
  </si>
  <si>
    <t>Arath6|AT4G25160.1</t>
  </si>
  <si>
    <t>Arath6|AT4G25390.1</t>
  </si>
  <si>
    <t>Arath6|AT4G26540.1</t>
  </si>
  <si>
    <t>Arath6|AT4G27290.1</t>
  </si>
  <si>
    <t>Arath6|AT4G27300.1</t>
  </si>
  <si>
    <t>Arath6|AT4G28350.1</t>
  </si>
  <si>
    <t>Arath6|AT4G28490.1</t>
  </si>
  <si>
    <t>Arath6|AT4G28650.1</t>
  </si>
  <si>
    <t>Arath6|AT4G28670.1</t>
  </si>
  <si>
    <t>Arath6|AT4G29050.1</t>
  </si>
  <si>
    <t>Arath6|AT4G29180.1</t>
  </si>
  <si>
    <t>Arath6|AT4G29450.1</t>
  </si>
  <si>
    <t>Arath6|AT4G29990.1</t>
  </si>
  <si>
    <t>Arath6|AT4G30520.1</t>
  </si>
  <si>
    <t>Arath6|AT4G31100.1</t>
  </si>
  <si>
    <t>Arath6|AT4G31110.1</t>
  </si>
  <si>
    <t>Arath6|AT4G31230.1</t>
  </si>
  <si>
    <t>Arath6|AT4G31250.1</t>
  </si>
  <si>
    <t>Arath6|AT4G32000.1</t>
  </si>
  <si>
    <t>Arath6|AT4G32300.1</t>
  </si>
  <si>
    <t>Arath6|AT4G33430.1</t>
  </si>
  <si>
    <t>Arath6|AT4G34220.1</t>
  </si>
  <si>
    <t>Arath6|AT4G34440.1</t>
  </si>
  <si>
    <t>Arath6|AT4G34500.1</t>
  </si>
  <si>
    <t>Arath6|AT4G35030.1</t>
  </si>
  <si>
    <t>Arath6|AT4G35230.1</t>
  </si>
  <si>
    <t>Arath6|AT4G35600.1</t>
  </si>
  <si>
    <t>Arath6|AT4G36180.1</t>
  </si>
  <si>
    <t>Arath6|AT4G37250.1</t>
  </si>
  <si>
    <t>Arath6|AT4G38830.1</t>
  </si>
  <si>
    <t>Arath6|AT4G39110.1</t>
  </si>
  <si>
    <t>Arath6|AT4G39270.1</t>
  </si>
  <si>
    <t>Arath6|AT4G39400.1</t>
  </si>
  <si>
    <t>Arath6|AT5G01020.1</t>
  </si>
  <si>
    <t>Arath6|AT5G01060.1</t>
  </si>
  <si>
    <t>Arath6|AT5G01540.1</t>
  </si>
  <si>
    <t>Arath6|AT5G01550.1</t>
  </si>
  <si>
    <t>Arath6|AT5G01560.1</t>
  </si>
  <si>
    <t>Arath6|AT5G01890.1</t>
  </si>
  <si>
    <t>Arath6|AT5G01950.1</t>
  </si>
  <si>
    <t>Arath6|AT5G02070.1</t>
  </si>
  <si>
    <t>Arath6|AT5G02290.1</t>
  </si>
  <si>
    <t>Arath6|AT5G02800.1</t>
  </si>
  <si>
    <t>Arath6|AT5G03140.1</t>
  </si>
  <si>
    <t>Arath6|AT5G03320.1</t>
  </si>
  <si>
    <t>Arath6|AT5G05160.1</t>
  </si>
  <si>
    <t>Arath6|AT5G06740.1</t>
  </si>
  <si>
    <t>Arath6|AT5G06820.1</t>
  </si>
  <si>
    <t>Arath6|AT5G06940.1</t>
  </si>
  <si>
    <t>Arath6|AT5G07180.1</t>
  </si>
  <si>
    <t>Arath6|AT5G07280.1</t>
  </si>
  <si>
    <t>Arath6|AT5G07620.1</t>
  </si>
  <si>
    <t>Arath6|AT5G10020.1</t>
  </si>
  <si>
    <t>Arath6|AT5G10290.1</t>
  </si>
  <si>
    <t>Arath6|AT5G10520.1</t>
  </si>
  <si>
    <t>Arath6|AT5G10530.1</t>
  </si>
  <si>
    <t>Arath6|AT5G11020.1</t>
  </si>
  <si>
    <t>Arath6|AT5G11400.1</t>
  </si>
  <si>
    <t>Arath6|AT5G11410.1</t>
  </si>
  <si>
    <t>Arath6|AT5G12000.1</t>
  </si>
  <si>
    <t>Arath6|AT5G13160.1</t>
  </si>
  <si>
    <t>Arath6|AT5G13290.1</t>
  </si>
  <si>
    <t>Arath6|AT5G14210.1</t>
  </si>
  <si>
    <t>Arath6|AT5G15080.1</t>
  </si>
  <si>
    <t>Arath6|AT5G15730.1</t>
  </si>
  <si>
    <t>Arath6|AT5G16000.1</t>
  </si>
  <si>
    <t>Arath6|AT5G16500.1</t>
  </si>
  <si>
    <t>Arath6|AT5G16590.1</t>
  </si>
  <si>
    <t>Arath6|AT5G16900.1</t>
  </si>
  <si>
    <t>Arath6|AT5G18500.1</t>
  </si>
  <si>
    <t>Arath6|AT5G18610.1</t>
  </si>
  <si>
    <t>Arath6|AT5G18910.1</t>
  </si>
  <si>
    <t>Arath6|AT5G20050.1</t>
  </si>
  <si>
    <t>Arath6|AT5G20480.1</t>
  </si>
  <si>
    <t>Arath6|AT5G20690.1</t>
  </si>
  <si>
    <t>Arath6|AT5G22050.2</t>
  </si>
  <si>
    <t>Arath6|AT5G23170.1</t>
  </si>
  <si>
    <t>Arath6|AT5G24010.1</t>
  </si>
  <si>
    <t>Arath6|AT5G24080.1</t>
  </si>
  <si>
    <t>Arath6|AT5G24100.1</t>
  </si>
  <si>
    <t>Arath6|AT5G25440.1</t>
  </si>
  <si>
    <t>Arath6|AT5G25930.1</t>
  </si>
  <si>
    <t>Arath6|AT5G26150.1</t>
  </si>
  <si>
    <t>Arath6|AT5G28680.1</t>
  </si>
  <si>
    <t>Arath6|AT5G35370.1</t>
  </si>
  <si>
    <t>Arath6|AT5G35380.1</t>
  </si>
  <si>
    <t>Arath6|AT5G35390.1</t>
  </si>
  <si>
    <t>Arath6|AT5G35580.1</t>
  </si>
  <si>
    <t>Arath6|AT5G35960.1</t>
  </si>
  <si>
    <t>Arath6|AT5G37450.1</t>
  </si>
  <si>
    <t>Arath6|AT5G37790.1</t>
  </si>
  <si>
    <t>Arath6|AT5G38210.1</t>
  </si>
  <si>
    <t>Arath6|AT5G38240.1</t>
  </si>
  <si>
    <t>Arath6|AT5G38250.1</t>
  </si>
  <si>
    <t>Arath6|AT5G38260.1</t>
  </si>
  <si>
    <t>Arath6|AT5G38280.1</t>
  </si>
  <si>
    <t>Arath6|AT5G38560.1</t>
  </si>
  <si>
    <t>Arath6|AT5G38990.1</t>
  </si>
  <si>
    <t>Arath6|AT5G39000.1</t>
  </si>
  <si>
    <t>Arath6|AT5G39020.1</t>
  </si>
  <si>
    <t>Arath6|AT5G39030.1</t>
  </si>
  <si>
    <t>Arath6|AT5G39390.1</t>
  </si>
  <si>
    <t>Arath6|AT5G40380.1</t>
  </si>
  <si>
    <t>Arath6|AT5G41180.1</t>
  </si>
  <si>
    <t>Arath6|AT5G41260.1</t>
  </si>
  <si>
    <t>Arath6|AT5G41680.1</t>
  </si>
  <si>
    <t>Arath6|AT5G42120.1</t>
  </si>
  <si>
    <t>Arath6|AT5G42440.1</t>
  </si>
  <si>
    <t>Arath6|AT5G43020.1</t>
  </si>
  <si>
    <t>Arath6|AT5G44700.1</t>
  </si>
  <si>
    <t>Arath6|AT5G45780.1</t>
  </si>
  <si>
    <t>Arath6|AT5G45800.1</t>
  </si>
  <si>
    <t>Arath6|AT5G45840.1</t>
  </si>
  <si>
    <t>Arath6|AT5G46080.1</t>
  </si>
  <si>
    <t>RLCK-XIV</t>
  </si>
  <si>
    <t>Arath6|AT5G46330.1</t>
  </si>
  <si>
    <t>Arath6|AT5G46570.1</t>
  </si>
  <si>
    <t>Arath6|AT5G47070.1</t>
  </si>
  <si>
    <t>Arath6|AT5G47850.1</t>
  </si>
  <si>
    <t>Arath6|AT5G48380.1</t>
  </si>
  <si>
    <t>Arath6|AT5G48740.1</t>
  </si>
  <si>
    <t>Arath6|AT5G48940.1</t>
  </si>
  <si>
    <t>Arath6|AT5G49660.1</t>
  </si>
  <si>
    <t>Arath6|AT5G49760.1</t>
  </si>
  <si>
    <t>Arath6|AT5G49770.1</t>
  </si>
  <si>
    <t>Arath6|AT5G49780.1</t>
  </si>
  <si>
    <t>Arath6|AT5G51270.1</t>
  </si>
  <si>
    <t>Arath6|AT5G51350.1</t>
  </si>
  <si>
    <t>Arath6|AT5G51560.1</t>
  </si>
  <si>
    <t>Arath6|AT5G51770.1</t>
  </si>
  <si>
    <t>Arath6|AT5G53320.1</t>
  </si>
  <si>
    <t>Arath6|AT5G53890.1</t>
  </si>
  <si>
    <t>Arath6|AT5G54380.1</t>
  </si>
  <si>
    <t>Arath6|AT5G54590.2</t>
  </si>
  <si>
    <t>Arath6|AT5G55830.1</t>
  </si>
  <si>
    <t>Arath6|AT5G56040.2</t>
  </si>
  <si>
    <t>Arath6|AT5G56460.1</t>
  </si>
  <si>
    <t>Arath6|AT5G56790.1</t>
  </si>
  <si>
    <t>Arath6|AT5G56890.1</t>
  </si>
  <si>
    <t>Arath6|AT5G57035.1</t>
  </si>
  <si>
    <t>Arath6|AT5G57670.1</t>
  </si>
  <si>
    <t>Arath6|AT5G58150.1</t>
  </si>
  <si>
    <t>Arath6|AT5G58300.1</t>
  </si>
  <si>
    <t>Arath6|AT5G58540.1</t>
  </si>
  <si>
    <t>Arath6|AT5G58940.1</t>
  </si>
  <si>
    <t>Arath6|AT5G59010.1</t>
  </si>
  <si>
    <t>Arath6|AT5G59260.1</t>
  </si>
  <si>
    <t>Arath6|AT5G59270.1</t>
  </si>
  <si>
    <t>Arath6|AT5G59650.1</t>
  </si>
  <si>
    <t>Arath6|AT5G59660.1</t>
  </si>
  <si>
    <t>Arath6|AT5G59670.1</t>
  </si>
  <si>
    <t>Arath6|AT5G59680.1</t>
  </si>
  <si>
    <t>Arath6|AT5G59700.1</t>
  </si>
  <si>
    <t>Arath6|AT5G60080.1</t>
  </si>
  <si>
    <t>RLCK_XVI</t>
  </si>
  <si>
    <t>Arath6|AT5G60090.1</t>
  </si>
  <si>
    <t>Arath6|AT5G60270.1</t>
  </si>
  <si>
    <t>Arath6|AT5G60280.1</t>
  </si>
  <si>
    <t>Arath6|AT5G60300.1</t>
  </si>
  <si>
    <t>Arath6|AT5G60310.1</t>
  </si>
  <si>
    <t>Arath6|AT5G60320.1</t>
  </si>
  <si>
    <t>Arath6|AT5G60900.1</t>
  </si>
  <si>
    <t>Arath6|AT5G61350.1</t>
  </si>
  <si>
    <t>Arath6|AT5G61480.1</t>
  </si>
  <si>
    <t>Arath6|AT5G61550.1</t>
  </si>
  <si>
    <t>Arath6|AT5G61560.1</t>
  </si>
  <si>
    <t>Arath6|AT5G61570.1</t>
  </si>
  <si>
    <t>Arath6|AT5G62230.1</t>
  </si>
  <si>
    <t>Arath6|AT5G62710.1</t>
  </si>
  <si>
    <t>Arath6|AT5G63410.1</t>
  </si>
  <si>
    <t>Arath6|AT5G63710.1</t>
  </si>
  <si>
    <t>Arath6|AT5G63930.1</t>
  </si>
  <si>
    <t>Arath6|AT5G63940.1</t>
  </si>
  <si>
    <t>Arath6|AT5G65240.1</t>
  </si>
  <si>
    <t>Arath6|AT5G65500.1</t>
  </si>
  <si>
    <t>Arath6|AT5G65530.1</t>
  </si>
  <si>
    <t>Arath6|AT5G65600.1</t>
  </si>
  <si>
    <t>Arath6|AT5G65700.1</t>
  </si>
  <si>
    <t>Arath6|AT5G65710.1</t>
  </si>
  <si>
    <t>Arath6|AT5G66790.1</t>
  </si>
  <si>
    <t>Arath6|AT5G67200.1</t>
  </si>
  <si>
    <t>Arath6|AT5G67280.1</t>
  </si>
  <si>
    <t>Predicted signal sequences, transmembrane domains, and ECD domains of RLK/Pelle genes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</si>
  <si>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Position of amino acid corresponding to the end of the signal sequence 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</si>
  <si>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Amino acid sequence corresponding to predicted transmembrane domain(s)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</si>
  <si>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Amino acid sequence corresponding to predicted kinase domain(s)</t>
    </r>
  </si>
  <si>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>Number of amino acids in the full length protein</t>
    </r>
  </si>
  <si>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The amino acid position corresponding to the start of the ECD</t>
    </r>
  </si>
  <si>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The amino acid position corresponding to the end of the ECD</t>
    </r>
  </si>
  <si>
    <r>
      <rPr>
        <vertAlign val="superscript"/>
        <sz val="10"/>
        <rFont val="Arial"/>
        <family val="2"/>
      </rPr>
      <t>7</t>
    </r>
    <r>
      <rPr>
        <sz val="10"/>
        <rFont val="Arial"/>
        <family val="2"/>
      </rPr>
      <t>Length of the predicted ECD</t>
    </r>
  </si>
  <si>
    <r>
      <t>8</t>
    </r>
    <r>
      <rPr>
        <sz val="10"/>
        <rFont val="Arial"/>
        <family val="2"/>
      </rPr>
      <t>A gene is defined as an RLK if the protein sequence contains a predicted signal sequence and/or transmembrane domain and the ECD is greater than 30 amino acids</t>
    </r>
  </si>
  <si>
    <r>
      <rPr>
        <vertAlign val="superscript"/>
        <sz val="10"/>
        <rFont val="Arial"/>
        <family val="2"/>
      </rPr>
      <t>9</t>
    </r>
    <r>
      <rPr>
        <sz val="10"/>
        <rFont val="Arial"/>
        <family val="2"/>
      </rPr>
      <t>Protein domains identified with searches against the SMART and Pfam databases.</t>
    </r>
  </si>
  <si>
    <r>
      <t>Signal</t>
    </r>
    <r>
      <rPr>
        <b/>
        <vertAlign val="superscript"/>
        <sz val="10"/>
        <rFont val="Arial"/>
        <family val="2"/>
      </rPr>
      <t>1</t>
    </r>
  </si>
  <si>
    <r>
      <t>Trans</t>
    </r>
    <r>
      <rPr>
        <b/>
        <vertAlign val="superscript"/>
        <sz val="10"/>
        <rFont val="Arial"/>
        <family val="2"/>
      </rPr>
      <t>2</t>
    </r>
  </si>
  <si>
    <r>
      <t>Kinase</t>
    </r>
    <r>
      <rPr>
        <b/>
        <vertAlign val="superscript"/>
        <sz val="10"/>
        <rFont val="Arial"/>
        <family val="2"/>
      </rPr>
      <t>3</t>
    </r>
  </si>
  <si>
    <r>
      <t>Full_length</t>
    </r>
    <r>
      <rPr>
        <b/>
        <vertAlign val="superscript"/>
        <sz val="10"/>
        <rFont val="Arial"/>
        <family val="2"/>
      </rPr>
      <t>4</t>
    </r>
  </si>
  <si>
    <r>
      <t>L</t>
    </r>
    <r>
      <rPr>
        <b/>
        <vertAlign val="superscript"/>
        <sz val="10"/>
        <rFont val="Arial"/>
        <family val="2"/>
      </rPr>
      <t>5</t>
    </r>
  </si>
  <si>
    <r>
      <t>R</t>
    </r>
    <r>
      <rPr>
        <b/>
        <vertAlign val="superscript"/>
        <sz val="10"/>
        <rFont val="Arial"/>
        <family val="2"/>
      </rPr>
      <t>6</t>
    </r>
  </si>
  <si>
    <r>
      <t>ECD</t>
    </r>
    <r>
      <rPr>
        <b/>
        <vertAlign val="superscript"/>
        <sz val="10"/>
        <rFont val="Arial"/>
        <family val="2"/>
      </rPr>
      <t>7</t>
    </r>
  </si>
  <si>
    <r>
      <t>RLK/RLCK</t>
    </r>
    <r>
      <rPr>
        <b/>
        <vertAlign val="superscript"/>
        <sz val="10"/>
        <rFont val="Arial"/>
        <family val="2"/>
      </rPr>
      <t>8</t>
    </r>
  </si>
  <si>
    <r>
      <t>Predicted domains</t>
    </r>
    <r>
      <rPr>
        <b/>
        <vertAlign val="superscript"/>
        <sz val="10"/>
        <rFont val="Arial"/>
        <family val="2"/>
      </rPr>
      <t>9</t>
    </r>
  </si>
  <si>
    <t>[25,48]</t>
  </si>
  <si>
    <t>[154,425]</t>
  </si>
  <si>
    <t>RLCK</t>
  </si>
  <si>
    <t>Pkinase_Tyr</t>
  </si>
  <si>
    <t>[56,307]</t>
  </si>
  <si>
    <t>Pkinase</t>
  </si>
  <si>
    <t>[510,533]</t>
  </si>
  <si>
    <t>[561,830]</t>
  </si>
  <si>
    <t>LRR_1,LRR_1,LRR_1,Pkinase</t>
  </si>
  <si>
    <t>[56,346]</t>
  </si>
  <si>
    <t>[547,570]</t>
  </si>
  <si>
    <t>[611,880]</t>
  </si>
  <si>
    <t>LRRNT_2,LRR_1,LRR_1,LRR_1,LRR_1,LRR_1,LRR_1,LRR_1,LRR_1,Pkinase_Tyr</t>
  </si>
  <si>
    <t>[506,529]</t>
  </si>
  <si>
    <t>[560,827]</t>
  </si>
  <si>
    <t>[497,520]</t>
  </si>
  <si>
    <t>[555,821]</t>
  </si>
  <si>
    <t>[68,350]</t>
  </si>
  <si>
    <t>[624,644]</t>
  </si>
  <si>
    <t>[678,950]</t>
  </si>
  <si>
    <t>LRR_1,LRR_1,LRR_1,LRR_1,LRR_1,LRR_1,Pkinase_Tyr</t>
  </si>
  <si>
    <t>[103,377]</t>
  </si>
  <si>
    <t>[644,667]</t>
  </si>
  <si>
    <t>[714,1000]</t>
  </si>
  <si>
    <t>LRRNT_2,LRR_1,LRR_1,LRR_1,LRR_1,LRR_1,LRR_1,LRR_1,LRR_1,LRR_1,LRR_1,LRR_1,LRR_1,LRR_1,LRR_1,LRR_1,LRR_1,LRR_1,LRR_1,Pkinase_Tyr</t>
  </si>
  <si>
    <t>[157,428]</t>
  </si>
  <si>
    <t>[609,632]</t>
  </si>
  <si>
    <t>[666,952]</t>
  </si>
  <si>
    <t>LRRNT_2,LRR_1,LRR_1,LRR_1,LRR_1,LRR_1,LRR_1,LRR_1,LRR_1,LRR_1,LRR_1,LRR_1,LRR_1,LRR_1,LRR_1,Pkinase_Tyr</t>
  </si>
  <si>
    <t>[263,283]</t>
  </si>
  <si>
    <t>[370,643]</t>
  </si>
  <si>
    <t>[228,251]</t>
  </si>
  <si>
    <t>[295,579]</t>
  </si>
  <si>
    <t>[342,365]</t>
  </si>
  <si>
    <t>[497,764]</t>
  </si>
  <si>
    <t>LRR_1,LRR_1,LRR_1,LRR_1,LRR_1,LRR_1,Pkinase</t>
  </si>
  <si>
    <t>[515,788]</t>
  </si>
  <si>
    <t>B_lectin,S_locus_glycop,PAN_2,Pkinase_Tyr</t>
  </si>
  <si>
    <t>[1254,1277]</t>
  </si>
  <si>
    <t>[494,758][1324,1588]</t>
  </si>
  <si>
    <t>B_lectin,S_locus_glycop,PAN_2,Pkinase_Tyr,B_lectin,S_locus_glycop,PAN_2,Pkinase_Tyr</t>
  </si>
  <si>
    <t>[445,468]</t>
  </si>
  <si>
    <t>[522,793]</t>
  </si>
  <si>
    <t>[71,91]</t>
  </si>
  <si>
    <t>[583,853]</t>
  </si>
  <si>
    <t>[435,458]</t>
  </si>
  <si>
    <t>[512,783]</t>
  </si>
  <si>
    <t>[518,788]</t>
  </si>
  <si>
    <t>[514,537]</t>
  </si>
  <si>
    <t>[593,873]</t>
  </si>
  <si>
    <t>LRRNT_2,LRR_1,LRR_1,LRR_1,LRR_1,LRR_1,LRR_1,LRR_1,LRR_1,LRR_1,LRR_1,LRR_1,Pkinase</t>
  </si>
  <si>
    <t>[86,366]</t>
  </si>
  <si>
    <t>[355,378]</t>
  </si>
  <si>
    <t>[451,724]</t>
  </si>
  <si>
    <t>LRR_1,LRR_1,LRR_1,LRR_1,LRR_1,LRR_2,LRR_1,LRR_1,Pkinase</t>
  </si>
  <si>
    <t>[303,326]</t>
  </si>
  <si>
    <t>[361,630]</t>
  </si>
  <si>
    <t>Lectin_legB,Pkinase_Tyr</t>
  </si>
  <si>
    <t>[360,383]</t>
  </si>
  <si>
    <t>[432,641]</t>
  </si>
  <si>
    <t>WAK,Pkinase</t>
  </si>
  <si>
    <t>[354,377]</t>
  </si>
  <si>
    <t>[429,699]</t>
  </si>
  <si>
    <t>WAK,Pkinase_Tyr</t>
  </si>
  <si>
    <t>[345,368]</t>
  </si>
  <si>
    <t>[416,686]</t>
  </si>
  <si>
    <t>[388,656]</t>
  </si>
  <si>
    <t>[367,390]</t>
  </si>
  <si>
    <t>[442,712]</t>
  </si>
  <si>
    <t>[339,362]</t>
  </si>
  <si>
    <t>[412,682]</t>
  </si>
  <si>
    <t>[314,337]</t>
  </si>
  <si>
    <t>[390,660]</t>
  </si>
  <si>
    <t>[41,314]</t>
  </si>
  <si>
    <t>[450,712]</t>
  </si>
  <si>
    <t>Usp,Pkinase_Tyr</t>
  </si>
  <si>
    <t>[735,758]</t>
  </si>
  <si>
    <t>[799,1072]</t>
  </si>
  <si>
    <t>LRRNT_2,LRR_1,LRR_1,LRR_1,LRR_1,LRR_1,LRR_1,LRR_1,LRR_1,LRR_1,LRR_1,LRR_1,LRR_1,LRR_1,LRR_1,LRR_1,LRR_1,LRR_1,LRR_1,LRR_1,LRR_1,LRR_1,LRR_1,Pkinase_Tyr</t>
  </si>
  <si>
    <t>[409,675]</t>
  </si>
  <si>
    <t>[738,761]</t>
  </si>
  <si>
    <t>[794,1073]</t>
  </si>
  <si>
    <t>LRRNT_2,LRR_1,LRR_1,LRR_1,LRR_1,LRR_1,LRR_1,LRR_1,LRR_1,LRR_1,LRR_1,LRR_1,LRR_1,LRR_1,LRR_1,LRR_1,LRR_1,LRR_1,LRR_1,LRR_1,LRR_1,Pkinase</t>
  </si>
  <si>
    <t>[381,401]</t>
  </si>
  <si>
    <t>[454,725]</t>
  </si>
  <si>
    <t>[295,567]</t>
  </si>
  <si>
    <t>[267,290]</t>
  </si>
  <si>
    <t>[318,571]</t>
  </si>
  <si>
    <t>DUF26,DUF26,Pkinase</t>
  </si>
  <si>
    <t>[376,399]</t>
  </si>
  <si>
    <t>[451,722]</t>
  </si>
  <si>
    <t>[282,555]</t>
  </si>
  <si>
    <t>FBA_3,Pkinase_Tyr</t>
  </si>
  <si>
    <t>[410,680]</t>
  </si>
  <si>
    <t>EGF_CA,Pkinase_Tyr</t>
  </si>
  <si>
    <t>[332,355]</t>
  </si>
  <si>
    <t>[408,678]</t>
  </si>
  <si>
    <t>[343,366]</t>
  </si>
  <si>
    <t>[415,685]</t>
  </si>
  <si>
    <t>[333,356]</t>
  </si>
  <si>
    <t>[409,679]</t>
  </si>
  <si>
    <t>[404,674]</t>
  </si>
  <si>
    <t>[409,680]</t>
  </si>
  <si>
    <t>[246,269]</t>
  </si>
  <si>
    <t>[371,644]</t>
  </si>
  <si>
    <t>[76,353]</t>
  </si>
  <si>
    <t>[461,484]</t>
  </si>
  <si>
    <t>[547,823]</t>
  </si>
  <si>
    <t>LRR_1,LRR_1,LRR_1,LRR_1,LRR_1,LRR_1,LRRNT_2,LRR_1,LRR_1,Pkinase_Tyr</t>
  </si>
  <si>
    <t>[316,339]</t>
  </si>
  <si>
    <t>[410,696]</t>
  </si>
  <si>
    <t>LRRNT_2,LRR_1,LRR_1,LRR_1,LRR_1,LRR_1,Pkinase</t>
  </si>
  <si>
    <t>[225,248]</t>
  </si>
  <si>
    <t>[291,564]</t>
  </si>
  <si>
    <t>[327,350]</t>
  </si>
  <si>
    <t>[430,703]</t>
  </si>
  <si>
    <t>[83,362]</t>
  </si>
  <si>
    <t>[224,247]</t>
  </si>
  <si>
    <t>[306,576]</t>
  </si>
  <si>
    <t>LRRNT_2,LRR_1,LRR_1,LRR_1,LRR_1,Pkinase</t>
  </si>
  <si>
    <t>[52,330]</t>
  </si>
  <si>
    <t>[619,642]</t>
  </si>
  <si>
    <t>[676,959]</t>
  </si>
  <si>
    <t>LRRNT_2,LRR_1,LRR_1,LRR_1,LRR_1,LRR_1,LRR_1,LRR_1,LRR_1,LRR_1,LRR_1,LRR_1,LRR_1,LRR_1,LRR_1,LRR_1,LRR_1,LRR_1,LRR_1,LRR_1,Pkinase_Tyr</t>
  </si>
  <si>
    <t>[1,223]</t>
  </si>
  <si>
    <t>[640,911]</t>
  </si>
  <si>
    <t>LRR_1,LRR_1,LRR_1,LRR_1,LRR_1,LRR_1,LRR_1,Pkinase_Tyr</t>
  </si>
  <si>
    <t>[355,373][599,622]</t>
  </si>
  <si>
    <t>[648,918]</t>
  </si>
  <si>
    <t>[21,41][625,648]</t>
  </si>
  <si>
    <t>[681,952]</t>
  </si>
  <si>
    <t>[430,453]</t>
  </si>
  <si>
    <t>[520,790]</t>
  </si>
  <si>
    <t>[240,263]</t>
  </si>
  <si>
    <t>[306,574]</t>
  </si>
  <si>
    <t>LRRNT_2,LRR_1,LRR_1,LRR_1,Pkinase_Tyr</t>
  </si>
  <si>
    <t>[43,333]</t>
  </si>
  <si>
    <t>[686,709]</t>
  </si>
  <si>
    <t>[753,1022]</t>
  </si>
  <si>
    <t>LRRNT_2,LRR_1,LRR_1,LRR_1,LRR_1,LRR_1,LRR_1,LRR_1,LRR_1,LRR_1,LRR_1,LRR_1,LRR_1,LRR_1,LRR_1,LRR_1,LRR_1,LRR_1,LRR_1,LRR_1,LRR_1,LRR_1,Pkinase_Tyr</t>
  </si>
  <si>
    <t>[305,579]</t>
  </si>
  <si>
    <t>LRRNT_2,LRR_1,LRR_1,LRR_1,LRR_1,Pkinase_Tyr</t>
  </si>
  <si>
    <t>[422,445]</t>
  </si>
  <si>
    <t>[484,756]</t>
  </si>
  <si>
    <t>B_lectin,Pkinase</t>
  </si>
  <si>
    <t>[613,636]</t>
  </si>
  <si>
    <t>[703,963]</t>
  </si>
  <si>
    <t>LRRNT_2,LRR_1,LRR_1,LRR_1,LRR_1,LRR_1,LRR_1,LRR_1,LRR_1,LRR_1,LRR_1,LRR_1,LRR_1,LRR_1,LRR_1,LRR_1,Pkinase</t>
  </si>
  <si>
    <t>[785,808]</t>
  </si>
  <si>
    <t>[851,1119]</t>
  </si>
  <si>
    <t>LRRNT_2,LRR_1,LRR_1,LRR_1,LRR_1,LRR_1,LRR_1,LRR_1,LRR_1,LRR_1,LRR_1,LRR_1,LRR_1,LRR_1,LRR_1,LRR_1,LRR_1,LRR_1,LRR_1,LRR_1,LRR_1,LRR_1,LRR_1,LRR_1,LRR_1,Pkinase_Tyr</t>
  </si>
  <si>
    <t>[68,344]</t>
  </si>
  <si>
    <t>[68,345]</t>
  </si>
  <si>
    <t>[268,291]</t>
  </si>
  <si>
    <t>[370,639]</t>
  </si>
  <si>
    <t>LRRNT_2,LRR_1,LRR_1,LRR_1,LRR_1,LRR_1,Pkinase_Tyr</t>
  </si>
  <si>
    <t>[519,542]</t>
  </si>
  <si>
    <t>[582,850]</t>
  </si>
  <si>
    <t>LRR_1,LRR_1,LRR_1,Pkinase_Tyr</t>
  </si>
  <si>
    <t>[173,196]</t>
  </si>
  <si>
    <t>[336,609]</t>
  </si>
  <si>
    <t>[253,276]</t>
  </si>
  <si>
    <t>[327,598]</t>
  </si>
  <si>
    <t>[282,305]</t>
  </si>
  <si>
    <t>[375,645]</t>
  </si>
  <si>
    <t>LRRNT_2,LRR_1,LRR_1,Pkinase</t>
  </si>
  <si>
    <t>[89,329]</t>
  </si>
  <si>
    <t>[1,240]</t>
  </si>
  <si>
    <t>[518,541]</t>
  </si>
  <si>
    <t>[579,843]</t>
  </si>
  <si>
    <t>LRR_1,LRR_1,Pkinase</t>
  </si>
  <si>
    <t>[586,854]</t>
  </si>
  <si>
    <t>[505,528]</t>
  </si>
  <si>
    <t>[577,846]</t>
  </si>
  <si>
    <t>[494,517]</t>
  </si>
  <si>
    <t>[560,818]</t>
  </si>
  <si>
    <t>[578,847]</t>
  </si>
  <si>
    <t>[368,637]</t>
  </si>
  <si>
    <t>[486,509]</t>
  </si>
  <si>
    <t>[558,827]</t>
  </si>
  <si>
    <t>[512,535]</t>
  </si>
  <si>
    <t>[584,850]</t>
  </si>
  <si>
    <t>[531,797]</t>
  </si>
  <si>
    <t>[520,543]</t>
  </si>
  <si>
    <t>[574,842]</t>
  </si>
  <si>
    <t>[490,513]</t>
  </si>
  <si>
    <t>[560,850]</t>
  </si>
  <si>
    <t>[509,532]</t>
  </si>
  <si>
    <t>[574,839]</t>
  </si>
  <si>
    <t>LRR_1,Pkinase_Tyr</t>
  </si>
  <si>
    <t>[236,259]</t>
  </si>
  <si>
    <t>[341,623]</t>
  </si>
  <si>
    <t>LysM,Pkinase_Tyr</t>
  </si>
  <si>
    <t>[63,86]</t>
  </si>
  <si>
    <t>[143,417]</t>
  </si>
  <si>
    <t>[202,225]</t>
  </si>
  <si>
    <t>[283,542]</t>
  </si>
  <si>
    <t>Lectin_C,Pkinase_Tyr</t>
  </si>
  <si>
    <t>[40,310]</t>
  </si>
  <si>
    <t>[565,588]</t>
  </si>
  <si>
    <t>[624,895]</t>
  </si>
  <si>
    <t>[600,623]</t>
  </si>
  <si>
    <t>[661,932]</t>
  </si>
  <si>
    <t>[576,599][605,628]</t>
  </si>
  <si>
    <t>[667,938]</t>
  </si>
  <si>
    <t>[289,312]</t>
  </si>
  <si>
    <t>[416,687]</t>
  </si>
  <si>
    <t>LRRNT_2,LRR_1,LRR_1,LRR_1,LRR_1,LRR_1,LRR_1,Pkinase_Tyr</t>
  </si>
  <si>
    <t>[38,61]</t>
  </si>
  <si>
    <t>[147,428]</t>
  </si>
  <si>
    <t>[379,649]</t>
  </si>
  <si>
    <t>[777,800]</t>
  </si>
  <si>
    <t>[859,1134]</t>
  </si>
  <si>
    <t>[651,674]</t>
  </si>
  <si>
    <t>[708,952]</t>
  </si>
  <si>
    <t>[635,658]</t>
  </si>
  <si>
    <t>[694,962]</t>
  </si>
  <si>
    <t>[692,960]</t>
  </si>
  <si>
    <t>[628,651]</t>
  </si>
  <si>
    <t>[687,955]</t>
  </si>
  <si>
    <t>[20,43]</t>
  </si>
  <si>
    <t>[179,450]</t>
  </si>
  <si>
    <t>[254,277]</t>
  </si>
  <si>
    <t>[350,615]</t>
  </si>
  <si>
    <t>[239,262]</t>
  </si>
  <si>
    <t>[301,574]</t>
  </si>
  <si>
    <t>[428,451]</t>
  </si>
  <si>
    <t>[498,771]</t>
  </si>
  <si>
    <t>[434,457]</t>
  </si>
  <si>
    <t>[501,772]</t>
  </si>
  <si>
    <t>[429,452]</t>
  </si>
  <si>
    <t>[488,759]</t>
  </si>
  <si>
    <t>[450,470]</t>
  </si>
  <si>
    <t>[520,789]</t>
  </si>
  <si>
    <t>[436,459]</t>
  </si>
  <si>
    <t>[496,778]</t>
  </si>
  <si>
    <t>[426,449]</t>
  </si>
  <si>
    <t>[494,765]</t>
  </si>
  <si>
    <t>[425,448]</t>
  </si>
  <si>
    <t>[489,763]</t>
  </si>
  <si>
    <t>[419,442]</t>
  </si>
  <si>
    <t>[478,749]</t>
  </si>
  <si>
    <t>[241,264]</t>
  </si>
  <si>
    <t>[303,556]</t>
  </si>
  <si>
    <t>S_locus_glycop,PAN_2,Pkinase_Tyr</t>
  </si>
  <si>
    <t>[496,767]</t>
  </si>
  <si>
    <t>[490,761]</t>
  </si>
  <si>
    <t>[427,450]</t>
  </si>
  <si>
    <t>[491,762]</t>
  </si>
  <si>
    <t>[421,444]</t>
  </si>
  <si>
    <t>[489,760]</t>
  </si>
  <si>
    <t>[99,376]</t>
  </si>
  <si>
    <t>[443,466]</t>
  </si>
  <si>
    <t>[525,795]</t>
  </si>
  <si>
    <t>[85,359]</t>
  </si>
  <si>
    <t>[600,881]</t>
  </si>
  <si>
    <t>[360,638]</t>
  </si>
  <si>
    <t>[20,245]</t>
  </si>
  <si>
    <t>[231,254]</t>
  </si>
  <si>
    <t>[307,578]</t>
  </si>
  <si>
    <t>[436,458]</t>
  </si>
  <si>
    <t>[519,794]</t>
  </si>
  <si>
    <t>[440,462]</t>
  </si>
  <si>
    <t>[523,798]</t>
  </si>
  <si>
    <t>[481,504]</t>
  </si>
  <si>
    <t>[588,865]</t>
  </si>
  <si>
    <t>LRRNT_2,LRR_1,LRR_1,LRR_1,LRR_1,LRR_1,LRR_1,LRR_1,LRRNT_2,LRR_1,LRR_1,Pkinase_Tyr</t>
  </si>
  <si>
    <t>[129,411]</t>
  </si>
  <si>
    <t>[304,327]</t>
  </si>
  <si>
    <t>[401,678]</t>
  </si>
  <si>
    <t>LRRNT_2,LRR_1,LRR_1,LRR_1,LRR_1,LRR_1,LRR_1,Pkinase</t>
  </si>
  <si>
    <t>[873,896]</t>
  </si>
  <si>
    <t>[967,1239]</t>
  </si>
  <si>
    <t>[277,300]</t>
  </si>
  <si>
    <t>[348,621]</t>
  </si>
  <si>
    <t>[299,571]</t>
  </si>
  <si>
    <t>[346,622]</t>
  </si>
  <si>
    <t>[743,766]</t>
  </si>
  <si>
    <t>[796,1070]</t>
  </si>
  <si>
    <t>GDPD,Pkinase</t>
  </si>
  <si>
    <t>[381,664]</t>
  </si>
  <si>
    <t>[70,292]</t>
  </si>
  <si>
    <t>[414,716]</t>
  </si>
  <si>
    <t>[421,587]</t>
  </si>
  <si>
    <t>B_lectin,PAN_2,Pkinase</t>
  </si>
  <si>
    <t>[535,558]</t>
  </si>
  <si>
    <t>[607,876]</t>
  </si>
  <si>
    <t>[278,301]</t>
  </si>
  <si>
    <t>[361,633]</t>
  </si>
  <si>
    <t>[199,222]</t>
  </si>
  <si>
    <t>[261,532]</t>
  </si>
  <si>
    <t>LRRNT_2,LRR_1,LRR_1,Pkinase_Tyr</t>
  </si>
  <si>
    <t>[372,395]</t>
  </si>
  <si>
    <t>[447,718]</t>
  </si>
  <si>
    <t>[84,362]</t>
  </si>
  <si>
    <t>[255,278]</t>
  </si>
  <si>
    <t>[324,619]</t>
  </si>
  <si>
    <t>[216,239]</t>
  </si>
  <si>
    <t>[295,563]</t>
  </si>
  <si>
    <t>[344,614]</t>
  </si>
  <si>
    <t>[334,604]</t>
  </si>
  <si>
    <t>[459,734]</t>
  </si>
  <si>
    <t>Tryp_alpha_amyl,Thaumatin,Pkinase</t>
  </si>
  <si>
    <t>[49,323]</t>
  </si>
  <si>
    <t>[237,257]</t>
  </si>
  <si>
    <t>[353,626]</t>
  </si>
  <si>
    <t>[261,284]</t>
  </si>
  <si>
    <t>[325,601]</t>
  </si>
  <si>
    <t>DUF26,DUF26,Pkinase_Tyr</t>
  </si>
  <si>
    <t>[323,591]</t>
  </si>
  <si>
    <t>[62,332]</t>
  </si>
  <si>
    <t>[302,576]</t>
  </si>
  <si>
    <t>[622,642]</t>
  </si>
  <si>
    <t>[683,958]</t>
  </si>
  <si>
    <t>LRRNT_2,LRR_1,LRR_1,LRR_1,LRR_1,LRR_1,LRR_1,LRR_1,LRR_1,LRR_1,LRR_1,LRR_1,LRR_1,LRR_1,LRR_1,LRR_1,Pkinase_Tyr</t>
  </si>
  <si>
    <t>[21,44][717,740]</t>
  </si>
  <si>
    <t>[803,1074]</t>
  </si>
  <si>
    <t>LRRNT_2,LRR_1,LRR_1,LRR_1,LRR_1,LRR_1,LRR_1,LRR_1,LRR_1,LRR_1,LRR_1,LRR_1,Pkinase_Tyr</t>
  </si>
  <si>
    <t>[253,273]</t>
  </si>
  <si>
    <t>[365,630]</t>
  </si>
  <si>
    <t>[84,361]</t>
  </si>
  <si>
    <t>[382,648]</t>
  </si>
  <si>
    <t>[770,793]</t>
  </si>
  <si>
    <t>[827,1107]</t>
  </si>
  <si>
    <t>LRRNT_2,LRR_1,LRR_1,LRR_1,LRR_1,LRR_1,LRR_1,LRR_1,LRR_1,LRR_1,LRR_1,LRR_1,LRR_1,LRR_1,LRR_1,LRR_1,LRR_1,LRR_1,LRR_1,LRR_1,LRR_1,LRR_1,LRR_1,Pkinase</t>
  </si>
  <si>
    <t>[732,755]</t>
  </si>
  <si>
    <t>[814,1085]</t>
  </si>
  <si>
    <t>[91,364]</t>
  </si>
  <si>
    <t>[755,778]</t>
  </si>
  <si>
    <t>[839,1113]</t>
  </si>
  <si>
    <t>LRRNT_2,LRR_1,LRR_1,LRR_1,LRR_1,LRR_1,LRR_1,LRR_1,LRR_1,LRR_1,LRR_1,LRR_1,LRR_1,LRR_1,LRR_1,LRR_1,LRR_1,LRR_1,LRR_1,LRR_1,LRR_1,LRR_1,LRR_1,LRR_1,Pkinase</t>
  </si>
  <si>
    <t>[641,660]</t>
  </si>
  <si>
    <t>[692,967]</t>
  </si>
  <si>
    <t>[163,443]</t>
  </si>
  <si>
    <t>[75,348]</t>
  </si>
  <si>
    <t>[445,718]</t>
  </si>
  <si>
    <t>[75,344]</t>
  </si>
  <si>
    <t>[377,639]</t>
  </si>
  <si>
    <t>[273,296]</t>
  </si>
  <si>
    <t>[404,672]</t>
  </si>
  <si>
    <t>[638,908]</t>
  </si>
  <si>
    <t>[349,372]</t>
  </si>
  <si>
    <t>[421,691]</t>
  </si>
  <si>
    <t>[358,381]</t>
  </si>
  <si>
    <t>[433,704]</t>
  </si>
  <si>
    <t>[73,96]</t>
  </si>
  <si>
    <t>[149,412]</t>
  </si>
  <si>
    <t>[81,662]</t>
  </si>
  <si>
    <t>[408,708]</t>
  </si>
  <si>
    <t>[483,506]</t>
  </si>
  <si>
    <t>[585,863]</t>
  </si>
  <si>
    <t>LRR_1,LRR_1,LRR_1,LRR_1,LRR_1,LRR_1,LRR_1,LRRNT_2,LRR_1,LRR_1,Pkinase_Tyr</t>
  </si>
  <si>
    <t>[756,779]</t>
  </si>
  <si>
    <t>[838,1126]</t>
  </si>
  <si>
    <t>LRRNT_2,LRR_1,LRR_1,LRR_1,LRR_1,LRR_1,LRR_1,LRR_1,LRR_2,LRR_1,LRR_1,LRR_1,LRR_1,LRR_1,LRR_1,LRR_1,LRR_1,LRR_1,LRR_1,LRR_1,LRR_1,LRR_1,Pkinase_Tyr</t>
  </si>
  <si>
    <t>[658,681]</t>
  </si>
  <si>
    <t>[734,1005]</t>
  </si>
  <si>
    <t>LRRNT_2,LRR_1,LRR_1,LRR_1,LRR_1,LRR_1,LRR_1,LRR_1,LRR_1,LRR_1,LRR_1,LRR_1,LRR_1,Pkinase_Tyr</t>
  </si>
  <si>
    <t>[352,375]</t>
  </si>
  <si>
    <t>[467,727]</t>
  </si>
  <si>
    <t>LRR_1,LRR_1,LRR_1,LRR_1,LRR_1,LRR_1,LRR_1,LRR_1,Pkinase</t>
  </si>
  <si>
    <t>[83,363]</t>
  </si>
  <si>
    <t>[541,810]</t>
  </si>
  <si>
    <t>[87,364]</t>
  </si>
  <si>
    <t>[419,685]</t>
  </si>
  <si>
    <t>[245,268]</t>
  </si>
  <si>
    <t>[338,609]</t>
  </si>
  <si>
    <t>[90,367]</t>
  </si>
  <si>
    <t>[225,497]</t>
  </si>
  <si>
    <t>[232,255]</t>
  </si>
  <si>
    <t>[294,568]</t>
  </si>
  <si>
    <t>[214,237]</t>
  </si>
  <si>
    <t>[275,549]</t>
  </si>
  <si>
    <t>[527,550]</t>
  </si>
  <si>
    <t>[581,849]</t>
  </si>
  <si>
    <t>[563,831]</t>
  </si>
  <si>
    <t>[336,359]</t>
  </si>
  <si>
    <t>[484,739]</t>
  </si>
  <si>
    <t>[451,474]</t>
  </si>
  <si>
    <t>[527,806]</t>
  </si>
  <si>
    <t>LRR_1,LRR_1,LRR_1,LRR_1,LRR_1,LRR_1,LRR_1,Pkinase</t>
  </si>
  <si>
    <t>[277,545]</t>
  </si>
  <si>
    <t>[50,288]</t>
  </si>
  <si>
    <t>[52,314]</t>
  </si>
  <si>
    <t>[87,367]</t>
  </si>
  <si>
    <t>[150,173]</t>
  </si>
  <si>
    <t>[284,556]</t>
  </si>
  <si>
    <t>[68,337]</t>
  </si>
  <si>
    <t>[441,464]</t>
  </si>
  <si>
    <t>[493,766]</t>
  </si>
  <si>
    <t>B_lectin,S_locus_glycop,PAN_2,Pkinase</t>
  </si>
  <si>
    <t>[517,540]</t>
  </si>
  <si>
    <t>[574,845]</t>
  </si>
  <si>
    <t>[576,872]</t>
  </si>
  <si>
    <t>[569,838]</t>
  </si>
  <si>
    <t>[442,705]</t>
  </si>
  <si>
    <t>Pkinase_Tyr,U-box</t>
  </si>
  <si>
    <t>[259,282]</t>
  </si>
  <si>
    <t>[349,616]</t>
  </si>
  <si>
    <t>[315,338]</t>
  </si>
  <si>
    <t>[478,752]</t>
  </si>
  <si>
    <t>[525,804]</t>
  </si>
  <si>
    <t>[402,425]</t>
  </si>
  <si>
    <t>[488,758]</t>
  </si>
  <si>
    <t>[334,357]</t>
  </si>
  <si>
    <t>[471,754]</t>
  </si>
  <si>
    <t>[283,306]</t>
  </si>
  <si>
    <t>[348,620]</t>
  </si>
  <si>
    <t>[272,295]</t>
  </si>
  <si>
    <t>[356,597]</t>
  </si>
  <si>
    <t>[235,258]</t>
  </si>
  <si>
    <t>[299,568]</t>
  </si>
  <si>
    <t>[661,953]</t>
  </si>
  <si>
    <t>[456,479]</t>
  </si>
  <si>
    <t>[546,844]</t>
  </si>
  <si>
    <t>[480,743]</t>
  </si>
  <si>
    <t>[15,38]</t>
  </si>
  <si>
    <t>[97,367]</t>
  </si>
  <si>
    <t>[636,659]</t>
  </si>
  <si>
    <t>[691,939]</t>
  </si>
  <si>
    <t>LRRNT_2,LRR_1,LRR_1,LRR_1,LRR_1,LRR_1,LRR_1,LRR_1,LRR_1,LRR_1,LRR_1,LRR_1,LRR_1,LRR_1,LRR_1,LRR_1,LRR_1,LRR_1,LRR_1,LRR_1,Pkinase</t>
  </si>
  <si>
    <t>[88,365]</t>
  </si>
  <si>
    <t>[648,914]</t>
  </si>
  <si>
    <t>[351,616]</t>
  </si>
  <si>
    <t>[553,576]</t>
  </si>
  <si>
    <t>[718,997]</t>
  </si>
  <si>
    <t>[103,126]</t>
  </si>
  <si>
    <t>[210,492]</t>
  </si>
  <si>
    <t>[98,372]</t>
  </si>
  <si>
    <t>[80,362]</t>
  </si>
  <si>
    <t>[102,387]</t>
  </si>
  <si>
    <t>[573,842]</t>
  </si>
  <si>
    <t>[410,433]</t>
  </si>
  <si>
    <t>[479,748]</t>
  </si>
  <si>
    <t>[507,530]</t>
  </si>
  <si>
    <t>[565,834]</t>
  </si>
  <si>
    <t>[353,611]</t>
  </si>
  <si>
    <t>[352,610]</t>
  </si>
  <si>
    <t>[35,325]</t>
  </si>
  <si>
    <t>[59,349]</t>
  </si>
  <si>
    <t>[54,77]</t>
  </si>
  <si>
    <t>[166,400]</t>
  </si>
  <si>
    <t>[284,307]</t>
  </si>
  <si>
    <t>[347,636]</t>
  </si>
  <si>
    <t>[117,416][532,812]</t>
  </si>
  <si>
    <t>[754,777]</t>
  </si>
  <si>
    <t>[819,1099]</t>
  </si>
  <si>
    <t>[372,640]</t>
  </si>
  <si>
    <t>[238,261]</t>
  </si>
  <si>
    <t>[304,571]</t>
  </si>
  <si>
    <t>[270,293]</t>
  </si>
  <si>
    <t>[356,642]</t>
  </si>
  <si>
    <t>[530,553]</t>
  </si>
  <si>
    <t>[605,877]</t>
  </si>
  <si>
    <t>[294,314]</t>
  </si>
  <si>
    <t>[347,618]</t>
  </si>
  <si>
    <t>[90,372]</t>
  </si>
  <si>
    <t>[432,455]</t>
  </si>
  <si>
    <t>[519,766]</t>
  </si>
  <si>
    <t>[411,434]</t>
  </si>
  <si>
    <t>[487,758]</t>
  </si>
  <si>
    <t>[67,349]</t>
  </si>
  <si>
    <t>[139,162]</t>
  </si>
  <si>
    <t>[200,460]</t>
  </si>
  <si>
    <t>[608,883]</t>
  </si>
  <si>
    <t>LRR_1,LRR_1,LRR_1,LRR_1,LRR_1,LRR_1,LRR_1,LRR_1,LRR_1,LRR_1,LRR_1,LRR_1,LRR_1,Pkinase</t>
  </si>
  <si>
    <t>[73,350]</t>
  </si>
  <si>
    <t>[349,645]</t>
  </si>
  <si>
    <t>LRRNT_2,LRR_1,LRR_1,LRR_1,Pkinase</t>
  </si>
  <si>
    <t>[183,454]</t>
  </si>
  <si>
    <t>[102,389]</t>
  </si>
  <si>
    <t>[337,606]</t>
  </si>
  <si>
    <t>[336,605]</t>
  </si>
  <si>
    <t>[313,336]</t>
  </si>
  <si>
    <t>[417,684]</t>
  </si>
  <si>
    <t>[29,52]</t>
  </si>
  <si>
    <t>[92,653]</t>
  </si>
  <si>
    <t>[481,739]</t>
  </si>
  <si>
    <t>[73,381]</t>
  </si>
  <si>
    <t>[213,236]</t>
  </si>
  <si>
    <t>[283,557]</t>
  </si>
  <si>
    <t>[136,416]</t>
  </si>
  <si>
    <t>[242,265]</t>
  </si>
  <si>
    <t>[353,615]</t>
  </si>
  <si>
    <t>[646,669]</t>
  </si>
  <si>
    <t>[708,977]</t>
  </si>
  <si>
    <t>LRR_1,LRR_1,LRR_1,LRR_1,LRR_1,LRR_1,LRR_1,LRR_1,LRR_1,LRR_1,LRR_1,LRR_1,LRR_1,Pkinase_Tyr</t>
  </si>
  <si>
    <t>[64,340]</t>
  </si>
  <si>
    <t>[344,612]</t>
  </si>
  <si>
    <t>[390,413]</t>
  </si>
  <si>
    <t>[477,750]</t>
  </si>
  <si>
    <t>[517,787]</t>
  </si>
  <si>
    <t>[143,409]</t>
  </si>
  <si>
    <t>[79,353]</t>
  </si>
  <si>
    <t>[260,283]</t>
  </si>
  <si>
    <t>[340,611]</t>
  </si>
  <si>
    <t>[176,452]</t>
  </si>
  <si>
    <t>[311,334]</t>
  </si>
  <si>
    <t>[368,636]</t>
  </si>
  <si>
    <t>[46,316]</t>
  </si>
  <si>
    <t>[48,295]</t>
  </si>
  <si>
    <t>[520,765]</t>
  </si>
  <si>
    <t>[84,365]</t>
  </si>
  <si>
    <t>[374,642]</t>
  </si>
  <si>
    <t>LRR_1,LRR_1,LRR_1,LRR_1,Pkinase</t>
  </si>
  <si>
    <t>[773,796]</t>
  </si>
  <si>
    <t>[858,1132]</t>
  </si>
  <si>
    <t>[411,681]</t>
  </si>
  <si>
    <t>[290,313]</t>
  </si>
  <si>
    <t>[419,690]</t>
  </si>
  <si>
    <t>[582,605]</t>
  </si>
  <si>
    <t>[39,311]</t>
  </si>
  <si>
    <t>[423,446]</t>
  </si>
  <si>
    <t>[527,800]</t>
  </si>
  <si>
    <t>B_lectin,PAN_2,Pkinase_Tyr</t>
  </si>
  <si>
    <t>[69,345]</t>
  </si>
  <si>
    <t>[266,289]</t>
  </si>
  <si>
    <t>[365,635]</t>
  </si>
  <si>
    <t>[187,210]</t>
  </si>
  <si>
    <t>[337,609]</t>
  </si>
  <si>
    <t>[326,594]</t>
  </si>
  <si>
    <t>[616,636]</t>
  </si>
  <si>
    <t>[671,963]</t>
  </si>
  <si>
    <t>[280,303]</t>
  </si>
  <si>
    <t>[372,643]</t>
  </si>
  <si>
    <t>[453,715]</t>
  </si>
  <si>
    <t>[82,357]</t>
  </si>
  <si>
    <t>[521,544]</t>
  </si>
  <si>
    <t>[11,244]</t>
  </si>
  <si>
    <t>[322,590]</t>
  </si>
  <si>
    <t>[473,496]</t>
  </si>
  <si>
    <t>[578,854]</t>
  </si>
  <si>
    <t>LRRNT_2,LRR_1,LRR_1,LRR_1,LRR_1,LRR_1,LRR_1,LRR_1,LRR_1,LRR_1,Pkinase_Tyr</t>
  </si>
  <si>
    <t>[726,749]</t>
  </si>
  <si>
    <t>[786,1063]</t>
  </si>
  <si>
    <t>LRR_1,LRR_1,LRR_1,LRR_1,LRR_1,LRR_1,LRR_1,LRR_1,LRR_1,LRR_1,LRR_1,LRR_1,LRR_1,LRR_1,LRR_1,LRR_1,LRR_1,LRR_1,LRR_1,LRR_1,LRR_1,Pkinase_Tyr</t>
  </si>
  <si>
    <t>[123,146]</t>
  </si>
  <si>
    <t>[179,452]</t>
  </si>
  <si>
    <t>[280,553]</t>
  </si>
  <si>
    <t>[301,324]</t>
  </si>
  <si>
    <t>[376,649]</t>
  </si>
  <si>
    <t>LRR_1,LRR_1,LRR_1,LRR_1,LRR_1,Pkinase</t>
  </si>
  <si>
    <t>[63,337]</t>
  </si>
  <si>
    <t>[108,378]</t>
  </si>
  <si>
    <t>[250,273]</t>
  </si>
  <si>
    <t>[313,582]</t>
  </si>
  <si>
    <t>[79,348]</t>
  </si>
  <si>
    <t>[74,351]</t>
  </si>
  <si>
    <t>[645,668]</t>
  </si>
  <si>
    <t>[726,1001]</t>
  </si>
  <si>
    <t>LRRNT_2,LRR_1,LRR_1,LRR_1,LRR_1,LRR_1,LRR_1,LRR_1,LRR_1,LRR_1,LRR_1,LRR_1,LRR_1,LRR_1,LRR_1,LRR_1,LRR_1,LRR_1,Pkinase_Tyr</t>
  </si>
  <si>
    <t>[230,253]</t>
  </si>
  <si>
    <t>[307,575]</t>
  </si>
  <si>
    <t>[64,344]</t>
  </si>
  <si>
    <t>[251,271]</t>
  </si>
  <si>
    <t>[362,628]</t>
  </si>
  <si>
    <t>[293,316]</t>
  </si>
  <si>
    <t>[348,616]</t>
  </si>
  <si>
    <t>[296,319]</t>
  </si>
  <si>
    <t>[351,538]</t>
  </si>
  <si>
    <t>Lectin_legB,Pkinase</t>
  </si>
  <si>
    <t>[287,310]</t>
  </si>
  <si>
    <t>[342,610]</t>
  </si>
  <si>
    <t>[295,318]</t>
  </si>
  <si>
    <t>[350,618]</t>
  </si>
  <si>
    <t>[226,249]</t>
  </si>
  <si>
    <t>[283,551]</t>
  </si>
  <si>
    <t>[286,309]</t>
  </si>
  <si>
    <t>[288,311]</t>
  </si>
  <si>
    <t>[351,624]</t>
  </si>
  <si>
    <t>[406,429]</t>
  </si>
  <si>
    <t>[485,755]</t>
  </si>
  <si>
    <t>[516,536]</t>
  </si>
  <si>
    <t>[566,836]</t>
  </si>
  <si>
    <t>[585,855]</t>
  </si>
  <si>
    <t>[492,515]</t>
  </si>
  <si>
    <t>[564,833]</t>
  </si>
  <si>
    <t>LRR_1,Pkinase</t>
  </si>
  <si>
    <t>[487,754]</t>
  </si>
  <si>
    <t>[576,845]</t>
  </si>
  <si>
    <t>[3,253]</t>
  </si>
  <si>
    <t>[531,800]</t>
  </si>
  <si>
    <t>[50,310]</t>
  </si>
  <si>
    <t>[643,666]</t>
  </si>
  <si>
    <t>[701,993]</t>
  </si>
  <si>
    <t>LRRNT_2,LRR_1,LRR_1,LRR_1,LRR_1,LRR_1,LRR_1,LRR_1,LRR_1,LRR_1,LRR_1,LRR_1,LRR_1,LRR_1,LRR_1,Pkinase</t>
  </si>
  <si>
    <t>[657,680]</t>
  </si>
  <si>
    <t>[719,1012]</t>
  </si>
  <si>
    <t>LRRNT_2,LRR_1,LRR_1,LRR_1,LRR_1,LRR_1,LRR_1,LRR_1,LRR_1,LRR_1,LRR_1,LRR_1,LRR_1,LRR_1,LRR_1,LRR_1,LRR_1,LRR_1,Pkinase</t>
  </si>
  <si>
    <t>[702,994]</t>
  </si>
  <si>
    <t>[703,995]</t>
  </si>
  <si>
    <t>[460,710]</t>
  </si>
  <si>
    <t>Pkinase,U-box</t>
  </si>
  <si>
    <t>[638,658]</t>
  </si>
  <si>
    <t>[690,961]</t>
  </si>
  <si>
    <t>[383,643]</t>
  </si>
  <si>
    <t>[447,470]</t>
  </si>
  <si>
    <t>[536,807]</t>
  </si>
  <si>
    <t>[460,483]</t>
  </si>
  <si>
    <t>[537,805]</t>
  </si>
  <si>
    <t>LRRNT_2,LRR_1,LRR_1,LRR_1,LRR_1,LRR_1,LRR_1,LRR_1,LRR_1,LRR_1,LRR_1,LRR_1,LRR_1,Pkinase</t>
  </si>
  <si>
    <t>[59,329]</t>
  </si>
  <si>
    <t>[58,319]</t>
  </si>
  <si>
    <t>[318,341]</t>
  </si>
  <si>
    <t>[376,651]</t>
  </si>
  <si>
    <t>[435,729]</t>
  </si>
  <si>
    <t>LRR_1,LRR_1,LRR_1,LRR_1,LRR_1,LRR_1,LRR_1,LRR_1,LRR_1,Pkinase_Tyr</t>
  </si>
  <si>
    <t>[347,619]</t>
  </si>
  <si>
    <t>[354,632]</t>
  </si>
  <si>
    <t>[69,307]</t>
  </si>
  <si>
    <t>[61,344]</t>
  </si>
  <si>
    <t>[346,617]</t>
  </si>
  <si>
    <t>[396,419]</t>
  </si>
  <si>
    <t>[496,790]</t>
  </si>
  <si>
    <t>[145,168]</t>
  </si>
  <si>
    <t>[208,470]</t>
  </si>
  <si>
    <t>[374,397]</t>
  </si>
  <si>
    <t>[451,691]</t>
  </si>
  <si>
    <t>[604,627]</t>
  </si>
  <si>
    <t>[678,948]</t>
  </si>
  <si>
    <t>LRRNT_2,LRR_1,LRR_1,LRR_1,LRR_1,LRR_1,LRR_1,LRR_1,LRR_1,LRR_1,LRR_1,LRR_1,LRR_1,LRR_1,LRR_1,LRR_1,LRR_1,Pkinase_Tyr</t>
  </si>
  <si>
    <t>[124,434]</t>
  </si>
  <si>
    <t>[60,340]</t>
  </si>
  <si>
    <t>[75,343]</t>
  </si>
  <si>
    <t>[75,352]</t>
  </si>
  <si>
    <t>[67,345]</t>
  </si>
  <si>
    <t>[68,329]</t>
  </si>
  <si>
    <t>[49,330]</t>
  </si>
  <si>
    <t>[363,656]</t>
  </si>
  <si>
    <t>[13,36]</t>
  </si>
  <si>
    <t>[87,363]</t>
  </si>
  <si>
    <t>[190,461]</t>
  </si>
  <si>
    <t>[101,391]</t>
  </si>
  <si>
    <t>[433,456]</t>
  </si>
  <si>
    <t>[512,785]</t>
  </si>
  <si>
    <t>[279,302]</t>
  </si>
  <si>
    <t>[335,523]</t>
  </si>
  <si>
    <t>[333,607]</t>
  </si>
  <si>
    <t>[247,270]</t>
  </si>
  <si>
    <t>[303,574]</t>
  </si>
  <si>
    <t>[119,398]</t>
  </si>
  <si>
    <t>[59,309]</t>
  </si>
  <si>
    <t>[56,323]</t>
  </si>
  <si>
    <t>[281,304]</t>
  </si>
  <si>
    <t>[344,618]</t>
  </si>
  <si>
    <t>[27,50]</t>
  </si>
  <si>
    <t>[162,328]</t>
  </si>
  <si>
    <t>[17,37][306,329]</t>
  </si>
  <si>
    <t>[380,655]</t>
  </si>
  <si>
    <t>[299,322]</t>
  </si>
  <si>
    <t>[355,626]</t>
  </si>
  <si>
    <t>[294,317]</t>
  </si>
  <si>
    <t>[350,621]</t>
  </si>
  <si>
    <t>[22,45]</t>
  </si>
  <si>
    <t>[162,434]</t>
  </si>
  <si>
    <t>[532,803]</t>
  </si>
  <si>
    <t>[317,340]</t>
  </si>
  <si>
    <t>[485,759]</t>
  </si>
  <si>
    <t>[340,606]</t>
  </si>
  <si>
    <t>[44,67][287,310]</t>
  </si>
  <si>
    <t>[345,620]</t>
  </si>
  <si>
    <t>[339,606]</t>
  </si>
  <si>
    <t>[353,619]</t>
  </si>
  <si>
    <t>[348,614]</t>
  </si>
  <si>
    <t>[347,620]</t>
  </si>
  <si>
    <t>[285,308]</t>
  </si>
  <si>
    <t>[710,733]</t>
  </si>
  <si>
    <t>[775,1044]</t>
  </si>
  <si>
    <t>LRRNT_2,LRR_1,LRR_1,LRR_1,LRR_1,LRR_1,LRR_1,LRR_1,LRR_1,LRR_1,LRR_1,LRR_1,LRR_1,LRR_1,LRR_1,LRR_1,LRR_1,LRR_1,LRR_1,LRR_1,LRR_1,Pkinase_Tyr</t>
  </si>
  <si>
    <t>[41,326]</t>
  </si>
  <si>
    <t>[346,621]</t>
  </si>
  <si>
    <t>[339,611]</t>
  </si>
  <si>
    <t>[321,601]</t>
  </si>
  <si>
    <t>[321,593]</t>
  </si>
  <si>
    <t>[607,879]</t>
  </si>
  <si>
    <t>DUF26,DUF26,DUF26,DUF26,Pkinase_Tyr</t>
  </si>
  <si>
    <t>[71,345]</t>
  </si>
  <si>
    <t>[91,368]</t>
  </si>
  <si>
    <t>[464,487]</t>
  </si>
  <si>
    <t>[519,796]</t>
  </si>
  <si>
    <t>Thaumatin,Thaumatin,Pkinase</t>
  </si>
  <si>
    <t>[320,343]</t>
  </si>
  <si>
    <t>[397,659]</t>
  </si>
  <si>
    <t>[876,899]</t>
  </si>
  <si>
    <t>[951,1235]</t>
  </si>
  <si>
    <t>LRRNT_2,LRR_1,LRR_1,LRR_1,LRR_1,LRR_1,LRR_1,LRR_1,LRR_1,LRR_1,LRR_1,LRR_1,LRR_1,LRR_1,LRR_1,LRR_1,LRR_1,LRR_1,LRR_1,LRR_1,LRR_1,LRR_1,LRR_1,LRR_1,LRR_1,LRR_1,LRR_1,Pkinase_Tyr</t>
  </si>
  <si>
    <t>[659,679]</t>
  </si>
  <si>
    <t>[710,983]</t>
  </si>
  <si>
    <t>[539,562]</t>
  </si>
  <si>
    <t>[591,860]</t>
  </si>
  <si>
    <t>[274,297]</t>
  </si>
  <si>
    <t>[333,603]</t>
  </si>
  <si>
    <t>[442,464]</t>
  </si>
  <si>
    <t>[524,794]</t>
  </si>
  <si>
    <t>[526,800]</t>
  </si>
  <si>
    <t>[440,463]</t>
  </si>
  <si>
    <t>[529,799]</t>
  </si>
  <si>
    <t>[361,663]</t>
  </si>
  <si>
    <t>[357,631]</t>
  </si>
  <si>
    <t>[395,669]</t>
  </si>
  <si>
    <t>[312,335]</t>
  </si>
  <si>
    <t>[415,682]</t>
  </si>
  <si>
    <t>[344,616]</t>
  </si>
  <si>
    <t>[351,628]</t>
  </si>
  <si>
    <t>[275,298]</t>
  </si>
  <si>
    <t>[336,607]</t>
  </si>
  <si>
    <t>[588,611][877,900]</t>
  </si>
  <si>
    <t>[939,1210]</t>
  </si>
  <si>
    <t>RVT_2,DUF26,DUF26,Pkinase_Tyr</t>
  </si>
  <si>
    <t>[348,619]</t>
  </si>
  <si>
    <t>[291,314]</t>
  </si>
  <si>
    <t>[350,620]</t>
  </si>
  <si>
    <t>[325,597]</t>
  </si>
  <si>
    <t>[301,321]</t>
  </si>
  <si>
    <t>[358,589]</t>
  </si>
  <si>
    <t>[162,185]</t>
  </si>
  <si>
    <t>[221,492]</t>
  </si>
  <si>
    <t>DUF26,Pkinase_Tyr</t>
  </si>
  <si>
    <t>[157,180]</t>
  </si>
  <si>
    <t>[217,488]</t>
  </si>
  <si>
    <t>[28,297]</t>
  </si>
  <si>
    <t>[281,304][941,964]</t>
  </si>
  <si>
    <t>[340,612]</t>
  </si>
  <si>
    <t>DUF26,DUF26,Pkinase_Tyr,DUF26,DUF26</t>
  </si>
  <si>
    <t>[208,231]</t>
  </si>
  <si>
    <t>[259,531]</t>
  </si>
  <si>
    <t>[263,286]</t>
  </si>
  <si>
    <t>[326,598]</t>
  </si>
  <si>
    <t>[334,606]</t>
  </si>
  <si>
    <t>[363,635]</t>
  </si>
  <si>
    <t>[353,627]</t>
  </si>
  <si>
    <t>[431,454]</t>
  </si>
  <si>
    <t>[508,780]</t>
  </si>
  <si>
    <t>DUF26,DUF26,DUF26,Pkinase_Tyr</t>
  </si>
  <si>
    <t>[92,115]</t>
  </si>
  <si>
    <t>[152,394]</t>
  </si>
  <si>
    <t>[257,280]</t>
  </si>
  <si>
    <t>[337,605]</t>
  </si>
  <si>
    <t>[480,759]</t>
  </si>
  <si>
    <t>Usp,Pkinase_Tyr,U-box</t>
  </si>
  <si>
    <t>[99,624]</t>
  </si>
  <si>
    <t>[700,723]</t>
  </si>
  <si>
    <t>[758,1036]</t>
  </si>
  <si>
    <t>LRRNT_2,LRR_1,LRR_1,LRR_1,LRR_1,LRR_1,LRR_1,LRR_1,LRR_1,LRR_1,LRR_1,LRR_1,LRR_1,LRR_1,LRR_1,LRR_1,LRR_1,LRR_1,LRR_1,LRR_1,LRR_1,LRR_1,Pkinase</t>
  </si>
  <si>
    <t>[454,726]</t>
  </si>
  <si>
    <t>[439,462]</t>
  </si>
  <si>
    <t>[500,772]</t>
  </si>
  <si>
    <t>[317,587]</t>
  </si>
  <si>
    <t>[622,645]</t>
  </si>
  <si>
    <t>[683,964]</t>
  </si>
  <si>
    <t>[699,976]</t>
  </si>
  <si>
    <t>[252,275]</t>
  </si>
  <si>
    <t>[331,605]</t>
  </si>
  <si>
    <t>[508,531]</t>
  </si>
  <si>
    <t>[565,848]</t>
  </si>
  <si>
    <t>[566,848]</t>
  </si>
  <si>
    <t>[574,848]</t>
  </si>
  <si>
    <t>[303,572]</t>
  </si>
  <si>
    <t>[369,392]</t>
  </si>
  <si>
    <t>[444,716]</t>
  </si>
  <si>
    <t>[416,688]</t>
  </si>
  <si>
    <t>[467,736]</t>
  </si>
  <si>
    <t>Usp,Pkinase</t>
  </si>
  <si>
    <t>[366,637]</t>
  </si>
  <si>
    <t>[67,90]</t>
  </si>
  <si>
    <t>[129,399]</t>
  </si>
  <si>
    <t>[493,764]</t>
  </si>
  <si>
    <t>[227,250]</t>
  </si>
  <si>
    <t>[289,563]</t>
  </si>
  <si>
    <t>[475,750]</t>
  </si>
  <si>
    <t>[312,584]</t>
  </si>
  <si>
    <t>[145,418]</t>
  </si>
  <si>
    <t>[104,312]</t>
  </si>
  <si>
    <t>[90,327]</t>
  </si>
  <si>
    <t>[86,365]</t>
  </si>
  <si>
    <t>[841,1114]</t>
  </si>
  <si>
    <t>LRRNT_2,LRR_1,LRR_1,LRR_1,LRR_1,LRR_1,LRR_1,LRR_1,LRR_1,LRR_1,LRR_1,LRR_1,LRR_1,LRR_1,LRR_1,LRR_1,LRR_1,LRR_1,LRR_1,LRR_1,LRR_1,LRR_1,LRR_1,LRR_1,LRR_1,Pkinase</t>
  </si>
  <si>
    <t>[330,353]</t>
  </si>
  <si>
    <t>[453,749]</t>
  </si>
  <si>
    <t>[24,47][442,465]</t>
  </si>
  <si>
    <t>[526,795]</t>
  </si>
  <si>
    <t>[418,441]</t>
  </si>
  <si>
    <t>[501,784]</t>
  </si>
  <si>
    <t>LRRNT_2,LRR_1,LRR_1,LRR_1,LRR_1,LRR_1,LRR_1,LRR_1,Pkinase</t>
  </si>
  <si>
    <t>[792,815]</t>
  </si>
  <si>
    <t>[883,1155]</t>
  </si>
  <si>
    <t>LRRNT_2,LRR_1,LRR_1,LRR_1,LRR_1,LRR_1,LRR_2,LRR_1,LRR_1,LRR_1,LRR_1,LRR_1,LRR_1,LRR_1,LRR_1,LRR_1,LRR_1,LRR_1,LRR_1,LRR_1,Pkinase_Tyr</t>
  </si>
  <si>
    <t>[69,346]</t>
  </si>
  <si>
    <t>[76,314]</t>
  </si>
  <si>
    <t>[310,333]</t>
  </si>
  <si>
    <t>[367,635]</t>
  </si>
  <si>
    <t>[361,631]</t>
  </si>
  <si>
    <t>[306,329]</t>
  </si>
  <si>
    <t>[363,632]</t>
  </si>
  <si>
    <t>[608,631]</t>
  </si>
  <si>
    <t>[687,956]</t>
  </si>
  <si>
    <t>LRRNT_2,LRR_1,LRR_1,LRR_1,LRR_1,LRR_1,LRR_1,LRR_1,LRR_1,LRR_1,LRR_1,LRR_1,LRR_1,LRR_2,LRR_1,LRR_1,LRR_1,Pkinase_Tyr</t>
  </si>
  <si>
    <t>[707,976]</t>
  </si>
  <si>
    <t>LRRNT_2,LRR_1,LRR_1,LRR_1,LRR_1,LRR_1,LRR_1,LRR_1,LRR_1,LRR_1,LRR_1,Pkinase_Tyr</t>
  </si>
  <si>
    <t>[363,643]</t>
  </si>
  <si>
    <t>[73,347]</t>
  </si>
  <si>
    <t>[374,647]</t>
  </si>
  <si>
    <t>[81,362]</t>
  </si>
  <si>
    <t>[265,288]</t>
  </si>
  <si>
    <t>[347,613]</t>
  </si>
  <si>
    <t>[269,292]</t>
  </si>
  <si>
    <t>[330,606]</t>
  </si>
  <si>
    <t>[415,691]</t>
  </si>
  <si>
    <t>[541,564]</t>
  </si>
  <si>
    <t>[599,860]</t>
  </si>
  <si>
    <t>[585,608]</t>
  </si>
  <si>
    <t>[651,917]</t>
  </si>
  <si>
    <t>[826,849]</t>
  </si>
  <si>
    <t>[917,1189]</t>
  </si>
  <si>
    <t>[768,1043]</t>
  </si>
  <si>
    <t>LRRNT_2,LRR_1,LRR_1,LRR_1,LRR_1,LRR_1,LRR_1,LRR_1,LRR_1,LRR_1,LRR_1,LRR_1,LRR_1,LRR_1,LRR_1,LRR_1,LRR_1,Pkinase</t>
  </si>
  <si>
    <t>[290,564]</t>
  </si>
  <si>
    <t>[153,421]</t>
  </si>
  <si>
    <t>[335,607]</t>
  </si>
  <si>
    <t>[80,349]</t>
  </si>
  <si>
    <t>[68,304]</t>
  </si>
  <si>
    <t>[76,328]</t>
  </si>
  <si>
    <t>[422,691]</t>
  </si>
  <si>
    <t>[86,360]</t>
  </si>
  <si>
    <t>[62,85]</t>
  </si>
  <si>
    <t>[117,370]</t>
  </si>
  <si>
    <t>[398,421]</t>
  </si>
  <si>
    <t>[490,792]</t>
  </si>
  <si>
    <t>[142,422]</t>
  </si>
  <si>
    <t>[114,373]</t>
  </si>
  <si>
    <t>[249,272]</t>
  </si>
  <si>
    <t>[312,583]</t>
  </si>
  <si>
    <t>[74,349]</t>
  </si>
  <si>
    <t>[244,267]</t>
  </si>
  <si>
    <t>[515,538]</t>
  </si>
  <si>
    <t>[166,437]</t>
  </si>
  <si>
    <t>[83,357]</t>
  </si>
  <si>
    <t>[192,457]</t>
  </si>
  <si>
    <t>[33,56]</t>
  </si>
  <si>
    <t>[105,388]</t>
  </si>
  <si>
    <t>[650,673]</t>
  </si>
  <si>
    <t>[712,993]</t>
  </si>
  <si>
    <t>[388,654]</t>
  </si>
  <si>
    <t>[50,299]</t>
  </si>
  <si>
    <t>[16,296]</t>
  </si>
  <si>
    <t>[408,431]</t>
  </si>
  <si>
    <t>[489,759]</t>
  </si>
  <si>
    <t>[71,94]</t>
  </si>
  <si>
    <t>[128,399]</t>
  </si>
  <si>
    <t>[251,274]</t>
  </si>
  <si>
    <t>[341,608]</t>
  </si>
  <si>
    <t>[39,307]</t>
  </si>
  <si>
    <t>[629,652]</t>
  </si>
  <si>
    <t>[685,964]</t>
  </si>
  <si>
    <t>[422,685]</t>
  </si>
  <si>
    <t>[521,791]</t>
  </si>
  <si>
    <t>[444,467]</t>
  </si>
  <si>
    <t>[515,803]</t>
  </si>
  <si>
    <t>[414,677]</t>
  </si>
  <si>
    <t>[357,620]</t>
  </si>
  <si>
    <t>[134,399]</t>
  </si>
  <si>
    <t>[540,563]</t>
  </si>
  <si>
    <t>[607,875]</t>
  </si>
  <si>
    <t>LRRNT_2,LRR_1,LRR_1,LRR_1,LRR_1,LRR_1,LRR_1,LRR_1,Pkinase_Tyr</t>
  </si>
  <si>
    <t>[211,493]</t>
  </si>
  <si>
    <t>[264,287]</t>
  </si>
  <si>
    <t>[358,630]</t>
  </si>
  <si>
    <t>[280,548]</t>
  </si>
  <si>
    <t>[278,540]</t>
  </si>
  <si>
    <t>[321,594]</t>
  </si>
  <si>
    <t>Thaumatin,Pkinase</t>
  </si>
  <si>
    <t>[237,260]</t>
  </si>
  <si>
    <t>[339,614]</t>
  </si>
  <si>
    <t>[525,800]</t>
  </si>
  <si>
    <t>[518,793]</t>
  </si>
  <si>
    <t>[442,465]</t>
  </si>
  <si>
    <t>[168,191]</t>
  </si>
  <si>
    <t>[209,490]</t>
  </si>
  <si>
    <t>LRRNT_2,LRR_1,Pkinase</t>
  </si>
  <si>
    <t>[193,216]</t>
  </si>
  <si>
    <t>[255,528]</t>
  </si>
  <si>
    <t>[348,627]</t>
  </si>
  <si>
    <t>[59,310]</t>
  </si>
  <si>
    <t>[59,350]</t>
  </si>
  <si>
    <t>[309,332]</t>
  </si>
  <si>
    <t>[366,644]</t>
  </si>
  <si>
    <t>[81,352]</t>
  </si>
  <si>
    <t>[948,1232]</t>
  </si>
  <si>
    <t>LRRNT_2,LRR_1,LRR_1,LRR_1,LRR_1,LRR_1,LRR_1,LRR_1,LRR_1,LRR_1,LRR_1,LRR_1,LRR_1,LRR_1,LRR_1,LRR_1,LRR_1,LRR_1,LRR_1,LRR_1,LRR_1,LRR_1,LRR_1,LRR_1,LRR_1,LRR_1,LRR_1,LRR_1,Pkinase_Tyr</t>
  </si>
  <si>
    <t>[300,572]</t>
  </si>
  <si>
    <t>[298,321]</t>
  </si>
  <si>
    <t>[395,658]</t>
  </si>
  <si>
    <t>[387,637]</t>
  </si>
  <si>
    <t>[66,327]</t>
  </si>
  <si>
    <t>[807,830]</t>
  </si>
  <si>
    <t>[870,1153]</t>
  </si>
  <si>
    <t>[365,388]</t>
  </si>
  <si>
    <t>[443,729]</t>
  </si>
  <si>
    <t>[303,586]</t>
  </si>
  <si>
    <t>[266,289][547,570]</t>
  </si>
  <si>
    <t>[606,877]</t>
  </si>
  <si>
    <t>[723,746]</t>
  </si>
  <si>
    <t>[785,1063]</t>
  </si>
  <si>
    <t>[591,614]</t>
  </si>
  <si>
    <t>[656,933]</t>
  </si>
  <si>
    <t>[560,583]</t>
  </si>
  <si>
    <t>[631,901]</t>
  </si>
  <si>
    <t>[563,586]</t>
  </si>
  <si>
    <t>[634,904]</t>
  </si>
  <si>
    <t>[612,635]</t>
  </si>
  <si>
    <t>[683,954]</t>
  </si>
  <si>
    <t>[460,731]</t>
  </si>
  <si>
    <t>[652,887]</t>
  </si>
  <si>
    <t>LRRNT_2,LRR_1,LRR_1,LRR_1,LRR_1,LRR_1,LRR_1,LRR_1,LRR_1,LRR_1,LRR_1,LRR_1,LRR_1,LRR_1,Pkinase</t>
  </si>
  <si>
    <t>[307,330]</t>
  </si>
  <si>
    <t>[408,673]</t>
  </si>
  <si>
    <t>[90,623]</t>
  </si>
  <si>
    <t>[308,566]</t>
  </si>
  <si>
    <t>[678,701]</t>
  </si>
  <si>
    <t>[754,1025]</t>
  </si>
  <si>
    <t>[510,780]</t>
  </si>
  <si>
    <t>[113,376]</t>
  </si>
  <si>
    <t>[365,639]</t>
  </si>
  <si>
    <t>[758,1037]</t>
  </si>
  <si>
    <t>[76,356]</t>
  </si>
  <si>
    <t>[723,997]</t>
  </si>
  <si>
    <t>[104,371]</t>
  </si>
  <si>
    <t>[437,460]</t>
  </si>
  <si>
    <t>[521,778]</t>
  </si>
  <si>
    <t>LRR_1,LRR_1,LRR_1,LRR_1,LRR_1,LRR_1,LRR_1,LRR_1,LRR_1,Pkinase</t>
  </si>
  <si>
    <t>[358,626]</t>
  </si>
  <si>
    <t>[202,453]</t>
  </si>
  <si>
    <t>[147,421]</t>
  </si>
  <si>
    <t>[68,306]</t>
  </si>
  <si>
    <t>[355,624]</t>
  </si>
  <si>
    <t>[349,618]</t>
  </si>
  <si>
    <t>[587,856]</t>
  </si>
  <si>
    <t>[500,741]</t>
  </si>
  <si>
    <t>[500,523]</t>
  </si>
  <si>
    <t>[580,842]</t>
  </si>
  <si>
    <t>[482,752]</t>
  </si>
  <si>
    <t>[73,354]</t>
  </si>
  <si>
    <t>[86,376]</t>
  </si>
  <si>
    <t>[341,611]</t>
  </si>
  <si>
    <t>[339,605]</t>
  </si>
  <si>
    <t>[343,571]</t>
  </si>
  <si>
    <t>[447,715]</t>
  </si>
  <si>
    <t>[424,447]</t>
  </si>
  <si>
    <t>[652,675]</t>
  </si>
  <si>
    <t>[719,997]</t>
  </si>
  <si>
    <t>LRRNT_2,LRR_1,LRR_1,LRR_1,LRR_1,LRR_1,LRR_1,LRR_1,LRR_1,LRR_1,LRR_1,LRR_1,LRR_1,LRR_1,LRR_1,LRR_1,LRR_1,LRR_1,LRR_1,Pkinase</t>
  </si>
  <si>
    <t>[490,750]</t>
  </si>
  <si>
    <t>[429,677]</t>
  </si>
  <si>
    <t>Usp,Pkinase,U-box</t>
  </si>
  <si>
    <t>[82,356]</t>
  </si>
  <si>
    <t>[312,582]</t>
  </si>
  <si>
    <t>[402,665]</t>
  </si>
  <si>
    <t>[289,562]</t>
  </si>
  <si>
    <t>[804,1078]</t>
  </si>
  <si>
    <t>[362,633]</t>
  </si>
  <si>
    <t>[218,241]</t>
  </si>
  <si>
    <t>[422,657]</t>
  </si>
  <si>
    <t>[144,412]</t>
  </si>
  <si>
    <t>[350,628]</t>
  </si>
  <si>
    <t>[642,662]</t>
  </si>
  <si>
    <t>[694,965]</t>
  </si>
  <si>
    <t>[631,654]</t>
  </si>
  <si>
    <t>[686,986]</t>
  </si>
  <si>
    <t>[248,271]</t>
  </si>
  <si>
    <t>[314,590]</t>
  </si>
  <si>
    <t>[393,653]</t>
  </si>
  <si>
    <t>[338,361]</t>
  </si>
  <si>
    <t>[456,741]</t>
  </si>
  <si>
    <t>PP classification</t>
  </si>
  <si>
    <t>Signal peptide</t>
  </si>
  <si>
    <t>TM</t>
  </si>
  <si>
    <t>KD</t>
  </si>
  <si>
    <t>ECD start</t>
  </si>
  <si>
    <t>ECD end</t>
  </si>
  <si>
    <t>ECD length</t>
  </si>
  <si>
    <t>Full length</t>
  </si>
  <si>
    <t>At1g07390.1</t>
  </si>
  <si>
    <t>Arabidopsis thaliana</t>
  </si>
  <si>
    <t>RPP27</t>
  </si>
  <si>
    <t>none</t>
  </si>
  <si>
    <t>At1g17240.1</t>
  </si>
  <si>
    <t>PSKR</t>
  </si>
  <si>
    <t>707-726</t>
  </si>
  <si>
    <t>At1g17250.1</t>
  </si>
  <si>
    <t>726-748</t>
  </si>
  <si>
    <t>GxxxS</t>
  </si>
  <si>
    <t>At1g28340.1</t>
  </si>
  <si>
    <t>550-572</t>
  </si>
  <si>
    <t>At1g45616.1</t>
  </si>
  <si>
    <t>Cf-9</t>
  </si>
  <si>
    <t>948-970</t>
  </si>
  <si>
    <t>At1g47890.1</t>
  </si>
  <si>
    <t>975-997</t>
  </si>
  <si>
    <t>At1g54480.1</t>
  </si>
  <si>
    <t>504-526</t>
  </si>
  <si>
    <t>At1g58190.1</t>
  </si>
  <si>
    <t>1740-1762</t>
  </si>
  <si>
    <t>At1g65380.1</t>
  </si>
  <si>
    <t>685-707</t>
  </si>
  <si>
    <t>At1g71390.1</t>
  </si>
  <si>
    <t>739-761</t>
  </si>
  <si>
    <t>At1g71400.1</t>
  </si>
  <si>
    <t>798-820</t>
  </si>
  <si>
    <t>At1g74170.1</t>
  </si>
  <si>
    <t>987-1009</t>
  </si>
  <si>
    <t>At1g74180.1</t>
  </si>
  <si>
    <t>J</t>
  </si>
  <si>
    <t>905-927</t>
  </si>
  <si>
    <t>At1g74190.1</t>
  </si>
  <si>
    <t>919-941</t>
  </si>
  <si>
    <t>At1g74200.1</t>
  </si>
  <si>
    <t>342-364</t>
  </si>
  <si>
    <t>At1g80080.1</t>
  </si>
  <si>
    <t>474-493</t>
  </si>
  <si>
    <t>At2g15040.1</t>
  </si>
  <si>
    <t>965-987</t>
  </si>
  <si>
    <t>At2g15080.1</t>
  </si>
  <si>
    <t>937-959</t>
  </si>
  <si>
    <t>At2g25440.1</t>
  </si>
  <si>
    <t>633-655</t>
  </si>
  <si>
    <t>At2g25470.1</t>
  </si>
  <si>
    <t>864-886</t>
  </si>
  <si>
    <t>At2g32660.1</t>
  </si>
  <si>
    <t>At2g32680.1</t>
  </si>
  <si>
    <t>851-873</t>
  </si>
  <si>
    <t>At2g33020.1</t>
  </si>
  <si>
    <t>At2g33030.1</t>
  </si>
  <si>
    <t>At2g33050.1</t>
  </si>
  <si>
    <t>At2g33060.1</t>
  </si>
  <si>
    <t>At2g33080.1</t>
  </si>
  <si>
    <t>At2g42800.1</t>
  </si>
  <si>
    <t>At3g05360.1</t>
  </si>
  <si>
    <t>At3g05370.1</t>
  </si>
  <si>
    <t>809-831</t>
  </si>
  <si>
    <t>At3g05650.1</t>
  </si>
  <si>
    <t>819-841</t>
  </si>
  <si>
    <t>At3g05660.1</t>
  </si>
  <si>
    <t>826-848</t>
  </si>
  <si>
    <t>At3g11010.1</t>
  </si>
  <si>
    <t>910-932</t>
  </si>
  <si>
    <t>At3g11080.1</t>
  </si>
  <si>
    <t>897-919</t>
  </si>
  <si>
    <t>At3g23010.1</t>
  </si>
  <si>
    <t>572-594</t>
  </si>
  <si>
    <t>At3g23110.1</t>
  </si>
  <si>
    <t>790-812</t>
  </si>
  <si>
    <t>At3g23120.1</t>
  </si>
  <si>
    <t>752-774</t>
  </si>
  <si>
    <t>At3g24900.1</t>
  </si>
  <si>
    <t>At3g24954.1</t>
  </si>
  <si>
    <t>204-226</t>
  </si>
  <si>
    <t>At3g25010.1</t>
  </si>
  <si>
    <t>At3g25020.1</t>
  </si>
  <si>
    <t>At3g28890.1</t>
  </si>
  <si>
    <t>665-687</t>
  </si>
  <si>
    <t>At3g49750.1</t>
  </si>
  <si>
    <t>n/a</t>
  </si>
  <si>
    <t>227-249</t>
  </si>
  <si>
    <t>At3g53240.1</t>
  </si>
  <si>
    <t>856-878</t>
  </si>
  <si>
    <t>At4g04220.1</t>
  </si>
  <si>
    <t>At4g13810.1</t>
  </si>
  <si>
    <t>704-726</t>
  </si>
  <si>
    <t>At4g13880.1</t>
  </si>
  <si>
    <t>645-667</t>
  </si>
  <si>
    <t>At4g13900.1</t>
  </si>
  <si>
    <t>At4g13920.1</t>
  </si>
  <si>
    <t>848-870</t>
  </si>
  <si>
    <t>At4g18760.1</t>
  </si>
  <si>
    <t>405-427</t>
  </si>
  <si>
    <t>At5g25910.1</t>
  </si>
  <si>
    <t>769-791</t>
  </si>
  <si>
    <t>At5g27060.1</t>
  </si>
  <si>
    <t>At5g40170.1</t>
  </si>
  <si>
    <t>At5g45770.1</t>
  </si>
  <si>
    <t>397-419</t>
  </si>
  <si>
    <t>At5g49290.1</t>
  </si>
  <si>
    <t>842-864</t>
  </si>
  <si>
    <t>At5g65830.1</t>
  </si>
  <si>
    <t>235-257</t>
  </si>
  <si>
    <t>Species</t>
  </si>
  <si>
    <t>Number of Exons</t>
  </si>
  <si>
    <t>Super-Clade</t>
  </si>
  <si>
    <t>Length (aa)</t>
  </si>
  <si>
    <t>Est Expression Data genbank id</t>
  </si>
  <si>
    <t># PFAM LRR</t>
  </si>
  <si>
    <t>chromosome number</t>
  </si>
  <si>
    <t>Chromosomal Location</t>
  </si>
  <si>
    <t>tmhmm location</t>
  </si>
  <si>
    <t>GXXXG</t>
  </si>
  <si>
    <t>SXXXS</t>
  </si>
  <si>
    <t>SignalP</t>
  </si>
  <si>
    <t>YXXPhi</t>
  </si>
  <si>
    <t xml:space="preserve">Number of Cysteine pairs in domain B </t>
  </si>
  <si>
    <t>Athaliana_28</t>
  </si>
  <si>
    <t>AT4G23740.2</t>
  </si>
  <si>
    <t>Athaliana_45</t>
  </si>
  <si>
    <t>AT3G49670.1</t>
  </si>
  <si>
    <t>Athaliana_131</t>
  </si>
  <si>
    <t>AT5G41550.1</t>
  </si>
  <si>
    <t>Athaliana_183</t>
  </si>
  <si>
    <t>AT4G19060.1</t>
  </si>
  <si>
    <t>Athaliana_193</t>
  </si>
  <si>
    <t>AT4G19500.1</t>
  </si>
  <si>
    <t>Athaliana_258</t>
  </si>
  <si>
    <t>AT5G45060.2</t>
  </si>
  <si>
    <t>Athaliana_397</t>
  </si>
  <si>
    <t>AT4G36180.1</t>
  </si>
  <si>
    <t>Athaliana_553</t>
  </si>
  <si>
    <t>AT3G23120.1</t>
  </si>
  <si>
    <t>Athaliana_596</t>
  </si>
  <si>
    <t>AT5G06940.1</t>
  </si>
  <si>
    <t>Athaliana_616</t>
  </si>
  <si>
    <t>AT3G19020.1</t>
  </si>
  <si>
    <t>Athaliana_635</t>
  </si>
  <si>
    <t>AT1G62950.1</t>
  </si>
  <si>
    <t>Athaliana_693</t>
  </si>
  <si>
    <t>AT3G46370.2</t>
  </si>
  <si>
    <t>Athaliana_703</t>
  </si>
  <si>
    <t>AT2G19230.1</t>
  </si>
  <si>
    <t>Athaliana_755</t>
  </si>
  <si>
    <t>AT3G28450.1</t>
  </si>
  <si>
    <t>Athaliana_845</t>
  </si>
  <si>
    <t>AT5G27060.2</t>
  </si>
  <si>
    <t>Athaliana_975</t>
  </si>
  <si>
    <t>AT2G15080.2</t>
  </si>
  <si>
    <t>Athaliana_1061</t>
  </si>
  <si>
    <t>AT1G17750.1</t>
  </si>
  <si>
    <t>Athaliana_1095</t>
  </si>
  <si>
    <t>AT4G08850.1</t>
  </si>
  <si>
    <t>Athaliana_1098</t>
  </si>
  <si>
    <t>AT3G46530.1</t>
  </si>
  <si>
    <t>Athaliana_1142</t>
  </si>
  <si>
    <t>AT5G40090.1</t>
  </si>
  <si>
    <t>Athaliana_1151</t>
  </si>
  <si>
    <t>AT4G29180.2</t>
  </si>
  <si>
    <t>Athaliana_1154</t>
  </si>
  <si>
    <t>AT1G05700.2</t>
  </si>
  <si>
    <t>Athaliana_1251</t>
  </si>
  <si>
    <t>AT5G38350.1</t>
  </si>
  <si>
    <t>Athaliana_1274</t>
  </si>
  <si>
    <t>AT2G14080.1</t>
  </si>
  <si>
    <t>Athaliana_1306</t>
  </si>
  <si>
    <t>AT1G53350.1</t>
  </si>
  <si>
    <t>Athaliana_1326</t>
  </si>
  <si>
    <t>AT2G35620.4</t>
  </si>
  <si>
    <t>Athaliana_1373</t>
  </si>
  <si>
    <t>AT5G48940.1</t>
  </si>
  <si>
    <t>Athaliana_1458</t>
  </si>
  <si>
    <t>AT3G28890.2</t>
  </si>
  <si>
    <t>Athaliana_1492</t>
  </si>
  <si>
    <t>AT5G59650.2</t>
  </si>
  <si>
    <t>Athaliana_1843</t>
  </si>
  <si>
    <t>AT5G40100.1</t>
  </si>
  <si>
    <t>Athaliana_1902</t>
  </si>
  <si>
    <t>AT5G41750.2</t>
  </si>
  <si>
    <t>Athaliana_1906</t>
  </si>
  <si>
    <t>AT5G45210.4</t>
  </si>
  <si>
    <t>Athaliana_1926</t>
  </si>
  <si>
    <t>AT5G25930.1</t>
  </si>
  <si>
    <t>Athaliana_2021</t>
  </si>
  <si>
    <t>AT5G45490.2</t>
  </si>
  <si>
    <t>Athaliana_2121</t>
  </si>
  <si>
    <t>AT5G41540.1</t>
  </si>
  <si>
    <t>Athaliana_2202</t>
  </si>
  <si>
    <t>AT5G49290.2</t>
  </si>
  <si>
    <t>Athaliana_2240</t>
  </si>
  <si>
    <t>AT5G39390.1</t>
  </si>
  <si>
    <t>Athaliana_2332</t>
  </si>
  <si>
    <t>AT4G39400.1</t>
  </si>
  <si>
    <t>Athaliana_2467</t>
  </si>
  <si>
    <t>AT1G21880.2</t>
  </si>
  <si>
    <t>Athaliana_2497</t>
  </si>
  <si>
    <t>AT1G50610.1</t>
  </si>
  <si>
    <t>Athaliana_2531</t>
  </si>
  <si>
    <t>AT4G11170.1</t>
  </si>
  <si>
    <t>Athaliana_2778</t>
  </si>
  <si>
    <t>AT5G18370.1</t>
  </si>
  <si>
    <t>Athaliana_2806</t>
  </si>
  <si>
    <t>AT3G05660.1</t>
  </si>
  <si>
    <t>Athaliana_2903</t>
  </si>
  <si>
    <t>AT1G51810.1</t>
  </si>
  <si>
    <t>Athaliana_2961</t>
  </si>
  <si>
    <t>AT4G16920.8</t>
  </si>
  <si>
    <t>Athaliana_3003</t>
  </si>
  <si>
    <t>AT1G63350.3</t>
  </si>
  <si>
    <t>Athaliana_3035</t>
  </si>
  <si>
    <t>AT4G26540.1</t>
  </si>
  <si>
    <t>Athaliana_3056</t>
  </si>
  <si>
    <t>AT3G24660.1</t>
  </si>
  <si>
    <t>Athaliana_3082</t>
  </si>
  <si>
    <t>AT3G57830.3</t>
  </si>
  <si>
    <t>Athaliana_3146</t>
  </si>
  <si>
    <t>AT1G50180.1</t>
  </si>
  <si>
    <t>Athaliana_3150</t>
  </si>
  <si>
    <t>AT5G63710.3</t>
  </si>
  <si>
    <t>Athaliana_3160</t>
  </si>
  <si>
    <t>AT5G59660.3</t>
  </si>
  <si>
    <t>Athaliana_3333</t>
  </si>
  <si>
    <t>AT1G58602.2</t>
  </si>
  <si>
    <t>Athaliana_3336</t>
  </si>
  <si>
    <t>AT2G13800.3</t>
  </si>
  <si>
    <t>Athaliana_3360</t>
  </si>
  <si>
    <t>AT1G63880.1</t>
  </si>
  <si>
    <t>Athaliana_3380</t>
  </si>
  <si>
    <t>AT5G49780.2</t>
  </si>
  <si>
    <t>Athaliana_3418</t>
  </si>
  <si>
    <t>AT1G80080.1</t>
  </si>
  <si>
    <t>Athaliana_3450</t>
  </si>
  <si>
    <t>AT5G20690.1</t>
  </si>
  <si>
    <t>Athaliana_3463</t>
  </si>
  <si>
    <t>AT5G45240.1</t>
  </si>
  <si>
    <t>Athaliana_3524</t>
  </si>
  <si>
    <t>AT4G10780.1</t>
  </si>
  <si>
    <t>Athaliana_3545</t>
  </si>
  <si>
    <t>AT1G31420.3</t>
  </si>
  <si>
    <t>Athaliana_3745</t>
  </si>
  <si>
    <t>AT1G34290.1</t>
  </si>
  <si>
    <t>Athaliana_3797</t>
  </si>
  <si>
    <t>AT3G05370.1</t>
  </si>
  <si>
    <t>Athaliana_3823</t>
  </si>
  <si>
    <t>AT3G44480.5</t>
  </si>
  <si>
    <t>Athaliana_3883</t>
  </si>
  <si>
    <t>AT5G67200.1</t>
  </si>
  <si>
    <t>Athaliana_4015</t>
  </si>
  <si>
    <t>AT5G45200.1</t>
  </si>
  <si>
    <t>Athaliana_4375</t>
  </si>
  <si>
    <t>AT3G44630.3</t>
  </si>
  <si>
    <t>Athaliana_4410</t>
  </si>
  <si>
    <t>AT1G60800.1</t>
  </si>
  <si>
    <t>Athaliana_4542</t>
  </si>
  <si>
    <t>AT2G27060.1</t>
  </si>
  <si>
    <t>Athaliana_4545</t>
  </si>
  <si>
    <t>AT5G45770.1</t>
  </si>
  <si>
    <t>Athaliana_4683</t>
  </si>
  <si>
    <t>AT1G51830.2</t>
  </si>
  <si>
    <t>Athaliana_4684</t>
  </si>
  <si>
    <t>AT2G33580.1</t>
  </si>
  <si>
    <t>Athaliana_4710</t>
  </si>
  <si>
    <t>AT5G61480.1</t>
  </si>
  <si>
    <t>Athaliana_4721</t>
  </si>
  <si>
    <t>AT1G27180.1</t>
  </si>
  <si>
    <t>Athaliana_4724</t>
  </si>
  <si>
    <t>AT5G17890.1</t>
  </si>
  <si>
    <t>Athaliana_4828</t>
  </si>
  <si>
    <t>AT1G66090.1</t>
  </si>
  <si>
    <t>Athaliana_4929</t>
  </si>
  <si>
    <t>AT5G01890.1</t>
  </si>
  <si>
    <t>Athaliana_4959</t>
  </si>
  <si>
    <t>AT1G69990.1</t>
  </si>
  <si>
    <t>Athaliana_5206</t>
  </si>
  <si>
    <t>AT1G58400.3</t>
  </si>
  <si>
    <t>Athaliana_5214</t>
  </si>
  <si>
    <t>AT1G59124.2</t>
  </si>
  <si>
    <t>Athaliana_5273</t>
  </si>
  <si>
    <t>AT1G75820.1</t>
  </si>
  <si>
    <t>Athaliana_5346</t>
  </si>
  <si>
    <t>AT5G07280.1</t>
  </si>
  <si>
    <t>Athaliana_5427</t>
  </si>
  <si>
    <t>AT5G63930.1</t>
  </si>
  <si>
    <t>Athaliana_5437</t>
  </si>
  <si>
    <t>AT2G33020.1</t>
  </si>
  <si>
    <t>Athaliana_5504</t>
  </si>
  <si>
    <t>AT1G33590.2</t>
  </si>
  <si>
    <t>Athaliana_5509</t>
  </si>
  <si>
    <t>AT1G65850.2</t>
  </si>
  <si>
    <t>Athaliana_5595</t>
  </si>
  <si>
    <t>AT1G25320.1</t>
  </si>
  <si>
    <t>Athaliana_5723</t>
  </si>
  <si>
    <t>AT1G61190.1</t>
  </si>
  <si>
    <t>Athaliana_5732</t>
  </si>
  <si>
    <t>AT2G17060.1</t>
  </si>
  <si>
    <t>Athaliana_5774</t>
  </si>
  <si>
    <t>AT1G49100.1</t>
  </si>
  <si>
    <t>Athaliana_5877</t>
  </si>
  <si>
    <t>AT4G36150.1</t>
  </si>
  <si>
    <t>Athaliana_5879</t>
  </si>
  <si>
    <t>AT5G10020.1</t>
  </si>
  <si>
    <t>Athaliana_5889</t>
  </si>
  <si>
    <t>AT1G69270.1</t>
  </si>
  <si>
    <t>Athaliana_6066</t>
  </si>
  <si>
    <t>AT5G16590.1</t>
  </si>
  <si>
    <t>Athaliana_6089</t>
  </si>
  <si>
    <t>AT5G44700.1</t>
  </si>
  <si>
    <t>Athaliana_6127</t>
  </si>
  <si>
    <t>AT1G59620.1</t>
  </si>
  <si>
    <t>Athaliana_6146</t>
  </si>
  <si>
    <t>AT5G40060.1</t>
  </si>
  <si>
    <t>Athaliana_6176</t>
  </si>
  <si>
    <t>AT5G35450.2</t>
  </si>
  <si>
    <t>Athaliana_6201</t>
  </si>
  <si>
    <t>AT1G51890.2</t>
  </si>
  <si>
    <t>Athaliana_6213</t>
  </si>
  <si>
    <t>AT5G38850.1</t>
  </si>
  <si>
    <t>Athaliana_6285</t>
  </si>
  <si>
    <t>AT3G13065.1</t>
  </si>
  <si>
    <t>Athaliana_6311</t>
  </si>
  <si>
    <t>AT3G53240.2</t>
  </si>
  <si>
    <t>Athaliana_6334</t>
  </si>
  <si>
    <t>AT1G71400.1</t>
  </si>
  <si>
    <t>Athaliana_6371</t>
  </si>
  <si>
    <t>AT5G46270.4</t>
  </si>
  <si>
    <t>Athaliana_6423</t>
  </si>
  <si>
    <t>AT1G51480.1</t>
  </si>
  <si>
    <t>Athaliana_6502</t>
  </si>
  <si>
    <t>AT3G50230.2</t>
  </si>
  <si>
    <t>Athaliana_6625</t>
  </si>
  <si>
    <t>AT1G63750.3</t>
  </si>
  <si>
    <t>Athaliana_6692</t>
  </si>
  <si>
    <t>AT1G63740.2</t>
  </si>
  <si>
    <t>Athaliana_6773</t>
  </si>
  <si>
    <t>AT5G35390.1</t>
  </si>
  <si>
    <t>Athaliana_6862</t>
  </si>
  <si>
    <t>AT1G56520.2</t>
  </si>
  <si>
    <t>Athaliana_6940</t>
  </si>
  <si>
    <t>AT3G25510.2</t>
  </si>
  <si>
    <t>Athaliana_7010</t>
  </si>
  <si>
    <t>AT1G34110.1</t>
  </si>
  <si>
    <t>Athaliana_7096</t>
  </si>
  <si>
    <t>AT3G23750.1</t>
  </si>
  <si>
    <t>Athaliana_7179</t>
  </si>
  <si>
    <t>AT1G74170.2</t>
  </si>
  <si>
    <t>Athaliana_7254</t>
  </si>
  <si>
    <t>AT5G65830.1</t>
  </si>
  <si>
    <t>Athaliana_7328</t>
  </si>
  <si>
    <t>AT1G71390.2</t>
  </si>
  <si>
    <t>Athaliana_7337</t>
  </si>
  <si>
    <t>AT4G12010.1</t>
  </si>
  <si>
    <t>Athaliana_7450</t>
  </si>
  <si>
    <t>AT2G31880.1</t>
  </si>
  <si>
    <t>Athaliana_7459</t>
  </si>
  <si>
    <t>AT1G12220.2</t>
  </si>
  <si>
    <t>Athaliana_7487</t>
  </si>
  <si>
    <t>AT4G13880.1</t>
  </si>
  <si>
    <t>Athaliana_7508</t>
  </si>
  <si>
    <t>AT1G72180.1</t>
  </si>
  <si>
    <t>Athaliana_7515</t>
  </si>
  <si>
    <t>AT2G16870.1</t>
  </si>
  <si>
    <t>Athaliana_7534</t>
  </si>
  <si>
    <t>AT5G53890.1</t>
  </si>
  <si>
    <t>Athaliana_7565</t>
  </si>
  <si>
    <t>AT5G46520.2</t>
  </si>
  <si>
    <t>Athaliana_7656</t>
  </si>
  <si>
    <t>AT5G37450.2</t>
  </si>
  <si>
    <t>Athaliana_7704</t>
  </si>
  <si>
    <t>AT5G04720.1</t>
  </si>
  <si>
    <t>Athaliana_7726</t>
  </si>
  <si>
    <t>AT4G16890.1</t>
  </si>
  <si>
    <t>Athaliana_7800</t>
  </si>
  <si>
    <t>AT1G12460.1</t>
  </si>
  <si>
    <t>Athaliana_7812</t>
  </si>
  <si>
    <t>AT1G52660.1</t>
  </si>
  <si>
    <t>Athaliana_7832</t>
  </si>
  <si>
    <t>AT3G13380.1</t>
  </si>
  <si>
    <t>Athaliana_7848</t>
  </si>
  <si>
    <t>AT4G13920.1</t>
  </si>
  <si>
    <t>Athaliana_7899</t>
  </si>
  <si>
    <t>AT3G44400.5</t>
  </si>
  <si>
    <t>Athaliana_7906</t>
  </si>
  <si>
    <t>AT5G58300.3</t>
  </si>
  <si>
    <t>Athaliana_7954</t>
  </si>
  <si>
    <t>AT3G08680.2</t>
  </si>
  <si>
    <t>Athaliana_8052</t>
  </si>
  <si>
    <t>AT1G34210.2</t>
  </si>
  <si>
    <t>Athaliana_8090</t>
  </si>
  <si>
    <t>AT1G51820.1</t>
  </si>
  <si>
    <t>Athaliana_8242</t>
  </si>
  <si>
    <t>AT1G56140.1</t>
  </si>
  <si>
    <t>Athaliana_8305</t>
  </si>
  <si>
    <t>AT1G53440.1</t>
  </si>
  <si>
    <t>Athaliana_8325</t>
  </si>
  <si>
    <t>AT2G23770.1</t>
  </si>
  <si>
    <t>Athaliana_8341</t>
  </si>
  <si>
    <t>AT5G49760.1</t>
  </si>
  <si>
    <t>Athaliana_8368</t>
  </si>
  <si>
    <t>AT1G60630.1</t>
  </si>
  <si>
    <t>Athaliana_8439</t>
  </si>
  <si>
    <t>AT3G01840.1</t>
  </si>
  <si>
    <t>Athaliana_8561</t>
  </si>
  <si>
    <t>AT1G72840.3</t>
  </si>
  <si>
    <t>Athaliana_8602</t>
  </si>
  <si>
    <t>AT4G19510.7</t>
  </si>
  <si>
    <t>Athaliana_8622</t>
  </si>
  <si>
    <t>AT1G56540.1</t>
  </si>
  <si>
    <t>Athaliana_8652</t>
  </si>
  <si>
    <t>AT1G58410.4</t>
  </si>
  <si>
    <t>Athaliana_8716</t>
  </si>
  <si>
    <t>AT2G23300.1</t>
  </si>
  <si>
    <t>Athaliana_8731</t>
  </si>
  <si>
    <t>AT4G37250.1</t>
  </si>
  <si>
    <t>Athaliana_8856</t>
  </si>
  <si>
    <t>AT5G48780.1</t>
  </si>
  <si>
    <t>Athaliana_8910</t>
  </si>
  <si>
    <t>AT2G23950.1</t>
  </si>
  <si>
    <t>Athaliana_8920</t>
  </si>
  <si>
    <t>AT3G14460.1</t>
  </si>
  <si>
    <t>Athaliana_9043</t>
  </si>
  <si>
    <t>AT1G12280.1</t>
  </si>
  <si>
    <t>Athaliana_9129</t>
  </si>
  <si>
    <t>AT4G08450.1</t>
  </si>
  <si>
    <t>Athaliana_9197</t>
  </si>
  <si>
    <t>AT1G29750.2</t>
  </si>
  <si>
    <t>Athaliana_9254</t>
  </si>
  <si>
    <t>AT1G66150.1</t>
  </si>
  <si>
    <t>Athaliana_9343</t>
  </si>
  <si>
    <t>AT1G67720.1</t>
  </si>
  <si>
    <t>Athaliana_9344</t>
  </si>
  <si>
    <t>AT1G56510.1</t>
  </si>
  <si>
    <t>Athaliana_9410</t>
  </si>
  <si>
    <t>AT3G23010.1</t>
  </si>
  <si>
    <t>Athaliana_9506</t>
  </si>
  <si>
    <t>AT3G47580.1</t>
  </si>
  <si>
    <t>Athaliana_9830</t>
  </si>
  <si>
    <t>AT5G51630.1</t>
  </si>
  <si>
    <t>Athaliana_9840</t>
  </si>
  <si>
    <t>AT5G62710.1</t>
  </si>
  <si>
    <t>Athaliana_9969</t>
  </si>
  <si>
    <t>AT4G34220.1</t>
  </si>
  <si>
    <t>Athaliana_10152</t>
  </si>
  <si>
    <t>AT5G67280.1</t>
  </si>
  <si>
    <t>Athaliana_10269</t>
  </si>
  <si>
    <t>AT5G20480.2</t>
  </si>
  <si>
    <t>Athaliana_10288</t>
  </si>
  <si>
    <t>AT1G72860.2</t>
  </si>
  <si>
    <t>Athaliana_10310</t>
  </si>
  <si>
    <t>AT1G34420.1</t>
  </si>
  <si>
    <t>Athaliana_10397</t>
  </si>
  <si>
    <t>AT2G36570.1</t>
  </si>
  <si>
    <t>Athaliana_10438</t>
  </si>
  <si>
    <t>AT3G56100.1</t>
  </si>
  <si>
    <t>Athaliana_10501</t>
  </si>
  <si>
    <t>AT4G22730.1</t>
  </si>
  <si>
    <t>Athaliana_10557</t>
  </si>
  <si>
    <t>AT2G15300.1</t>
  </si>
  <si>
    <t>Athaliana_10594</t>
  </si>
  <si>
    <t>AT2G33050.1</t>
  </si>
  <si>
    <t>Athaliana_10599</t>
  </si>
  <si>
    <t>AT5G11250.2</t>
  </si>
  <si>
    <t>Athaliana_10823</t>
  </si>
  <si>
    <t>AT1G74180.1</t>
  </si>
  <si>
    <t>Athaliana_10837</t>
  </si>
  <si>
    <t>AT2G02780.1</t>
  </si>
  <si>
    <t>Athaliana_10985</t>
  </si>
  <si>
    <t>AT4G16940.5</t>
  </si>
  <si>
    <t>Athaliana_11017</t>
  </si>
  <si>
    <t>AT4G20140.1</t>
  </si>
  <si>
    <t>Athaliana_11046</t>
  </si>
  <si>
    <t>AT1G29730.2</t>
  </si>
  <si>
    <t>Athaliana_11155</t>
  </si>
  <si>
    <t>AT3G03770.3</t>
  </si>
  <si>
    <t>Athaliana_11204</t>
  </si>
  <si>
    <t>AT1G64070.1</t>
  </si>
  <si>
    <t>Athaliana_11327</t>
  </si>
  <si>
    <t>AT1G51790.2</t>
  </si>
  <si>
    <t>Athaliana_11351</t>
  </si>
  <si>
    <t>AT4G16960.1</t>
  </si>
  <si>
    <t>Athaliana_11354</t>
  </si>
  <si>
    <t>AT1G67510.1</t>
  </si>
  <si>
    <t>Athaliana_11360</t>
  </si>
  <si>
    <t>AT1G58390.2</t>
  </si>
  <si>
    <t>Athaliana_11407</t>
  </si>
  <si>
    <t>AT1G62630.1</t>
  </si>
  <si>
    <t>Athaliana_11448</t>
  </si>
  <si>
    <t>AT2G25440.1</t>
  </si>
  <si>
    <t>Athaliana_11484</t>
  </si>
  <si>
    <t>AT3G04220.3</t>
  </si>
  <si>
    <t>Athaliana_11517</t>
  </si>
  <si>
    <t>AT1G35710.1</t>
  </si>
  <si>
    <t>Athaliana_11553</t>
  </si>
  <si>
    <t>AT3G05650.1</t>
  </si>
  <si>
    <t>Athaliana_11605</t>
  </si>
  <si>
    <t>AT5G49770.1</t>
  </si>
  <si>
    <t>Athaliana_11637</t>
  </si>
  <si>
    <t>AT5G62230.1</t>
  </si>
  <si>
    <t>Athaliana_11681</t>
  </si>
  <si>
    <t>AT1G08590.1</t>
  </si>
  <si>
    <t>Athaliana_11841</t>
  </si>
  <si>
    <t>AT5G18360.1</t>
  </si>
  <si>
    <t>Athaliana_11886</t>
  </si>
  <si>
    <t>AT5G16900.3</t>
  </si>
  <si>
    <t>Athaliana_12008</t>
  </si>
  <si>
    <t>AT3G21630.1</t>
  </si>
  <si>
    <t>Athaliana_12128</t>
  </si>
  <si>
    <t>AT1G17250.1</t>
  </si>
  <si>
    <t>Athaliana_12198</t>
  </si>
  <si>
    <t>AT1G71830.1</t>
  </si>
  <si>
    <t>Athaliana_12268</t>
  </si>
  <si>
    <t>AT1G31540.2</t>
  </si>
  <si>
    <t>Athaliana_12311</t>
  </si>
  <si>
    <t>AT3G46420.1</t>
  </si>
  <si>
    <t>Athaliana_12354</t>
  </si>
  <si>
    <t>AT4G14370.3</t>
  </si>
  <si>
    <t>Athaliana_12445</t>
  </si>
  <si>
    <t>AT1G54475.1</t>
  </si>
  <si>
    <t>Athaliana_12540</t>
  </si>
  <si>
    <t>AT1G28440.1</t>
  </si>
  <si>
    <t>Athaliana_12654</t>
  </si>
  <si>
    <t>AT5G14210.2</t>
  </si>
  <si>
    <t>Athaliana_12707</t>
  </si>
  <si>
    <t>AT1G66830.1</t>
  </si>
  <si>
    <t>Athaliana_12813</t>
  </si>
  <si>
    <t>AT3G14840.2</t>
  </si>
  <si>
    <t>Athaliana_12867</t>
  </si>
  <si>
    <t>AT5G46510.1</t>
  </si>
  <si>
    <t>Athaliana_12903</t>
  </si>
  <si>
    <t>AT2G24130.2</t>
  </si>
  <si>
    <t>Athaliana_12980</t>
  </si>
  <si>
    <t>AT5G59680.1</t>
  </si>
  <si>
    <t>Athaliana_13081</t>
  </si>
  <si>
    <t>AT5G41740.2</t>
  </si>
  <si>
    <t>Athaliana_13216</t>
  </si>
  <si>
    <t>AT5G66900.2</t>
  </si>
  <si>
    <t>Athaliana_13250</t>
  </si>
  <si>
    <t>AT3G02130.1</t>
  </si>
  <si>
    <t>Athaliana_13495</t>
  </si>
  <si>
    <t>AT5G07180.1</t>
  </si>
  <si>
    <t>Athaliana_13558</t>
  </si>
  <si>
    <t>AT1G63870.1</t>
  </si>
  <si>
    <t>Athaliana_13615</t>
  </si>
  <si>
    <t>AT1G51940.1</t>
  </si>
  <si>
    <t>Athaliana_13842</t>
  </si>
  <si>
    <t>AT5G49660.1</t>
  </si>
  <si>
    <t>Athaliana_13905</t>
  </si>
  <si>
    <t>AT4G19520.1</t>
  </si>
  <si>
    <t>Athaliana_13964</t>
  </si>
  <si>
    <t>AT1G78980.1</t>
  </si>
  <si>
    <t>Athaliana_14052</t>
  </si>
  <si>
    <t>AT1G72890.2</t>
  </si>
  <si>
    <t>Athaliana_14084</t>
  </si>
  <si>
    <t>AT3G14350.1</t>
  </si>
  <si>
    <t>Athaliana_14106</t>
  </si>
  <si>
    <t>AT3G47570.1</t>
  </si>
  <si>
    <t>Athaliana_14111</t>
  </si>
  <si>
    <t>AT3G46400.1</t>
  </si>
  <si>
    <t>Athaliana_14114</t>
  </si>
  <si>
    <t>AT1G48480.1</t>
  </si>
  <si>
    <t>Athaliana_14140</t>
  </si>
  <si>
    <t>AT1G28340.1</t>
  </si>
  <si>
    <t>Athaliana_14179</t>
  </si>
  <si>
    <t>AT2G42290.1</t>
  </si>
  <si>
    <t>Athaliana_14193</t>
  </si>
  <si>
    <t>AT5G22690.2</t>
  </si>
  <si>
    <t>Athaliana_14204</t>
  </si>
  <si>
    <t>AT3G51570.1</t>
  </si>
  <si>
    <t>Athaliana_14209</t>
  </si>
  <si>
    <t>AT1G55610.2</t>
  </si>
  <si>
    <t>Athaliana_14275</t>
  </si>
  <si>
    <t>AT1G24650.1</t>
  </si>
  <si>
    <t>Athaliana_14502</t>
  </si>
  <si>
    <t>AT4G16950.1</t>
  </si>
  <si>
    <t>Athaliana_14521</t>
  </si>
  <si>
    <t>AT2G41820.1</t>
  </si>
  <si>
    <t>Athaliana_14549</t>
  </si>
  <si>
    <t>AT4G28650.1</t>
  </si>
  <si>
    <t>Athaliana_14591</t>
  </si>
  <si>
    <t>AT5G43740.2</t>
  </si>
  <si>
    <t>Athaliana_14999</t>
  </si>
  <si>
    <t>AT3G49750.1</t>
  </si>
  <si>
    <t>Athaliana_15006</t>
  </si>
  <si>
    <t>AT5G45840.1</t>
  </si>
  <si>
    <t>Athaliana_15007</t>
  </si>
  <si>
    <t>AT1G53430.1</t>
  </si>
  <si>
    <t>Athaliana_15082</t>
  </si>
  <si>
    <t>AT3G05360.1</t>
  </si>
  <si>
    <t>Athaliana_15096</t>
  </si>
  <si>
    <t>AT4G29450.1</t>
  </si>
  <si>
    <t>Athaliana_15336</t>
  </si>
  <si>
    <t>AT3G24900.2</t>
  </si>
  <si>
    <t>Athaliana_15351</t>
  </si>
  <si>
    <t>AT2G45340.1</t>
  </si>
  <si>
    <t>Athaliana_15371</t>
  </si>
  <si>
    <t>AT1G61180.2</t>
  </si>
  <si>
    <t>Athaliana_15415</t>
  </si>
  <si>
    <t>AT4G16860.1</t>
  </si>
  <si>
    <t>Athaliana_15558</t>
  </si>
  <si>
    <t>AT3G20190.1</t>
  </si>
  <si>
    <t>Athaliana_15654</t>
  </si>
  <si>
    <t>AT5G25910.1</t>
  </si>
  <si>
    <t>Athaliana_15799</t>
  </si>
  <si>
    <t>AT3G46330.1</t>
  </si>
  <si>
    <t>Athaliana_15803</t>
  </si>
  <si>
    <t>AT5G40910.9</t>
  </si>
  <si>
    <t>Athaliana_15938</t>
  </si>
  <si>
    <t>AT5G46450.1</t>
  </si>
  <si>
    <t>Athaliana_15944</t>
  </si>
  <si>
    <t>AT4G30520.1</t>
  </si>
  <si>
    <t>Athaliana_15996</t>
  </si>
  <si>
    <t>AT5G17880.1</t>
  </si>
  <si>
    <t>Athaliana_16062</t>
  </si>
  <si>
    <t>AT4G22130.1</t>
  </si>
  <si>
    <t>Athaliana_16065</t>
  </si>
  <si>
    <t>AT3G14470.2</t>
  </si>
  <si>
    <t>Athaliana_16096</t>
  </si>
  <si>
    <t>AT1G61310.1</t>
  </si>
  <si>
    <t>Athaliana_16189</t>
  </si>
  <si>
    <t>AT3G07040.1</t>
  </si>
  <si>
    <t>Athaliana_16206</t>
  </si>
  <si>
    <t>AT2G15042.1</t>
  </si>
  <si>
    <t>Athaliana_16223</t>
  </si>
  <si>
    <t>AT5G12940.1</t>
  </si>
  <si>
    <t>Athaliana_16241</t>
  </si>
  <si>
    <t>AT4G27190.1</t>
  </si>
  <si>
    <t>Athaliana_16426</t>
  </si>
  <si>
    <t>AT3G44670.2</t>
  </si>
  <si>
    <t>Athaliana_16521</t>
  </si>
  <si>
    <t>AT2G26730.1</t>
  </si>
  <si>
    <t>Athaliana_16558</t>
  </si>
  <si>
    <t>AT1G07560.1</t>
  </si>
  <si>
    <t>Athaliana_16565</t>
  </si>
  <si>
    <t>AT1G75640.1</t>
  </si>
  <si>
    <t>Athaliana_16595</t>
  </si>
  <si>
    <t>AT3G11010.2</t>
  </si>
  <si>
    <t>Athaliana_16632</t>
  </si>
  <si>
    <t>AT4G09360.1</t>
  </si>
  <si>
    <t>Athaliana_16697</t>
  </si>
  <si>
    <t>AT4G16900.1</t>
  </si>
  <si>
    <t>Athaliana_16727</t>
  </si>
  <si>
    <t>AT2G20850.1</t>
  </si>
  <si>
    <t>Athaliana_16741</t>
  </si>
  <si>
    <t>AT3G11080.2</t>
  </si>
  <si>
    <t>Athaliana_16755</t>
  </si>
  <si>
    <t>AT1G65380.1</t>
  </si>
  <si>
    <t>Athaliana_16763</t>
  </si>
  <si>
    <t>AT5G18350.1</t>
  </si>
  <si>
    <t>Athaliana_16839</t>
  </si>
  <si>
    <t>AT4G13810.2</t>
  </si>
  <si>
    <t>Athaliana_16931</t>
  </si>
  <si>
    <t>AT2G02220.1</t>
  </si>
  <si>
    <t>Athaliana_17071</t>
  </si>
  <si>
    <t>AT4G20270.1</t>
  </si>
  <si>
    <t>Athaliana_17090</t>
  </si>
  <si>
    <t>AT1G14390.1</t>
  </si>
  <si>
    <t>Athaliana_17100</t>
  </si>
  <si>
    <t>AT4G31250.1</t>
  </si>
  <si>
    <t>Athaliana_17175</t>
  </si>
  <si>
    <t>AT5G43730.5</t>
  </si>
  <si>
    <t>Athaliana_17210</t>
  </si>
  <si>
    <t>AT3G46710.1</t>
  </si>
  <si>
    <t>Athaliana_17332</t>
  </si>
  <si>
    <t>AT5G10290.2</t>
  </si>
  <si>
    <t>Athaliana_17401</t>
  </si>
  <si>
    <t>AT3G28040.1</t>
  </si>
  <si>
    <t>Athaliana_17417</t>
  </si>
  <si>
    <t>AT3G25560.3</t>
  </si>
  <si>
    <t>Athaliana_17421</t>
  </si>
  <si>
    <t>AT1G72850.1</t>
  </si>
  <si>
    <t>Athaliana_17501</t>
  </si>
  <si>
    <t>AT3G21340.1</t>
  </si>
  <si>
    <t>Athaliana_17508</t>
  </si>
  <si>
    <t>AT5G65710.1</t>
  </si>
  <si>
    <t>Athaliana_17532</t>
  </si>
  <si>
    <t>AT3G56370.1</t>
  </si>
  <si>
    <t>Athaliana_17594</t>
  </si>
  <si>
    <t>AT1G58848.2</t>
  </si>
  <si>
    <t>Athaliana_17632</t>
  </si>
  <si>
    <t>AT1G15890.1</t>
  </si>
  <si>
    <t>Athaliana_17731</t>
  </si>
  <si>
    <t>AT5G46260.1</t>
  </si>
  <si>
    <t>Athaliana_17937</t>
  </si>
  <si>
    <t>AT2G26330.1</t>
  </si>
  <si>
    <t>Athaliana_17962</t>
  </si>
  <si>
    <t>AT1G58190.2</t>
  </si>
  <si>
    <t>Athaliana_18002</t>
  </si>
  <si>
    <t>AT2G19210.1</t>
  </si>
  <si>
    <t>Athaliana_18045</t>
  </si>
  <si>
    <t>AT5G51560.1</t>
  </si>
  <si>
    <t>Athaliana_18177</t>
  </si>
  <si>
    <t>AT5G17680.2</t>
  </si>
  <si>
    <t>Athaliana_18192</t>
  </si>
  <si>
    <t>AT3G17840.1</t>
  </si>
  <si>
    <t>Athaliana_18282</t>
  </si>
  <si>
    <t>AT5G01950.7</t>
  </si>
  <si>
    <t>Athaliana_18334</t>
  </si>
  <si>
    <t>AT5G49140.1</t>
  </si>
  <si>
    <t>Athaliana_18381</t>
  </si>
  <si>
    <t>AT1G51850.2</t>
  </si>
  <si>
    <t>Athaliana_18395</t>
  </si>
  <si>
    <t>AT2G17120.1</t>
  </si>
  <si>
    <t>Athaliana_18462</t>
  </si>
  <si>
    <t>AT1G07650.2</t>
  </si>
  <si>
    <t>Athaliana_18594</t>
  </si>
  <si>
    <t>AT1G47890.1</t>
  </si>
  <si>
    <t>Athaliana_18698</t>
  </si>
  <si>
    <t>AT1G11130.1</t>
  </si>
  <si>
    <t>Athaliana_18849</t>
  </si>
  <si>
    <t>AT1G51805.1</t>
  </si>
  <si>
    <t>Athaliana_18887</t>
  </si>
  <si>
    <t>AT3G24982.1</t>
  </si>
  <si>
    <t>Athaliana_18918</t>
  </si>
  <si>
    <t>AT1G56130.2</t>
  </si>
  <si>
    <t>Athaliana_18932</t>
  </si>
  <si>
    <t>AT5G63410.1</t>
  </si>
  <si>
    <t>Athaliana_18996</t>
  </si>
  <si>
    <t>AT2G37050.3</t>
  </si>
  <si>
    <t>Athaliana_19134</t>
  </si>
  <si>
    <t>AT1G68400.1</t>
  </si>
  <si>
    <t>Athaliana_19154</t>
  </si>
  <si>
    <t>AT1G74360.1</t>
  </si>
  <si>
    <t>Athaliana_19178</t>
  </si>
  <si>
    <t>AT5G63020.1</t>
  </si>
  <si>
    <t>Athaliana_19328</t>
  </si>
  <si>
    <t>AT1G59218.3</t>
  </si>
  <si>
    <t>Athaliana_19564</t>
  </si>
  <si>
    <t>AT3G19700.1</t>
  </si>
  <si>
    <t>Athaliana_19656</t>
  </si>
  <si>
    <t>AT1G17230.2</t>
  </si>
  <si>
    <t>Athaliana_19768</t>
  </si>
  <si>
    <t>AT4G18760.1</t>
  </si>
  <si>
    <t>Athaliana_19903</t>
  </si>
  <si>
    <t>AT5G58120.1</t>
  </si>
  <si>
    <t>Athaliana_19904</t>
  </si>
  <si>
    <t>AT2G28970.1</t>
  </si>
  <si>
    <t>Athaliana_20086</t>
  </si>
  <si>
    <t>AT5G38340.3</t>
  </si>
  <si>
    <t>Athaliana_20100</t>
  </si>
  <si>
    <t>AT5G47250.1</t>
  </si>
  <si>
    <t>Athaliana_20225</t>
  </si>
  <si>
    <t>AT1G51860.1</t>
  </si>
  <si>
    <t>Athaliana_20290</t>
  </si>
  <si>
    <t>AT3G25010.2</t>
  </si>
  <si>
    <t>Athaliana_20388</t>
  </si>
  <si>
    <t>AT4G26090.1</t>
  </si>
  <si>
    <t>Athaliana_20399</t>
  </si>
  <si>
    <t>AT4G33430.2</t>
  </si>
  <si>
    <t>Athaliana_20421</t>
  </si>
  <si>
    <t>AT1G12290.1</t>
  </si>
  <si>
    <t>Athaliana_20482</t>
  </si>
  <si>
    <t>AT4G27220.2</t>
  </si>
  <si>
    <t>Athaliana_20554</t>
  </si>
  <si>
    <t>AT2G13790.1</t>
  </si>
  <si>
    <t>Athaliana_20567</t>
  </si>
  <si>
    <t>AT1G29740.1</t>
  </si>
  <si>
    <t>Athaliana_20619</t>
  </si>
  <si>
    <t>AT1G63730.1</t>
  </si>
  <si>
    <t>Athaliana_20725</t>
  </si>
  <si>
    <t>AT5G45800.1</t>
  </si>
  <si>
    <t>Athaliana_20917</t>
  </si>
  <si>
    <t>AT5G45440.1</t>
  </si>
  <si>
    <t>Athaliana_20957</t>
  </si>
  <si>
    <t>AT5G48740.1</t>
  </si>
  <si>
    <t>Athaliana_21038</t>
  </si>
  <si>
    <t>AT5G45250.1</t>
  </si>
  <si>
    <t>Athaliana_21039</t>
  </si>
  <si>
    <t>AT5G65700.2</t>
  </si>
  <si>
    <t>Athaliana_21042</t>
  </si>
  <si>
    <t>AT2G16250.1</t>
  </si>
  <si>
    <t>Athaliana_21181</t>
  </si>
  <si>
    <t>AT2G25790.1</t>
  </si>
  <si>
    <t>Athaliana_21198</t>
  </si>
  <si>
    <t>AT1G59780.1</t>
  </si>
  <si>
    <t>Athaliana_21280</t>
  </si>
  <si>
    <t>AT3G53590.1</t>
  </si>
  <si>
    <t>Athaliana_21317</t>
  </si>
  <si>
    <t>AT3G04210.2</t>
  </si>
  <si>
    <t>Athaliana_21481</t>
  </si>
  <si>
    <t>AT5G66910.1</t>
  </si>
  <si>
    <t>Athaliana_21491</t>
  </si>
  <si>
    <t>AT5G44510.1</t>
  </si>
  <si>
    <t>Athaliana_21524</t>
  </si>
  <si>
    <t>AT1G73080.1</t>
  </si>
  <si>
    <t>Athaliana_21597</t>
  </si>
  <si>
    <t>AT5G05400.1</t>
  </si>
  <si>
    <t>Athaliana_21685</t>
  </si>
  <si>
    <t>AT5G48770.1</t>
  </si>
  <si>
    <t>Athaliana_21758</t>
  </si>
  <si>
    <t>AT1G79620.5</t>
  </si>
  <si>
    <t>Athaliana_21825</t>
  </si>
  <si>
    <t>AT4G33300.2</t>
  </si>
  <si>
    <t>Athaliana_21876</t>
  </si>
  <si>
    <t>AT2G25470.3</t>
  </si>
  <si>
    <t>Athaliana_21980</t>
  </si>
  <si>
    <t>AT1G51800.1</t>
  </si>
  <si>
    <t>Athaliana_22128</t>
  </si>
  <si>
    <t>AT1G53420.1</t>
  </si>
  <si>
    <t>Athaliana_22197</t>
  </si>
  <si>
    <t>AT1G56120.1</t>
  </si>
  <si>
    <t>Athaliana_22240</t>
  </si>
  <si>
    <t>AT2G33170.2</t>
  </si>
  <si>
    <t>Athaliana_22264</t>
  </si>
  <si>
    <t>AT4G36140.1</t>
  </si>
  <si>
    <t>Athaliana_22283</t>
  </si>
  <si>
    <t>AT1G72870.1</t>
  </si>
  <si>
    <t>Athaliana_22313</t>
  </si>
  <si>
    <t>AT3G50950.2</t>
  </si>
  <si>
    <t>Athaliana_22320</t>
  </si>
  <si>
    <t>AT5G41180.1</t>
  </si>
  <si>
    <t>Athaliana_22401</t>
  </si>
  <si>
    <t>AT3G47110.1</t>
  </si>
  <si>
    <t>Athaliana_22424</t>
  </si>
  <si>
    <t>AT2G01950.1</t>
  </si>
  <si>
    <t>Athaliana_22464</t>
  </si>
  <si>
    <t>AT1G29720.1</t>
  </si>
  <si>
    <t>Athaliana_22521</t>
  </si>
  <si>
    <t>AT5G43470.4</t>
  </si>
  <si>
    <t>Athaliana_22526</t>
  </si>
  <si>
    <t>AT1G72460.1</t>
  </si>
  <si>
    <t>Athaliana_22610</t>
  </si>
  <si>
    <t>AT2G04300.2</t>
  </si>
  <si>
    <t>Athaliana_22656</t>
  </si>
  <si>
    <t>AT5G58150.1</t>
  </si>
  <si>
    <t>Athaliana_22658</t>
  </si>
  <si>
    <t>AT1G07390.3</t>
  </si>
  <si>
    <t>Athaliana_22796</t>
  </si>
  <si>
    <t>AT3G51560.1</t>
  </si>
  <si>
    <t>Athaliana_22826</t>
  </si>
  <si>
    <t>AT4G39270.1</t>
  </si>
  <si>
    <t>Athaliana_22879</t>
  </si>
  <si>
    <t>AT5G47280.1</t>
  </si>
  <si>
    <t>Athaliana_22962</t>
  </si>
  <si>
    <t>AT1G45616.1</t>
  </si>
  <si>
    <t>Athaliana_23048</t>
  </si>
  <si>
    <t>AT5G47260.1</t>
  </si>
  <si>
    <t>Athaliana_23203</t>
  </si>
  <si>
    <t>AT2G24230.1</t>
  </si>
  <si>
    <t>Athaliana_23210</t>
  </si>
  <si>
    <t>AT1G09970.2</t>
  </si>
  <si>
    <t>Athaliana_23301</t>
  </si>
  <si>
    <t>AT5G48620.6</t>
  </si>
  <si>
    <t>Athaliana_23308</t>
  </si>
  <si>
    <t>AT1G61300.1</t>
  </si>
  <si>
    <t>Athaliana_23383</t>
  </si>
  <si>
    <t>AT1G17610.2</t>
  </si>
  <si>
    <t>Athaliana_23398</t>
  </si>
  <si>
    <t>AT2G07040.1</t>
  </si>
  <si>
    <t>Athaliana_23406</t>
  </si>
  <si>
    <t>AT2G28960.2</t>
  </si>
  <si>
    <t>Athaliana_23450</t>
  </si>
  <si>
    <t>AT5G44870.1</t>
  </si>
  <si>
    <t>Athaliana_23484</t>
  </si>
  <si>
    <t>AT1G17240.2</t>
  </si>
  <si>
    <t>Athaliana_23505</t>
  </si>
  <si>
    <t>AT1G64210.1</t>
  </si>
  <si>
    <t>Athaliana_23518</t>
  </si>
  <si>
    <t>AT5G05160.1</t>
  </si>
  <si>
    <t>Athaliana_23528</t>
  </si>
  <si>
    <t>AT1G27170.2</t>
  </si>
  <si>
    <t>Athaliana_23562</t>
  </si>
  <si>
    <t>AT4G20940.1</t>
  </si>
  <si>
    <t>Athaliana_23607</t>
  </si>
  <si>
    <t>AT5G45230.1</t>
  </si>
  <si>
    <t>Athaliana_23620</t>
  </si>
  <si>
    <t>AT1G33560.1</t>
  </si>
  <si>
    <t>Athaliana_23676</t>
  </si>
  <si>
    <t>AT3G02880.1</t>
  </si>
  <si>
    <t>Athaliana_23726</t>
  </si>
  <si>
    <t>AT4G18640.1</t>
  </si>
  <si>
    <t>Athaliana_23958</t>
  </si>
  <si>
    <t>AT5G65240.2</t>
  </si>
  <si>
    <t>Athaliana_24101</t>
  </si>
  <si>
    <t>AT5G46330.2</t>
  </si>
  <si>
    <t>Athaliana_24106</t>
  </si>
  <si>
    <t>AT5G06820.1</t>
  </si>
  <si>
    <t>Athaliana_24163</t>
  </si>
  <si>
    <t>AT5G56040.2</t>
  </si>
  <si>
    <t>Athaliana_24288</t>
  </si>
  <si>
    <t>AT1G58807.1</t>
  </si>
  <si>
    <t>Athaliana_24348</t>
  </si>
  <si>
    <t>AT1G10850.1</t>
  </si>
  <si>
    <t>Athaliana_24386</t>
  </si>
  <si>
    <t>AT2G32680.1</t>
  </si>
  <si>
    <t>Athaliana_24412</t>
  </si>
  <si>
    <t>AT2G33060.1</t>
  </si>
  <si>
    <t>Athaliana_24413</t>
  </si>
  <si>
    <t>AT1G63360.1</t>
  </si>
  <si>
    <t>Athaliana_24655</t>
  </si>
  <si>
    <t>AT5G40170.1</t>
  </si>
  <si>
    <t>Athaliana_24672</t>
  </si>
  <si>
    <t>AT1G63430.2</t>
  </si>
  <si>
    <t>Athaliana_24675</t>
  </si>
  <si>
    <t>AT5G45050.1</t>
  </si>
  <si>
    <t>Athaliana_24683</t>
  </si>
  <si>
    <t>AT1G27190.1</t>
  </si>
  <si>
    <t>Athaliana_24764</t>
  </si>
  <si>
    <t>AT4G09420.1</t>
  </si>
  <si>
    <t>Athaliana_24830</t>
  </si>
  <si>
    <t>AT4G12020.2</t>
  </si>
  <si>
    <t>Athaliana_24836</t>
  </si>
  <si>
    <t>AT1G12210.1</t>
  </si>
  <si>
    <t>Athaliana_24837</t>
  </si>
  <si>
    <t>AT2G01210.1</t>
  </si>
  <si>
    <t>Athaliana_24988</t>
  </si>
  <si>
    <t>AT3G42880.1</t>
  </si>
  <si>
    <t>Athaliana_25104</t>
  </si>
  <si>
    <t>AT1G06840.1</t>
  </si>
  <si>
    <t>Athaliana_25289</t>
  </si>
  <si>
    <t>AT1G53730.2</t>
  </si>
  <si>
    <t>Athaliana_25373</t>
  </si>
  <si>
    <t>AT1G72300.1</t>
  </si>
  <si>
    <t>Athaliana_25433</t>
  </si>
  <si>
    <t>AT2G01820.1</t>
  </si>
  <si>
    <t>Athaliana_25480</t>
  </si>
  <si>
    <t>AT5G24100.1</t>
  </si>
  <si>
    <t>Athaliana_25481</t>
  </si>
  <si>
    <t>AT3G46730.1</t>
  </si>
  <si>
    <t>Athaliana_25595</t>
  </si>
  <si>
    <t>AT4G20450.1</t>
  </si>
  <si>
    <t>Athaliana_25724</t>
  </si>
  <si>
    <t>AT4G09430.1</t>
  </si>
  <si>
    <t>Athaliana_25788</t>
  </si>
  <si>
    <t>AT1G17600.1</t>
  </si>
  <si>
    <t>Athaliana_25947</t>
  </si>
  <si>
    <t>AT5G53320.1</t>
  </si>
  <si>
    <t>Athaliana_25951</t>
  </si>
  <si>
    <t>AT2G19190.1</t>
  </si>
  <si>
    <t>Athaliana_25986</t>
  </si>
  <si>
    <t>AT1G10920.4</t>
  </si>
  <si>
    <t>Athaliana_26092</t>
  </si>
  <si>
    <t>AT5G59670.2</t>
  </si>
  <si>
    <t>Athaliana_26102</t>
  </si>
  <si>
    <t>AT5G45780.1</t>
  </si>
  <si>
    <t>Athaliana_26343</t>
  </si>
  <si>
    <t>AT5G36930.2</t>
  </si>
  <si>
    <t>Athaliana_26354</t>
  </si>
  <si>
    <t>AT4G28490.1</t>
  </si>
  <si>
    <t>Athaliana_26361</t>
  </si>
  <si>
    <t>AT5G46470.1</t>
  </si>
  <si>
    <t>Athaliana_26488</t>
  </si>
  <si>
    <t>AT3G24240.1</t>
  </si>
  <si>
    <t>Athaliana_26506</t>
  </si>
  <si>
    <t>AT5G16000.1</t>
  </si>
  <si>
    <t>Athaliana_26620</t>
  </si>
  <si>
    <t>AT4G29990.1</t>
  </si>
  <si>
    <t>Athaliana_26673</t>
  </si>
  <si>
    <t>AT5G17970.1</t>
  </si>
  <si>
    <t>Athaliana_26827</t>
  </si>
  <si>
    <t>AT3G51740.1</t>
  </si>
  <si>
    <t>Athaliana_26863</t>
  </si>
  <si>
    <t>AT1G56145.2</t>
  </si>
  <si>
    <t>Athaliana_26884</t>
  </si>
  <si>
    <t>AT3G47090.1</t>
  </si>
  <si>
    <t>Athaliana_27025</t>
  </si>
  <si>
    <t>AT1G07550.1</t>
  </si>
  <si>
    <t>Athaliana_27159</t>
  </si>
  <si>
    <t>AT5G45260.1</t>
  </si>
  <si>
    <t>Athaliana_27168</t>
  </si>
  <si>
    <t>AT3G23110.1</t>
  </si>
  <si>
    <t>Athaliana_27251</t>
  </si>
  <si>
    <t>AT5G51350.1</t>
  </si>
  <si>
    <t>Athaliana_27310</t>
  </si>
  <si>
    <t>AT3G46340.1</t>
  </si>
  <si>
    <t>Athaliana_27400</t>
  </si>
  <si>
    <t>AT3G15700.1</t>
  </si>
  <si>
    <t>Athaliana_27415</t>
  </si>
  <si>
    <t>AT1G74190.1</t>
  </si>
  <si>
    <t>Athaliana_27482</t>
  </si>
  <si>
    <t>AT2G17050.2</t>
  </si>
  <si>
    <t>Seq info</t>
  </si>
  <si>
    <t>Major splicing variants</t>
  </si>
  <si>
    <t>AT1G01540.2</t>
  </si>
  <si>
    <t>AT1G01740.1</t>
  </si>
  <si>
    <t>AT1G05700.1</t>
  </si>
  <si>
    <t>AT1G06700.1</t>
  </si>
  <si>
    <t>AT1G07570.1</t>
  </si>
  <si>
    <t>AT1G07650.1</t>
  </si>
  <si>
    <t>AT1G07870.1</t>
  </si>
  <si>
    <t>AT1G09440.1</t>
  </si>
  <si>
    <t>AT1G10620.1</t>
  </si>
  <si>
    <t>AT1G11050.1</t>
  </si>
  <si>
    <t>AT1G11280.1</t>
  </si>
  <si>
    <t>AT1G11300.1</t>
  </si>
  <si>
    <t>AT1G11330.1</t>
  </si>
  <si>
    <t>AT1G11340.1</t>
  </si>
  <si>
    <t>AT1G11350.1</t>
  </si>
  <si>
    <t>AT1G11410.1</t>
  </si>
  <si>
    <t>AT1G14370.1</t>
  </si>
  <si>
    <t>AT1G15530.1</t>
  </si>
  <si>
    <t>AT1G16110.1</t>
  </si>
  <si>
    <t>AT1G16120.1</t>
  </si>
  <si>
    <t>AT1G16130.1</t>
  </si>
  <si>
    <t>AT1G16140.1</t>
  </si>
  <si>
    <t>AT1G16150.1</t>
  </si>
  <si>
    <t>AT1G16160.1</t>
  </si>
  <si>
    <t>AT1G16260.1</t>
  </si>
  <si>
    <t>AT1G16670.1</t>
  </si>
  <si>
    <t>AT1G16760.1</t>
  </si>
  <si>
    <t>AT1G17230.1</t>
  </si>
  <si>
    <t>AT1G17540.1</t>
  </si>
  <si>
    <t>AT1G17910.1</t>
  </si>
  <si>
    <t>AT1G18390.1</t>
  </si>
  <si>
    <t>AT1G19090.1</t>
  </si>
  <si>
    <t>AT1G19390.1</t>
  </si>
  <si>
    <t>AT1G20650.1</t>
  </si>
  <si>
    <t>AT1G21210.1</t>
  </si>
  <si>
    <t>AT1G21230.1</t>
  </si>
  <si>
    <t>AT1G21240.1</t>
  </si>
  <si>
    <t>AT1G21250.1</t>
  </si>
  <si>
    <t>AT1G21270.1</t>
  </si>
  <si>
    <t>AT1G21590.1</t>
  </si>
  <si>
    <t>AT1G23540.1</t>
  </si>
  <si>
    <t>AT1G24030.1</t>
  </si>
  <si>
    <t>AT1G25390.1</t>
  </si>
  <si>
    <t>AT1G26150.1</t>
  </si>
  <si>
    <t>AT1G26970.1</t>
  </si>
  <si>
    <t>AT1G28390.1</t>
  </si>
  <si>
    <t>AT1G29730.1</t>
  </si>
  <si>
    <t>AT1G30570.1</t>
  </si>
  <si>
    <t>AT1G31420.1</t>
  </si>
  <si>
    <t>AT1G33260.1</t>
  </si>
  <si>
    <t>AT1G34210.1</t>
  </si>
  <si>
    <t>AT1G34300.1</t>
  </si>
  <si>
    <t>AT1G48210.1</t>
  </si>
  <si>
    <t>AT1G48220.1</t>
  </si>
  <si>
    <t>AT1G49270.1</t>
  </si>
  <si>
    <t>AT1G49730.1</t>
  </si>
  <si>
    <t>AT1G50990.1</t>
  </si>
  <si>
    <t>AT1G51620.1</t>
  </si>
  <si>
    <t>AT1G51790.1</t>
  </si>
  <si>
    <t>AT1G51830.1</t>
  </si>
  <si>
    <t>AT1G51850.1</t>
  </si>
  <si>
    <t>AT1G51870.1</t>
  </si>
  <si>
    <t>AT1G51880.1</t>
  </si>
  <si>
    <t>AT1G51890.1</t>
  </si>
  <si>
    <t>AT1G51910.1</t>
  </si>
  <si>
    <t>AT1G52290.1</t>
  </si>
  <si>
    <t>AT1G52310.1</t>
  </si>
  <si>
    <t>AT1G52540.1</t>
  </si>
  <si>
    <t>AT1G53730.1</t>
  </si>
  <si>
    <t>AT1G54820.1</t>
  </si>
  <si>
    <t>AT1G55200.1</t>
  </si>
  <si>
    <t>AT1G55610.1</t>
  </si>
  <si>
    <t>AT1G56130.1</t>
  </si>
  <si>
    <t>AT1G56145.1</t>
  </si>
  <si>
    <t>AT1G56720.1</t>
  </si>
  <si>
    <t>AT1G61360.1</t>
  </si>
  <si>
    <t>AT1G61370.1</t>
  </si>
  <si>
    <t>AT1G61380.1</t>
  </si>
  <si>
    <t>AT1G61390.1</t>
  </si>
  <si>
    <t>AT1G61400.1</t>
  </si>
  <si>
    <t>AT1G61420.1</t>
  </si>
  <si>
    <t>AT1G61430.1</t>
  </si>
  <si>
    <t>AT1G61440.1</t>
  </si>
  <si>
    <t>AT1G61460.1</t>
  </si>
  <si>
    <t>AT1G61480.1</t>
  </si>
  <si>
    <t>AT1G61490.1</t>
  </si>
  <si>
    <t>AT1G61500.1</t>
  </si>
  <si>
    <t>AT1G61550.1</t>
  </si>
  <si>
    <t>AT1G61590.1</t>
  </si>
  <si>
    <t>AT1G61610.1</t>
  </si>
  <si>
    <t>AT1G61860.1</t>
  </si>
  <si>
    <t>AT1G63430.1</t>
  </si>
  <si>
    <t>AT1G63500.1</t>
  </si>
  <si>
    <t>AT1G65790.1</t>
  </si>
  <si>
    <t>AT1G65800.1</t>
  </si>
  <si>
    <t>AT1G66460.1</t>
  </si>
  <si>
    <t>AT1G66880.1</t>
  </si>
  <si>
    <t>AT1G66910.1</t>
  </si>
  <si>
    <t>AT1G66920.1</t>
  </si>
  <si>
    <t>AT1G66930.1</t>
  </si>
  <si>
    <t>AT1G66980.1</t>
  </si>
  <si>
    <t>AT1G67000.1</t>
  </si>
  <si>
    <t>AT1G67470.1</t>
  </si>
  <si>
    <t>AT1G67520.1</t>
  </si>
  <si>
    <t>AT1G69730.1</t>
  </si>
  <si>
    <t>AT1G69790.1</t>
  </si>
  <si>
    <t>AT1G69910.1</t>
  </si>
  <si>
    <t>AT1G70110.1</t>
  </si>
  <si>
    <t>AT1G70130.1</t>
  </si>
  <si>
    <t>AT1G70250.1</t>
  </si>
  <si>
    <t>AT1G70450.1</t>
  </si>
  <si>
    <t>AT1G70460.1</t>
  </si>
  <si>
    <t>AT1G70520.1</t>
  </si>
  <si>
    <t>AT1G70530.1</t>
  </si>
  <si>
    <t>AT1G70740.1</t>
  </si>
  <si>
    <t>AT1G72540.1</t>
  </si>
  <si>
    <t>AT1G72760.1</t>
  </si>
  <si>
    <t>AT1G74490.1</t>
  </si>
  <si>
    <t>AT1G76360.1</t>
  </si>
  <si>
    <t>AT1G76370.1</t>
  </si>
  <si>
    <t>AT1G77280.1</t>
  </si>
  <si>
    <t>AT1G78530.1</t>
  </si>
  <si>
    <t>AT1G78940.1</t>
  </si>
  <si>
    <t>AT1G79620.1</t>
  </si>
  <si>
    <t>AT1G79670.1</t>
  </si>
  <si>
    <t>AT1G79680.1</t>
  </si>
  <si>
    <t>AT1G80640.1</t>
  </si>
  <si>
    <t>AT1G80870.1</t>
  </si>
  <si>
    <t>AT2G02800.1</t>
  </si>
  <si>
    <t>AT2G04300.1</t>
  </si>
  <si>
    <t>AT2G05940.1</t>
  </si>
  <si>
    <t>AT2G07020.1</t>
  </si>
  <si>
    <t>AT2G07180.1</t>
  </si>
  <si>
    <t>AT2G11520.1</t>
  </si>
  <si>
    <t>AT2G13800.1</t>
  </si>
  <si>
    <t>AT2G14440.1</t>
  </si>
  <si>
    <t>AT2G14510.1</t>
  </si>
  <si>
    <t>AT2G16750.1</t>
  </si>
  <si>
    <t>AT2G17090.1</t>
  </si>
  <si>
    <t>AT2G17170.1</t>
  </si>
  <si>
    <t>AT2G17220.1</t>
  </si>
  <si>
    <t>AT2G18470.1</t>
  </si>
  <si>
    <t>AT2G18890.1</t>
  </si>
  <si>
    <t>AT2G19130.1</t>
  </si>
  <si>
    <t>AT2G19410.1</t>
  </si>
  <si>
    <t>AT2G20300.1</t>
  </si>
  <si>
    <t>AT2G21480.1</t>
  </si>
  <si>
    <t>AT2G23200.1</t>
  </si>
  <si>
    <t>AT2G23450.1</t>
  </si>
  <si>
    <t>AT2G24130.1</t>
  </si>
  <si>
    <t>AT2G24370.1</t>
  </si>
  <si>
    <t>AT2G25220.1</t>
  </si>
  <si>
    <t>AT2G26290.1</t>
  </si>
  <si>
    <t>AT2G28250.1</t>
  </si>
  <si>
    <t>AT2G28590.1</t>
  </si>
  <si>
    <t>AT2G28930.1</t>
  </si>
  <si>
    <t>AT2G28940.2</t>
  </si>
  <si>
    <t>AT2G28960.1</t>
  </si>
  <si>
    <t>AT2G28990.1</t>
  </si>
  <si>
    <t>AT2G29000.1</t>
  </si>
  <si>
    <t>AT2G29220.1</t>
  </si>
  <si>
    <t>AT2G29250.1</t>
  </si>
  <si>
    <t>AT2G30730.1</t>
  </si>
  <si>
    <t>AT2G30740.1</t>
  </si>
  <si>
    <t>AT2G30940.2</t>
  </si>
  <si>
    <t>AT2G32800.1</t>
  </si>
  <si>
    <t>AT2G33170.1</t>
  </si>
  <si>
    <t>AT2G35620.1</t>
  </si>
  <si>
    <t>AT2G37710.1</t>
  </si>
  <si>
    <t>AT2G39110.1</t>
  </si>
  <si>
    <t>AT2G39180.1</t>
  </si>
  <si>
    <t>AT2G39360.1</t>
  </si>
  <si>
    <t>AT2G39660.1</t>
  </si>
  <si>
    <t>AT2G40270.1</t>
  </si>
  <si>
    <t>AT2G41970.1</t>
  </si>
  <si>
    <t>AT2G42960.1</t>
  </si>
  <si>
    <t>AT2G43230.1</t>
  </si>
  <si>
    <t>AT2G43690.1</t>
  </si>
  <si>
    <t>AT2G43700.1</t>
  </si>
  <si>
    <t>AT2G45590.1</t>
  </si>
  <si>
    <t>AT2G45910.1</t>
  </si>
  <si>
    <t>AT2G47060.4</t>
  </si>
  <si>
    <t>AT2G48010.1</t>
  </si>
  <si>
    <t>AT3G01300.1</t>
  </si>
  <si>
    <t>AT3G02810.1</t>
  </si>
  <si>
    <t>AT3G03770.1</t>
  </si>
  <si>
    <t>AT3G04690.1</t>
  </si>
  <si>
    <t>AT3G05140.1</t>
  </si>
  <si>
    <t>AT3G07070.1</t>
  </si>
  <si>
    <t>AT3G08680.1</t>
  </si>
  <si>
    <t>AT3G08760.1</t>
  </si>
  <si>
    <t>AT3G08870.1</t>
  </si>
  <si>
    <t>AT3G09010.1</t>
  </si>
  <si>
    <t>AT3G09240.1</t>
  </si>
  <si>
    <t>AT3G09780.1</t>
  </si>
  <si>
    <t>AT3G09830.1</t>
  </si>
  <si>
    <t>AT3G13690.1</t>
  </si>
  <si>
    <t>AT3G15890.1</t>
  </si>
  <si>
    <t>AT3G16030.1</t>
  </si>
  <si>
    <t>AT3G17410.1</t>
  </si>
  <si>
    <t>AT3G17420.1</t>
  </si>
  <si>
    <t>AT3G18810.1</t>
  </si>
  <si>
    <t>AT3G19300.1</t>
  </si>
  <si>
    <t>AT3G20200.1</t>
  </si>
  <si>
    <t>AT3G20530.1</t>
  </si>
  <si>
    <t>AT3G21450.1</t>
  </si>
  <si>
    <t>AT3G24540.1</t>
  </si>
  <si>
    <t>AT3G24550.1</t>
  </si>
  <si>
    <t>AT3G24790.1</t>
  </si>
  <si>
    <t>AT3G25490.1</t>
  </si>
  <si>
    <t>AT3G25560.2</t>
  </si>
  <si>
    <t>AT3G26700.1</t>
  </si>
  <si>
    <t>AT3G26940.1</t>
  </si>
  <si>
    <t>AT3G28690.2</t>
  </si>
  <si>
    <t>AT3G45330.1</t>
  </si>
  <si>
    <t>AT3G45390.1</t>
  </si>
  <si>
    <t>AT3G45410.1</t>
  </si>
  <si>
    <t>AT3G45420.1</t>
  </si>
  <si>
    <t>AT3G45430.1</t>
  </si>
  <si>
    <t>AT3G45440.1</t>
  </si>
  <si>
    <t>AT3G45860.1</t>
  </si>
  <si>
    <t>AT3G46290.1</t>
  </si>
  <si>
    <t>AT3G46350.1</t>
  </si>
  <si>
    <t>AT3G46370.1</t>
  </si>
  <si>
    <t>AT3G46410.1</t>
  </si>
  <si>
    <t>AT3G46760.1</t>
  </si>
  <si>
    <t>AT3G49060.1</t>
  </si>
  <si>
    <t>AT3G50230.1</t>
  </si>
  <si>
    <t>AT3G51550.1</t>
  </si>
  <si>
    <t>AT3G51990.1</t>
  </si>
  <si>
    <t>AT3G52530.1</t>
  </si>
  <si>
    <t>AT3G53380.1</t>
  </si>
  <si>
    <t>AT3G53810.1</t>
  </si>
  <si>
    <t>AT3G53840.1</t>
  </si>
  <si>
    <t>AT3G54030.1</t>
  </si>
  <si>
    <t>AT3G55450.1</t>
  </si>
  <si>
    <t>AT3G55550.1</t>
  </si>
  <si>
    <t>AT3G55950.1</t>
  </si>
  <si>
    <t>AT3G56050.1</t>
  </si>
  <si>
    <t>AT3G57120.1</t>
  </si>
  <si>
    <t>AT3G57700.1</t>
  </si>
  <si>
    <t>AT3G57710.1</t>
  </si>
  <si>
    <t>AT3G57720.1</t>
  </si>
  <si>
    <t>AT3G57730.1</t>
  </si>
  <si>
    <t>AT3G57740.1</t>
  </si>
  <si>
    <t>AT3G57750.1</t>
  </si>
  <si>
    <t>AT3G57830.1</t>
  </si>
  <si>
    <t>AT3G58690.1</t>
  </si>
  <si>
    <t>AT3G59110.1</t>
  </si>
  <si>
    <t>AT3G59350.1</t>
  </si>
  <si>
    <t>AT3G59420.1</t>
  </si>
  <si>
    <t>AT3G59700.1</t>
  </si>
  <si>
    <t>AT3G59730.1</t>
  </si>
  <si>
    <t>AT3G59740.1</t>
  </si>
  <si>
    <t>AT3G59750.1</t>
  </si>
  <si>
    <t>AT3G62220.1</t>
  </si>
  <si>
    <t>AT4G00330.1</t>
  </si>
  <si>
    <t>AT4G00710.1</t>
  </si>
  <si>
    <t>AT4G00960.1</t>
  </si>
  <si>
    <t>AT4G00970.1</t>
  </si>
  <si>
    <t>AT4G01330.1</t>
  </si>
  <si>
    <t>AT4G02010.1</t>
  </si>
  <si>
    <t>AT4G02410.1</t>
  </si>
  <si>
    <t>AT4G02420.1</t>
  </si>
  <si>
    <t>AT4G02630.1</t>
  </si>
  <si>
    <t>AT4G03230.1</t>
  </si>
  <si>
    <t>AT4G03390.1</t>
  </si>
  <si>
    <t>AT4G04490.1</t>
  </si>
  <si>
    <t>AT4G04500.1</t>
  </si>
  <si>
    <t>AT4G04510.1</t>
  </si>
  <si>
    <t>AT4G04540.1</t>
  </si>
  <si>
    <t>AT4G04570.1</t>
  </si>
  <si>
    <t>AT4G04960.1</t>
  </si>
  <si>
    <t>AT4G05200.1</t>
  </si>
  <si>
    <t>AT4G10390.1</t>
  </si>
  <si>
    <t>AT4G11460.1</t>
  </si>
  <si>
    <t>AT4G11470.1</t>
  </si>
  <si>
    <t>AT4G11480.1</t>
  </si>
  <si>
    <t>AT4G11490.1</t>
  </si>
  <si>
    <t>AT4G11530.1</t>
  </si>
  <si>
    <t>AT4G11890.3</t>
  </si>
  <si>
    <t>AT4G13190.1</t>
  </si>
  <si>
    <t>AT4G17660.1</t>
  </si>
  <si>
    <t>AT4G18250.1</t>
  </si>
  <si>
    <t>AT4G21230.1</t>
  </si>
  <si>
    <t>AT4G21370.1</t>
  </si>
  <si>
    <t>AT4G21380.1</t>
  </si>
  <si>
    <t>AT4G21390.1</t>
  </si>
  <si>
    <t>AT4G21400.1</t>
  </si>
  <si>
    <t>AT4G21410.1</t>
  </si>
  <si>
    <t>AT4G23130.2</t>
  </si>
  <si>
    <t>AT4G23140.2</t>
  </si>
  <si>
    <t>AT4G23150.1</t>
  </si>
  <si>
    <t>AT4G23160.1</t>
  </si>
  <si>
    <t>AT4G23180.1</t>
  </si>
  <si>
    <t>AT4G23190.1</t>
  </si>
  <si>
    <t>AT4G23200.1</t>
  </si>
  <si>
    <t>AT4G23210.1</t>
  </si>
  <si>
    <t>AT4G23220.1</t>
  </si>
  <si>
    <t>AT4G23230.1</t>
  </si>
  <si>
    <t>AT4G23240.1</t>
  </si>
  <si>
    <t>AT4G23250.1</t>
  </si>
  <si>
    <t>AT4G23260.1</t>
  </si>
  <si>
    <t>AT4G23270.1</t>
  </si>
  <si>
    <t>AT4G23280.1</t>
  </si>
  <si>
    <t>AT4G23290.2</t>
  </si>
  <si>
    <t>AT4G23300.1</t>
  </si>
  <si>
    <t>AT4G23310.1</t>
  </si>
  <si>
    <t>AT4G23320.1</t>
  </si>
  <si>
    <t>AT4G23740.1</t>
  </si>
  <si>
    <t>AT4G25160.1</t>
  </si>
  <si>
    <t>AT4G25390.1</t>
  </si>
  <si>
    <t>AT4G27290.1</t>
  </si>
  <si>
    <t>AT4G27300.1</t>
  </si>
  <si>
    <t>AT4G28350.1</t>
  </si>
  <si>
    <t>AT4G28670.1</t>
  </si>
  <si>
    <t>AT4G29050.1</t>
  </si>
  <si>
    <t>AT4G29180.1</t>
  </si>
  <si>
    <t>AT4G31100.1</t>
  </si>
  <si>
    <t>AT4G31110.1</t>
  </si>
  <si>
    <t>AT4G31230.1</t>
  </si>
  <si>
    <t>AT4G32000.1</t>
  </si>
  <si>
    <t>AT4G32300.1</t>
  </si>
  <si>
    <t>AT4G33430.1</t>
  </si>
  <si>
    <t>AT4G34440.1</t>
  </si>
  <si>
    <t>AT4G34500.1</t>
  </si>
  <si>
    <t>AT4G35030.1</t>
  </si>
  <si>
    <t>AT4G35230.1</t>
  </si>
  <si>
    <t>AT4G35600.1</t>
  </si>
  <si>
    <t>AT4G38830.1</t>
  </si>
  <si>
    <t>AT4G39110.1</t>
  </si>
  <si>
    <t>AT5G01020.1</t>
  </si>
  <si>
    <t>AT5G01060.1</t>
  </si>
  <si>
    <t>AT5G01540.1</t>
  </si>
  <si>
    <t>AT5G01550.1</t>
  </si>
  <si>
    <t>AT5G01560.1</t>
  </si>
  <si>
    <t>AT5G01950.1</t>
  </si>
  <si>
    <t>AT5G02070.1</t>
  </si>
  <si>
    <t>AT5G02290.1</t>
  </si>
  <si>
    <t>AT5G02800.1</t>
  </si>
  <si>
    <t>AT5G03140.1</t>
  </si>
  <si>
    <t>AT5G03320.1</t>
  </si>
  <si>
    <t>AT5G06740.1</t>
  </si>
  <si>
    <t>AT5G07620.1</t>
  </si>
  <si>
    <t>AT5G10290.1</t>
  </si>
  <si>
    <t>AT5G10520.1</t>
  </si>
  <si>
    <t>AT5G10530.1</t>
  </si>
  <si>
    <t>AT5G11020.1</t>
  </si>
  <si>
    <t>AT5G11400.1</t>
  </si>
  <si>
    <t>AT5G11410.1</t>
  </si>
  <si>
    <t>AT5G12000.1</t>
  </si>
  <si>
    <t>AT5G13160.1</t>
  </si>
  <si>
    <t>AT5G13290.1</t>
  </si>
  <si>
    <t>AT5G14210.1</t>
  </si>
  <si>
    <t>AT5G15080.1</t>
  </si>
  <si>
    <t>AT5G15730.1</t>
  </si>
  <si>
    <t>AT5G16500.1</t>
  </si>
  <si>
    <t>AT5G16900.1</t>
  </si>
  <si>
    <t>AT5G18500.1</t>
  </si>
  <si>
    <t>AT5G18610.1</t>
  </si>
  <si>
    <t>AT5G18910.1</t>
  </si>
  <si>
    <t>AT5G20050.1</t>
  </si>
  <si>
    <t>AT5G20480.1</t>
  </si>
  <si>
    <t>AT5G22050.2</t>
  </si>
  <si>
    <t>AT5G23170.1</t>
  </si>
  <si>
    <t>AT5G24010.1</t>
  </si>
  <si>
    <t>AT5G24080.1</t>
  </si>
  <si>
    <t>AT5G25440.1</t>
  </si>
  <si>
    <t>AT5G26150.1</t>
  </si>
  <si>
    <t>AT5G28680.1</t>
  </si>
  <si>
    <t>AT5G35370.1</t>
  </si>
  <si>
    <t>AT5G35380.1</t>
  </si>
  <si>
    <t>AT5G35580.1</t>
  </si>
  <si>
    <t>AT5G35960.1</t>
  </si>
  <si>
    <t>AT5G37450.1</t>
  </si>
  <si>
    <t>AT5G37790.1</t>
  </si>
  <si>
    <t>AT5G38210.1</t>
  </si>
  <si>
    <t>AT5G38240.1</t>
  </si>
  <si>
    <t>AT5G38250.1</t>
  </si>
  <si>
    <t>AT5G38260.1</t>
  </si>
  <si>
    <t>AT5G38280.1</t>
  </si>
  <si>
    <t>AT5G38560.1</t>
  </si>
  <si>
    <t>AT5G38990.1</t>
  </si>
  <si>
    <t>AT5G39000.1</t>
  </si>
  <si>
    <t>AT5G39020.1</t>
  </si>
  <si>
    <t>AT5G39030.1</t>
  </si>
  <si>
    <t>AT5G40380.1</t>
  </si>
  <si>
    <t>AT5G41260.1</t>
  </si>
  <si>
    <t>AT5G41680.1</t>
  </si>
  <si>
    <t>AT5G42120.1</t>
  </si>
  <si>
    <t>AT5G42440.1</t>
  </si>
  <si>
    <t>AT5G43020.1</t>
  </si>
  <si>
    <t>AT5G46080.1</t>
  </si>
  <si>
    <t>AT5G46330.1</t>
  </si>
  <si>
    <t>AT5G46570.1</t>
  </si>
  <si>
    <t>AT5G47070.1</t>
  </si>
  <si>
    <t>AT5G47850.1</t>
  </si>
  <si>
    <t>AT5G48380.1</t>
  </si>
  <si>
    <t>AT5G49780.1</t>
  </si>
  <si>
    <t>AT5G51270.1</t>
  </si>
  <si>
    <t>AT5G51770.1</t>
  </si>
  <si>
    <t>AT5G54380.1</t>
  </si>
  <si>
    <t>AT5G54590.2</t>
  </si>
  <si>
    <t>AT5G55830.1</t>
  </si>
  <si>
    <t>AT5G56460.1</t>
  </si>
  <si>
    <t>AT5G56790.1</t>
  </si>
  <si>
    <t>AT5G56890.1</t>
  </si>
  <si>
    <t>AT5G57035.1</t>
  </si>
  <si>
    <t>AT5G57670.1</t>
  </si>
  <si>
    <t>AT5G58300.1</t>
  </si>
  <si>
    <t>AT5G58540.1</t>
  </si>
  <si>
    <t>AT5G58940.1</t>
  </si>
  <si>
    <t>AT5G59010.1</t>
  </si>
  <si>
    <t>AT5G59260.1</t>
  </si>
  <si>
    <t>AT5G59270.1</t>
  </si>
  <si>
    <t>AT5G59650.1</t>
  </si>
  <si>
    <t>AT5G59660.1</t>
  </si>
  <si>
    <t>AT5G59670.1</t>
  </si>
  <si>
    <t>AT5G59700.1</t>
  </si>
  <si>
    <t>AT5G60080.1</t>
  </si>
  <si>
    <t>AT5G60090.1</t>
  </si>
  <si>
    <t>AT5G60270.1</t>
  </si>
  <si>
    <t>AT5G60280.1</t>
  </si>
  <si>
    <t>AT5G60300.1</t>
  </si>
  <si>
    <t>AT5G60310.1</t>
  </si>
  <si>
    <t>AT5G60320.1</t>
  </si>
  <si>
    <t>AT5G60900.1</t>
  </si>
  <si>
    <t>AT5G61350.1</t>
  </si>
  <si>
    <t>AT5G61550.1</t>
  </si>
  <si>
    <t>AT5G61560.1</t>
  </si>
  <si>
    <t>AT5G61570.1</t>
  </si>
  <si>
    <t>AT5G63710.1</t>
  </si>
  <si>
    <t>AT5G63940.1</t>
  </si>
  <si>
    <t>AT5G65240.1</t>
  </si>
  <si>
    <t>AT5G65500.1</t>
  </si>
  <si>
    <t>AT5G65530.1</t>
  </si>
  <si>
    <t>AT5G65600.1</t>
  </si>
  <si>
    <t>AT5G65700.1</t>
  </si>
  <si>
    <t>AT5G66790.1</t>
  </si>
  <si>
    <t>AT5G07150.1</t>
  </si>
  <si>
    <t>AT2G46850.1</t>
  </si>
  <si>
    <t>AT1G68690.1</t>
  </si>
  <si>
    <t>AT4G11900.1</t>
  </si>
  <si>
    <t>AT4G00340.1</t>
  </si>
  <si>
    <t>missing seq index</t>
  </si>
  <si>
    <t>AT2G32660.2</t>
  </si>
  <si>
    <t>AT2G41140.1</t>
  </si>
  <si>
    <t xml:space="preserve"> 1 mmyscrerrm itvkwslcli fclsnsilvf akhlclpdqr dslwgfknef hvpsekwrnn</t>
  </si>
  <si>
    <t xml:space="preserve">       61 tdccswdgvs cdpktgnvvg ldlagsdlng plrsnsslfr lqhlqklylg cntsfgslsy</t>
  </si>
  <si>
    <t xml:space="preserve">      121 ndglkggell dsignlkylk vlslrgcnlf gkipsslgnl sylthldlsf ndftgvipds</t>
  </si>
  <si>
    <t xml:space="preserve">      181 mgnlnylrvl nlgkcnfygk vpsslgnlsy laqldlsynd ftregpdsmg nlnrltdmll</t>
  </si>
  <si>
    <t xml:space="preserve">      241 klnsltdidl gsnqlkgmlp snmsslskle yfyiggnsfs gsipsslfmi pslveldlqr</t>
  </si>
  <si>
    <t xml:space="preserve">      301 nhfsaleign issqsklqvl ilggnnfnpd ivdlsifspl lslgyldvsg inlkisstvs</t>
  </si>
  <si>
    <t xml:space="preserve">      361 lpspieylvl sscnisefpk flrnqtklys ldisanqieg qvpewlwslp elqsinishn</t>
  </si>
  <si>
    <t xml:space="preserve">      421 sfngfegpad viqgggelym ldissnifqd pfpllpvdsm nflfssnnrf sgeipktice</t>
  </si>
  <si>
    <t xml:space="preserve">      481 ldnlvmlvls nnnfsgsipr cfenlhlyvl hlrnnnlsgi fpeeaisdrl qsldvghnlf</t>
  </si>
  <si>
    <t xml:space="preserve">      541 sgelpkslin csaleflyve dnrisdtfps wlellpnfqi lvlrsnefyg pifspgdsls</t>
  </si>
  <si>
    <t xml:space="preserve">      601 fprlrifdis enrftgvlps dyfapwsams svvdriiqhf fqgyyhnsvv ltnkglnmel</t>
  </si>
  <si>
    <t xml:space="preserve">      661 vgsgftiykt idvsgnrleg dipesisllk elivlnmsnn aftghippsl snlsnlqsld</t>
  </si>
  <si>
    <t xml:space="preserve">      721 lsqnrlsgsi pgelgeltfl armnfsynrl egpipqttqi qtqdsssfte npglcglplk</t>
  </si>
  <si>
    <t xml:space="preserve">      781 kncggkeeat kqeqdeekee eeqvfswiaa aigyvpgvvc gltighilvs hkrdwfmriv</t>
  </si>
  <si>
    <t xml:space="preserve">      841 slft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</si>
</sst>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.0"/>
  </numFmts>
  <fonts count="31">
    <font>
      <sz val="12"/>
      <color theme="1"/>
      <name val="ArialMT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1"/>
    </font>
    <font>
      <sz val="11"/>
      <color theme="1"/>
      <name val="Aptos Narrow"/>
      <family val="2"/>
      <scheme val="minor"/>
    </font>
    <font>
      <sz val="9"/>
      <color rgb="FF444444"/>
      <name val="Arial"/>
      <family val="2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ArialMT"/>
      <family val="2"/>
    </font>
    <font>
      <b/>
      <sz val="10"/>
      <color indexed="9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8"/>
      <name val="ArialMT"/>
      <family val="2"/>
    </font>
    <font>
      <sz val="12"/>
      <color rgb="FFFF0000"/>
      <name val="ArialMT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Verdana"/>
      <family val="2"/>
    </font>
    <font>
      <sz val="10"/>
      <color rgb="FFFF0000"/>
      <name val="Arial"/>
      <family val="2"/>
    </font>
    <font>
      <sz val="10"/>
      <color rgb="FFFF0000"/>
      <name val="ArialMT"/>
      <family val="2"/>
    </font>
    <font>
      <sz val="10"/>
      <color theme="1"/>
      <name val="Arial"/>
      <family val="2"/>
    </font>
    <font>
      <sz val="13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D3D3D3"/>
        <bgColor rgb="FFD3D3D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7" fillId="0" borderId="0" applyBorder="0" applyProtection="0"/>
    <xf numFmtId="0" fontId="11" fillId="0" borderId="0"/>
    <xf numFmtId="0" fontId="12" fillId="0" borderId="0"/>
  </cellStyleXfs>
  <cellXfs count="51">
    <xf numFmtId="0" fontId="0" fillId="0" borderId="0" xfId="0"/>
    <xf numFmtId="0" fontId="6" fillId="0" borderId="0" xfId="0" applyFont="1"/>
    <xf numFmtId="164" fontId="8" fillId="0" borderId="0" xfId="1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 vertical="center" readingOrder="1"/>
    </xf>
    <xf numFmtId="0" fontId="10" fillId="0" borderId="0" xfId="0" applyFont="1"/>
    <xf numFmtId="0" fontId="1" fillId="0" borderId="0" xfId="2" applyFont="1"/>
    <xf numFmtId="164" fontId="0" fillId="0" borderId="0" xfId="1" applyFont="1" applyBorder="1" applyAlignment="1">
      <alignment vertical="center"/>
    </xf>
    <xf numFmtId="165" fontId="8" fillId="0" borderId="0" xfId="1" applyNumberFormat="1" applyFont="1" applyBorder="1" applyAlignment="1">
      <alignment vertical="center"/>
    </xf>
    <xf numFmtId="0" fontId="8" fillId="0" borderId="0" xfId="3" applyFont="1"/>
    <xf numFmtId="164" fontId="13" fillId="0" borderId="0" xfId="1" applyFont="1" applyBorder="1" applyAlignment="1">
      <alignment vertical="center"/>
    </xf>
    <xf numFmtId="0" fontId="0" fillId="0" borderId="0" xfId="3" applyFont="1"/>
    <xf numFmtId="165" fontId="0" fillId="0" borderId="0" xfId="1" applyNumberFormat="1" applyFont="1" applyBorder="1" applyAlignment="1">
      <alignment vertical="center"/>
    </xf>
    <xf numFmtId="0" fontId="8" fillId="0" borderId="0" xfId="3" applyFont="1" applyAlignment="1">
      <alignment vertical="center" wrapText="1"/>
    </xf>
    <xf numFmtId="0" fontId="14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9" fontId="17" fillId="3" borderId="0" xfId="0" applyNumberFormat="1" applyFont="1" applyFill="1" applyAlignment="1">
      <alignment horizontal="center"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11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6" fillId="0" borderId="5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0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13" fillId="0" borderId="0" xfId="3" applyFont="1"/>
  </cellXfs>
  <cellStyles count="4">
    <cellStyle name="Excel Built-in Normal 1" xfId="1" xr:uid="{BC34E2A0-AB0B-864F-B8CE-88C478D63B36}"/>
    <cellStyle name="Normal" xfId="0" builtinId="0"/>
    <cellStyle name="Normal 2" xfId="3" xr:uid="{90BBA7A3-24A6-D14A-B777-29CD65FC9430}"/>
    <cellStyle name="Normal 6" xfId="2" xr:uid="{A4A3EBFA-DDC0-7948-B1D4-107F4E38039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Volumes/Expansion/Lab/GMI/Student/Jungmin/4.%20protein%20expression/1.%20Protein%20list/Receptor%20classfication.xls" TargetMode="External"/><Relationship Id="rId1" Type="http://schemas.openxmlformats.org/officeDocument/2006/relationships/externalLinkPath" Target="/Volumes/Expansion/Lab/GMI/Student/Jungmin/4.%20protein%20expression/1.%20Protein%20list/Receptor%20classfication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78dfc72df8499f/02.%20DATABASE/Plasmids-Belkhadir%20lab_DH.xlsx" TargetMode="External"/><Relationship Id="rId1" Type="http://schemas.openxmlformats.org/officeDocument/2006/relationships/externalLinkPath" Target="/4e78dfc72df8499f/02.%20DATABASE/Plasmids-Belkhadir%20lab_D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tion (non RLK-Pelle)"/>
      <sheetName val="classification (RLK-Pelle)"/>
      <sheetName val="osi_cds"/>
      <sheetName val="osi_pep_full"/>
      <sheetName val="osi_pep_kin"/>
    </sheetNames>
    <sheetDataSet>
      <sheetData sheetId="0"/>
      <sheetData sheetId="1">
        <row r="2">
          <cell r="B2" t="str">
            <v>At1g01540</v>
          </cell>
          <cell r="C2" t="str">
            <v>RLK/Pelle</v>
          </cell>
          <cell r="D2" t="str">
            <v>At</v>
          </cell>
          <cell r="E2" t="str">
            <v>RLCK-V</v>
          </cell>
        </row>
        <row r="3">
          <cell r="B3" t="str">
            <v>At1g01740</v>
          </cell>
          <cell r="C3" t="str">
            <v>RLK/Pelle</v>
          </cell>
          <cell r="D3" t="str">
            <v>At</v>
          </cell>
          <cell r="E3" t="str">
            <v>RLCK-XII</v>
          </cell>
        </row>
        <row r="4">
          <cell r="B4" t="str">
            <v>At1g05700</v>
          </cell>
          <cell r="C4" t="str">
            <v>RLK/Pelle</v>
          </cell>
          <cell r="D4" t="str">
            <v>At</v>
          </cell>
          <cell r="E4" t="str">
            <v>LRR-Ia</v>
          </cell>
        </row>
        <row r="5">
          <cell r="B5" t="str">
            <v>At1g06700</v>
          </cell>
          <cell r="C5" t="str">
            <v>RLK/Pelle</v>
          </cell>
          <cell r="D5" t="str">
            <v>At</v>
          </cell>
          <cell r="E5" t="str">
            <v>RLCK-VIII</v>
          </cell>
        </row>
        <row r="6">
          <cell r="B6" t="str">
            <v>At1g06840</v>
          </cell>
          <cell r="C6" t="str">
            <v>RLK/Pelle</v>
          </cell>
          <cell r="D6" t="str">
            <v>At</v>
          </cell>
          <cell r="E6" t="str">
            <v>LRR-VIII-1</v>
          </cell>
        </row>
        <row r="7">
          <cell r="B7" t="str">
            <v>At1g07550</v>
          </cell>
          <cell r="C7" t="str">
            <v>RLK/Pelle</v>
          </cell>
          <cell r="D7" t="str">
            <v>At</v>
          </cell>
          <cell r="E7" t="str">
            <v>LRR-Ia</v>
          </cell>
        </row>
        <row r="8">
          <cell r="B8" t="str">
            <v>At1g07560</v>
          </cell>
          <cell r="C8" t="str">
            <v>RLK/Pelle</v>
          </cell>
          <cell r="D8" t="str">
            <v>At</v>
          </cell>
          <cell r="E8" t="str">
            <v>LRR-Ia</v>
          </cell>
        </row>
        <row r="9">
          <cell r="B9" t="str">
            <v>At1g07570</v>
          </cell>
          <cell r="C9" t="str">
            <v>RLK/Pelle</v>
          </cell>
          <cell r="D9" t="str">
            <v>At</v>
          </cell>
          <cell r="E9" t="str">
            <v>RLCK-VIIa</v>
          </cell>
        </row>
        <row r="10">
          <cell r="B10" t="str">
            <v>At1g07655</v>
          </cell>
          <cell r="C10" t="str">
            <v>RLK/Pelle</v>
          </cell>
          <cell r="D10" t="str">
            <v>At</v>
          </cell>
          <cell r="E10" t="str">
            <v>LRR-VIII-2</v>
          </cell>
        </row>
        <row r="11">
          <cell r="B11" t="str">
            <v>At1g07870</v>
          </cell>
          <cell r="C11" t="str">
            <v>RLK/Pelle</v>
          </cell>
          <cell r="D11" t="str">
            <v>At</v>
          </cell>
          <cell r="E11" t="str">
            <v>RLCK-VIIa</v>
          </cell>
        </row>
        <row r="12">
          <cell r="B12" t="str">
            <v>At1g08590</v>
          </cell>
          <cell r="C12" t="str">
            <v>RLK/Pelle</v>
          </cell>
          <cell r="D12" t="str">
            <v>At</v>
          </cell>
          <cell r="E12" t="str">
            <v>LRR-XI</v>
          </cell>
        </row>
        <row r="13">
          <cell r="B13" t="str">
            <v>At1g09440</v>
          </cell>
          <cell r="C13" t="str">
            <v>RLK/Pelle</v>
          </cell>
          <cell r="D13" t="str">
            <v>At</v>
          </cell>
          <cell r="E13" t="str">
            <v>RLCK-V</v>
          </cell>
        </row>
        <row r="14">
          <cell r="B14" t="str">
            <v>At1g09970</v>
          </cell>
          <cell r="C14" t="str">
            <v>RLK/Pelle</v>
          </cell>
          <cell r="D14" t="str">
            <v>At</v>
          </cell>
          <cell r="E14" t="str">
            <v>LRR-XI</v>
          </cell>
        </row>
        <row r="15">
          <cell r="B15" t="str">
            <v>At1g10620</v>
          </cell>
          <cell r="C15" t="str">
            <v>RLK/Pelle</v>
          </cell>
          <cell r="D15" t="str">
            <v>At</v>
          </cell>
          <cell r="E15" t="str">
            <v>PERK</v>
          </cell>
        </row>
        <row r="16">
          <cell r="B16" t="str">
            <v>At1g10860</v>
          </cell>
          <cell r="C16" t="str">
            <v>RLK/Pelle</v>
          </cell>
          <cell r="D16" t="str">
            <v>At</v>
          </cell>
          <cell r="E16" t="str">
            <v>LRR-III</v>
          </cell>
        </row>
        <row r="17">
          <cell r="B17" t="str">
            <v>At1g11050</v>
          </cell>
          <cell r="C17" t="str">
            <v>RLK/Pelle</v>
          </cell>
          <cell r="D17" t="str">
            <v>At</v>
          </cell>
          <cell r="E17" t="str">
            <v>RKF3</v>
          </cell>
        </row>
        <row r="18">
          <cell r="B18" t="str">
            <v>At1g11140</v>
          </cell>
          <cell r="C18" t="str">
            <v>RLK/Pelle</v>
          </cell>
          <cell r="D18" t="str">
            <v>At</v>
          </cell>
          <cell r="E18" t="str">
            <v>LRR-V</v>
          </cell>
        </row>
        <row r="19">
          <cell r="B19" t="str">
            <v>At1g11280</v>
          </cell>
          <cell r="C19" t="str">
            <v>RLK/Pelle</v>
          </cell>
          <cell r="D19" t="str">
            <v>At</v>
          </cell>
          <cell r="E19" t="str">
            <v>SD-1b</v>
          </cell>
        </row>
        <row r="20">
          <cell r="B20" t="str">
            <v>At1g11300a</v>
          </cell>
          <cell r="C20" t="str">
            <v>RLK/Pelle</v>
          </cell>
          <cell r="D20" t="str">
            <v>At</v>
          </cell>
          <cell r="E20" t="str">
            <v>SD-1a</v>
          </cell>
        </row>
        <row r="21">
          <cell r="B21" t="str">
            <v>At1g11300b</v>
          </cell>
          <cell r="C21" t="str">
            <v>RLK/Pelle</v>
          </cell>
          <cell r="D21" t="str">
            <v>At</v>
          </cell>
          <cell r="E21" t="str">
            <v>SD-1a</v>
          </cell>
        </row>
        <row r="22">
          <cell r="B22" t="str">
            <v>At1g11330</v>
          </cell>
          <cell r="C22" t="str">
            <v>RLK/Pelle</v>
          </cell>
          <cell r="D22" t="str">
            <v>At</v>
          </cell>
          <cell r="E22" t="str">
            <v>SD-1a</v>
          </cell>
        </row>
        <row r="23">
          <cell r="B23" t="str">
            <v>At1g11340</v>
          </cell>
          <cell r="C23" t="str">
            <v>RLK/Pelle</v>
          </cell>
          <cell r="D23" t="str">
            <v>At</v>
          </cell>
          <cell r="E23" t="str">
            <v>SD-1a</v>
          </cell>
        </row>
        <row r="24">
          <cell r="B24" t="str">
            <v>At1g11350</v>
          </cell>
          <cell r="C24" t="str">
            <v>RLK/Pelle</v>
          </cell>
          <cell r="D24" t="str">
            <v>At</v>
          </cell>
          <cell r="E24" t="str">
            <v>SD-1a</v>
          </cell>
        </row>
        <row r="25">
          <cell r="B25" t="str">
            <v>At1g11410</v>
          </cell>
          <cell r="C25" t="str">
            <v>RLK/Pelle</v>
          </cell>
          <cell r="D25" t="str">
            <v>At</v>
          </cell>
          <cell r="E25" t="str">
            <v>SD-1a</v>
          </cell>
        </row>
        <row r="26">
          <cell r="B26" t="str">
            <v>At1g12460</v>
          </cell>
          <cell r="C26" t="str">
            <v>RLK/Pelle</v>
          </cell>
          <cell r="D26" t="str">
            <v>At</v>
          </cell>
          <cell r="E26" t="str">
            <v>LRR-VIIa</v>
          </cell>
        </row>
        <row r="27">
          <cell r="B27" t="str">
            <v>At1g14370</v>
          </cell>
          <cell r="C27" t="str">
            <v>RLK/Pelle</v>
          </cell>
          <cell r="D27" t="str">
            <v>At</v>
          </cell>
          <cell r="E27" t="str">
            <v>RLCK-VIIa</v>
          </cell>
        </row>
        <row r="28">
          <cell r="B28" t="str">
            <v>At1g14390</v>
          </cell>
          <cell r="C28" t="str">
            <v>RLK/Pelle</v>
          </cell>
          <cell r="D28" t="str">
            <v>At</v>
          </cell>
          <cell r="E28" t="str">
            <v>LRR-VI</v>
          </cell>
        </row>
        <row r="29">
          <cell r="B29" t="str">
            <v>At1g15530</v>
          </cell>
          <cell r="C29" t="str">
            <v>RLK/Pelle</v>
          </cell>
          <cell r="D29" t="str">
            <v>At</v>
          </cell>
          <cell r="E29" t="str">
            <v>L-LEC</v>
          </cell>
        </row>
        <row r="30">
          <cell r="B30" t="str">
            <v>At1g16110</v>
          </cell>
          <cell r="C30" t="str">
            <v>RLK/Pelle</v>
          </cell>
          <cell r="D30" t="str">
            <v>At</v>
          </cell>
          <cell r="E30" t="str">
            <v>WAK</v>
          </cell>
        </row>
        <row r="31">
          <cell r="B31" t="str">
            <v>At1g16120</v>
          </cell>
          <cell r="C31" t="str">
            <v>RLK/Pelle</v>
          </cell>
          <cell r="D31" t="str">
            <v>At</v>
          </cell>
          <cell r="E31" t="str">
            <v>WAK</v>
          </cell>
        </row>
        <row r="32">
          <cell r="B32" t="str">
            <v>At1g16130</v>
          </cell>
          <cell r="C32" t="str">
            <v>RLK/Pelle</v>
          </cell>
          <cell r="D32" t="str">
            <v>At</v>
          </cell>
          <cell r="E32" t="str">
            <v>WAK</v>
          </cell>
        </row>
        <row r="33">
          <cell r="B33" t="str">
            <v>At1g16140</v>
          </cell>
          <cell r="C33" t="str">
            <v>RLK/Pelle</v>
          </cell>
          <cell r="D33" t="str">
            <v>At</v>
          </cell>
          <cell r="E33" t="str">
            <v>WAK</v>
          </cell>
        </row>
        <row r="34">
          <cell r="B34" t="str">
            <v>At1g16150</v>
          </cell>
          <cell r="C34" t="str">
            <v>RLK/Pelle</v>
          </cell>
          <cell r="D34" t="str">
            <v>At</v>
          </cell>
          <cell r="E34" t="str">
            <v>WAK</v>
          </cell>
        </row>
        <row r="35">
          <cell r="B35" t="str">
            <v>At1g16160</v>
          </cell>
          <cell r="C35" t="str">
            <v>RLK/Pelle</v>
          </cell>
          <cell r="D35" t="str">
            <v>At</v>
          </cell>
          <cell r="E35" t="str">
            <v>WAK</v>
          </cell>
        </row>
        <row r="36">
          <cell r="B36" t="str">
            <v>At1g16260</v>
          </cell>
          <cell r="C36" t="str">
            <v>RLK/Pelle</v>
          </cell>
          <cell r="D36" t="str">
            <v>At</v>
          </cell>
          <cell r="E36" t="str">
            <v>WAK</v>
          </cell>
        </row>
        <row r="37">
          <cell r="B37" t="str">
            <v>At1g16670</v>
          </cell>
          <cell r="C37" t="str">
            <v>RLK/Pelle</v>
          </cell>
          <cell r="D37" t="str">
            <v>At</v>
          </cell>
          <cell r="E37" t="str">
            <v>LRR-VIII-2</v>
          </cell>
        </row>
        <row r="38">
          <cell r="B38" t="str">
            <v>At1g16760</v>
          </cell>
          <cell r="C38" t="str">
            <v>RLK/Pelle</v>
          </cell>
          <cell r="D38" t="str">
            <v>At</v>
          </cell>
          <cell r="E38" t="str">
            <v>RLCK-IXb</v>
          </cell>
        </row>
        <row r="39">
          <cell r="B39" t="str">
            <v>At1g17230</v>
          </cell>
          <cell r="C39" t="str">
            <v>RLK/Pelle</v>
          </cell>
          <cell r="D39" t="str">
            <v>At</v>
          </cell>
          <cell r="E39" t="str">
            <v>LRR-XI</v>
          </cell>
        </row>
        <row r="40">
          <cell r="B40" t="str">
            <v>At1g17540</v>
          </cell>
          <cell r="C40" t="str">
            <v>RLK/Pelle</v>
          </cell>
          <cell r="D40" t="str">
            <v>At</v>
          </cell>
          <cell r="E40" t="str">
            <v>RLCK-IXb</v>
          </cell>
        </row>
        <row r="41">
          <cell r="B41" t="str">
            <v>At1g17750</v>
          </cell>
          <cell r="C41" t="str">
            <v>RLK/Pelle</v>
          </cell>
          <cell r="D41" t="str">
            <v>At</v>
          </cell>
          <cell r="E41" t="str">
            <v>LRR-XI</v>
          </cell>
        </row>
        <row r="42">
          <cell r="B42" t="str">
            <v>At1g17910</v>
          </cell>
          <cell r="C42" t="str">
            <v>RLK/Pelle</v>
          </cell>
          <cell r="D42" t="str">
            <v>At</v>
          </cell>
          <cell r="E42" t="str">
            <v>WAK</v>
          </cell>
        </row>
        <row r="43">
          <cell r="B43" t="str">
            <v>At1g18390</v>
          </cell>
          <cell r="C43" t="str">
            <v>RLK/Pelle</v>
          </cell>
          <cell r="D43" t="str">
            <v>At</v>
          </cell>
          <cell r="E43" t="str">
            <v>WAK/LRK10L-1</v>
          </cell>
        </row>
        <row r="44">
          <cell r="B44" t="str">
            <v>At1g19090</v>
          </cell>
          <cell r="C44" t="str">
            <v>RLK/Pelle</v>
          </cell>
          <cell r="D44" t="str">
            <v>At</v>
          </cell>
          <cell r="E44" t="str">
            <v>DUF26-If</v>
          </cell>
        </row>
        <row r="45">
          <cell r="B45" t="str">
            <v>At1g19390</v>
          </cell>
          <cell r="C45" t="str">
            <v>RLK/Pelle</v>
          </cell>
          <cell r="D45" t="str">
            <v>At</v>
          </cell>
          <cell r="E45" t="str">
            <v>WAK</v>
          </cell>
        </row>
        <row r="46">
          <cell r="B46" t="str">
            <v>At1g20650</v>
          </cell>
          <cell r="C46" t="str">
            <v>RLK/Pelle</v>
          </cell>
          <cell r="D46" t="str">
            <v>At</v>
          </cell>
          <cell r="E46" t="str">
            <v>RLCK-VIIa</v>
          </cell>
        </row>
        <row r="47">
          <cell r="B47" t="str">
            <v>At1g21210</v>
          </cell>
          <cell r="C47" t="str">
            <v>RLK/Pelle</v>
          </cell>
          <cell r="D47" t="str">
            <v>At</v>
          </cell>
          <cell r="E47" t="str">
            <v>WAK</v>
          </cell>
        </row>
        <row r="48">
          <cell r="B48" t="str">
            <v>At1g21230</v>
          </cell>
          <cell r="C48" t="str">
            <v>RLK/Pelle</v>
          </cell>
          <cell r="D48" t="str">
            <v>At</v>
          </cell>
          <cell r="E48" t="str">
            <v>WAK</v>
          </cell>
        </row>
        <row r="49">
          <cell r="B49" t="str">
            <v>At1g21240</v>
          </cell>
          <cell r="C49" t="str">
            <v>RLK/Pelle</v>
          </cell>
          <cell r="D49" t="str">
            <v>At</v>
          </cell>
          <cell r="E49" t="str">
            <v>WAK</v>
          </cell>
        </row>
        <row r="50">
          <cell r="B50" t="str">
            <v>At1g21250</v>
          </cell>
          <cell r="C50" t="str">
            <v>RLK/Pelle</v>
          </cell>
          <cell r="D50" t="str">
            <v>At</v>
          </cell>
          <cell r="E50" t="str">
            <v>WAK</v>
          </cell>
        </row>
        <row r="51">
          <cell r="B51" t="str">
            <v>At1g21270</v>
          </cell>
          <cell r="C51" t="str">
            <v>RLK/Pelle</v>
          </cell>
          <cell r="D51" t="str">
            <v>At</v>
          </cell>
          <cell r="E51" t="str">
            <v>WAK</v>
          </cell>
        </row>
        <row r="52">
          <cell r="B52" t="str">
            <v>At1g21590</v>
          </cell>
          <cell r="C52" t="str">
            <v>RLK/Pelle</v>
          </cell>
          <cell r="D52" t="str">
            <v>At</v>
          </cell>
          <cell r="E52" t="str">
            <v>RLCK-VI</v>
          </cell>
        </row>
        <row r="53">
          <cell r="B53" t="str">
            <v>At1g23540</v>
          </cell>
          <cell r="C53" t="str">
            <v>RLK/Pelle</v>
          </cell>
          <cell r="D53" t="str">
            <v>At</v>
          </cell>
          <cell r="E53" t="str">
            <v>PERK</v>
          </cell>
        </row>
        <row r="54">
          <cell r="B54" t="str">
            <v>At1g24030</v>
          </cell>
          <cell r="C54" t="str">
            <v>RLK/Pelle</v>
          </cell>
          <cell r="D54" t="str">
            <v>At</v>
          </cell>
          <cell r="E54" t="str">
            <v>RLCK-VIIb</v>
          </cell>
        </row>
        <row r="55">
          <cell r="B55" t="str">
            <v>At1g24650</v>
          </cell>
          <cell r="C55" t="str">
            <v>RLK/Pelle</v>
          </cell>
          <cell r="D55" t="str">
            <v>At</v>
          </cell>
          <cell r="E55" t="str">
            <v>LRR-IX</v>
          </cell>
        </row>
        <row r="56">
          <cell r="B56" t="str">
            <v>At1g25320</v>
          </cell>
          <cell r="C56" t="str">
            <v>RLK/Pelle</v>
          </cell>
          <cell r="D56" t="str">
            <v>At</v>
          </cell>
          <cell r="E56" t="str">
            <v>LRR-III</v>
          </cell>
        </row>
        <row r="57">
          <cell r="B57" t="str">
            <v>At1g25390</v>
          </cell>
          <cell r="C57" t="str">
            <v>RLK/Pelle</v>
          </cell>
          <cell r="D57" t="str">
            <v>At</v>
          </cell>
          <cell r="E57" t="str">
            <v>WAK/LRK10L-1</v>
          </cell>
        </row>
        <row r="58">
          <cell r="B58" t="str">
            <v>At1g26150</v>
          </cell>
          <cell r="C58" t="str">
            <v>RLK/Pelle</v>
          </cell>
          <cell r="D58" t="str">
            <v>At</v>
          </cell>
          <cell r="E58" t="str">
            <v>PERK</v>
          </cell>
        </row>
        <row r="59">
          <cell r="B59" t="str">
            <v>At1g26970</v>
          </cell>
          <cell r="C59" t="str">
            <v>RLK/Pelle</v>
          </cell>
          <cell r="D59" t="str">
            <v>At</v>
          </cell>
          <cell r="E59" t="str">
            <v>RLCK-VIIa</v>
          </cell>
        </row>
        <row r="60">
          <cell r="B60" t="str">
            <v>At1g27190</v>
          </cell>
          <cell r="C60" t="str">
            <v>RLK/Pelle</v>
          </cell>
          <cell r="D60" t="str">
            <v>At</v>
          </cell>
          <cell r="E60" t="str">
            <v>LRR-Xa</v>
          </cell>
        </row>
        <row r="61">
          <cell r="B61" t="str">
            <v>At1g28390</v>
          </cell>
          <cell r="C61" t="str">
            <v>RLK/Pelle</v>
          </cell>
          <cell r="D61" t="str">
            <v>At</v>
          </cell>
          <cell r="E61" t="str">
            <v>CR4L</v>
          </cell>
        </row>
        <row r="62">
          <cell r="B62" t="str">
            <v>At1g28440</v>
          </cell>
          <cell r="C62" t="str">
            <v>RLK/Pelle</v>
          </cell>
          <cell r="D62" t="str">
            <v>At</v>
          </cell>
          <cell r="E62" t="str">
            <v>LRR-XI</v>
          </cell>
        </row>
        <row r="63">
          <cell r="B63" t="str">
            <v>At1g29720</v>
          </cell>
          <cell r="C63" t="str">
            <v>RLK/Pelle</v>
          </cell>
          <cell r="D63" t="str">
            <v>At</v>
          </cell>
          <cell r="E63" t="str">
            <v>LRR-VIII-2</v>
          </cell>
        </row>
        <row r="64">
          <cell r="B64" t="str">
            <v>At1g29730</v>
          </cell>
          <cell r="C64" t="str">
            <v>RLK/Pelle</v>
          </cell>
          <cell r="D64" t="str">
            <v>At</v>
          </cell>
          <cell r="E64" t="str">
            <v>LRR-VIII-2</v>
          </cell>
        </row>
        <row r="65">
          <cell r="B65" t="str">
            <v>At1g29740</v>
          </cell>
          <cell r="C65" t="str">
            <v>RLK/Pelle</v>
          </cell>
          <cell r="D65" t="str">
            <v>At</v>
          </cell>
          <cell r="E65" t="str">
            <v>LRR-VIII-2</v>
          </cell>
        </row>
        <row r="66">
          <cell r="B66" t="str">
            <v>At1g29750</v>
          </cell>
          <cell r="C66" t="str">
            <v>RLK/Pelle</v>
          </cell>
          <cell r="D66" t="str">
            <v>At</v>
          </cell>
          <cell r="E66" t="str">
            <v>LRR-VIII-2</v>
          </cell>
        </row>
        <row r="67">
          <cell r="B67" t="str">
            <v>At1g30570</v>
          </cell>
          <cell r="C67" t="str">
            <v>RLK/Pelle</v>
          </cell>
          <cell r="D67" t="str">
            <v>At</v>
          </cell>
          <cell r="E67" t="str">
            <v>CrRLK1L-1</v>
          </cell>
        </row>
        <row r="68">
          <cell r="B68" t="str">
            <v>At1g31420</v>
          </cell>
          <cell r="C68" t="str">
            <v>RLK/Pelle</v>
          </cell>
          <cell r="D68" t="str">
            <v>At</v>
          </cell>
          <cell r="E68" t="str">
            <v>LRR-XIIIa</v>
          </cell>
        </row>
        <row r="69">
          <cell r="B69" t="str">
            <v>At1g33260</v>
          </cell>
          <cell r="C69" t="str">
            <v>RLK/Pelle</v>
          </cell>
          <cell r="D69" t="str">
            <v>At</v>
          </cell>
          <cell r="E69" t="str">
            <v>RLCK-XIII</v>
          </cell>
        </row>
        <row r="70">
          <cell r="B70" t="str">
            <v>At1g34110</v>
          </cell>
          <cell r="C70" t="str">
            <v>RLK/Pelle</v>
          </cell>
          <cell r="D70" t="str">
            <v>At</v>
          </cell>
          <cell r="E70" t="str">
            <v>LRR-XI</v>
          </cell>
        </row>
        <row r="71">
          <cell r="B71" t="str">
            <v>At1g34210</v>
          </cell>
          <cell r="C71" t="str">
            <v>RLK/Pelle</v>
          </cell>
          <cell r="D71" t="str">
            <v>At</v>
          </cell>
          <cell r="E71" t="str">
            <v>LRR-II</v>
          </cell>
        </row>
        <row r="72">
          <cell r="B72" t="str">
            <v>At1g34300</v>
          </cell>
          <cell r="C72" t="str">
            <v>RLK/Pelle</v>
          </cell>
          <cell r="D72" t="str">
            <v>At</v>
          </cell>
          <cell r="E72" t="str">
            <v>SD-2b</v>
          </cell>
        </row>
        <row r="73">
          <cell r="B73" t="str">
            <v>At1g34420</v>
          </cell>
          <cell r="C73" t="str">
            <v>RLK/Pelle</v>
          </cell>
          <cell r="D73" t="str">
            <v>At</v>
          </cell>
          <cell r="E73" t="str">
            <v>LRR-Xc</v>
          </cell>
        </row>
        <row r="74">
          <cell r="B74" t="str">
            <v>At1g35710</v>
          </cell>
          <cell r="C74" t="str">
            <v>RLK/Pelle</v>
          </cell>
          <cell r="D74" t="str">
            <v>At</v>
          </cell>
          <cell r="E74" t="str">
            <v>LRR-XIIb</v>
          </cell>
        </row>
        <row r="75">
          <cell r="B75" t="str">
            <v>At1g48210</v>
          </cell>
          <cell r="C75" t="str">
            <v>RLK/Pelle</v>
          </cell>
          <cell r="D75" t="str">
            <v>At</v>
          </cell>
          <cell r="E75" t="str">
            <v>RLCK-VIII</v>
          </cell>
        </row>
        <row r="76">
          <cell r="B76" t="str">
            <v>At1g48220</v>
          </cell>
          <cell r="C76" t="str">
            <v>RLK/Pelle</v>
          </cell>
          <cell r="D76" t="str">
            <v>At</v>
          </cell>
          <cell r="E76" t="str">
            <v>RLCK-VIII</v>
          </cell>
        </row>
        <row r="77">
          <cell r="B77" t="str">
            <v>At1g48480</v>
          </cell>
          <cell r="C77" t="str">
            <v>RLK/Pelle</v>
          </cell>
          <cell r="D77" t="str">
            <v>At</v>
          </cell>
          <cell r="E77" t="str">
            <v>LRR-III</v>
          </cell>
        </row>
        <row r="78">
          <cell r="B78" t="str">
            <v>At1g49100</v>
          </cell>
          <cell r="C78" t="str">
            <v>RLK/Pelle</v>
          </cell>
          <cell r="D78" t="str">
            <v>At</v>
          </cell>
          <cell r="E78" t="str">
            <v>LRR-Ia</v>
          </cell>
        </row>
        <row r="79">
          <cell r="B79" t="str">
            <v>At1g49270</v>
          </cell>
          <cell r="C79" t="str">
            <v>RLK/Pelle</v>
          </cell>
          <cell r="D79" t="str">
            <v>At</v>
          </cell>
          <cell r="E79" t="str">
            <v>PERK</v>
          </cell>
        </row>
        <row r="80">
          <cell r="B80" t="str">
            <v>At1g49730</v>
          </cell>
          <cell r="C80" t="str">
            <v>RLK/Pelle</v>
          </cell>
          <cell r="D80" t="str">
            <v>At</v>
          </cell>
          <cell r="E80" t="str">
            <v>URK-I</v>
          </cell>
        </row>
        <row r="81">
          <cell r="B81" t="str">
            <v>At1g50610</v>
          </cell>
          <cell r="C81" t="str">
            <v>RLK/Pelle</v>
          </cell>
          <cell r="D81" t="str">
            <v>At</v>
          </cell>
          <cell r="E81" t="str">
            <v>LRR-III</v>
          </cell>
        </row>
        <row r="82">
          <cell r="B82" t="str">
            <v>At1g50990</v>
          </cell>
          <cell r="C82" t="str">
            <v>RLK/Pelle</v>
          </cell>
          <cell r="D82" t="str">
            <v>At</v>
          </cell>
          <cell r="E82" t="str">
            <v>RLCK-XII</v>
          </cell>
        </row>
        <row r="83">
          <cell r="B83" t="str">
            <v>At1g51620</v>
          </cell>
          <cell r="C83" t="str">
            <v>RLK/Pelle</v>
          </cell>
          <cell r="D83" t="str">
            <v>At</v>
          </cell>
          <cell r="E83" t="str">
            <v>LRR-Ia</v>
          </cell>
        </row>
        <row r="84">
          <cell r="B84" t="str">
            <v>At1g51790</v>
          </cell>
          <cell r="C84" t="str">
            <v>RLK/Pelle</v>
          </cell>
          <cell r="D84" t="str">
            <v>At</v>
          </cell>
          <cell r="E84" t="str">
            <v>LRR-Ia</v>
          </cell>
        </row>
        <row r="85">
          <cell r="B85" t="str">
            <v>At1g51800</v>
          </cell>
          <cell r="C85" t="str">
            <v>RLK/Pelle</v>
          </cell>
          <cell r="D85" t="str">
            <v>At</v>
          </cell>
          <cell r="E85" t="str">
            <v>LRR-Ia</v>
          </cell>
        </row>
        <row r="86">
          <cell r="B86" t="str">
            <v>At1g51810</v>
          </cell>
          <cell r="C86" t="str">
            <v>RLK/Pelle</v>
          </cell>
          <cell r="D86" t="str">
            <v>At</v>
          </cell>
          <cell r="E86" t="str">
            <v>LRR-Ia</v>
          </cell>
        </row>
        <row r="87">
          <cell r="B87" t="str">
            <v>At1g51820</v>
          </cell>
          <cell r="C87" t="str">
            <v>RLK/Pelle</v>
          </cell>
          <cell r="D87" t="str">
            <v>At</v>
          </cell>
          <cell r="E87" t="str">
            <v>LRR-Ia</v>
          </cell>
        </row>
        <row r="88">
          <cell r="B88" t="str">
            <v>At1g51830</v>
          </cell>
          <cell r="C88" t="str">
            <v>RLK/Pelle</v>
          </cell>
          <cell r="D88" t="str">
            <v>At</v>
          </cell>
          <cell r="E88" t="str">
            <v>LRR-Ia</v>
          </cell>
        </row>
        <row r="89">
          <cell r="B89" t="str">
            <v>At1g51850</v>
          </cell>
          <cell r="C89" t="str">
            <v>RLK/Pelle</v>
          </cell>
          <cell r="D89" t="str">
            <v>At</v>
          </cell>
          <cell r="E89" t="str">
            <v>LRR-Ia</v>
          </cell>
        </row>
        <row r="90">
          <cell r="B90" t="str">
            <v>At1g51860</v>
          </cell>
          <cell r="C90" t="str">
            <v>RLK/Pelle</v>
          </cell>
          <cell r="D90" t="str">
            <v>At</v>
          </cell>
          <cell r="E90" t="str">
            <v>LRR-Ia</v>
          </cell>
        </row>
        <row r="91">
          <cell r="B91" t="str">
            <v>At1g51870</v>
          </cell>
          <cell r="C91" t="str">
            <v>RLK/Pelle</v>
          </cell>
          <cell r="D91" t="str">
            <v>At</v>
          </cell>
          <cell r="E91" t="str">
            <v>LRR-Ia</v>
          </cell>
        </row>
        <row r="92">
          <cell r="B92" t="str">
            <v>At1g51880</v>
          </cell>
          <cell r="C92" t="str">
            <v>RLK/Pelle</v>
          </cell>
          <cell r="D92" t="str">
            <v>At</v>
          </cell>
          <cell r="E92" t="str">
            <v>LRR-Ia</v>
          </cell>
        </row>
        <row r="93">
          <cell r="B93" t="str">
            <v>At1g51890</v>
          </cell>
          <cell r="C93" t="str">
            <v>RLK/Pelle</v>
          </cell>
          <cell r="D93" t="str">
            <v>At</v>
          </cell>
          <cell r="E93" t="str">
            <v>LRR-Ia</v>
          </cell>
        </row>
        <row r="94">
          <cell r="B94" t="str">
            <v>At1g51910</v>
          </cell>
          <cell r="C94" t="str">
            <v>RLK/Pelle</v>
          </cell>
          <cell r="D94" t="str">
            <v>At</v>
          </cell>
          <cell r="E94" t="str">
            <v>LRR-Ia</v>
          </cell>
        </row>
        <row r="95">
          <cell r="B95" t="str">
            <v>At1g51940</v>
          </cell>
          <cell r="C95" t="str">
            <v>RLK/Pelle</v>
          </cell>
          <cell r="D95" t="str">
            <v>At</v>
          </cell>
          <cell r="E95" t="str">
            <v>LysM-I</v>
          </cell>
        </row>
        <row r="96">
          <cell r="B96" t="str">
            <v>At1g52290</v>
          </cell>
          <cell r="C96" t="str">
            <v>RLK/Pelle</v>
          </cell>
          <cell r="D96" t="str">
            <v>At</v>
          </cell>
          <cell r="E96" t="str">
            <v>PERK</v>
          </cell>
        </row>
        <row r="97">
          <cell r="B97" t="str">
            <v>At1g52310</v>
          </cell>
          <cell r="C97" t="str">
            <v>RLK/Pelle</v>
          </cell>
          <cell r="D97" t="str">
            <v>At</v>
          </cell>
          <cell r="E97" t="str">
            <v>C-LEC</v>
          </cell>
        </row>
        <row r="98">
          <cell r="B98" t="str">
            <v>At1g52540</v>
          </cell>
          <cell r="C98" t="str">
            <v>RLK/Pelle</v>
          </cell>
          <cell r="D98" t="str">
            <v>At</v>
          </cell>
          <cell r="E98" t="str">
            <v>RLCK-XV</v>
          </cell>
        </row>
        <row r="99">
          <cell r="B99" t="str">
            <v>At1g53420</v>
          </cell>
          <cell r="C99" t="str">
            <v>RLK/Pelle</v>
          </cell>
          <cell r="D99" t="str">
            <v>At</v>
          </cell>
          <cell r="E99" t="str">
            <v>LRR-VIII-2</v>
          </cell>
        </row>
        <row r="100">
          <cell r="B100" t="str">
            <v>At1g53430</v>
          </cell>
          <cell r="C100" t="str">
            <v>RLK/Pelle</v>
          </cell>
          <cell r="D100" t="str">
            <v>At</v>
          </cell>
          <cell r="E100" t="str">
            <v>LRR-VIII-2</v>
          </cell>
        </row>
        <row r="101">
          <cell r="B101" t="str">
            <v>At1g53440</v>
          </cell>
          <cell r="C101" t="str">
            <v>RLK/Pelle</v>
          </cell>
          <cell r="D101" t="str">
            <v>At</v>
          </cell>
          <cell r="E101" t="str">
            <v>LRR-VIII-2</v>
          </cell>
        </row>
        <row r="102">
          <cell r="B102" t="str">
            <v>At1g53730a</v>
          </cell>
          <cell r="C102" t="str">
            <v>RLK/Pelle</v>
          </cell>
          <cell r="D102" t="str">
            <v>At</v>
          </cell>
          <cell r="E102" t="str">
            <v>error_region1</v>
          </cell>
        </row>
        <row r="103">
          <cell r="B103" t="str">
            <v>At1g53730b</v>
          </cell>
          <cell r="C103" t="str">
            <v>RLK/Pelle</v>
          </cell>
          <cell r="D103" t="str">
            <v>At</v>
          </cell>
          <cell r="E103" t="str">
            <v>error_region1</v>
          </cell>
        </row>
        <row r="104">
          <cell r="B104" t="str">
            <v>At1g54820</v>
          </cell>
          <cell r="C104" t="str">
            <v>RLK/Pelle</v>
          </cell>
          <cell r="D104" t="str">
            <v>At</v>
          </cell>
          <cell r="E104" t="str">
            <v>Extensin</v>
          </cell>
        </row>
        <row r="105">
          <cell r="B105" t="str">
            <v>At1g55200</v>
          </cell>
          <cell r="C105" t="str">
            <v>RLK/Pelle</v>
          </cell>
          <cell r="D105" t="str">
            <v>At</v>
          </cell>
          <cell r="E105" t="str">
            <v>PERK</v>
          </cell>
        </row>
        <row r="106">
          <cell r="B106" t="str">
            <v>At1g55610</v>
          </cell>
          <cell r="C106" t="str">
            <v>RLK/Pelle</v>
          </cell>
          <cell r="D106" t="str">
            <v>At</v>
          </cell>
          <cell r="E106" t="str">
            <v>LRR-Xb</v>
          </cell>
        </row>
        <row r="107">
          <cell r="B107" t="str">
            <v>At1g56120</v>
          </cell>
          <cell r="C107" t="str">
            <v>RLK/Pelle</v>
          </cell>
          <cell r="D107" t="str">
            <v>At</v>
          </cell>
          <cell r="E107" t="str">
            <v>LRR-VIII-2</v>
          </cell>
        </row>
        <row r="108">
          <cell r="B108" t="str">
            <v>At1g56130</v>
          </cell>
          <cell r="C108" t="str">
            <v>RLK/Pelle</v>
          </cell>
          <cell r="D108" t="str">
            <v>At</v>
          </cell>
          <cell r="E108" t="str">
            <v>LRR-VIII-2</v>
          </cell>
        </row>
        <row r="109">
          <cell r="B109" t="str">
            <v>At1g56140a</v>
          </cell>
          <cell r="C109" t="str">
            <v>RLK/Pelle</v>
          </cell>
          <cell r="D109" t="str">
            <v>At</v>
          </cell>
          <cell r="E109" t="str">
            <v>LRR-VIII-2</v>
          </cell>
        </row>
        <row r="110">
          <cell r="B110" t="str">
            <v>At1g56140b</v>
          </cell>
          <cell r="C110" t="str">
            <v>RLK/Pelle</v>
          </cell>
          <cell r="D110" t="str">
            <v>At</v>
          </cell>
          <cell r="E110" t="str">
            <v>LRR-VIII-2</v>
          </cell>
        </row>
        <row r="111">
          <cell r="B111" t="str">
            <v>At1g56720</v>
          </cell>
          <cell r="C111" t="str">
            <v>RLK/Pelle</v>
          </cell>
          <cell r="D111" t="str">
            <v>At</v>
          </cell>
          <cell r="E111" t="str">
            <v>RLCK-V</v>
          </cell>
        </row>
        <row r="112">
          <cell r="B112" t="str">
            <v>At1g60630</v>
          </cell>
          <cell r="C112" t="str">
            <v>RLK/Pelle</v>
          </cell>
          <cell r="D112" t="str">
            <v>At</v>
          </cell>
          <cell r="E112" t="str">
            <v>LRR-III</v>
          </cell>
        </row>
        <row r="113">
          <cell r="B113" t="str">
            <v>At1g60800</v>
          </cell>
          <cell r="C113" t="str">
            <v>RLK/Pelle</v>
          </cell>
          <cell r="D113" t="str">
            <v>At</v>
          </cell>
          <cell r="E113" t="str">
            <v>LRR-II</v>
          </cell>
        </row>
        <row r="114">
          <cell r="B114" t="str">
            <v>At1g61360</v>
          </cell>
          <cell r="C114" t="str">
            <v>RLK/Pelle</v>
          </cell>
          <cell r="D114" t="str">
            <v>At</v>
          </cell>
          <cell r="E114" t="str">
            <v>SD-1b</v>
          </cell>
        </row>
        <row r="115">
          <cell r="B115" t="str">
            <v>At1g61370</v>
          </cell>
          <cell r="C115" t="str">
            <v>RLK/Pelle</v>
          </cell>
          <cell r="D115" t="str">
            <v>At</v>
          </cell>
          <cell r="E115" t="str">
            <v>SD-1b</v>
          </cell>
        </row>
        <row r="116">
          <cell r="B116" t="str">
            <v>At1g61380</v>
          </cell>
          <cell r="C116" t="str">
            <v>RLK/Pelle</v>
          </cell>
          <cell r="D116" t="str">
            <v>At</v>
          </cell>
          <cell r="E116" t="str">
            <v>SD-1b</v>
          </cell>
        </row>
        <row r="117">
          <cell r="B117" t="str">
            <v>At1g61390</v>
          </cell>
          <cell r="C117" t="str">
            <v>RLK/Pelle</v>
          </cell>
          <cell r="D117" t="str">
            <v>At</v>
          </cell>
          <cell r="E117" t="str">
            <v>SD-1b</v>
          </cell>
        </row>
        <row r="118">
          <cell r="B118" t="str">
            <v>At1g61400</v>
          </cell>
          <cell r="C118" t="str">
            <v>RLK/Pelle</v>
          </cell>
          <cell r="D118" t="str">
            <v>At</v>
          </cell>
          <cell r="E118" t="str">
            <v>SD-1b</v>
          </cell>
        </row>
        <row r="119">
          <cell r="B119" t="str">
            <v>At1g61420</v>
          </cell>
          <cell r="C119" t="str">
            <v>RLK/Pelle</v>
          </cell>
          <cell r="D119" t="str">
            <v>At</v>
          </cell>
          <cell r="E119" t="str">
            <v>SD-1b</v>
          </cell>
        </row>
        <row r="120">
          <cell r="B120" t="str">
            <v>At1g61430</v>
          </cell>
          <cell r="C120" t="str">
            <v>RLK/Pelle</v>
          </cell>
          <cell r="D120" t="str">
            <v>At</v>
          </cell>
          <cell r="E120" t="str">
            <v>SD-1b</v>
          </cell>
        </row>
        <row r="121">
          <cell r="B121" t="str">
            <v>At1g61440</v>
          </cell>
          <cell r="C121" t="str">
            <v>RLK/Pelle</v>
          </cell>
          <cell r="D121" t="str">
            <v>At</v>
          </cell>
          <cell r="E121" t="str">
            <v>SD-1b</v>
          </cell>
        </row>
        <row r="122">
          <cell r="B122" t="str">
            <v>At1g61460</v>
          </cell>
          <cell r="C122" t="str">
            <v>RLK/Pelle</v>
          </cell>
          <cell r="D122" t="str">
            <v>At</v>
          </cell>
          <cell r="E122" t="str">
            <v>SD-1b</v>
          </cell>
        </row>
        <row r="123">
          <cell r="B123" t="str">
            <v>At1g61480</v>
          </cell>
          <cell r="C123" t="str">
            <v>RLK/Pelle</v>
          </cell>
          <cell r="D123" t="str">
            <v>At</v>
          </cell>
          <cell r="E123" t="str">
            <v>SD-1b</v>
          </cell>
        </row>
        <row r="124">
          <cell r="B124" t="str">
            <v>At1g61490</v>
          </cell>
          <cell r="C124" t="str">
            <v>RLK/Pelle</v>
          </cell>
          <cell r="D124" t="str">
            <v>At</v>
          </cell>
          <cell r="E124" t="str">
            <v>SD-1b</v>
          </cell>
        </row>
        <row r="125">
          <cell r="B125" t="str">
            <v>At1g61500</v>
          </cell>
          <cell r="C125" t="str">
            <v>RLK/Pelle</v>
          </cell>
          <cell r="D125" t="str">
            <v>At</v>
          </cell>
          <cell r="E125" t="str">
            <v>SD-1b</v>
          </cell>
        </row>
        <row r="126">
          <cell r="B126" t="str">
            <v>At1g61550</v>
          </cell>
          <cell r="C126" t="str">
            <v>RLK/Pelle</v>
          </cell>
          <cell r="D126" t="str">
            <v>At</v>
          </cell>
          <cell r="E126" t="str">
            <v>SD-1b</v>
          </cell>
        </row>
        <row r="127">
          <cell r="B127" t="str">
            <v>At1g61590</v>
          </cell>
          <cell r="C127" t="str">
            <v>RLK/Pelle</v>
          </cell>
          <cell r="D127" t="str">
            <v>At</v>
          </cell>
          <cell r="E127" t="str">
            <v>RLCK-VIIa</v>
          </cell>
        </row>
        <row r="128">
          <cell r="B128" t="str">
            <v>At1g61610</v>
          </cell>
          <cell r="C128" t="str">
            <v>RLK/Pelle</v>
          </cell>
          <cell r="D128" t="str">
            <v>At</v>
          </cell>
          <cell r="E128" t="str">
            <v>SD-1a</v>
          </cell>
        </row>
        <row r="129">
          <cell r="B129" t="str">
            <v>At1g61860</v>
          </cell>
          <cell r="C129" t="str">
            <v>RLK/Pelle</v>
          </cell>
          <cell r="D129" t="str">
            <v>At</v>
          </cell>
          <cell r="E129" t="str">
            <v>RLCK-VIIa</v>
          </cell>
        </row>
        <row r="130">
          <cell r="B130" t="str">
            <v>At1g62090</v>
          </cell>
          <cell r="C130" t="str">
            <v>RLK/Pelle</v>
          </cell>
          <cell r="D130" t="str">
            <v>At</v>
          </cell>
          <cell r="E130" t="str">
            <v>LRR-Ia</v>
          </cell>
        </row>
        <row r="131">
          <cell r="B131" t="str">
            <v>At1g62950</v>
          </cell>
          <cell r="C131" t="str">
            <v>RLK/Pelle</v>
          </cell>
          <cell r="D131" t="str">
            <v>At</v>
          </cell>
          <cell r="E131" t="str">
            <v>LRR-VIIa</v>
          </cell>
        </row>
        <row r="132">
          <cell r="B132" t="str">
            <v>At1g63430</v>
          </cell>
          <cell r="C132" t="str">
            <v>RLK/Pelle</v>
          </cell>
          <cell r="D132" t="str">
            <v>At</v>
          </cell>
          <cell r="E132" t="str">
            <v>LRR-VI</v>
          </cell>
        </row>
        <row r="133">
          <cell r="B133" t="str">
            <v>At1g63500</v>
          </cell>
          <cell r="C133" t="str">
            <v>RLK/Pelle</v>
          </cell>
          <cell r="D133" t="str">
            <v>At</v>
          </cell>
          <cell r="E133" t="str">
            <v>RLCK-XII</v>
          </cell>
        </row>
        <row r="134">
          <cell r="B134" t="str">
            <v>At1g64210</v>
          </cell>
          <cell r="C134" t="str">
            <v>RLK/Pelle</v>
          </cell>
          <cell r="D134" t="str">
            <v>At</v>
          </cell>
          <cell r="E134" t="str">
            <v>LRR-III</v>
          </cell>
        </row>
        <row r="135">
          <cell r="B135" t="str">
            <v>At1g65190</v>
          </cell>
          <cell r="C135" t="str">
            <v>RLK/Pelle</v>
          </cell>
          <cell r="D135" t="str">
            <v>At</v>
          </cell>
          <cell r="E135" t="str">
            <v>RLCK-XII/XIII</v>
          </cell>
        </row>
        <row r="136">
          <cell r="B136" t="str">
            <v>At1g65250</v>
          </cell>
          <cell r="C136" t="str">
            <v>RLK/Pelle</v>
          </cell>
          <cell r="D136" t="str">
            <v>At</v>
          </cell>
          <cell r="E136" t="str">
            <v>RLCK-XII/XIII</v>
          </cell>
        </row>
        <row r="137">
          <cell r="B137" t="str">
            <v>At1g65790</v>
          </cell>
          <cell r="C137" t="str">
            <v>RLK/Pelle</v>
          </cell>
          <cell r="D137" t="str">
            <v>At</v>
          </cell>
          <cell r="E137" t="str">
            <v>SD-1a</v>
          </cell>
        </row>
        <row r="138">
          <cell r="B138" t="str">
            <v>At1g65800</v>
          </cell>
          <cell r="C138" t="str">
            <v>RLK/Pelle</v>
          </cell>
          <cell r="D138" t="str">
            <v>At</v>
          </cell>
          <cell r="E138" t="str">
            <v>SD-1a</v>
          </cell>
        </row>
        <row r="139">
          <cell r="B139" t="str">
            <v>At1g66150</v>
          </cell>
          <cell r="C139" t="str">
            <v>RLK/Pelle</v>
          </cell>
          <cell r="D139" t="str">
            <v>At</v>
          </cell>
          <cell r="E139" t="str">
            <v>LRR-IX</v>
          </cell>
        </row>
        <row r="140">
          <cell r="B140" t="str">
            <v>At1g66460</v>
          </cell>
          <cell r="C140" t="str">
            <v>RLK/Pelle</v>
          </cell>
          <cell r="D140" t="str">
            <v>At</v>
          </cell>
          <cell r="E140" t="str">
            <v>RLCK-VI</v>
          </cell>
        </row>
        <row r="141">
          <cell r="B141" t="str">
            <v>At1g66830</v>
          </cell>
          <cell r="C141" t="str">
            <v>RLK/Pelle</v>
          </cell>
          <cell r="D141" t="str">
            <v>At</v>
          </cell>
          <cell r="E141" t="str">
            <v>LRR-III</v>
          </cell>
        </row>
        <row r="142">
          <cell r="B142" t="str">
            <v>At1g66880</v>
          </cell>
          <cell r="C142" t="str">
            <v>RLK/Pelle</v>
          </cell>
          <cell r="D142" t="str">
            <v>At</v>
          </cell>
          <cell r="E142" t="str">
            <v>WAK/LRK10L-1</v>
          </cell>
        </row>
        <row r="143">
          <cell r="B143" t="str">
            <v>At1g66910</v>
          </cell>
          <cell r="C143" t="str">
            <v>RLK/Pelle</v>
          </cell>
          <cell r="D143" t="str">
            <v>At</v>
          </cell>
          <cell r="E143" t="str">
            <v>LRK10L-2</v>
          </cell>
        </row>
        <row r="144">
          <cell r="B144" t="str">
            <v>At1g66920</v>
          </cell>
          <cell r="C144" t="str">
            <v>RLK/Pelle</v>
          </cell>
          <cell r="D144" t="str">
            <v>At</v>
          </cell>
          <cell r="E144" t="str">
            <v>LRK10L-2</v>
          </cell>
        </row>
        <row r="145">
          <cell r="B145" t="str">
            <v>At1g66930</v>
          </cell>
          <cell r="C145" t="str">
            <v>RLK/Pelle</v>
          </cell>
          <cell r="D145" t="str">
            <v>At</v>
          </cell>
          <cell r="E145" t="str">
            <v>LRK10L-2</v>
          </cell>
        </row>
        <row r="146">
          <cell r="B146" t="str">
            <v>At1g66980</v>
          </cell>
          <cell r="C146" t="str">
            <v>RLK/Pelle</v>
          </cell>
          <cell r="D146" t="str">
            <v>At</v>
          </cell>
          <cell r="E146" t="str">
            <v>LRK10L-2</v>
          </cell>
        </row>
        <row r="147">
          <cell r="B147" t="str">
            <v>At1g67000</v>
          </cell>
          <cell r="C147" t="str">
            <v>RLK/Pelle</v>
          </cell>
          <cell r="D147" t="str">
            <v>At</v>
          </cell>
          <cell r="E147" t="str">
            <v>LRK10L-2</v>
          </cell>
        </row>
        <row r="148">
          <cell r="B148" t="str">
            <v>At1g67470</v>
          </cell>
          <cell r="C148" t="str">
            <v>RLK/Pelle</v>
          </cell>
          <cell r="D148" t="str">
            <v>At</v>
          </cell>
          <cell r="E148" t="str">
            <v>RLCK-XII/XIII</v>
          </cell>
        </row>
        <row r="149">
          <cell r="B149" t="str">
            <v>At1g67510</v>
          </cell>
          <cell r="C149" t="str">
            <v>RLK/Pelle</v>
          </cell>
          <cell r="D149" t="str">
            <v>At</v>
          </cell>
          <cell r="E149" t="str">
            <v>LRR-III</v>
          </cell>
        </row>
        <row r="150">
          <cell r="B150" t="str">
            <v>At1g67520</v>
          </cell>
          <cell r="C150" t="str">
            <v>RLK/Pelle</v>
          </cell>
          <cell r="D150" t="str">
            <v>At</v>
          </cell>
          <cell r="E150" t="str">
            <v>SD-1b</v>
          </cell>
        </row>
        <row r="151">
          <cell r="B151" t="str">
            <v>At1g67720</v>
          </cell>
          <cell r="C151" t="str">
            <v>RLK/Pelle</v>
          </cell>
          <cell r="D151" t="str">
            <v>At</v>
          </cell>
          <cell r="E151" t="str">
            <v>LRR-Ic</v>
          </cell>
        </row>
        <row r="152">
          <cell r="B152" t="str">
            <v>At1g68400</v>
          </cell>
          <cell r="C152" t="str">
            <v>RLK/Pelle</v>
          </cell>
          <cell r="D152" t="str">
            <v>At</v>
          </cell>
          <cell r="E152" t="str">
            <v>LRR-III</v>
          </cell>
        </row>
        <row r="153">
          <cell r="B153" t="str">
            <v>At1g68690</v>
          </cell>
          <cell r="C153" t="str">
            <v>RLK/Pelle</v>
          </cell>
          <cell r="D153" t="str">
            <v>At</v>
          </cell>
          <cell r="E153" t="str">
            <v>PERK</v>
          </cell>
        </row>
        <row r="154">
          <cell r="B154" t="str">
            <v>At1g69270</v>
          </cell>
          <cell r="C154" t="str">
            <v>RLK/Pelle</v>
          </cell>
          <cell r="D154" t="str">
            <v>At</v>
          </cell>
          <cell r="E154" t="str">
            <v>LRR-XV</v>
          </cell>
        </row>
        <row r="155">
          <cell r="B155" t="str">
            <v>At1g69730</v>
          </cell>
          <cell r="C155" t="str">
            <v>RLK/Pelle</v>
          </cell>
          <cell r="D155" t="str">
            <v>At</v>
          </cell>
          <cell r="E155" t="str">
            <v>WAK</v>
          </cell>
        </row>
        <row r="156">
          <cell r="B156" t="str">
            <v>At1g69790</v>
          </cell>
          <cell r="C156" t="str">
            <v>RLK/Pelle</v>
          </cell>
          <cell r="D156" t="str">
            <v>At</v>
          </cell>
          <cell r="E156" t="str">
            <v>RLCK-VIIa</v>
          </cell>
        </row>
        <row r="157">
          <cell r="B157" t="str">
            <v>At1g69910</v>
          </cell>
          <cell r="C157" t="str">
            <v>RLK/Pelle</v>
          </cell>
          <cell r="D157" t="str">
            <v>At</v>
          </cell>
          <cell r="E157" t="str">
            <v>WAK/LRK10L-1</v>
          </cell>
        </row>
        <row r="158">
          <cell r="B158" t="str">
            <v>At1g69990</v>
          </cell>
          <cell r="C158" t="str">
            <v>RLK/Pelle</v>
          </cell>
          <cell r="D158" t="str">
            <v>At</v>
          </cell>
          <cell r="E158" t="str">
            <v>LRR-Xa</v>
          </cell>
        </row>
        <row r="159">
          <cell r="B159" t="str">
            <v>At1g70110</v>
          </cell>
          <cell r="C159" t="str">
            <v>RLK/Pelle</v>
          </cell>
          <cell r="D159" t="str">
            <v>At</v>
          </cell>
          <cell r="E159" t="str">
            <v>L-LEC</v>
          </cell>
        </row>
        <row r="160">
          <cell r="B160" t="str">
            <v>At1g70130</v>
          </cell>
          <cell r="C160" t="str">
            <v>RLK/Pelle</v>
          </cell>
          <cell r="D160" t="str">
            <v>At</v>
          </cell>
          <cell r="E160" t="str">
            <v>L-LEC</v>
          </cell>
        </row>
        <row r="161">
          <cell r="B161" t="str">
            <v>At1g70250</v>
          </cell>
          <cell r="C161" t="str">
            <v>RLK/Pelle</v>
          </cell>
          <cell r="D161" t="str">
            <v>At</v>
          </cell>
          <cell r="E161" t="str">
            <v>LRK10L-2</v>
          </cell>
        </row>
        <row r="162">
          <cell r="B162" t="str">
            <v>At1g70450</v>
          </cell>
          <cell r="C162" t="str">
            <v>RLK/Pelle</v>
          </cell>
          <cell r="D162" t="str">
            <v>At</v>
          </cell>
          <cell r="E162" t="str">
            <v>PERK</v>
          </cell>
        </row>
        <row r="163">
          <cell r="B163" t="str">
            <v>At1g70460</v>
          </cell>
          <cell r="C163" t="str">
            <v>RLK/Pelle</v>
          </cell>
          <cell r="D163" t="str">
            <v>At</v>
          </cell>
          <cell r="E163" t="str">
            <v>PERK</v>
          </cell>
        </row>
        <row r="164">
          <cell r="B164" t="str">
            <v>At1g70520</v>
          </cell>
          <cell r="C164" t="str">
            <v>RLK/Pelle</v>
          </cell>
          <cell r="D164" t="str">
            <v>At</v>
          </cell>
          <cell r="E164" t="str">
            <v>DUF26-If</v>
          </cell>
        </row>
        <row r="165">
          <cell r="B165" t="str">
            <v>At1g70530</v>
          </cell>
          <cell r="C165" t="str">
            <v>RLK/Pelle</v>
          </cell>
          <cell r="D165" t="str">
            <v>At</v>
          </cell>
          <cell r="E165" t="str">
            <v>DUF26-If</v>
          </cell>
        </row>
        <row r="166">
          <cell r="B166" t="str">
            <v>At1g70740</v>
          </cell>
          <cell r="C166" t="str">
            <v>RLK/Pelle</v>
          </cell>
          <cell r="D166" t="str">
            <v>At</v>
          </cell>
          <cell r="E166" t="str">
            <v>DUF26-Ig</v>
          </cell>
        </row>
        <row r="167">
          <cell r="B167" t="str">
            <v>At1g71830</v>
          </cell>
          <cell r="C167" t="str">
            <v>RLK/Pelle</v>
          </cell>
          <cell r="D167" t="str">
            <v>At</v>
          </cell>
          <cell r="E167" t="str">
            <v>LRR-II</v>
          </cell>
        </row>
        <row r="168">
          <cell r="B168" t="str">
            <v>At1g72180</v>
          </cell>
          <cell r="C168" t="str">
            <v>RLK/Pelle</v>
          </cell>
          <cell r="D168" t="str">
            <v>At</v>
          </cell>
          <cell r="E168" t="str">
            <v>LRR-XI</v>
          </cell>
        </row>
        <row r="169">
          <cell r="B169" t="str">
            <v>At1g72300</v>
          </cell>
          <cell r="C169" t="str">
            <v>RLK/Pelle</v>
          </cell>
          <cell r="D169" t="str">
            <v>At</v>
          </cell>
          <cell r="E169" t="str">
            <v>LRR-Xb</v>
          </cell>
        </row>
        <row r="170">
          <cell r="B170" t="str">
            <v>At1g72460</v>
          </cell>
          <cell r="C170" t="str">
            <v>RLK/Pelle</v>
          </cell>
          <cell r="D170" t="str">
            <v>At</v>
          </cell>
          <cell r="E170" t="str">
            <v>LRR-III</v>
          </cell>
        </row>
        <row r="171">
          <cell r="B171" t="str">
            <v>At1g72540</v>
          </cell>
          <cell r="C171" t="str">
            <v>RLK/Pelle</v>
          </cell>
          <cell r="D171" t="str">
            <v>At</v>
          </cell>
          <cell r="E171" t="str">
            <v>RLCK-VIIa</v>
          </cell>
        </row>
        <row r="172">
          <cell r="B172" t="str">
            <v>At1g72760</v>
          </cell>
          <cell r="C172" t="str">
            <v>RLK/Pelle</v>
          </cell>
          <cell r="D172" t="str">
            <v>At</v>
          </cell>
          <cell r="E172" t="str">
            <v>RLCK-IXb</v>
          </cell>
        </row>
        <row r="173">
          <cell r="B173" t="str">
            <v>At1g73080</v>
          </cell>
          <cell r="C173" t="str">
            <v>RLK/Pelle</v>
          </cell>
          <cell r="D173" t="str">
            <v>At</v>
          </cell>
          <cell r="E173" t="str">
            <v>LRR-XI</v>
          </cell>
        </row>
        <row r="174">
          <cell r="B174" t="str">
            <v>At1g74360</v>
          </cell>
          <cell r="C174" t="str">
            <v>RLK/Pelle</v>
          </cell>
          <cell r="D174" t="str">
            <v>At</v>
          </cell>
          <cell r="E174" t="str">
            <v>LRR-Xb</v>
          </cell>
        </row>
        <row r="175">
          <cell r="B175" t="str">
            <v>At1g74490</v>
          </cell>
          <cell r="C175" t="str">
            <v>RLK/Pelle</v>
          </cell>
          <cell r="D175" t="str">
            <v>At</v>
          </cell>
          <cell r="E175" t="str">
            <v>RLCK-VIIa</v>
          </cell>
        </row>
        <row r="176">
          <cell r="B176" t="str">
            <v>At1g75640</v>
          </cell>
          <cell r="C176" t="str">
            <v>RLK/Pelle</v>
          </cell>
          <cell r="D176" t="str">
            <v>At</v>
          </cell>
          <cell r="E176" t="str">
            <v>LRR-VIIa</v>
          </cell>
        </row>
        <row r="177">
          <cell r="B177" t="str">
            <v>At1g75820</v>
          </cell>
          <cell r="C177" t="str">
            <v>RLK/Pelle</v>
          </cell>
          <cell r="D177" t="str">
            <v>At</v>
          </cell>
          <cell r="E177" t="str">
            <v>LRR-XI</v>
          </cell>
        </row>
        <row r="178">
          <cell r="B178" t="str">
            <v>At1g76360</v>
          </cell>
          <cell r="C178" t="str">
            <v>RLK/Pelle</v>
          </cell>
          <cell r="D178" t="str">
            <v>At</v>
          </cell>
          <cell r="E178" t="str">
            <v>RLCK-VIIa</v>
          </cell>
        </row>
        <row r="179">
          <cell r="B179" t="str">
            <v>At1g76370</v>
          </cell>
          <cell r="C179" t="str">
            <v>RLK/Pelle</v>
          </cell>
          <cell r="D179" t="str">
            <v>At</v>
          </cell>
          <cell r="E179" t="str">
            <v>RLCK-VIIa</v>
          </cell>
        </row>
        <row r="180">
          <cell r="B180" t="str">
            <v>At1g77280</v>
          </cell>
          <cell r="C180" t="str">
            <v>RLK/Pelle</v>
          </cell>
          <cell r="D180" t="str">
            <v>At</v>
          </cell>
          <cell r="E180" t="str">
            <v>RLCK-VI</v>
          </cell>
        </row>
        <row r="181">
          <cell r="B181" t="str">
            <v>At1g78530</v>
          </cell>
          <cell r="C181" t="str">
            <v>RLK/Pelle</v>
          </cell>
          <cell r="D181" t="str">
            <v>At</v>
          </cell>
          <cell r="E181" t="str">
            <v>LRR-XIIIa</v>
          </cell>
        </row>
        <row r="182">
          <cell r="B182" t="str">
            <v>At1g78940</v>
          </cell>
          <cell r="C182" t="str">
            <v>RLK/Pelle</v>
          </cell>
          <cell r="D182" t="str">
            <v>At</v>
          </cell>
          <cell r="E182" t="str">
            <v>RLCK-IXb</v>
          </cell>
        </row>
        <row r="183">
          <cell r="B183" t="str">
            <v>At1g78980</v>
          </cell>
          <cell r="C183" t="str">
            <v>RLK/Pelle</v>
          </cell>
          <cell r="D183" t="str">
            <v>At</v>
          </cell>
          <cell r="E183" t="str">
            <v>LRR-V</v>
          </cell>
        </row>
        <row r="184">
          <cell r="B184" t="str">
            <v>At1g79620</v>
          </cell>
          <cell r="C184" t="str">
            <v>RLK/Pelle</v>
          </cell>
          <cell r="D184" t="str">
            <v>At</v>
          </cell>
          <cell r="E184" t="str">
            <v>LRR-VIII-1</v>
          </cell>
        </row>
        <row r="185">
          <cell r="B185" t="str">
            <v>At1g79670</v>
          </cell>
          <cell r="C185" t="str">
            <v>RLK/Pelle</v>
          </cell>
          <cell r="D185" t="str">
            <v>At</v>
          </cell>
          <cell r="E185" t="str">
            <v>WAK</v>
          </cell>
        </row>
        <row r="186">
          <cell r="B186" t="str">
            <v>At1g79680</v>
          </cell>
          <cell r="C186" t="str">
            <v>RLK/Pelle</v>
          </cell>
          <cell r="D186" t="str">
            <v>At</v>
          </cell>
          <cell r="E186" t="str">
            <v>WAK</v>
          </cell>
        </row>
        <row r="187">
          <cell r="B187" t="str">
            <v>At1g80640</v>
          </cell>
          <cell r="C187" t="str">
            <v>RLK/Pelle</v>
          </cell>
          <cell r="D187" t="str">
            <v>At</v>
          </cell>
          <cell r="E187" t="str">
            <v>RLCK-X</v>
          </cell>
        </row>
        <row r="188">
          <cell r="B188" t="str">
            <v>At1g80870</v>
          </cell>
          <cell r="C188" t="str">
            <v>RLK/Pelle</v>
          </cell>
          <cell r="D188" t="str">
            <v>At</v>
          </cell>
          <cell r="E188" t="str">
            <v>LRR-VIIa</v>
          </cell>
        </row>
        <row r="189">
          <cell r="B189" t="str">
            <v>At2g01210</v>
          </cell>
          <cell r="C189" t="str">
            <v>RLK/Pelle</v>
          </cell>
          <cell r="D189" t="str">
            <v>At</v>
          </cell>
          <cell r="E189" t="str">
            <v>LRR-III</v>
          </cell>
        </row>
        <row r="190">
          <cell r="B190" t="str">
            <v>At2g01820</v>
          </cell>
          <cell r="C190" t="str">
            <v>RLK/Pelle</v>
          </cell>
          <cell r="D190" t="str">
            <v>At</v>
          </cell>
          <cell r="E190" t="str">
            <v>LRR-IX</v>
          </cell>
        </row>
        <row r="191">
          <cell r="B191" t="str">
            <v>At2g01950</v>
          </cell>
          <cell r="C191" t="str">
            <v>RLK/Pelle</v>
          </cell>
          <cell r="D191" t="str">
            <v>At</v>
          </cell>
          <cell r="E191" t="str">
            <v>LRR-Xb</v>
          </cell>
        </row>
        <row r="192">
          <cell r="B192" t="str">
            <v>At2g02220</v>
          </cell>
          <cell r="C192" t="str">
            <v>RLK/Pelle</v>
          </cell>
          <cell r="D192" t="str">
            <v>At</v>
          </cell>
          <cell r="E192" t="str">
            <v>LRR-Xb</v>
          </cell>
        </row>
        <row r="193">
          <cell r="B193" t="str">
            <v>At2g02780</v>
          </cell>
          <cell r="C193" t="str">
            <v>RLK/Pelle</v>
          </cell>
          <cell r="D193" t="str">
            <v>At</v>
          </cell>
          <cell r="E193" t="str">
            <v>LRR-VI</v>
          </cell>
        </row>
        <row r="194">
          <cell r="B194" t="str">
            <v>At2g02800</v>
          </cell>
          <cell r="C194" t="str">
            <v>RLK/Pelle</v>
          </cell>
          <cell r="D194" t="str">
            <v>At</v>
          </cell>
          <cell r="E194" t="str">
            <v>RLCK-VIIa</v>
          </cell>
        </row>
        <row r="195">
          <cell r="B195" t="str">
            <v>At2g04300</v>
          </cell>
          <cell r="C195" t="str">
            <v>RLK/Pelle</v>
          </cell>
          <cell r="D195" t="str">
            <v>At</v>
          </cell>
          <cell r="E195" t="str">
            <v>LRR-Ia</v>
          </cell>
        </row>
        <row r="196">
          <cell r="B196" t="str">
            <v>At2g05940</v>
          </cell>
          <cell r="C196" t="str">
            <v>RLK/Pelle</v>
          </cell>
          <cell r="D196" t="str">
            <v>At</v>
          </cell>
          <cell r="E196" t="str">
            <v>RLCK-VIIa</v>
          </cell>
        </row>
        <row r="197">
          <cell r="B197" t="str">
            <v>At2g07020</v>
          </cell>
          <cell r="C197" t="str">
            <v>RLK/Pelle</v>
          </cell>
          <cell r="D197" t="str">
            <v>At</v>
          </cell>
          <cell r="E197" t="str">
            <v>RLCK-IXb</v>
          </cell>
        </row>
        <row r="198">
          <cell r="B198" t="str">
            <v>At2g07040</v>
          </cell>
          <cell r="C198" t="str">
            <v>RLK/Pelle</v>
          </cell>
          <cell r="D198" t="str">
            <v>At</v>
          </cell>
          <cell r="E198" t="str">
            <v>LRR-III</v>
          </cell>
        </row>
        <row r="199">
          <cell r="B199" t="str">
            <v>At2g07180</v>
          </cell>
          <cell r="C199" t="str">
            <v>RLK/Pelle</v>
          </cell>
          <cell r="D199" t="str">
            <v>At</v>
          </cell>
          <cell r="E199" t="str">
            <v>RLCK-VIIa</v>
          </cell>
        </row>
        <row r="200">
          <cell r="B200" t="str">
            <v>At2g11520</v>
          </cell>
          <cell r="C200" t="str">
            <v>RLK/Pelle</v>
          </cell>
          <cell r="D200" t="str">
            <v>At</v>
          </cell>
          <cell r="E200" t="str">
            <v>RLCK-IV</v>
          </cell>
        </row>
        <row r="201">
          <cell r="B201" t="str">
            <v>At2g13790</v>
          </cell>
          <cell r="C201" t="str">
            <v>RLK/Pelle</v>
          </cell>
          <cell r="D201" t="str">
            <v>At</v>
          </cell>
          <cell r="E201" t="str">
            <v>LRR-II</v>
          </cell>
        </row>
        <row r="202">
          <cell r="B202" t="str">
            <v>At2g13800</v>
          </cell>
          <cell r="C202" t="str">
            <v>RLK/Pelle</v>
          </cell>
          <cell r="D202" t="str">
            <v>At</v>
          </cell>
          <cell r="E202" t="str">
            <v>LRR-II</v>
          </cell>
        </row>
        <row r="203">
          <cell r="B203" t="str">
            <v>At2g14440</v>
          </cell>
          <cell r="C203" t="str">
            <v>RLK/Pelle</v>
          </cell>
          <cell r="D203" t="str">
            <v>At</v>
          </cell>
          <cell r="E203" t="str">
            <v>LRR-Ia</v>
          </cell>
        </row>
        <row r="204">
          <cell r="B204" t="str">
            <v>At2g14510</v>
          </cell>
          <cell r="C204" t="str">
            <v>RLK/Pelle</v>
          </cell>
          <cell r="D204" t="str">
            <v>At</v>
          </cell>
          <cell r="E204" t="str">
            <v>LRR-Ia</v>
          </cell>
        </row>
        <row r="205">
          <cell r="B205" t="str">
            <v>At2g15300</v>
          </cell>
          <cell r="C205" t="str">
            <v>RLK/Pelle</v>
          </cell>
          <cell r="D205" t="str">
            <v>At</v>
          </cell>
          <cell r="E205" t="str">
            <v>LRR-III</v>
          </cell>
        </row>
        <row r="206">
          <cell r="B206" t="str">
            <v>At2g16250</v>
          </cell>
          <cell r="C206" t="str">
            <v>RLK/Pelle</v>
          </cell>
          <cell r="D206" t="str">
            <v>At</v>
          </cell>
          <cell r="E206" t="str">
            <v>LRR-XIV</v>
          </cell>
        </row>
        <row r="207">
          <cell r="B207" t="str">
            <v>At2g16750</v>
          </cell>
          <cell r="C207" t="str">
            <v>RLK/Pelle</v>
          </cell>
          <cell r="D207" t="str">
            <v>At</v>
          </cell>
          <cell r="E207" t="str">
            <v>RLCK-VI</v>
          </cell>
        </row>
        <row r="208">
          <cell r="B208" t="str">
            <v>At2g17090</v>
          </cell>
          <cell r="C208" t="str">
            <v>RLK/Pelle</v>
          </cell>
          <cell r="D208" t="str">
            <v>At</v>
          </cell>
          <cell r="E208" t="str">
            <v>RLCK-XII</v>
          </cell>
        </row>
        <row r="209">
          <cell r="B209" t="str">
            <v>At2g17170</v>
          </cell>
          <cell r="C209" t="str">
            <v>RLK/Pelle</v>
          </cell>
          <cell r="D209" t="str">
            <v>At</v>
          </cell>
          <cell r="E209" t="str">
            <v>RLCK-XII</v>
          </cell>
        </row>
        <row r="210">
          <cell r="B210" t="str">
            <v>At2g17220</v>
          </cell>
          <cell r="C210" t="str">
            <v>RLK/Pelle</v>
          </cell>
          <cell r="D210" t="str">
            <v>At</v>
          </cell>
          <cell r="E210" t="str">
            <v>RLCK-VIIa</v>
          </cell>
        </row>
        <row r="211">
          <cell r="B211" t="str">
            <v>At2g18470</v>
          </cell>
          <cell r="C211" t="str">
            <v>RLK/Pelle</v>
          </cell>
          <cell r="D211" t="str">
            <v>At</v>
          </cell>
          <cell r="E211" t="str">
            <v>PERK</v>
          </cell>
        </row>
        <row r="212">
          <cell r="B212" t="str">
            <v>At2g18890</v>
          </cell>
          <cell r="C212" t="str">
            <v>RLK/Pelle</v>
          </cell>
          <cell r="D212" t="str">
            <v>At</v>
          </cell>
          <cell r="E212" t="str">
            <v>RLCK-VI</v>
          </cell>
        </row>
        <row r="213">
          <cell r="B213" t="str">
            <v>At2g19130</v>
          </cell>
          <cell r="C213" t="str">
            <v>RLK/Pelle</v>
          </cell>
          <cell r="D213" t="str">
            <v>At</v>
          </cell>
          <cell r="E213" t="str">
            <v>SD-2b</v>
          </cell>
        </row>
        <row r="214">
          <cell r="B214" t="str">
            <v>At2g19190</v>
          </cell>
          <cell r="C214" t="str">
            <v>RLK/Pelle</v>
          </cell>
          <cell r="D214" t="str">
            <v>At</v>
          </cell>
          <cell r="E214" t="str">
            <v>LRR-Ia</v>
          </cell>
        </row>
        <row r="215">
          <cell r="B215" t="str">
            <v>At2g19210</v>
          </cell>
          <cell r="C215" t="str">
            <v>RLK/Pelle</v>
          </cell>
          <cell r="D215" t="str">
            <v>At</v>
          </cell>
          <cell r="E215" t="str">
            <v>LRR-Ia</v>
          </cell>
        </row>
        <row r="216">
          <cell r="B216" t="str">
            <v>At2g19230</v>
          </cell>
          <cell r="C216" t="str">
            <v>RLK/Pelle</v>
          </cell>
          <cell r="D216" t="str">
            <v>At</v>
          </cell>
          <cell r="E216" t="str">
            <v>LRR-Ia</v>
          </cell>
        </row>
        <row r="217">
          <cell r="B217" t="str">
            <v>At2g19410</v>
          </cell>
          <cell r="C217" t="str">
            <v>RLK/Pelle</v>
          </cell>
          <cell r="D217" t="str">
            <v>At</v>
          </cell>
          <cell r="E217" t="str">
            <v>RLCK-IXb</v>
          </cell>
        </row>
        <row r="218">
          <cell r="B218" t="str">
            <v>At2g20300</v>
          </cell>
          <cell r="C218" t="str">
            <v>RLK/Pelle</v>
          </cell>
          <cell r="D218" t="str">
            <v>At</v>
          </cell>
          <cell r="E218" t="str">
            <v>Extensin</v>
          </cell>
        </row>
        <row r="219">
          <cell r="B219" t="str">
            <v>At2g20850</v>
          </cell>
          <cell r="C219" t="str">
            <v>RLK/Pelle</v>
          </cell>
          <cell r="D219" t="str">
            <v>At</v>
          </cell>
          <cell r="E219" t="str">
            <v>LRR-V</v>
          </cell>
        </row>
        <row r="220">
          <cell r="B220" t="str">
            <v>At2g21480</v>
          </cell>
          <cell r="C220" t="str">
            <v>RLK/Pelle</v>
          </cell>
          <cell r="D220" t="str">
            <v>At</v>
          </cell>
          <cell r="E220" t="str">
            <v>CrRLK1L-1</v>
          </cell>
        </row>
        <row r="221">
          <cell r="B221" t="str">
            <v>At2g23200</v>
          </cell>
          <cell r="C221" t="str">
            <v>RLK/Pelle</v>
          </cell>
          <cell r="D221" t="str">
            <v>At</v>
          </cell>
          <cell r="E221" t="str">
            <v>CrRLK1L-1</v>
          </cell>
        </row>
        <row r="222">
          <cell r="B222" t="str">
            <v>At2g23300</v>
          </cell>
          <cell r="C222" t="str">
            <v>RLK/Pelle</v>
          </cell>
          <cell r="D222" t="str">
            <v>At</v>
          </cell>
          <cell r="E222" t="str">
            <v>LRR-III</v>
          </cell>
        </row>
        <row r="223">
          <cell r="B223" t="str">
            <v>At2g23450</v>
          </cell>
          <cell r="C223" t="str">
            <v>RLK/Pelle</v>
          </cell>
          <cell r="D223" t="str">
            <v>At</v>
          </cell>
          <cell r="E223" t="str">
            <v>WAK/LRK10L-1</v>
          </cell>
        </row>
        <row r="224">
          <cell r="B224" t="str">
            <v>At2g23770</v>
          </cell>
          <cell r="C224" t="str">
            <v>RLK/Pelle</v>
          </cell>
          <cell r="D224" t="str">
            <v>At</v>
          </cell>
          <cell r="E224" t="str">
            <v>LysM-II</v>
          </cell>
        </row>
        <row r="225">
          <cell r="B225" t="str">
            <v>At2g23950</v>
          </cell>
          <cell r="C225" t="str">
            <v>RLK/Pelle</v>
          </cell>
          <cell r="D225" t="str">
            <v>At</v>
          </cell>
          <cell r="E225" t="str">
            <v>LRR-II</v>
          </cell>
        </row>
        <row r="226">
          <cell r="B226" t="str">
            <v>At2g24130</v>
          </cell>
          <cell r="C226" t="str">
            <v>RLK/Pelle</v>
          </cell>
          <cell r="D226" t="str">
            <v>At</v>
          </cell>
          <cell r="E226" t="str">
            <v>LRR-XII</v>
          </cell>
        </row>
        <row r="227">
          <cell r="B227" t="str">
            <v>At2g24230</v>
          </cell>
          <cell r="C227" t="str">
            <v>RLK/Pelle</v>
          </cell>
          <cell r="D227" t="str">
            <v>At</v>
          </cell>
          <cell r="E227" t="str">
            <v>LRR-VIIb</v>
          </cell>
        </row>
        <row r="228">
          <cell r="B228" t="str">
            <v>At2g24370</v>
          </cell>
          <cell r="C228" t="str">
            <v>RLK/Pelle</v>
          </cell>
          <cell r="D228" t="str">
            <v>At</v>
          </cell>
          <cell r="E228" t="str">
            <v>RLCK-IXb</v>
          </cell>
        </row>
        <row r="229">
          <cell r="B229" t="str">
            <v>At2g25220</v>
          </cell>
          <cell r="C229" t="str">
            <v>RLK/Pelle</v>
          </cell>
          <cell r="D229" t="str">
            <v>At</v>
          </cell>
          <cell r="E229" t="str">
            <v>RLCK-X</v>
          </cell>
        </row>
        <row r="230">
          <cell r="B230" t="str">
            <v>At2g25790</v>
          </cell>
          <cell r="C230" t="str">
            <v>RLK/Pelle</v>
          </cell>
          <cell r="D230" t="str">
            <v>At</v>
          </cell>
          <cell r="E230" t="str">
            <v>LRR-IV-sis</v>
          </cell>
        </row>
        <row r="231">
          <cell r="B231" t="str">
            <v>At2g26290</v>
          </cell>
          <cell r="C231" t="str">
            <v>RLK/Pelle</v>
          </cell>
          <cell r="D231" t="str">
            <v>At</v>
          </cell>
          <cell r="E231" t="str">
            <v>RLCK-VIIa</v>
          </cell>
        </row>
        <row r="232">
          <cell r="B232" t="str">
            <v>At2g26330</v>
          </cell>
          <cell r="C232" t="str">
            <v>RLK/Pelle</v>
          </cell>
          <cell r="D232" t="str">
            <v>At</v>
          </cell>
          <cell r="E232" t="str">
            <v>LRR-XIIIb</v>
          </cell>
        </row>
        <row r="233">
          <cell r="B233" t="str">
            <v>At2g26730</v>
          </cell>
          <cell r="C233" t="str">
            <v>RLK/Pelle</v>
          </cell>
          <cell r="D233" t="str">
            <v>At</v>
          </cell>
          <cell r="E233" t="str">
            <v>LRR-III</v>
          </cell>
        </row>
        <row r="234">
          <cell r="B234" t="str">
            <v>At2g27060</v>
          </cell>
          <cell r="C234" t="str">
            <v>RLK/Pelle</v>
          </cell>
          <cell r="D234" t="str">
            <v>At</v>
          </cell>
          <cell r="E234" t="str">
            <v>LRR-III</v>
          </cell>
        </row>
        <row r="235">
          <cell r="B235" t="str">
            <v>At2g28250</v>
          </cell>
          <cell r="C235" t="str">
            <v>RLK/Pelle</v>
          </cell>
          <cell r="D235" t="str">
            <v>At</v>
          </cell>
          <cell r="E235" t="str">
            <v>RLCK-VIII-sis</v>
          </cell>
        </row>
        <row r="236">
          <cell r="B236" t="str">
            <v>At2g28590</v>
          </cell>
          <cell r="C236" t="str">
            <v>RLK/Pelle</v>
          </cell>
          <cell r="D236" t="str">
            <v>At</v>
          </cell>
          <cell r="E236" t="str">
            <v>RLCK-VIIa</v>
          </cell>
        </row>
        <row r="237">
          <cell r="B237" t="str">
            <v>At2g28930</v>
          </cell>
          <cell r="C237" t="str">
            <v>RLK/Pelle</v>
          </cell>
          <cell r="D237" t="str">
            <v>At</v>
          </cell>
          <cell r="E237" t="str">
            <v>RLCK-VIIa</v>
          </cell>
        </row>
        <row r="238">
          <cell r="B238" t="str">
            <v>At2g28940</v>
          </cell>
          <cell r="C238" t="str">
            <v>RLK/Pelle</v>
          </cell>
          <cell r="D238" t="str">
            <v>At</v>
          </cell>
          <cell r="E238" t="str">
            <v>RLCK-VIIa</v>
          </cell>
        </row>
        <row r="239">
          <cell r="B239" t="str">
            <v>At2g28960</v>
          </cell>
          <cell r="C239" t="str">
            <v>RLK/Pelle</v>
          </cell>
          <cell r="D239" t="str">
            <v>At</v>
          </cell>
          <cell r="E239" t="str">
            <v>LRR-Ia</v>
          </cell>
        </row>
        <row r="240">
          <cell r="B240" t="str">
            <v>At2g28970</v>
          </cell>
          <cell r="C240" t="str">
            <v>RLK/Pelle</v>
          </cell>
          <cell r="D240" t="str">
            <v>At</v>
          </cell>
          <cell r="E240" t="str">
            <v>LRR-Ia</v>
          </cell>
        </row>
        <row r="241">
          <cell r="B241" t="str">
            <v>At2g28990</v>
          </cell>
          <cell r="C241" t="str">
            <v>RLK/Pelle</v>
          </cell>
          <cell r="D241" t="str">
            <v>At</v>
          </cell>
          <cell r="E241" t="str">
            <v>LRR-Ia</v>
          </cell>
        </row>
        <row r="242">
          <cell r="B242" t="str">
            <v>At2g29000</v>
          </cell>
          <cell r="C242" t="str">
            <v>RLK/Pelle</v>
          </cell>
          <cell r="D242" t="str">
            <v>At</v>
          </cell>
          <cell r="E242" t="str">
            <v>LRR-Ia</v>
          </cell>
        </row>
        <row r="243">
          <cell r="B243" t="str">
            <v>At2g29220</v>
          </cell>
          <cell r="C243" t="str">
            <v>RLK/Pelle</v>
          </cell>
          <cell r="D243" t="str">
            <v>At</v>
          </cell>
          <cell r="E243" t="str">
            <v>L-LEC</v>
          </cell>
        </row>
        <row r="244">
          <cell r="B244" t="str">
            <v>At2g29250</v>
          </cell>
          <cell r="C244" t="str">
            <v>RLK/Pelle</v>
          </cell>
          <cell r="D244" t="str">
            <v>At</v>
          </cell>
          <cell r="E244" t="str">
            <v>L-LEC</v>
          </cell>
        </row>
        <row r="245">
          <cell r="B245" t="str">
            <v>At2g30730</v>
          </cell>
          <cell r="C245" t="str">
            <v>RLK/Pelle</v>
          </cell>
          <cell r="D245" t="str">
            <v>At</v>
          </cell>
          <cell r="E245" t="str">
            <v>RLCK-VIII</v>
          </cell>
        </row>
        <row r="246">
          <cell r="B246" t="str">
            <v>At2g30740</v>
          </cell>
          <cell r="C246" t="str">
            <v>RLK/Pelle</v>
          </cell>
          <cell r="D246" t="str">
            <v>At</v>
          </cell>
          <cell r="E246" t="str">
            <v>RLCK-VIII</v>
          </cell>
        </row>
        <row r="247">
          <cell r="B247" t="str">
            <v>At2g30940</v>
          </cell>
          <cell r="C247" t="str">
            <v>RLK/Pelle</v>
          </cell>
          <cell r="D247" t="str">
            <v>At</v>
          </cell>
          <cell r="E247" t="str">
            <v>RLCK-V</v>
          </cell>
        </row>
        <row r="248">
          <cell r="B248" t="str">
            <v>At2g31880</v>
          </cell>
          <cell r="C248" t="str">
            <v>RLK/Pelle</v>
          </cell>
          <cell r="D248" t="str">
            <v>At</v>
          </cell>
          <cell r="E248" t="str">
            <v>not_assigned</v>
          </cell>
        </row>
        <row r="249">
          <cell r="B249" t="str">
            <v>At2g32800a</v>
          </cell>
          <cell r="C249" t="str">
            <v>RLK/Pelle</v>
          </cell>
          <cell r="D249" t="str">
            <v>At</v>
          </cell>
          <cell r="E249" t="str">
            <v>L-LEC</v>
          </cell>
        </row>
        <row r="250">
          <cell r="B250" t="str">
            <v>At2g32800b</v>
          </cell>
          <cell r="C250" t="str">
            <v>RLK/Pelle</v>
          </cell>
          <cell r="D250" t="str">
            <v>At</v>
          </cell>
          <cell r="E250" t="str">
            <v>L-LEC</v>
          </cell>
        </row>
        <row r="251">
          <cell r="B251" t="str">
            <v>At2g33170</v>
          </cell>
          <cell r="C251" t="str">
            <v>RLK/Pelle</v>
          </cell>
          <cell r="D251" t="str">
            <v>At</v>
          </cell>
          <cell r="E251" t="str">
            <v>LRR-XI</v>
          </cell>
        </row>
        <row r="252">
          <cell r="B252" t="str">
            <v>At2g33580</v>
          </cell>
          <cell r="C252" t="str">
            <v>RLK/Pelle</v>
          </cell>
          <cell r="D252" t="str">
            <v>At</v>
          </cell>
          <cell r="E252" t="str">
            <v>LysM-II</v>
          </cell>
        </row>
        <row r="253">
          <cell r="B253" t="str">
            <v>At2g35620</v>
          </cell>
          <cell r="C253" t="str">
            <v>RLK/Pelle</v>
          </cell>
          <cell r="D253" t="str">
            <v>At</v>
          </cell>
          <cell r="E253" t="str">
            <v>LRR-XIIIa</v>
          </cell>
        </row>
        <row r="254">
          <cell r="B254" t="str">
            <v>At2g36570</v>
          </cell>
          <cell r="C254" t="str">
            <v>RLK/Pelle</v>
          </cell>
          <cell r="D254" t="str">
            <v>At</v>
          </cell>
          <cell r="E254" t="str">
            <v>LRR-III</v>
          </cell>
        </row>
        <row r="255">
          <cell r="B255" t="str">
            <v>At2g37050</v>
          </cell>
          <cell r="C255" t="str">
            <v>RLK/Pelle</v>
          </cell>
          <cell r="D255" t="str">
            <v>At</v>
          </cell>
          <cell r="E255" t="str">
            <v>LRR-Ic</v>
          </cell>
        </row>
        <row r="256">
          <cell r="B256" t="str">
            <v>At2g37710</v>
          </cell>
          <cell r="C256" t="str">
            <v>RLK/Pelle</v>
          </cell>
          <cell r="D256" t="str">
            <v>At</v>
          </cell>
          <cell r="E256" t="str">
            <v>L-LEC</v>
          </cell>
        </row>
        <row r="257">
          <cell r="B257" t="str">
            <v>At2g39110</v>
          </cell>
          <cell r="C257" t="str">
            <v>RLK/Pelle</v>
          </cell>
          <cell r="D257" t="str">
            <v>At</v>
          </cell>
          <cell r="E257" t="str">
            <v>RLCK-VIIa</v>
          </cell>
        </row>
        <row r="258">
          <cell r="B258" t="str">
            <v>At2g39180</v>
          </cell>
          <cell r="C258" t="str">
            <v>RLK/Pelle</v>
          </cell>
          <cell r="D258" t="str">
            <v>At</v>
          </cell>
          <cell r="E258" t="str">
            <v>CR4L</v>
          </cell>
        </row>
        <row r="259">
          <cell r="B259" t="str">
            <v>At2g39360</v>
          </cell>
          <cell r="C259" t="str">
            <v>RLK/Pelle</v>
          </cell>
          <cell r="D259" t="str">
            <v>At</v>
          </cell>
          <cell r="E259" t="str">
            <v>CrRLK1L-1</v>
          </cell>
        </row>
        <row r="260">
          <cell r="B260" t="str">
            <v>At2g39660</v>
          </cell>
          <cell r="C260" t="str">
            <v>RLK/Pelle</v>
          </cell>
          <cell r="D260" t="str">
            <v>At</v>
          </cell>
          <cell r="E260" t="str">
            <v>RLCK-VIIa</v>
          </cell>
        </row>
        <row r="261">
          <cell r="B261" t="str">
            <v>At2g40270</v>
          </cell>
          <cell r="C261" t="str">
            <v>RLK/Pelle</v>
          </cell>
          <cell r="D261" t="str">
            <v>At</v>
          </cell>
          <cell r="E261" t="str">
            <v>LRR-VI</v>
          </cell>
        </row>
        <row r="262">
          <cell r="B262" t="str">
            <v>At2g41820</v>
          </cell>
          <cell r="C262" t="str">
            <v>RLK/Pelle</v>
          </cell>
          <cell r="D262" t="str">
            <v>At</v>
          </cell>
          <cell r="E262" t="str">
            <v>LRR-Xc</v>
          </cell>
        </row>
        <row r="263">
          <cell r="B263" t="str">
            <v>At2g41890</v>
          </cell>
          <cell r="C263" t="str">
            <v>RLK/Pelle</v>
          </cell>
          <cell r="D263" t="str">
            <v>At</v>
          </cell>
          <cell r="E263" t="str">
            <v>SD-3</v>
          </cell>
        </row>
        <row r="264">
          <cell r="B264" t="str">
            <v>At2g41970</v>
          </cell>
          <cell r="C264" t="str">
            <v>RLK/Pelle</v>
          </cell>
          <cell r="D264" t="str">
            <v>At</v>
          </cell>
          <cell r="E264" t="str">
            <v>RLCK-VIII</v>
          </cell>
        </row>
        <row r="265">
          <cell r="B265" t="str">
            <v>At2g42290</v>
          </cell>
          <cell r="C265" t="str">
            <v>RLK/Pelle</v>
          </cell>
          <cell r="D265" t="str">
            <v>At</v>
          </cell>
          <cell r="E265" t="str">
            <v>LRR-III</v>
          </cell>
        </row>
        <row r="266">
          <cell r="B266" t="str">
            <v>At2g42960</v>
          </cell>
          <cell r="C266" t="str">
            <v>RLK/Pelle</v>
          </cell>
          <cell r="D266" t="str">
            <v>At</v>
          </cell>
          <cell r="E266" t="str">
            <v>RLCK-V</v>
          </cell>
        </row>
        <row r="267">
          <cell r="B267" t="str">
            <v>At2g43230</v>
          </cell>
          <cell r="C267" t="str">
            <v>RLK/Pelle</v>
          </cell>
          <cell r="D267" t="str">
            <v>At</v>
          </cell>
          <cell r="E267" t="str">
            <v>RLCK-VIII</v>
          </cell>
        </row>
        <row r="268">
          <cell r="B268" t="str">
            <v>At2g43690</v>
          </cell>
          <cell r="C268" t="str">
            <v>RLK/Pelle</v>
          </cell>
          <cell r="D268" t="str">
            <v>At</v>
          </cell>
          <cell r="E268" t="str">
            <v>L-LEC</v>
          </cell>
        </row>
        <row r="269">
          <cell r="B269" t="str">
            <v>At2g43700</v>
          </cell>
          <cell r="C269" t="str">
            <v>RLK/Pelle</v>
          </cell>
          <cell r="D269" t="str">
            <v>At</v>
          </cell>
          <cell r="E269" t="str">
            <v>L-LEC</v>
          </cell>
        </row>
        <row r="270">
          <cell r="B270" t="str">
            <v>At2g45340</v>
          </cell>
          <cell r="C270" t="str">
            <v>RLK/Pelle</v>
          </cell>
          <cell r="D270" t="str">
            <v>At</v>
          </cell>
          <cell r="E270" t="str">
            <v>LRR-IV</v>
          </cell>
        </row>
        <row r="271">
          <cell r="B271" t="str">
            <v>At2g45590</v>
          </cell>
          <cell r="C271" t="str">
            <v>RLK/Pelle</v>
          </cell>
          <cell r="D271" t="str">
            <v>At</v>
          </cell>
          <cell r="E271" t="str">
            <v>RLCK-XI</v>
          </cell>
        </row>
        <row r="272">
          <cell r="B272" t="str">
            <v>At2g45910</v>
          </cell>
          <cell r="C272" t="str">
            <v>RLK/Pelle</v>
          </cell>
          <cell r="D272" t="str">
            <v>At</v>
          </cell>
          <cell r="E272" t="str">
            <v>RLCK-IXb</v>
          </cell>
        </row>
        <row r="273">
          <cell r="B273" t="str">
            <v>At2g46850</v>
          </cell>
          <cell r="C273" t="str">
            <v>RLK/Pelle</v>
          </cell>
          <cell r="D273" t="str">
            <v>At</v>
          </cell>
          <cell r="E273" t="str">
            <v>not_assigned</v>
          </cell>
        </row>
        <row r="274">
          <cell r="B274" t="str">
            <v>At2g47060</v>
          </cell>
          <cell r="C274" t="str">
            <v>RLK/Pelle</v>
          </cell>
          <cell r="D274" t="str">
            <v>At</v>
          </cell>
          <cell r="E274" t="str">
            <v>RLCK-VIII</v>
          </cell>
        </row>
        <row r="275">
          <cell r="B275" t="str">
            <v>At2g48010</v>
          </cell>
          <cell r="C275" t="str">
            <v>RLK/Pelle</v>
          </cell>
          <cell r="D275" t="str">
            <v>At</v>
          </cell>
          <cell r="E275" t="str">
            <v>RKF3</v>
          </cell>
        </row>
        <row r="276">
          <cell r="B276" t="str">
            <v>At3g01300</v>
          </cell>
          <cell r="C276" t="str">
            <v>RLK/Pelle</v>
          </cell>
          <cell r="D276" t="str">
            <v>At</v>
          </cell>
          <cell r="E276" t="str">
            <v>RLCK-VIIa</v>
          </cell>
        </row>
        <row r="277">
          <cell r="B277" t="str">
            <v>At3g01840</v>
          </cell>
          <cell r="C277" t="str">
            <v>RLK/Pelle</v>
          </cell>
          <cell r="D277" t="str">
            <v>At</v>
          </cell>
          <cell r="E277" t="str">
            <v>not_assigned</v>
          </cell>
        </row>
        <row r="278">
          <cell r="B278" t="str">
            <v>At3g02130</v>
          </cell>
          <cell r="C278" t="str">
            <v>RLK/Pelle</v>
          </cell>
          <cell r="D278" t="str">
            <v>At</v>
          </cell>
          <cell r="E278" t="str">
            <v>LRR-XV</v>
          </cell>
        </row>
        <row r="279">
          <cell r="B279" t="str">
            <v>At3g02810</v>
          </cell>
          <cell r="C279" t="str">
            <v>RLK/Pelle</v>
          </cell>
          <cell r="D279" t="str">
            <v>At</v>
          </cell>
          <cell r="E279" t="str">
            <v>RLCK-VIIa</v>
          </cell>
        </row>
        <row r="280">
          <cell r="B280" t="str">
            <v>At3g02880</v>
          </cell>
          <cell r="C280" t="str">
            <v>RLK/Pelle</v>
          </cell>
          <cell r="D280" t="str">
            <v>At</v>
          </cell>
          <cell r="E280" t="str">
            <v>LRR-III</v>
          </cell>
        </row>
        <row r="281">
          <cell r="B281" t="str">
            <v>At3g03770</v>
          </cell>
          <cell r="C281" t="str">
            <v>RLK/Pelle</v>
          </cell>
          <cell r="D281" t="str">
            <v>At</v>
          </cell>
          <cell r="E281" t="str">
            <v>LRR-VI</v>
          </cell>
        </row>
        <row r="282">
          <cell r="B282" t="str">
            <v>At3g04690</v>
          </cell>
          <cell r="C282" t="str">
            <v>RLK/Pelle</v>
          </cell>
          <cell r="D282" t="str">
            <v>At</v>
          </cell>
          <cell r="E282" t="str">
            <v>CrRLK1L-1</v>
          </cell>
        </row>
        <row r="283">
          <cell r="B283" t="str">
            <v>At3g05140</v>
          </cell>
          <cell r="C283" t="str">
            <v>RLK/Pelle</v>
          </cell>
          <cell r="D283" t="str">
            <v>At</v>
          </cell>
          <cell r="E283" t="str">
            <v>RLCK-VI</v>
          </cell>
        </row>
        <row r="284">
          <cell r="B284" t="str">
            <v>At3g07070</v>
          </cell>
          <cell r="C284" t="str">
            <v>RLK/Pelle</v>
          </cell>
          <cell r="D284" t="str">
            <v>At</v>
          </cell>
          <cell r="E284" t="str">
            <v>RLCK-VIIa</v>
          </cell>
        </row>
        <row r="285">
          <cell r="B285" t="str">
            <v>At3g08680</v>
          </cell>
          <cell r="C285" t="str">
            <v>RLK/Pelle</v>
          </cell>
          <cell r="D285" t="str">
            <v>At</v>
          </cell>
          <cell r="E285" t="str">
            <v>LRR-III</v>
          </cell>
        </row>
        <row r="286">
          <cell r="B286" t="str">
            <v>At3g08760</v>
          </cell>
          <cell r="C286" t="str">
            <v>RLK/Pelle</v>
          </cell>
          <cell r="D286" t="str">
            <v>At</v>
          </cell>
          <cell r="E286" t="str">
            <v>RLCK-II</v>
          </cell>
        </row>
        <row r="287">
          <cell r="B287" t="str">
            <v>At3g08870</v>
          </cell>
          <cell r="C287" t="str">
            <v>RLK/Pelle</v>
          </cell>
          <cell r="D287" t="str">
            <v>At</v>
          </cell>
          <cell r="E287" t="str">
            <v>L-LEC</v>
          </cell>
        </row>
        <row r="288">
          <cell r="B288" t="str">
            <v>At3g09010</v>
          </cell>
          <cell r="C288" t="str">
            <v>RLK/Pelle</v>
          </cell>
          <cell r="D288" t="str">
            <v>At</v>
          </cell>
          <cell r="E288" t="str">
            <v>LRR-VIII-2</v>
          </cell>
        </row>
        <row r="289">
          <cell r="B289" t="str">
            <v>At3g09240</v>
          </cell>
          <cell r="C289" t="str">
            <v>RLK/Pelle</v>
          </cell>
          <cell r="D289" t="str">
            <v>At</v>
          </cell>
          <cell r="E289" t="str">
            <v>RLCK-XII</v>
          </cell>
        </row>
        <row r="290">
          <cell r="B290" t="str">
            <v>At3g09780</v>
          </cell>
          <cell r="C290" t="str">
            <v>RLK/Pelle</v>
          </cell>
          <cell r="D290" t="str">
            <v>At</v>
          </cell>
          <cell r="E290" t="str">
            <v>CR4L</v>
          </cell>
        </row>
        <row r="291">
          <cell r="B291" t="str">
            <v>At3g09830</v>
          </cell>
          <cell r="C291" t="str">
            <v>RLK/Pelle</v>
          </cell>
          <cell r="D291" t="str">
            <v>At</v>
          </cell>
          <cell r="E291" t="str">
            <v>RLCK-VIIa</v>
          </cell>
        </row>
        <row r="292">
          <cell r="B292" t="str">
            <v>At3g13065</v>
          </cell>
          <cell r="C292" t="str">
            <v>RLK/Pelle</v>
          </cell>
          <cell r="D292" t="str">
            <v>At</v>
          </cell>
          <cell r="E292" t="str">
            <v>LRR-V</v>
          </cell>
        </row>
        <row r="293">
          <cell r="B293" t="str">
            <v>At3g13380</v>
          </cell>
          <cell r="C293" t="str">
            <v>RLK/Pelle</v>
          </cell>
          <cell r="D293" t="str">
            <v>At</v>
          </cell>
          <cell r="E293" t="str">
            <v>LRR-Xb</v>
          </cell>
        </row>
        <row r="294">
          <cell r="B294" t="str">
            <v>At3g13690</v>
          </cell>
          <cell r="C294" t="str">
            <v>RLK/Pelle</v>
          </cell>
          <cell r="D294" t="str">
            <v>At</v>
          </cell>
          <cell r="E294" t="str">
            <v>PERK</v>
          </cell>
        </row>
        <row r="295">
          <cell r="B295" t="str">
            <v>At3g14350</v>
          </cell>
          <cell r="C295" t="str">
            <v>RLK/Pelle</v>
          </cell>
          <cell r="D295" t="str">
            <v>At</v>
          </cell>
          <cell r="E295" t="str">
            <v>LRR-V</v>
          </cell>
        </row>
        <row r="296">
          <cell r="B296" t="str">
            <v>At3g14840</v>
          </cell>
          <cell r="C296" t="str">
            <v>RLK/Pelle</v>
          </cell>
          <cell r="D296" t="str">
            <v>At</v>
          </cell>
          <cell r="E296" t="str">
            <v>LRR-VIII-2</v>
          </cell>
        </row>
        <row r="297">
          <cell r="B297" t="str">
            <v>At3g15890</v>
          </cell>
          <cell r="C297" t="str">
            <v>RLK/Pelle</v>
          </cell>
          <cell r="D297" t="str">
            <v>At</v>
          </cell>
          <cell r="E297" t="str">
            <v>RLCK-XV</v>
          </cell>
        </row>
        <row r="298">
          <cell r="B298" t="str">
            <v>At3g16030</v>
          </cell>
          <cell r="C298" t="str">
            <v>RLK/Pelle</v>
          </cell>
          <cell r="D298" t="str">
            <v>At</v>
          </cell>
          <cell r="E298" t="str">
            <v>SD-1b</v>
          </cell>
        </row>
        <row r="299">
          <cell r="B299" t="str">
            <v>At3g17410</v>
          </cell>
          <cell r="C299" t="str">
            <v>RLK/Pelle</v>
          </cell>
          <cell r="D299" t="str">
            <v>At</v>
          </cell>
          <cell r="E299" t="str">
            <v>RLCK-VIII</v>
          </cell>
        </row>
        <row r="300">
          <cell r="B300" t="str">
            <v>At3g17420</v>
          </cell>
          <cell r="C300" t="str">
            <v>RLK/Pelle</v>
          </cell>
          <cell r="D300" t="str">
            <v>At</v>
          </cell>
          <cell r="E300" t="str">
            <v>RLCK-V</v>
          </cell>
        </row>
        <row r="301">
          <cell r="B301" t="str">
            <v>At3g17840</v>
          </cell>
          <cell r="C301" t="str">
            <v>RLK/Pelle</v>
          </cell>
          <cell r="D301" t="str">
            <v>At</v>
          </cell>
          <cell r="E301" t="str">
            <v>LRR-III</v>
          </cell>
        </row>
        <row r="302">
          <cell r="B302" t="str">
            <v>At3g18810</v>
          </cell>
          <cell r="C302" t="str">
            <v>RLK/Pelle</v>
          </cell>
          <cell r="D302" t="str">
            <v>At</v>
          </cell>
          <cell r="E302" t="str">
            <v>PERK</v>
          </cell>
        </row>
        <row r="303">
          <cell r="B303" t="str">
            <v>At3g19300</v>
          </cell>
          <cell r="C303" t="str">
            <v>RLK/Pelle</v>
          </cell>
          <cell r="D303" t="str">
            <v>At</v>
          </cell>
          <cell r="E303" t="str">
            <v>URK-I</v>
          </cell>
        </row>
        <row r="304">
          <cell r="B304" t="str">
            <v>At3g19700</v>
          </cell>
          <cell r="C304" t="str">
            <v>RLK/Pelle</v>
          </cell>
          <cell r="D304" t="str">
            <v>At</v>
          </cell>
          <cell r="E304" t="str">
            <v>LRR-XI</v>
          </cell>
        </row>
        <row r="305">
          <cell r="B305" t="str">
            <v>At3g20190</v>
          </cell>
          <cell r="C305" t="str">
            <v>RLK/Pelle</v>
          </cell>
          <cell r="D305" t="str">
            <v>At</v>
          </cell>
          <cell r="E305" t="str">
            <v>LRR-III</v>
          </cell>
        </row>
        <row r="306">
          <cell r="B306" t="str">
            <v>At3g20200</v>
          </cell>
          <cell r="C306" t="str">
            <v>RLK/Pelle</v>
          </cell>
          <cell r="D306" t="str">
            <v>At</v>
          </cell>
          <cell r="E306" t="str">
            <v>RLCK-IXb</v>
          </cell>
        </row>
        <row r="307">
          <cell r="B307" t="str">
            <v>At3g20530</v>
          </cell>
          <cell r="C307" t="str">
            <v>RLK/Pelle</v>
          </cell>
          <cell r="D307" t="str">
            <v>At</v>
          </cell>
          <cell r="E307" t="str">
            <v>RLCK-VIIa</v>
          </cell>
        </row>
        <row r="308">
          <cell r="B308" t="str">
            <v>At3g21340</v>
          </cell>
          <cell r="C308" t="str">
            <v>RLK/Pelle</v>
          </cell>
          <cell r="D308" t="str">
            <v>At</v>
          </cell>
          <cell r="E308" t="str">
            <v>LRR-Ia</v>
          </cell>
        </row>
        <row r="309">
          <cell r="B309" t="str">
            <v>At3g21450</v>
          </cell>
          <cell r="C309" t="str">
            <v>RLK/Pelle</v>
          </cell>
          <cell r="D309" t="str">
            <v>At</v>
          </cell>
          <cell r="E309" t="str">
            <v>RLCK-IXa</v>
          </cell>
        </row>
        <row r="310">
          <cell r="B310" t="str">
            <v>At3g21630</v>
          </cell>
          <cell r="C310" t="str">
            <v>RLK/Pelle</v>
          </cell>
          <cell r="D310" t="str">
            <v>At</v>
          </cell>
          <cell r="E310" t="str">
            <v>LysM-I</v>
          </cell>
        </row>
        <row r="311">
          <cell r="B311" t="str">
            <v>At3g23750</v>
          </cell>
          <cell r="C311" t="str">
            <v>RLK/Pelle</v>
          </cell>
          <cell r="D311" t="str">
            <v>At</v>
          </cell>
          <cell r="E311" t="str">
            <v>LRR-IX</v>
          </cell>
        </row>
        <row r="312">
          <cell r="B312" t="str">
            <v>At3g24240</v>
          </cell>
          <cell r="C312" t="str">
            <v>RLK/Pelle</v>
          </cell>
          <cell r="D312" t="str">
            <v>At</v>
          </cell>
          <cell r="E312" t="str">
            <v>LRR-XI</v>
          </cell>
        </row>
        <row r="313">
          <cell r="B313" t="str">
            <v>At3g24400</v>
          </cell>
          <cell r="C313" t="str">
            <v>RLK/Pelle</v>
          </cell>
          <cell r="D313" t="str">
            <v>At</v>
          </cell>
          <cell r="E313" t="str">
            <v>PERK</v>
          </cell>
        </row>
        <row r="314">
          <cell r="B314" t="str">
            <v>At3g24540</v>
          </cell>
          <cell r="C314" t="str">
            <v>RLK/Pelle</v>
          </cell>
          <cell r="D314" t="str">
            <v>At</v>
          </cell>
          <cell r="E314" t="str">
            <v>PERK</v>
          </cell>
        </row>
        <row r="315">
          <cell r="B315" t="str">
            <v>At3g24550</v>
          </cell>
          <cell r="C315" t="str">
            <v>RLK/Pelle</v>
          </cell>
          <cell r="D315" t="str">
            <v>At</v>
          </cell>
          <cell r="E315" t="str">
            <v>PERK</v>
          </cell>
        </row>
        <row r="316">
          <cell r="B316" t="str">
            <v>At3g24660</v>
          </cell>
          <cell r="C316" t="str">
            <v>RLK/Pelle</v>
          </cell>
          <cell r="D316" t="str">
            <v>At</v>
          </cell>
          <cell r="E316" t="str">
            <v>LRR-III</v>
          </cell>
        </row>
        <row r="317">
          <cell r="B317" t="str">
            <v>At3g24790</v>
          </cell>
          <cell r="C317" t="str">
            <v>RLK/Pelle</v>
          </cell>
          <cell r="D317" t="str">
            <v>At</v>
          </cell>
          <cell r="E317" t="str">
            <v>RLCK-VIIa</v>
          </cell>
        </row>
        <row r="318">
          <cell r="B318" t="str">
            <v>At3g25490</v>
          </cell>
          <cell r="C318" t="str">
            <v>RLK/Pelle</v>
          </cell>
          <cell r="D318" t="str">
            <v>At</v>
          </cell>
          <cell r="E318" t="str">
            <v>WAK</v>
          </cell>
        </row>
        <row r="319">
          <cell r="B319" t="str">
            <v>At3g25560</v>
          </cell>
          <cell r="C319" t="str">
            <v>RLK/Pelle</v>
          </cell>
          <cell r="D319" t="str">
            <v>At</v>
          </cell>
          <cell r="E319" t="str">
            <v>LRR-II</v>
          </cell>
        </row>
        <row r="320">
          <cell r="B320" t="str">
            <v>At3g26700</v>
          </cell>
          <cell r="C320" t="str">
            <v>RLK/Pelle</v>
          </cell>
          <cell r="D320" t="str">
            <v>At</v>
          </cell>
          <cell r="E320" t="str">
            <v>RLCK-IXa</v>
          </cell>
        </row>
        <row r="321">
          <cell r="B321" t="str">
            <v>At3g26940</v>
          </cell>
          <cell r="C321" t="str">
            <v>RLK/Pelle</v>
          </cell>
          <cell r="D321" t="str">
            <v>At</v>
          </cell>
          <cell r="E321" t="str">
            <v>RLCK-VIIa</v>
          </cell>
        </row>
        <row r="322">
          <cell r="B322" t="str">
            <v>At3g28040</v>
          </cell>
          <cell r="C322" t="str">
            <v>RLK/Pelle</v>
          </cell>
          <cell r="D322" t="str">
            <v>At</v>
          </cell>
          <cell r="E322" t="str">
            <v>LRR-VIIa</v>
          </cell>
        </row>
        <row r="323">
          <cell r="B323" t="str">
            <v>At3g28450</v>
          </cell>
          <cell r="C323" t="str">
            <v>RLK/Pelle</v>
          </cell>
          <cell r="D323" t="str">
            <v>At</v>
          </cell>
          <cell r="E323" t="str">
            <v>LRR-Xa</v>
          </cell>
        </row>
        <row r="324">
          <cell r="B324" t="str">
            <v>At3g28690</v>
          </cell>
          <cell r="C324" t="str">
            <v>RLK/Pelle</v>
          </cell>
          <cell r="D324" t="str">
            <v>At</v>
          </cell>
          <cell r="E324" t="str">
            <v>RLCK-VIIa</v>
          </cell>
        </row>
        <row r="325">
          <cell r="B325" t="str">
            <v>At3g42880</v>
          </cell>
          <cell r="C325" t="str">
            <v>RLK/Pelle</v>
          </cell>
          <cell r="D325" t="str">
            <v>At</v>
          </cell>
          <cell r="E325" t="str">
            <v>LRR-III</v>
          </cell>
        </row>
        <row r="326">
          <cell r="B326" t="str">
            <v>At3g45330</v>
          </cell>
          <cell r="C326" t="str">
            <v>RLK/Pelle</v>
          </cell>
          <cell r="D326" t="str">
            <v>At</v>
          </cell>
          <cell r="E326" t="str">
            <v>L-LEC</v>
          </cell>
        </row>
        <row r="327">
          <cell r="B327" t="str">
            <v>At3g45390</v>
          </cell>
          <cell r="C327" t="str">
            <v>RLK/Pelle</v>
          </cell>
          <cell r="D327" t="str">
            <v>At</v>
          </cell>
          <cell r="E327" t="str">
            <v>L-LEC</v>
          </cell>
        </row>
        <row r="328">
          <cell r="B328" t="str">
            <v>At3g45410</v>
          </cell>
          <cell r="C328" t="str">
            <v>RLK/Pelle</v>
          </cell>
          <cell r="D328" t="str">
            <v>At</v>
          </cell>
          <cell r="E328" t="str">
            <v>L-LEC</v>
          </cell>
        </row>
        <row r="329">
          <cell r="B329" t="str">
            <v>At3g45420</v>
          </cell>
          <cell r="C329" t="str">
            <v>RLK/Pelle</v>
          </cell>
          <cell r="D329" t="str">
            <v>At</v>
          </cell>
          <cell r="E329" t="str">
            <v>L-LEC</v>
          </cell>
        </row>
        <row r="330">
          <cell r="B330" t="str">
            <v>At3g45430</v>
          </cell>
          <cell r="C330" t="str">
            <v>RLK/Pelle</v>
          </cell>
          <cell r="D330" t="str">
            <v>At</v>
          </cell>
          <cell r="E330" t="str">
            <v>L-LEC</v>
          </cell>
        </row>
        <row r="331">
          <cell r="B331" t="str">
            <v>At3g45440</v>
          </cell>
          <cell r="C331" t="str">
            <v>RLK/Pelle</v>
          </cell>
          <cell r="D331" t="str">
            <v>At</v>
          </cell>
          <cell r="E331" t="str">
            <v>L-LEC</v>
          </cell>
        </row>
        <row r="332">
          <cell r="B332" t="str">
            <v>At3g45860</v>
          </cell>
          <cell r="C332" t="str">
            <v>RLK/Pelle</v>
          </cell>
          <cell r="D332" t="str">
            <v>At</v>
          </cell>
          <cell r="E332" t="str">
            <v>DUF26-Ib</v>
          </cell>
        </row>
        <row r="333">
          <cell r="B333" t="str">
            <v>At3g45920</v>
          </cell>
          <cell r="C333" t="str">
            <v>RLK/Pelle</v>
          </cell>
          <cell r="D333" t="str">
            <v>At</v>
          </cell>
          <cell r="E333" t="str">
            <v>error_region1</v>
          </cell>
        </row>
        <row r="334">
          <cell r="B334" t="str">
            <v>At3g46290</v>
          </cell>
          <cell r="C334" t="str">
            <v>RLK/Pelle</v>
          </cell>
          <cell r="D334" t="str">
            <v>At</v>
          </cell>
          <cell r="E334" t="str">
            <v>CrRLK1L-1</v>
          </cell>
        </row>
        <row r="335">
          <cell r="B335" t="str">
            <v>At3g46330</v>
          </cell>
          <cell r="C335" t="str">
            <v>RLK/Pelle</v>
          </cell>
          <cell r="D335" t="str">
            <v>At</v>
          </cell>
          <cell r="E335" t="str">
            <v>LRR-Ia</v>
          </cell>
        </row>
        <row r="336">
          <cell r="B336" t="str">
            <v>At3g46340</v>
          </cell>
          <cell r="C336" t="str">
            <v>RLK/Pelle</v>
          </cell>
          <cell r="D336" t="str">
            <v>At</v>
          </cell>
          <cell r="E336" t="str">
            <v>LRR-Ia</v>
          </cell>
        </row>
        <row r="337">
          <cell r="B337" t="str">
            <v>At3g46350</v>
          </cell>
          <cell r="C337" t="str">
            <v>RLK/Pelle</v>
          </cell>
          <cell r="D337" t="str">
            <v>At</v>
          </cell>
          <cell r="E337" t="str">
            <v>LRR-Ia</v>
          </cell>
        </row>
        <row r="338">
          <cell r="B338" t="str">
            <v>At3g46370</v>
          </cell>
          <cell r="C338" t="str">
            <v>RLK/Pelle</v>
          </cell>
          <cell r="D338" t="str">
            <v>At</v>
          </cell>
          <cell r="E338" t="str">
            <v>LRR-Ia</v>
          </cell>
        </row>
        <row r="339">
          <cell r="B339" t="str">
            <v>At3g46400</v>
          </cell>
          <cell r="C339" t="str">
            <v>RLK/Pelle</v>
          </cell>
          <cell r="D339" t="str">
            <v>At</v>
          </cell>
          <cell r="E339" t="str">
            <v>LRR-Ia</v>
          </cell>
        </row>
        <row r="340">
          <cell r="B340" t="str">
            <v>At3g46410</v>
          </cell>
          <cell r="C340" t="str">
            <v>RLK/Pelle</v>
          </cell>
          <cell r="D340" t="str">
            <v>At</v>
          </cell>
          <cell r="E340" t="str">
            <v>LRR-Ia</v>
          </cell>
        </row>
        <row r="341">
          <cell r="B341" t="str">
            <v>At3g46420</v>
          </cell>
          <cell r="C341" t="str">
            <v>RLK/Pelle</v>
          </cell>
          <cell r="D341" t="str">
            <v>At</v>
          </cell>
          <cell r="E341" t="str">
            <v>LRR-Ia</v>
          </cell>
        </row>
        <row r="342">
          <cell r="B342" t="str">
            <v>At3g46760</v>
          </cell>
          <cell r="C342" t="str">
            <v>RLK/Pelle</v>
          </cell>
          <cell r="D342" t="str">
            <v>At</v>
          </cell>
          <cell r="E342" t="str">
            <v>L-LEC</v>
          </cell>
        </row>
        <row r="343">
          <cell r="B343" t="str">
            <v>At3g47090</v>
          </cell>
          <cell r="C343" t="str">
            <v>RLK/Pelle</v>
          </cell>
          <cell r="D343" t="str">
            <v>At</v>
          </cell>
          <cell r="E343" t="str">
            <v>LRR-XII</v>
          </cell>
        </row>
        <row r="344">
          <cell r="B344" t="str">
            <v>At3g47110</v>
          </cell>
          <cell r="C344" t="str">
            <v>RLK/Pelle</v>
          </cell>
          <cell r="D344" t="str">
            <v>At</v>
          </cell>
          <cell r="E344" t="str">
            <v>LRR-XII</v>
          </cell>
        </row>
        <row r="345">
          <cell r="B345" t="str">
            <v>At3g47570</v>
          </cell>
          <cell r="C345" t="str">
            <v>RLK/Pelle</v>
          </cell>
          <cell r="D345" t="str">
            <v>At</v>
          </cell>
          <cell r="E345" t="str">
            <v>LRR-XII</v>
          </cell>
        </row>
        <row r="346">
          <cell r="B346" t="str">
            <v>At3g47580</v>
          </cell>
          <cell r="C346" t="str">
            <v>RLK/Pelle</v>
          </cell>
          <cell r="D346" t="str">
            <v>At</v>
          </cell>
          <cell r="E346" t="str">
            <v>LRR-XII</v>
          </cell>
        </row>
        <row r="347">
          <cell r="B347" t="str">
            <v>At3g49065</v>
          </cell>
          <cell r="C347" t="str">
            <v>RLK/Pelle</v>
          </cell>
          <cell r="D347" t="str">
            <v>At</v>
          </cell>
          <cell r="E347" t="str">
            <v>RLCK-IXb</v>
          </cell>
        </row>
        <row r="348">
          <cell r="B348" t="str">
            <v>At3g49670</v>
          </cell>
          <cell r="C348" t="str">
            <v>RLK/Pelle</v>
          </cell>
          <cell r="D348" t="str">
            <v>At</v>
          </cell>
          <cell r="E348" t="str">
            <v>LRR-XI</v>
          </cell>
        </row>
        <row r="349">
          <cell r="B349" t="str">
            <v>At3g50230</v>
          </cell>
          <cell r="C349" t="str">
            <v>RLK/Pelle</v>
          </cell>
          <cell r="D349" t="str">
            <v>At</v>
          </cell>
          <cell r="E349" t="str">
            <v>LRR-III</v>
          </cell>
        </row>
        <row r="350">
          <cell r="B350" t="str">
            <v>At3g51550</v>
          </cell>
          <cell r="C350" t="str">
            <v>RLK/Pelle</v>
          </cell>
          <cell r="D350" t="str">
            <v>At</v>
          </cell>
          <cell r="E350" t="str">
            <v>CrRLK1L-1</v>
          </cell>
        </row>
        <row r="351">
          <cell r="B351" t="str">
            <v>At3g51740</v>
          </cell>
          <cell r="C351" t="str">
            <v>RLK/Pelle</v>
          </cell>
          <cell r="D351" t="str">
            <v>At</v>
          </cell>
          <cell r="E351" t="str">
            <v>LRR-III</v>
          </cell>
        </row>
        <row r="352">
          <cell r="B352" t="str">
            <v>At3g51990</v>
          </cell>
          <cell r="C352" t="str">
            <v>RLK/Pelle</v>
          </cell>
          <cell r="D352" t="str">
            <v>At</v>
          </cell>
          <cell r="E352" t="str">
            <v>CR4L</v>
          </cell>
        </row>
        <row r="353">
          <cell r="B353" t="str">
            <v>At3g52530</v>
          </cell>
          <cell r="C353" t="str">
            <v>RLK/Pelle</v>
          </cell>
          <cell r="D353" t="str">
            <v>At</v>
          </cell>
          <cell r="E353" t="str">
            <v>RLCK-XII/XIII</v>
          </cell>
        </row>
        <row r="354">
          <cell r="B354" t="str">
            <v>At3g53380</v>
          </cell>
          <cell r="C354" t="str">
            <v>RLK/Pelle</v>
          </cell>
          <cell r="D354" t="str">
            <v>At</v>
          </cell>
          <cell r="E354" t="str">
            <v>L-LEC</v>
          </cell>
        </row>
        <row r="355">
          <cell r="B355" t="str">
            <v>At3g53590</v>
          </cell>
          <cell r="C355" t="str">
            <v>RLK/Pelle</v>
          </cell>
          <cell r="D355" t="str">
            <v>At</v>
          </cell>
          <cell r="E355" t="str">
            <v>LRR-VIII-1</v>
          </cell>
        </row>
        <row r="356">
          <cell r="B356" t="str">
            <v>At3g53810</v>
          </cell>
          <cell r="C356" t="str">
            <v>RLK/Pelle</v>
          </cell>
          <cell r="D356" t="str">
            <v>At</v>
          </cell>
          <cell r="E356" t="str">
            <v>L-LEC</v>
          </cell>
        </row>
        <row r="357">
          <cell r="B357" t="str">
            <v>At3g53840</v>
          </cell>
          <cell r="C357" t="str">
            <v>RLK/Pelle</v>
          </cell>
          <cell r="D357" t="str">
            <v>At</v>
          </cell>
          <cell r="E357" t="str">
            <v>WAK</v>
          </cell>
        </row>
        <row r="358">
          <cell r="B358" t="str">
            <v>At3g54030</v>
          </cell>
          <cell r="C358" t="str">
            <v>RLK/Pelle</v>
          </cell>
          <cell r="D358" t="str">
            <v>At</v>
          </cell>
          <cell r="E358" t="str">
            <v>RLCK-XII</v>
          </cell>
        </row>
        <row r="359">
          <cell r="B359" t="str">
            <v>At3g55450</v>
          </cell>
          <cell r="C359" t="str">
            <v>RLK/Pelle</v>
          </cell>
          <cell r="D359" t="str">
            <v>At</v>
          </cell>
          <cell r="E359" t="str">
            <v>RLCK-VIIa</v>
          </cell>
        </row>
        <row r="360">
          <cell r="B360" t="str">
            <v>At3g55550</v>
          </cell>
          <cell r="C360" t="str">
            <v>RLK/Pelle</v>
          </cell>
          <cell r="D360" t="str">
            <v>At</v>
          </cell>
          <cell r="E360" t="str">
            <v>L-LEC</v>
          </cell>
        </row>
        <row r="361">
          <cell r="B361" t="str">
            <v>At3g55950</v>
          </cell>
          <cell r="C361" t="str">
            <v>RLK/Pelle</v>
          </cell>
          <cell r="D361" t="str">
            <v>At</v>
          </cell>
          <cell r="E361" t="str">
            <v>CR4L</v>
          </cell>
        </row>
        <row r="362">
          <cell r="B362" t="str">
            <v>At3g56050</v>
          </cell>
          <cell r="C362" t="str">
            <v>RLK/Pelle</v>
          </cell>
          <cell r="D362" t="str">
            <v>At</v>
          </cell>
          <cell r="E362" t="str">
            <v>LRR-VI</v>
          </cell>
        </row>
        <row r="363">
          <cell r="B363" t="str">
            <v>At3g56100</v>
          </cell>
          <cell r="C363" t="str">
            <v>RLK/Pelle</v>
          </cell>
          <cell r="D363" t="str">
            <v>At</v>
          </cell>
          <cell r="E363" t="str">
            <v>LRR-III</v>
          </cell>
        </row>
        <row r="364">
          <cell r="B364" t="str">
            <v>At3g56370</v>
          </cell>
          <cell r="C364" t="str">
            <v>RLK/Pelle</v>
          </cell>
          <cell r="D364" t="str">
            <v>At</v>
          </cell>
          <cell r="E364" t="str">
            <v>LRR-VIIa</v>
          </cell>
        </row>
        <row r="365">
          <cell r="B365" t="str">
            <v>At3g57120</v>
          </cell>
          <cell r="C365" t="str">
            <v>RLK/Pelle</v>
          </cell>
          <cell r="D365" t="str">
            <v>At</v>
          </cell>
          <cell r="E365" t="str">
            <v>not_assigned</v>
          </cell>
        </row>
        <row r="366">
          <cell r="B366" t="str">
            <v>At3g57640</v>
          </cell>
          <cell r="C366" t="str">
            <v>RLK/Pelle</v>
          </cell>
          <cell r="D366" t="str">
            <v>At</v>
          </cell>
          <cell r="E366" t="str">
            <v>RLCK-XII/XIII</v>
          </cell>
        </row>
        <row r="367">
          <cell r="B367" t="str">
            <v>At3g57700</v>
          </cell>
          <cell r="C367" t="str">
            <v>RLK/Pelle</v>
          </cell>
          <cell r="D367" t="str">
            <v>At</v>
          </cell>
          <cell r="E367" t="str">
            <v>RLCK-XII/XIII</v>
          </cell>
        </row>
        <row r="368">
          <cell r="B368" t="str">
            <v>At3g57710</v>
          </cell>
          <cell r="C368" t="str">
            <v>RLK/Pelle</v>
          </cell>
          <cell r="D368" t="str">
            <v>At</v>
          </cell>
          <cell r="E368" t="str">
            <v>RLCK-XII/XIII</v>
          </cell>
        </row>
        <row r="369">
          <cell r="B369" t="str">
            <v>At3g57720</v>
          </cell>
          <cell r="C369" t="str">
            <v>RLK/Pelle</v>
          </cell>
          <cell r="D369" t="str">
            <v>At</v>
          </cell>
          <cell r="E369" t="str">
            <v>RLCK-XII/XIII</v>
          </cell>
        </row>
        <row r="370">
          <cell r="B370" t="str">
            <v>At3g57730</v>
          </cell>
          <cell r="C370" t="str">
            <v>RLK/Pelle</v>
          </cell>
          <cell r="D370" t="str">
            <v>At</v>
          </cell>
          <cell r="E370" t="str">
            <v>RLCK-XII/XIII</v>
          </cell>
        </row>
        <row r="371">
          <cell r="B371" t="str">
            <v>At3g57740</v>
          </cell>
          <cell r="C371" t="str">
            <v>RLK/Pelle</v>
          </cell>
          <cell r="D371" t="str">
            <v>At</v>
          </cell>
          <cell r="E371" t="str">
            <v>RLCK-XII/XIII</v>
          </cell>
        </row>
        <row r="372">
          <cell r="B372" t="str">
            <v>At3g57750</v>
          </cell>
          <cell r="C372" t="str">
            <v>RLK/Pelle</v>
          </cell>
          <cell r="D372" t="str">
            <v>At</v>
          </cell>
          <cell r="E372" t="str">
            <v>RLCK-XII/XIII</v>
          </cell>
        </row>
        <row r="373">
          <cell r="B373" t="str">
            <v>At3g57770</v>
          </cell>
          <cell r="C373" t="str">
            <v>RLK/Pelle</v>
          </cell>
          <cell r="D373" t="str">
            <v>At</v>
          </cell>
          <cell r="E373" t="str">
            <v>RLCK-XII/XIII</v>
          </cell>
        </row>
        <row r="374">
          <cell r="B374" t="str">
            <v>At3g57830</v>
          </cell>
          <cell r="C374" t="str">
            <v>RLK/Pelle</v>
          </cell>
          <cell r="D374" t="str">
            <v>At</v>
          </cell>
          <cell r="E374" t="str">
            <v>LRR-III</v>
          </cell>
        </row>
        <row r="375">
          <cell r="B375" t="str">
            <v>At3g58690</v>
          </cell>
          <cell r="C375" t="str">
            <v>RLK/Pelle</v>
          </cell>
          <cell r="D375" t="str">
            <v>At</v>
          </cell>
          <cell r="E375" t="str">
            <v>Extensin</v>
          </cell>
        </row>
        <row r="376">
          <cell r="B376" t="str">
            <v>At3g59110</v>
          </cell>
          <cell r="C376" t="str">
            <v>RLK/Pelle</v>
          </cell>
          <cell r="D376" t="str">
            <v>At</v>
          </cell>
          <cell r="E376" t="str">
            <v>RLCK-V</v>
          </cell>
        </row>
        <row r="377">
          <cell r="B377" t="str">
            <v>At3g59350</v>
          </cell>
          <cell r="C377" t="str">
            <v>RLK/Pelle</v>
          </cell>
          <cell r="D377" t="str">
            <v>At</v>
          </cell>
          <cell r="E377" t="str">
            <v>RLCK-VIII</v>
          </cell>
        </row>
        <row r="378">
          <cell r="B378" t="str">
            <v>At3g59420</v>
          </cell>
          <cell r="C378" t="str">
            <v>RLK/Pelle</v>
          </cell>
          <cell r="D378" t="str">
            <v>At</v>
          </cell>
          <cell r="E378" t="str">
            <v>CR4L</v>
          </cell>
        </row>
        <row r="379">
          <cell r="B379" t="str">
            <v>At3g59700</v>
          </cell>
          <cell r="C379" t="str">
            <v>RLK/Pelle</v>
          </cell>
          <cell r="D379" t="str">
            <v>At</v>
          </cell>
          <cell r="E379" t="str">
            <v>L-LEC</v>
          </cell>
        </row>
        <row r="380">
          <cell r="B380" t="str">
            <v>At3g59730</v>
          </cell>
          <cell r="C380" t="str">
            <v>RLK/Pelle</v>
          </cell>
          <cell r="D380" t="str">
            <v>At</v>
          </cell>
          <cell r="E380" t="str">
            <v>L-LEC</v>
          </cell>
        </row>
        <row r="381">
          <cell r="B381" t="str">
            <v>At3g59740</v>
          </cell>
          <cell r="C381" t="str">
            <v>RLK/Pelle</v>
          </cell>
          <cell r="D381" t="str">
            <v>At</v>
          </cell>
          <cell r="E381" t="str">
            <v>L-LEC</v>
          </cell>
        </row>
        <row r="382">
          <cell r="B382" t="str">
            <v>At3g59750</v>
          </cell>
          <cell r="C382" t="str">
            <v>RLK/Pelle</v>
          </cell>
          <cell r="D382" t="str">
            <v>At</v>
          </cell>
          <cell r="E382" t="str">
            <v>L-LEC</v>
          </cell>
        </row>
        <row r="383">
          <cell r="B383" t="str">
            <v>At3g62220</v>
          </cell>
          <cell r="C383" t="str">
            <v>RLK/Pelle</v>
          </cell>
          <cell r="D383" t="str">
            <v>At</v>
          </cell>
          <cell r="E383" t="str">
            <v>RLCK-VIII</v>
          </cell>
        </row>
        <row r="384">
          <cell r="B384" t="str">
            <v>At4g00330</v>
          </cell>
          <cell r="C384" t="str">
            <v>RLK/Pelle</v>
          </cell>
          <cell r="D384" t="str">
            <v>At</v>
          </cell>
          <cell r="E384" t="str">
            <v>RLCK-IV</v>
          </cell>
        </row>
        <row r="385">
          <cell r="B385" t="str">
            <v>At4g00340</v>
          </cell>
          <cell r="C385" t="str">
            <v>RLK/Pelle</v>
          </cell>
          <cell r="D385" t="str">
            <v>At</v>
          </cell>
          <cell r="E385" t="str">
            <v>SD-2b</v>
          </cell>
        </row>
        <row r="386">
          <cell r="B386" t="str">
            <v>At4g00710</v>
          </cell>
          <cell r="C386" t="str">
            <v>RLK/Pelle</v>
          </cell>
          <cell r="D386" t="str">
            <v>At</v>
          </cell>
          <cell r="E386" t="str">
            <v>RLCK-XII</v>
          </cell>
        </row>
        <row r="387">
          <cell r="B387" t="str">
            <v>At4g00960</v>
          </cell>
          <cell r="C387" t="str">
            <v>RLK/Pelle</v>
          </cell>
          <cell r="D387" t="str">
            <v>At</v>
          </cell>
          <cell r="E387" t="str">
            <v>DUF26-Ib</v>
          </cell>
        </row>
        <row r="388">
          <cell r="B388" t="str">
            <v>At4g00970</v>
          </cell>
          <cell r="C388" t="str">
            <v>RLK/Pelle</v>
          </cell>
          <cell r="D388" t="str">
            <v>At</v>
          </cell>
          <cell r="E388" t="str">
            <v>DUF26-Ib</v>
          </cell>
        </row>
        <row r="389">
          <cell r="B389" t="str">
            <v>At4g01330</v>
          </cell>
          <cell r="C389" t="str">
            <v>RLK/Pelle</v>
          </cell>
          <cell r="D389" t="str">
            <v>At</v>
          </cell>
          <cell r="E389" t="str">
            <v>RLCK-V</v>
          </cell>
        </row>
        <row r="390">
          <cell r="B390" t="str">
            <v>At4g02010</v>
          </cell>
          <cell r="C390" t="str">
            <v>RLK/Pelle</v>
          </cell>
          <cell r="D390" t="str">
            <v>At</v>
          </cell>
          <cell r="E390" t="str">
            <v>Extensin</v>
          </cell>
        </row>
        <row r="391">
          <cell r="B391" t="str">
            <v>At4g02410</v>
          </cell>
          <cell r="C391" t="str">
            <v>RLK/Pelle</v>
          </cell>
          <cell r="D391" t="str">
            <v>At</v>
          </cell>
          <cell r="E391" t="str">
            <v>L-LEC</v>
          </cell>
        </row>
        <row r="392">
          <cell r="B392" t="str">
            <v>At4g02420</v>
          </cell>
          <cell r="C392" t="str">
            <v>RLK/Pelle</v>
          </cell>
          <cell r="D392" t="str">
            <v>At</v>
          </cell>
          <cell r="E392" t="str">
            <v>L-LEC</v>
          </cell>
        </row>
        <row r="393">
          <cell r="B393" t="str">
            <v>At4g02630</v>
          </cell>
          <cell r="C393" t="str">
            <v>RLK/Pelle</v>
          </cell>
          <cell r="D393" t="str">
            <v>At</v>
          </cell>
          <cell r="E393" t="str">
            <v>RLCK-V</v>
          </cell>
        </row>
        <row r="394">
          <cell r="B394" t="str">
            <v>At4g03230</v>
          </cell>
          <cell r="C394" t="str">
            <v>RLK/Pelle</v>
          </cell>
          <cell r="D394" t="str">
            <v>At</v>
          </cell>
          <cell r="E394" t="str">
            <v>SD-1a</v>
          </cell>
        </row>
        <row r="395">
          <cell r="B395" t="str">
            <v>At4g03390</v>
          </cell>
          <cell r="C395" t="str">
            <v>RLK/Pelle</v>
          </cell>
          <cell r="D395" t="str">
            <v>At</v>
          </cell>
          <cell r="E395" t="str">
            <v>LRR-V</v>
          </cell>
        </row>
        <row r="396">
          <cell r="B396" t="str">
            <v>At4g04490</v>
          </cell>
          <cell r="C396" t="str">
            <v>RLK/Pelle</v>
          </cell>
          <cell r="D396" t="str">
            <v>At</v>
          </cell>
          <cell r="E396" t="str">
            <v>DUF26-Ib</v>
          </cell>
        </row>
        <row r="397">
          <cell r="B397" t="str">
            <v>At4g04500</v>
          </cell>
          <cell r="C397" t="str">
            <v>RLK/Pelle</v>
          </cell>
          <cell r="D397" t="str">
            <v>At</v>
          </cell>
          <cell r="E397" t="str">
            <v>DUF26-Ib</v>
          </cell>
        </row>
        <row r="398">
          <cell r="B398" t="str">
            <v>At4g04510</v>
          </cell>
          <cell r="C398" t="str">
            <v>RLK/Pelle</v>
          </cell>
          <cell r="D398" t="str">
            <v>At</v>
          </cell>
          <cell r="E398" t="str">
            <v>DUF26-Ib</v>
          </cell>
        </row>
        <row r="399">
          <cell r="B399" t="str">
            <v>At4g04540</v>
          </cell>
          <cell r="C399" t="str">
            <v>RLK/Pelle</v>
          </cell>
          <cell r="D399" t="str">
            <v>At</v>
          </cell>
          <cell r="E399" t="str">
            <v>DUF26-Ib</v>
          </cell>
        </row>
        <row r="400">
          <cell r="B400" t="str">
            <v>At4g04570</v>
          </cell>
          <cell r="C400" t="str">
            <v>RLK/Pelle</v>
          </cell>
          <cell r="D400" t="str">
            <v>At</v>
          </cell>
          <cell r="E400" t="str">
            <v>DUF26-Ib</v>
          </cell>
        </row>
        <row r="401">
          <cell r="B401" t="str">
            <v>At4g04960</v>
          </cell>
          <cell r="C401" t="str">
            <v>RLK/Pelle</v>
          </cell>
          <cell r="D401" t="str">
            <v>At</v>
          </cell>
          <cell r="E401" t="str">
            <v>L-LEC</v>
          </cell>
        </row>
        <row r="402">
          <cell r="B402" t="str">
            <v>At4g05200</v>
          </cell>
          <cell r="C402" t="str">
            <v>RLK/Pelle</v>
          </cell>
          <cell r="D402" t="str">
            <v>At</v>
          </cell>
          <cell r="E402" t="str">
            <v>DUF26-Ib</v>
          </cell>
        </row>
        <row r="403">
          <cell r="B403" t="str">
            <v>At4g08850</v>
          </cell>
          <cell r="C403" t="str">
            <v>RLK/Pelle</v>
          </cell>
          <cell r="D403" t="str">
            <v>At</v>
          </cell>
          <cell r="E403" t="str">
            <v>LRR-XIIb</v>
          </cell>
        </row>
        <row r="404">
          <cell r="B404" t="str">
            <v>At4g10390</v>
          </cell>
          <cell r="C404" t="str">
            <v>RLK/Pelle</v>
          </cell>
          <cell r="D404" t="str">
            <v>At</v>
          </cell>
          <cell r="E404" t="str">
            <v>RLCK-XIII</v>
          </cell>
        </row>
        <row r="405">
          <cell r="B405" t="str">
            <v>At4g11460</v>
          </cell>
          <cell r="C405" t="str">
            <v>RLK/Pelle</v>
          </cell>
          <cell r="D405" t="str">
            <v>At</v>
          </cell>
          <cell r="E405" t="str">
            <v>DUF26-Ib</v>
          </cell>
        </row>
        <row r="406">
          <cell r="B406" t="str">
            <v>At4g11470</v>
          </cell>
          <cell r="C406" t="str">
            <v>RLK/Pelle</v>
          </cell>
          <cell r="D406" t="str">
            <v>At</v>
          </cell>
          <cell r="E406" t="str">
            <v>DUF26-Ib</v>
          </cell>
        </row>
        <row r="407">
          <cell r="B407" t="str">
            <v>At4g11480</v>
          </cell>
          <cell r="C407" t="str">
            <v>RLK/Pelle</v>
          </cell>
          <cell r="D407" t="str">
            <v>At</v>
          </cell>
          <cell r="E407" t="str">
            <v>DUF26-Ib</v>
          </cell>
        </row>
        <row r="408">
          <cell r="B408" t="str">
            <v>At4g11490</v>
          </cell>
          <cell r="C408" t="str">
            <v>RLK/Pelle</v>
          </cell>
          <cell r="D408" t="str">
            <v>At</v>
          </cell>
          <cell r="E408" t="str">
            <v>DUF26-Ib</v>
          </cell>
        </row>
        <row r="409">
          <cell r="B409" t="str">
            <v>At4g11500</v>
          </cell>
          <cell r="C409" t="str">
            <v>RLK/Pelle</v>
          </cell>
          <cell r="D409" t="str">
            <v>At</v>
          </cell>
          <cell r="E409" t="str">
            <v>DUF26-Ib</v>
          </cell>
        </row>
        <row r="410">
          <cell r="B410" t="str">
            <v>At4g11530</v>
          </cell>
          <cell r="C410" t="str">
            <v>RLK/Pelle</v>
          </cell>
          <cell r="D410" t="str">
            <v>At</v>
          </cell>
          <cell r="E410" t="str">
            <v>DUF26-Ib</v>
          </cell>
        </row>
        <row r="411">
          <cell r="B411" t="str">
            <v>At4g11890</v>
          </cell>
          <cell r="C411" t="str">
            <v>RLK/Pelle</v>
          </cell>
          <cell r="D411" t="str">
            <v>At</v>
          </cell>
          <cell r="E411" t="str">
            <v>DUF26-singleton</v>
          </cell>
        </row>
        <row r="412">
          <cell r="B412" t="str">
            <v>At4g11900</v>
          </cell>
          <cell r="C412" t="str">
            <v>RLK/Pelle</v>
          </cell>
          <cell r="D412" t="str">
            <v>At</v>
          </cell>
          <cell r="E412" t="str">
            <v>SD-1b</v>
          </cell>
        </row>
        <row r="413">
          <cell r="B413" t="str">
            <v>At4g13190</v>
          </cell>
          <cell r="C413" t="str">
            <v>RLK/Pelle</v>
          </cell>
          <cell r="D413" t="str">
            <v>At</v>
          </cell>
          <cell r="E413" t="str">
            <v>RLCK-VIIa</v>
          </cell>
        </row>
        <row r="414">
          <cell r="B414" t="str">
            <v>At4g17660</v>
          </cell>
          <cell r="C414" t="str">
            <v>RLK/Pelle</v>
          </cell>
          <cell r="D414" t="str">
            <v>At</v>
          </cell>
          <cell r="E414" t="str">
            <v>RLCK-VIIa</v>
          </cell>
        </row>
        <row r="415">
          <cell r="B415" t="str">
            <v>At4g18250</v>
          </cell>
          <cell r="C415" t="str">
            <v>RLK/Pelle</v>
          </cell>
          <cell r="D415" t="str">
            <v>At</v>
          </cell>
          <cell r="E415" t="str">
            <v>LRK10L-2</v>
          </cell>
        </row>
        <row r="416">
          <cell r="B416" t="str">
            <v>At4g18640</v>
          </cell>
          <cell r="C416" t="str">
            <v>RLK/Pelle</v>
          </cell>
          <cell r="D416" t="str">
            <v>At</v>
          </cell>
          <cell r="E416" t="str">
            <v>LRR-VI</v>
          </cell>
        </row>
        <row r="417">
          <cell r="B417" t="str">
            <v>At4g20140</v>
          </cell>
          <cell r="C417" t="str">
            <v>RLK/Pelle</v>
          </cell>
          <cell r="D417" t="str">
            <v>At</v>
          </cell>
          <cell r="E417" t="str">
            <v>LRR-XI</v>
          </cell>
        </row>
        <row r="418">
          <cell r="B418" t="str">
            <v>At4g20270</v>
          </cell>
          <cell r="C418" t="str">
            <v>RLK/Pelle</v>
          </cell>
          <cell r="D418" t="str">
            <v>At</v>
          </cell>
          <cell r="E418" t="str">
            <v>LRR-XI</v>
          </cell>
        </row>
        <row r="419">
          <cell r="B419" t="str">
            <v>At4g20450</v>
          </cell>
          <cell r="C419" t="str">
            <v>RLK/Pelle</v>
          </cell>
          <cell r="D419" t="str">
            <v>At</v>
          </cell>
          <cell r="E419" t="str">
            <v>LRR-Ia</v>
          </cell>
        </row>
        <row r="420">
          <cell r="B420" t="str">
            <v>At4g20790</v>
          </cell>
          <cell r="C420" t="str">
            <v>RLK/Pelle</v>
          </cell>
          <cell r="D420" t="str">
            <v>At</v>
          </cell>
          <cell r="E420" t="str">
            <v>LRR-VI</v>
          </cell>
        </row>
        <row r="421">
          <cell r="B421" t="str">
            <v>At4g20940</v>
          </cell>
          <cell r="C421" t="str">
            <v>RLK/Pelle</v>
          </cell>
          <cell r="D421" t="str">
            <v>At</v>
          </cell>
          <cell r="E421" t="str">
            <v>LRR-III</v>
          </cell>
        </row>
        <row r="422">
          <cell r="B422" t="str">
            <v>At4g21230</v>
          </cell>
          <cell r="C422" t="str">
            <v>RLK/Pelle</v>
          </cell>
          <cell r="D422" t="str">
            <v>At</v>
          </cell>
          <cell r="E422" t="str">
            <v>DUF26-Ih</v>
          </cell>
        </row>
        <row r="423">
          <cell r="B423" t="str">
            <v>At4g21370</v>
          </cell>
          <cell r="C423" t="str">
            <v>RLK/Pelle</v>
          </cell>
          <cell r="D423" t="str">
            <v>At</v>
          </cell>
          <cell r="E423" t="str">
            <v>SD-1a</v>
          </cell>
        </row>
        <row r="424">
          <cell r="B424" t="str">
            <v>At4g21380</v>
          </cell>
          <cell r="C424" t="str">
            <v>RLK/Pelle</v>
          </cell>
          <cell r="D424" t="str">
            <v>At</v>
          </cell>
          <cell r="E424" t="str">
            <v>SD-1a</v>
          </cell>
        </row>
        <row r="425">
          <cell r="B425" t="str">
            <v>At4g21390</v>
          </cell>
          <cell r="C425" t="str">
            <v>RLK/Pelle</v>
          </cell>
          <cell r="D425" t="str">
            <v>At</v>
          </cell>
          <cell r="E425" t="str">
            <v>SD-1a</v>
          </cell>
        </row>
        <row r="426">
          <cell r="B426" t="str">
            <v>At4g21400</v>
          </cell>
          <cell r="C426" t="str">
            <v>RLK/Pelle</v>
          </cell>
          <cell r="D426" t="str">
            <v>At</v>
          </cell>
          <cell r="E426" t="str">
            <v>DUF26-Ib</v>
          </cell>
        </row>
        <row r="427">
          <cell r="B427" t="str">
            <v>At4g21410</v>
          </cell>
          <cell r="C427" t="str">
            <v>RLK/Pelle</v>
          </cell>
          <cell r="D427" t="str">
            <v>At</v>
          </cell>
          <cell r="E427" t="str">
            <v>DUF26-Ib</v>
          </cell>
        </row>
        <row r="428">
          <cell r="B428" t="str">
            <v>At4g22130</v>
          </cell>
          <cell r="C428" t="str">
            <v>RLK/Pelle</v>
          </cell>
          <cell r="D428" t="str">
            <v>At</v>
          </cell>
          <cell r="E428" t="str">
            <v>LRR-V</v>
          </cell>
        </row>
        <row r="429">
          <cell r="B429" t="str">
            <v>At4g22730</v>
          </cell>
          <cell r="C429" t="str">
            <v>RLK/Pelle</v>
          </cell>
          <cell r="D429" t="str">
            <v>At</v>
          </cell>
          <cell r="E429" t="str">
            <v>LRR-IV</v>
          </cell>
        </row>
        <row r="430">
          <cell r="B430" t="str">
            <v>At4g23130</v>
          </cell>
          <cell r="C430" t="str">
            <v>RLK/Pelle</v>
          </cell>
          <cell r="D430" t="str">
            <v>At</v>
          </cell>
          <cell r="E430" t="str">
            <v>DUF26-Ib</v>
          </cell>
        </row>
        <row r="431">
          <cell r="B431" t="str">
            <v>At4g23140</v>
          </cell>
          <cell r="C431" t="str">
            <v>RLK/Pelle</v>
          </cell>
          <cell r="D431" t="str">
            <v>At</v>
          </cell>
          <cell r="E431" t="str">
            <v>DUF26-Ib</v>
          </cell>
        </row>
        <row r="432">
          <cell r="B432" t="str">
            <v>At4g23150</v>
          </cell>
          <cell r="C432" t="str">
            <v>RLK/Pelle</v>
          </cell>
          <cell r="D432" t="str">
            <v>At</v>
          </cell>
          <cell r="E432" t="str">
            <v>DUF26-Ib</v>
          </cell>
        </row>
        <row r="433">
          <cell r="B433" t="str">
            <v>At4g23160</v>
          </cell>
          <cell r="C433" t="str">
            <v>RLK/Pelle</v>
          </cell>
          <cell r="D433" t="str">
            <v>At</v>
          </cell>
          <cell r="E433" t="str">
            <v>DUF26-Ib</v>
          </cell>
        </row>
        <row r="434">
          <cell r="B434" t="str">
            <v>At4g23180</v>
          </cell>
          <cell r="C434" t="str">
            <v>RLK/Pelle</v>
          </cell>
          <cell r="D434" t="str">
            <v>At</v>
          </cell>
          <cell r="E434" t="str">
            <v>DUF26-Ib</v>
          </cell>
        </row>
        <row r="435">
          <cell r="B435" t="str">
            <v>At4g23190</v>
          </cell>
          <cell r="C435" t="str">
            <v>RLK/Pelle</v>
          </cell>
          <cell r="D435" t="str">
            <v>At</v>
          </cell>
          <cell r="E435" t="str">
            <v>DUF26-Ib</v>
          </cell>
        </row>
        <row r="436">
          <cell r="B436" t="str">
            <v>At4g23200</v>
          </cell>
          <cell r="C436" t="str">
            <v>RLK/Pelle</v>
          </cell>
          <cell r="D436" t="str">
            <v>At</v>
          </cell>
          <cell r="E436" t="str">
            <v>DUF26-Ib</v>
          </cell>
        </row>
        <row r="437">
          <cell r="B437" t="str">
            <v>At4g23210</v>
          </cell>
          <cell r="C437" t="str">
            <v>RLK/Pelle</v>
          </cell>
          <cell r="D437" t="str">
            <v>At</v>
          </cell>
          <cell r="E437" t="str">
            <v>DUF26-Ib</v>
          </cell>
        </row>
        <row r="438">
          <cell r="B438" t="str">
            <v>At4g23220</v>
          </cell>
          <cell r="C438" t="str">
            <v>RLK/Pelle</v>
          </cell>
          <cell r="D438" t="str">
            <v>At</v>
          </cell>
          <cell r="E438" t="str">
            <v>DUF26-Ib</v>
          </cell>
        </row>
        <row r="439">
          <cell r="B439" t="str">
            <v>At4g23231</v>
          </cell>
          <cell r="C439" t="str">
            <v>RLK/Pelle</v>
          </cell>
          <cell r="D439" t="str">
            <v>At</v>
          </cell>
          <cell r="E439" t="str">
            <v>DUF26-Ib</v>
          </cell>
        </row>
        <row r="440">
          <cell r="B440" t="str">
            <v>At4g23240</v>
          </cell>
          <cell r="C440" t="str">
            <v>RLK/Pelle</v>
          </cell>
          <cell r="D440" t="str">
            <v>At</v>
          </cell>
          <cell r="E440" t="str">
            <v>DUF26-Ib</v>
          </cell>
        </row>
        <row r="441">
          <cell r="B441" t="str">
            <v>At4g23250</v>
          </cell>
          <cell r="C441" t="str">
            <v>RLK/Pelle</v>
          </cell>
          <cell r="D441" t="str">
            <v>At</v>
          </cell>
          <cell r="E441" t="str">
            <v>DUF26-Ib</v>
          </cell>
        </row>
        <row r="442">
          <cell r="B442" t="str">
            <v>At4g23260</v>
          </cell>
          <cell r="C442" t="str">
            <v>RLK/Pelle</v>
          </cell>
          <cell r="D442" t="str">
            <v>At</v>
          </cell>
          <cell r="E442" t="str">
            <v>DUF26-Ib</v>
          </cell>
        </row>
        <row r="443">
          <cell r="B443" t="str">
            <v>At4g23270</v>
          </cell>
          <cell r="C443" t="str">
            <v>RLK/Pelle</v>
          </cell>
          <cell r="D443" t="str">
            <v>At</v>
          </cell>
          <cell r="E443" t="str">
            <v>DUF26-Ib</v>
          </cell>
        </row>
        <row r="444">
          <cell r="B444" t="str">
            <v>At4g23280</v>
          </cell>
          <cell r="C444" t="str">
            <v>RLK/Pelle</v>
          </cell>
          <cell r="D444" t="str">
            <v>At</v>
          </cell>
          <cell r="E444" t="str">
            <v>DUF26-Ib</v>
          </cell>
        </row>
        <row r="445">
          <cell r="B445" t="str">
            <v>At4g23290</v>
          </cell>
          <cell r="C445" t="str">
            <v>RLK/Pelle</v>
          </cell>
          <cell r="D445" t="str">
            <v>At</v>
          </cell>
          <cell r="E445" t="str">
            <v>DUF26-Ib</v>
          </cell>
        </row>
        <row r="446">
          <cell r="B446" t="str">
            <v>At4g23300</v>
          </cell>
          <cell r="C446" t="str">
            <v>RLK/Pelle</v>
          </cell>
          <cell r="D446" t="str">
            <v>At</v>
          </cell>
          <cell r="E446" t="str">
            <v>DUF26-Ib</v>
          </cell>
        </row>
        <row r="447">
          <cell r="B447" t="str">
            <v>At4g23310</v>
          </cell>
          <cell r="C447" t="str">
            <v>RLK/Pelle</v>
          </cell>
          <cell r="D447" t="str">
            <v>At</v>
          </cell>
          <cell r="E447" t="str">
            <v>DUF26-Ib</v>
          </cell>
        </row>
        <row r="448">
          <cell r="B448" t="str">
            <v>At4g23320</v>
          </cell>
          <cell r="C448" t="str">
            <v>RLK/Pelle</v>
          </cell>
          <cell r="D448" t="str">
            <v>At</v>
          </cell>
          <cell r="E448" t="str">
            <v>DUF26-Ib</v>
          </cell>
        </row>
        <row r="449">
          <cell r="B449" t="str">
            <v>At4g23740</v>
          </cell>
          <cell r="C449" t="str">
            <v>RLK/Pelle</v>
          </cell>
          <cell r="D449" t="str">
            <v>At</v>
          </cell>
          <cell r="E449" t="str">
            <v>LRR-III</v>
          </cell>
        </row>
        <row r="450">
          <cell r="B450" t="str">
            <v>At4g25160</v>
          </cell>
          <cell r="C450" t="str">
            <v>RLK/Pelle</v>
          </cell>
          <cell r="D450" t="str">
            <v>At</v>
          </cell>
          <cell r="E450" t="str">
            <v>RLCK-IXb</v>
          </cell>
        </row>
        <row r="451">
          <cell r="B451" t="str">
            <v>At4g25390</v>
          </cell>
          <cell r="C451" t="str">
            <v>RLK/Pelle</v>
          </cell>
          <cell r="D451" t="str">
            <v>At</v>
          </cell>
          <cell r="E451" t="str">
            <v>RLCK-XI</v>
          </cell>
        </row>
        <row r="452">
          <cell r="B452" t="str">
            <v>At4g26540a</v>
          </cell>
          <cell r="C452" t="str">
            <v>RLK/Pelle</v>
          </cell>
          <cell r="D452" t="str">
            <v>At</v>
          </cell>
          <cell r="E452" t="str">
            <v>LRR-XI</v>
          </cell>
        </row>
        <row r="453">
          <cell r="B453" t="str">
            <v>At4g26540b</v>
          </cell>
          <cell r="C453" t="str">
            <v>RLK/Pelle</v>
          </cell>
          <cell r="D453" t="str">
            <v>At</v>
          </cell>
          <cell r="E453" t="str">
            <v>LRR-XI</v>
          </cell>
        </row>
        <row r="454">
          <cell r="B454" t="str">
            <v>At4g27290</v>
          </cell>
          <cell r="C454" t="str">
            <v>RLK/Pelle</v>
          </cell>
          <cell r="D454" t="str">
            <v>At</v>
          </cell>
          <cell r="E454" t="str">
            <v>SD-1a</v>
          </cell>
        </row>
        <row r="455">
          <cell r="B455" t="str">
            <v>At4g27300</v>
          </cell>
          <cell r="C455" t="str">
            <v>RLK/Pelle</v>
          </cell>
          <cell r="D455" t="str">
            <v>At</v>
          </cell>
          <cell r="E455" t="str">
            <v>SD-1a</v>
          </cell>
        </row>
        <row r="456">
          <cell r="B456" t="str">
            <v>At4g28350</v>
          </cell>
          <cell r="C456" t="str">
            <v>RLK/Pelle</v>
          </cell>
          <cell r="D456" t="str">
            <v>At</v>
          </cell>
          <cell r="E456" t="str">
            <v>L-LEC</v>
          </cell>
        </row>
        <row r="457">
          <cell r="B457" t="str">
            <v>At4g28490</v>
          </cell>
          <cell r="C457" t="str">
            <v>RLK/Pelle</v>
          </cell>
          <cell r="D457" t="str">
            <v>At</v>
          </cell>
          <cell r="E457" t="str">
            <v>LRR-XI</v>
          </cell>
        </row>
        <row r="458">
          <cell r="B458" t="str">
            <v>At4g28650</v>
          </cell>
          <cell r="C458" t="str">
            <v>RLK/Pelle</v>
          </cell>
          <cell r="D458" t="str">
            <v>At</v>
          </cell>
          <cell r="E458" t="str">
            <v>LRR-XI</v>
          </cell>
        </row>
        <row r="459">
          <cell r="B459" t="str">
            <v>At4g28670</v>
          </cell>
          <cell r="C459" t="str">
            <v>RLK/Pelle</v>
          </cell>
          <cell r="D459" t="str">
            <v>At</v>
          </cell>
          <cell r="E459" t="str">
            <v>DUF26-If</v>
          </cell>
        </row>
        <row r="460">
          <cell r="B460" t="str">
            <v>At4g29050</v>
          </cell>
          <cell r="C460" t="str">
            <v>RLK/Pelle</v>
          </cell>
          <cell r="D460" t="str">
            <v>At</v>
          </cell>
          <cell r="E460" t="str">
            <v>L-LEC</v>
          </cell>
        </row>
        <row r="461">
          <cell r="B461" t="str">
            <v>At4g29180</v>
          </cell>
          <cell r="C461" t="str">
            <v>RLK/Pelle</v>
          </cell>
          <cell r="D461" t="str">
            <v>At</v>
          </cell>
          <cell r="E461" t="str">
            <v>LRR-Ia</v>
          </cell>
        </row>
        <row r="462">
          <cell r="B462" t="str">
            <v>At4g29450</v>
          </cell>
          <cell r="C462" t="str">
            <v>RLK/Pelle</v>
          </cell>
          <cell r="D462" t="str">
            <v>At</v>
          </cell>
          <cell r="E462" t="str">
            <v>LRR-Ia</v>
          </cell>
        </row>
        <row r="463">
          <cell r="B463" t="str">
            <v>At4g29990</v>
          </cell>
          <cell r="C463" t="str">
            <v>RLK/Pelle</v>
          </cell>
          <cell r="D463" t="str">
            <v>At</v>
          </cell>
          <cell r="E463" t="str">
            <v>LRR-Ia</v>
          </cell>
        </row>
        <row r="464">
          <cell r="B464" t="str">
            <v>At4g30520</v>
          </cell>
          <cell r="C464" t="str">
            <v>RLK/Pelle</v>
          </cell>
          <cell r="D464" t="str">
            <v>At</v>
          </cell>
          <cell r="E464" t="str">
            <v>LRR-II</v>
          </cell>
        </row>
        <row r="465">
          <cell r="B465" t="str">
            <v>At4g31100</v>
          </cell>
          <cell r="C465" t="str">
            <v>RLK/Pelle</v>
          </cell>
          <cell r="D465" t="str">
            <v>At</v>
          </cell>
          <cell r="E465" t="str">
            <v>WAK</v>
          </cell>
        </row>
        <row r="466">
          <cell r="B466" t="str">
            <v>At4g31110</v>
          </cell>
          <cell r="C466" t="str">
            <v>RLK/Pelle</v>
          </cell>
          <cell r="D466" t="str">
            <v>At</v>
          </cell>
          <cell r="E466" t="str">
            <v>WAK</v>
          </cell>
        </row>
        <row r="467">
          <cell r="B467" t="str">
            <v>At4g31220</v>
          </cell>
          <cell r="C467" t="str">
            <v>RLK/Pelle</v>
          </cell>
          <cell r="D467" t="str">
            <v>At</v>
          </cell>
          <cell r="E467" t="str">
            <v>RLCK-IXb</v>
          </cell>
        </row>
        <row r="468">
          <cell r="B468" t="str">
            <v>At4g31250</v>
          </cell>
          <cell r="C468" t="str">
            <v>RLK/Pelle</v>
          </cell>
          <cell r="D468" t="str">
            <v>At</v>
          </cell>
          <cell r="E468" t="str">
            <v>LRR-III</v>
          </cell>
        </row>
        <row r="469">
          <cell r="B469" t="str">
            <v>At4g32000</v>
          </cell>
          <cell r="C469" t="str">
            <v>RLK/Pelle</v>
          </cell>
          <cell r="D469" t="str">
            <v>At</v>
          </cell>
          <cell r="E469" t="str">
            <v>RLCK-X</v>
          </cell>
        </row>
        <row r="470">
          <cell r="B470" t="str">
            <v>At4g32300</v>
          </cell>
          <cell r="C470" t="str">
            <v>RLK/Pelle</v>
          </cell>
          <cell r="D470" t="str">
            <v>At</v>
          </cell>
          <cell r="E470" t="str">
            <v>SD-2b</v>
          </cell>
        </row>
        <row r="471">
          <cell r="B471" t="str">
            <v>At4g32710</v>
          </cell>
          <cell r="C471" t="str">
            <v>RLK/Pelle</v>
          </cell>
          <cell r="D471" t="str">
            <v>At</v>
          </cell>
          <cell r="E471" t="str">
            <v>PERK</v>
          </cell>
        </row>
        <row r="472">
          <cell r="B472" t="str">
            <v>At4g33430</v>
          </cell>
          <cell r="C472" t="str">
            <v>RLK/Pelle</v>
          </cell>
          <cell r="D472" t="str">
            <v>At</v>
          </cell>
          <cell r="E472" t="str">
            <v>LRR-II</v>
          </cell>
        </row>
        <row r="473">
          <cell r="B473" t="str">
            <v>At4g34220</v>
          </cell>
          <cell r="C473" t="str">
            <v>RLK/Pelle</v>
          </cell>
          <cell r="D473" t="str">
            <v>At</v>
          </cell>
          <cell r="E473" t="str">
            <v>LRR-III</v>
          </cell>
        </row>
        <row r="474">
          <cell r="B474" t="str">
            <v>At4g34440</v>
          </cell>
          <cell r="C474" t="str">
            <v>RLK/Pelle</v>
          </cell>
          <cell r="D474" t="str">
            <v>At</v>
          </cell>
          <cell r="E474" t="str">
            <v>PERK</v>
          </cell>
        </row>
        <row r="475">
          <cell r="B475" t="str">
            <v>At4g34500</v>
          </cell>
          <cell r="C475" t="str">
            <v>RLK/Pelle</v>
          </cell>
          <cell r="D475" t="str">
            <v>At</v>
          </cell>
          <cell r="E475" t="str">
            <v>RLCK-V</v>
          </cell>
        </row>
        <row r="476">
          <cell r="B476" t="str">
            <v>At4g35030</v>
          </cell>
          <cell r="C476" t="str">
            <v>RLK/Pelle</v>
          </cell>
          <cell r="D476" t="str">
            <v>At</v>
          </cell>
          <cell r="E476" t="str">
            <v>RLCK-VI</v>
          </cell>
        </row>
        <row r="477">
          <cell r="B477" t="str">
            <v>At4g35230</v>
          </cell>
          <cell r="C477" t="str">
            <v>RLK/Pelle</v>
          </cell>
          <cell r="D477" t="str">
            <v>At</v>
          </cell>
          <cell r="E477" t="str">
            <v>RLCK-XII</v>
          </cell>
        </row>
        <row r="478">
          <cell r="B478" t="str">
            <v>At4g35600</v>
          </cell>
          <cell r="C478" t="str">
            <v>RLK/Pelle</v>
          </cell>
          <cell r="D478" t="str">
            <v>At</v>
          </cell>
          <cell r="E478" t="str">
            <v>RLCK-VIIa</v>
          </cell>
        </row>
        <row r="479">
          <cell r="B479" t="str">
            <v>At4g36180</v>
          </cell>
          <cell r="C479" t="str">
            <v>RLK/Pelle</v>
          </cell>
          <cell r="D479" t="str">
            <v>At</v>
          </cell>
          <cell r="E479" t="str">
            <v>LRR-VIIa</v>
          </cell>
        </row>
        <row r="480">
          <cell r="B480" t="str">
            <v>At4g37250</v>
          </cell>
          <cell r="C480" t="str">
            <v>RLK/Pelle</v>
          </cell>
          <cell r="D480" t="str">
            <v>At</v>
          </cell>
          <cell r="E480" t="str">
            <v>LRR-III</v>
          </cell>
        </row>
        <row r="481">
          <cell r="B481" t="str">
            <v>At4g38830</v>
          </cell>
          <cell r="C481" t="str">
            <v>RLK/Pelle</v>
          </cell>
          <cell r="D481" t="str">
            <v>At</v>
          </cell>
          <cell r="E481" t="str">
            <v>DUF26-Ib</v>
          </cell>
        </row>
        <row r="482">
          <cell r="B482" t="str">
            <v>At4g39110</v>
          </cell>
          <cell r="C482" t="str">
            <v>RLK/Pelle</v>
          </cell>
          <cell r="D482" t="str">
            <v>At</v>
          </cell>
          <cell r="E482" t="str">
            <v>CrRLK1L-1</v>
          </cell>
        </row>
        <row r="483">
          <cell r="B483" t="str">
            <v>At4g39270</v>
          </cell>
          <cell r="C483" t="str">
            <v>RLK/Pelle</v>
          </cell>
          <cell r="D483" t="str">
            <v>At</v>
          </cell>
          <cell r="E483" t="str">
            <v>LRR-XIV</v>
          </cell>
        </row>
        <row r="484">
          <cell r="B484" t="str">
            <v>At4g39400</v>
          </cell>
          <cell r="C484" t="str">
            <v>RLK/Pelle</v>
          </cell>
          <cell r="D484" t="str">
            <v>At</v>
          </cell>
          <cell r="E484" t="str">
            <v>LRR-Xb</v>
          </cell>
        </row>
        <row r="485">
          <cell r="B485" t="str">
            <v>At5g01020</v>
          </cell>
          <cell r="C485" t="str">
            <v>RLK/Pelle</v>
          </cell>
          <cell r="D485" t="str">
            <v>At</v>
          </cell>
          <cell r="E485" t="str">
            <v>RLCK-VIIa</v>
          </cell>
        </row>
        <row r="486">
          <cell r="B486" t="str">
            <v>At5g01060</v>
          </cell>
          <cell r="C486" t="str">
            <v>RLK/Pelle</v>
          </cell>
          <cell r="D486" t="str">
            <v>At</v>
          </cell>
          <cell r="E486" t="str">
            <v>RLCK-XII</v>
          </cell>
        </row>
        <row r="487">
          <cell r="B487" t="str">
            <v>At5g01540</v>
          </cell>
          <cell r="C487" t="str">
            <v>RLK/Pelle</v>
          </cell>
          <cell r="D487" t="str">
            <v>At</v>
          </cell>
          <cell r="E487" t="str">
            <v>L-LEC</v>
          </cell>
        </row>
        <row r="488">
          <cell r="B488" t="str">
            <v>At5g01550</v>
          </cell>
          <cell r="C488" t="str">
            <v>RLK/Pelle</v>
          </cell>
          <cell r="D488" t="str">
            <v>At</v>
          </cell>
          <cell r="E488" t="str">
            <v>L-LEC</v>
          </cell>
        </row>
        <row r="489">
          <cell r="B489" t="str">
            <v>At5g01560</v>
          </cell>
          <cell r="C489" t="str">
            <v>RLK/Pelle</v>
          </cell>
          <cell r="D489" t="str">
            <v>At</v>
          </cell>
          <cell r="E489" t="str">
            <v>L-LEC</v>
          </cell>
        </row>
        <row r="490">
          <cell r="B490" t="str">
            <v>At5g01890</v>
          </cell>
          <cell r="C490" t="str">
            <v>RLK/Pelle</v>
          </cell>
          <cell r="D490" t="str">
            <v>At</v>
          </cell>
          <cell r="E490" t="str">
            <v>LRR-VIIa</v>
          </cell>
        </row>
        <row r="491">
          <cell r="B491" t="str">
            <v>At5g01950</v>
          </cell>
          <cell r="C491" t="str">
            <v>RLK/Pelle</v>
          </cell>
          <cell r="D491" t="str">
            <v>At</v>
          </cell>
          <cell r="E491" t="str">
            <v>LRR-VIII-1</v>
          </cell>
        </row>
        <row r="492">
          <cell r="B492" t="str">
            <v>At5g02070</v>
          </cell>
          <cell r="C492" t="str">
            <v>RLK/Pelle</v>
          </cell>
          <cell r="D492" t="str">
            <v>At</v>
          </cell>
          <cell r="E492" t="str">
            <v>WAK</v>
          </cell>
        </row>
        <row r="493">
          <cell r="B493" t="str">
            <v>At5g02290</v>
          </cell>
          <cell r="C493" t="str">
            <v>RLK/Pelle</v>
          </cell>
          <cell r="D493" t="str">
            <v>At</v>
          </cell>
          <cell r="E493" t="str">
            <v>RLCK-VIIa</v>
          </cell>
        </row>
        <row r="494">
          <cell r="B494" t="str">
            <v>At5g02800</v>
          </cell>
          <cell r="C494" t="str">
            <v>RLK/Pelle</v>
          </cell>
          <cell r="D494" t="str">
            <v>At</v>
          </cell>
          <cell r="E494" t="str">
            <v>RLCK-VIIa</v>
          </cell>
        </row>
        <row r="495">
          <cell r="B495" t="str">
            <v>At5g03140</v>
          </cell>
          <cell r="C495" t="str">
            <v>RLK/Pelle</v>
          </cell>
          <cell r="D495" t="str">
            <v>At</v>
          </cell>
          <cell r="E495" t="str">
            <v>L-LEC</v>
          </cell>
        </row>
        <row r="496">
          <cell r="B496" t="str">
            <v>At5g03320</v>
          </cell>
          <cell r="C496" t="str">
            <v>RLK/Pelle</v>
          </cell>
          <cell r="D496" t="str">
            <v>At</v>
          </cell>
          <cell r="E496" t="str">
            <v>RLCK-VIIa</v>
          </cell>
        </row>
        <row r="497">
          <cell r="B497" t="str">
            <v>At5g05160</v>
          </cell>
          <cell r="C497" t="str">
            <v>RLK/Pelle</v>
          </cell>
          <cell r="D497" t="str">
            <v>At</v>
          </cell>
          <cell r="E497" t="str">
            <v>LRR-III</v>
          </cell>
        </row>
        <row r="498">
          <cell r="B498" t="str">
            <v>At5g06740</v>
          </cell>
          <cell r="C498" t="str">
            <v>RLK/Pelle</v>
          </cell>
          <cell r="D498" t="str">
            <v>At</v>
          </cell>
          <cell r="E498" t="str">
            <v>L-LEC</v>
          </cell>
        </row>
        <row r="499">
          <cell r="B499" t="str">
            <v>At5g06820</v>
          </cell>
          <cell r="C499" t="str">
            <v>RLK/Pelle</v>
          </cell>
          <cell r="D499" t="str">
            <v>At</v>
          </cell>
          <cell r="E499" t="str">
            <v>LRR-V</v>
          </cell>
        </row>
        <row r="500">
          <cell r="B500" t="str">
            <v>At5g06940</v>
          </cell>
          <cell r="C500" t="str">
            <v>RLK/Pelle</v>
          </cell>
          <cell r="D500" t="str">
            <v>At</v>
          </cell>
          <cell r="E500" t="str">
            <v>not_assigned</v>
          </cell>
        </row>
        <row r="501">
          <cell r="B501" t="str">
            <v>At5g07150</v>
          </cell>
          <cell r="C501" t="str">
            <v>RLK/Pelle</v>
          </cell>
          <cell r="D501" t="str">
            <v>At</v>
          </cell>
          <cell r="E501" t="str">
            <v>LRR-VI</v>
          </cell>
        </row>
        <row r="502">
          <cell r="B502" t="str">
            <v>At5g07180</v>
          </cell>
          <cell r="C502" t="str">
            <v>RLK/Pelle</v>
          </cell>
          <cell r="D502" t="str">
            <v>At</v>
          </cell>
          <cell r="E502" t="str">
            <v>LRR-XIIIb</v>
          </cell>
        </row>
        <row r="503">
          <cell r="B503" t="str">
            <v>At5g07280</v>
          </cell>
          <cell r="C503" t="str">
            <v>RLK/Pelle</v>
          </cell>
          <cell r="D503" t="str">
            <v>At</v>
          </cell>
          <cell r="E503" t="str">
            <v>LRR-Xb</v>
          </cell>
        </row>
        <row r="504">
          <cell r="B504" t="str">
            <v>At5g07620</v>
          </cell>
          <cell r="C504" t="str">
            <v>RLK/Pelle</v>
          </cell>
          <cell r="D504" t="str">
            <v>At</v>
          </cell>
          <cell r="E504" t="str">
            <v>LRR-III</v>
          </cell>
        </row>
        <row r="505">
          <cell r="B505" t="str">
            <v>At5g10020</v>
          </cell>
          <cell r="C505" t="str">
            <v>RLK/Pelle</v>
          </cell>
          <cell r="D505" t="str">
            <v>At</v>
          </cell>
          <cell r="E505" t="str">
            <v>LRR-III</v>
          </cell>
        </row>
        <row r="506">
          <cell r="B506" t="str">
            <v>At5g10290</v>
          </cell>
          <cell r="C506" t="str">
            <v>RLK/Pelle</v>
          </cell>
          <cell r="D506" t="str">
            <v>At</v>
          </cell>
          <cell r="E506" t="str">
            <v>LRR-II</v>
          </cell>
        </row>
        <row r="507">
          <cell r="B507" t="str">
            <v>At5g10520</v>
          </cell>
          <cell r="C507" t="str">
            <v>RLK/Pelle</v>
          </cell>
          <cell r="D507" t="str">
            <v>At</v>
          </cell>
          <cell r="E507" t="str">
            <v>RLCK-VI</v>
          </cell>
        </row>
        <row r="508">
          <cell r="B508" t="str">
            <v>At5g10530</v>
          </cell>
          <cell r="C508" t="str">
            <v>RLK/Pelle</v>
          </cell>
          <cell r="D508" t="str">
            <v>At</v>
          </cell>
          <cell r="E508" t="str">
            <v>L-LEC</v>
          </cell>
        </row>
        <row r="509">
          <cell r="B509" t="str">
            <v>At5g11020</v>
          </cell>
          <cell r="C509" t="str">
            <v>RLK/Pelle</v>
          </cell>
          <cell r="D509" t="str">
            <v>At</v>
          </cell>
          <cell r="E509" t="str">
            <v>RLCK-X</v>
          </cell>
        </row>
        <row r="510">
          <cell r="B510" t="str">
            <v>At5g11400</v>
          </cell>
          <cell r="C510" t="str">
            <v>RLK/Pelle</v>
          </cell>
          <cell r="D510" t="str">
            <v>At</v>
          </cell>
          <cell r="E510" t="str">
            <v>RLCK-II</v>
          </cell>
        </row>
        <row r="511">
          <cell r="B511" t="str">
            <v>At5g11410</v>
          </cell>
          <cell r="C511" t="str">
            <v>RLK/Pelle</v>
          </cell>
          <cell r="D511" t="str">
            <v>At</v>
          </cell>
          <cell r="E511" t="str">
            <v>RLCK-II</v>
          </cell>
        </row>
        <row r="512">
          <cell r="B512" t="str">
            <v>At5g12000</v>
          </cell>
          <cell r="C512" t="str">
            <v>RLK/Pelle</v>
          </cell>
          <cell r="D512" t="str">
            <v>At</v>
          </cell>
          <cell r="E512" t="str">
            <v>RLCK-IXb</v>
          </cell>
        </row>
        <row r="513">
          <cell r="B513" t="str">
            <v>At5g13160</v>
          </cell>
          <cell r="C513" t="str">
            <v>RLK/Pelle</v>
          </cell>
          <cell r="D513" t="str">
            <v>At</v>
          </cell>
          <cell r="E513" t="str">
            <v>RLCK-VIIa</v>
          </cell>
        </row>
        <row r="514">
          <cell r="B514" t="str">
            <v>At5g13290</v>
          </cell>
          <cell r="C514" t="str">
            <v>RLK/Pelle</v>
          </cell>
          <cell r="D514" t="str">
            <v>At</v>
          </cell>
          <cell r="E514" t="str">
            <v>not_assigned</v>
          </cell>
        </row>
        <row r="515">
          <cell r="B515" t="str">
            <v>At5g14210</v>
          </cell>
          <cell r="C515" t="str">
            <v>RLK/Pelle</v>
          </cell>
          <cell r="D515" t="str">
            <v>At</v>
          </cell>
          <cell r="E515" t="str">
            <v>LRR-VI</v>
          </cell>
        </row>
        <row r="516">
          <cell r="B516" t="str">
            <v>At5g15080</v>
          </cell>
          <cell r="C516" t="str">
            <v>RLK/Pelle</v>
          </cell>
          <cell r="D516" t="str">
            <v>At</v>
          </cell>
          <cell r="E516" t="str">
            <v>RLCK-VIIa</v>
          </cell>
        </row>
        <row r="517">
          <cell r="B517" t="str">
            <v>At5g15730</v>
          </cell>
          <cell r="C517" t="str">
            <v>RLK/Pelle</v>
          </cell>
          <cell r="D517" t="str">
            <v>At</v>
          </cell>
          <cell r="E517" t="str">
            <v>LRR-Ib</v>
          </cell>
        </row>
        <row r="518">
          <cell r="B518" t="str">
            <v>At5g16000</v>
          </cell>
          <cell r="C518" t="str">
            <v>RLK/Pelle</v>
          </cell>
          <cell r="D518" t="str">
            <v>At</v>
          </cell>
          <cell r="E518" t="str">
            <v>LRR-II</v>
          </cell>
        </row>
        <row r="519">
          <cell r="B519" t="str">
            <v>At5g16500</v>
          </cell>
          <cell r="C519" t="str">
            <v>RLK/Pelle</v>
          </cell>
          <cell r="D519" t="str">
            <v>At</v>
          </cell>
          <cell r="E519" t="str">
            <v>RLCK-VIIa</v>
          </cell>
        </row>
        <row r="520">
          <cell r="B520" t="str">
            <v>At5g16590</v>
          </cell>
          <cell r="C520" t="str">
            <v>RLK/Pelle</v>
          </cell>
          <cell r="D520" t="str">
            <v>At</v>
          </cell>
          <cell r="E520" t="str">
            <v>LRR-III</v>
          </cell>
        </row>
        <row r="521">
          <cell r="B521" t="str">
            <v>At5g16900</v>
          </cell>
          <cell r="C521" t="str">
            <v>RLK/Pelle</v>
          </cell>
          <cell r="D521" t="str">
            <v>At</v>
          </cell>
          <cell r="E521" t="str">
            <v>LRR-Ia</v>
          </cell>
        </row>
        <row r="522">
          <cell r="B522" t="str">
            <v>At5g18500</v>
          </cell>
          <cell r="C522" t="str">
            <v>RLK/Pelle</v>
          </cell>
          <cell r="D522" t="str">
            <v>At</v>
          </cell>
          <cell r="E522" t="str">
            <v>RLCK-V</v>
          </cell>
        </row>
        <row r="523">
          <cell r="B523" t="str">
            <v>At5g18610</v>
          </cell>
          <cell r="C523" t="str">
            <v>RLK/Pelle</v>
          </cell>
          <cell r="D523" t="str">
            <v>At</v>
          </cell>
          <cell r="E523" t="str">
            <v>RLCK-VIIa</v>
          </cell>
        </row>
        <row r="524">
          <cell r="B524" t="str">
            <v>At5g18910</v>
          </cell>
          <cell r="C524" t="str">
            <v>RLK/Pelle</v>
          </cell>
          <cell r="D524" t="str">
            <v>At</v>
          </cell>
          <cell r="E524" t="str">
            <v>RLCK-VI</v>
          </cell>
        </row>
        <row r="525">
          <cell r="B525" t="str">
            <v>At5g20050</v>
          </cell>
          <cell r="C525" t="str">
            <v>RLK/Pelle</v>
          </cell>
          <cell r="D525" t="str">
            <v>At</v>
          </cell>
          <cell r="E525" t="str">
            <v>RLCK-XVI</v>
          </cell>
        </row>
        <row r="526">
          <cell r="B526" t="str">
            <v>At5g20480</v>
          </cell>
          <cell r="C526" t="str">
            <v>RLK/Pelle</v>
          </cell>
          <cell r="D526" t="str">
            <v>At</v>
          </cell>
          <cell r="E526" t="str">
            <v>LRR-XII</v>
          </cell>
        </row>
        <row r="527">
          <cell r="B527" t="str">
            <v>At5g20690</v>
          </cell>
          <cell r="C527" t="str">
            <v>RLK/Pelle</v>
          </cell>
          <cell r="D527" t="str">
            <v>At</v>
          </cell>
          <cell r="E527" t="str">
            <v>LRR-III</v>
          </cell>
        </row>
        <row r="528">
          <cell r="B528" t="str">
            <v>At5g23170</v>
          </cell>
          <cell r="C528" t="str">
            <v>RLK/Pelle</v>
          </cell>
          <cell r="D528" t="str">
            <v>At</v>
          </cell>
          <cell r="E528" t="str">
            <v>CR4L</v>
          </cell>
        </row>
        <row r="529">
          <cell r="B529" t="str">
            <v>At5g24010</v>
          </cell>
          <cell r="C529" t="str">
            <v>RLK/Pelle</v>
          </cell>
          <cell r="D529" t="str">
            <v>At</v>
          </cell>
          <cell r="E529" t="str">
            <v>CrRLK1L-1</v>
          </cell>
        </row>
        <row r="530">
          <cell r="B530" t="str">
            <v>At5g24080</v>
          </cell>
          <cell r="C530" t="str">
            <v>RLK/Pelle</v>
          </cell>
          <cell r="D530" t="str">
            <v>At</v>
          </cell>
          <cell r="E530" t="str">
            <v>SD-2b</v>
          </cell>
        </row>
        <row r="531">
          <cell r="B531" t="str">
            <v>At5g24100</v>
          </cell>
          <cell r="C531" t="str">
            <v>RLK/Pelle</v>
          </cell>
          <cell r="D531" t="str">
            <v>At</v>
          </cell>
          <cell r="E531" t="str">
            <v>LRR-III</v>
          </cell>
        </row>
        <row r="532">
          <cell r="B532" t="str">
            <v>At5g25440</v>
          </cell>
          <cell r="C532" t="str">
            <v>RLK/Pelle</v>
          </cell>
          <cell r="D532" t="str">
            <v>At</v>
          </cell>
          <cell r="E532" t="str">
            <v>RLCK-II</v>
          </cell>
        </row>
        <row r="533">
          <cell r="B533" t="str">
            <v>At5g25930</v>
          </cell>
          <cell r="C533" t="str">
            <v>RLK/Pelle</v>
          </cell>
          <cell r="D533" t="str">
            <v>At</v>
          </cell>
          <cell r="E533" t="str">
            <v>LRR-XV</v>
          </cell>
        </row>
        <row r="534">
          <cell r="B534" t="str">
            <v>At5g26150</v>
          </cell>
          <cell r="C534" t="str">
            <v>RLK/Pelle</v>
          </cell>
          <cell r="D534" t="str">
            <v>At</v>
          </cell>
          <cell r="E534" t="str">
            <v>RLCK-IXb</v>
          </cell>
        </row>
        <row r="535">
          <cell r="B535" t="str">
            <v>At5g28680</v>
          </cell>
          <cell r="C535" t="str">
            <v>RLK/Pelle</v>
          </cell>
          <cell r="D535" t="str">
            <v>At</v>
          </cell>
          <cell r="E535" t="str">
            <v>CrRLK1L-1</v>
          </cell>
        </row>
        <row r="536">
          <cell r="B536" t="str">
            <v>At5g35370</v>
          </cell>
          <cell r="C536" t="str">
            <v>RLK/Pelle</v>
          </cell>
          <cell r="D536" t="str">
            <v>At</v>
          </cell>
          <cell r="E536" t="str">
            <v>SD-2b</v>
          </cell>
        </row>
        <row r="537">
          <cell r="B537" t="str">
            <v>At5g35380</v>
          </cell>
          <cell r="C537" t="str">
            <v>RLK/Pelle</v>
          </cell>
          <cell r="D537" t="str">
            <v>At</v>
          </cell>
          <cell r="E537" t="str">
            <v>RLCK-IXb</v>
          </cell>
        </row>
        <row r="538">
          <cell r="B538" t="str">
            <v>At5g35390</v>
          </cell>
          <cell r="C538" t="str">
            <v>RLK/Pelle</v>
          </cell>
          <cell r="D538" t="str">
            <v>At</v>
          </cell>
          <cell r="E538" t="str">
            <v>LRR-III</v>
          </cell>
        </row>
        <row r="539">
          <cell r="B539" t="str">
            <v>At5g35580</v>
          </cell>
          <cell r="C539" t="str">
            <v>RLK/Pelle</v>
          </cell>
          <cell r="D539" t="str">
            <v>At</v>
          </cell>
          <cell r="E539" t="str">
            <v>RLCK-VIIa</v>
          </cell>
        </row>
        <row r="540">
          <cell r="B540" t="str">
            <v>At5g35960</v>
          </cell>
          <cell r="C540" t="str">
            <v>RLK/Pelle</v>
          </cell>
          <cell r="D540" t="str">
            <v>At</v>
          </cell>
          <cell r="E540" t="str">
            <v>RLCK-VI</v>
          </cell>
        </row>
        <row r="541">
          <cell r="B541" t="str">
            <v>At5g37450</v>
          </cell>
          <cell r="C541" t="str">
            <v>RLK/Pelle</v>
          </cell>
          <cell r="D541" t="str">
            <v>At</v>
          </cell>
          <cell r="E541" t="str">
            <v>LRR-VIII-1</v>
          </cell>
        </row>
        <row r="542">
          <cell r="B542" t="str">
            <v>At5g37790</v>
          </cell>
          <cell r="C542" t="str">
            <v>RLK/Pelle</v>
          </cell>
          <cell r="D542" t="str">
            <v>At</v>
          </cell>
          <cell r="E542" t="str">
            <v>RLCK-VI</v>
          </cell>
        </row>
        <row r="543">
          <cell r="B543" t="str">
            <v>At5g38210</v>
          </cell>
          <cell r="C543" t="str">
            <v>RLK/Pelle</v>
          </cell>
          <cell r="D543" t="str">
            <v>At</v>
          </cell>
          <cell r="E543" t="str">
            <v>WAK/LRK10L-1</v>
          </cell>
        </row>
        <row r="544">
          <cell r="B544" t="str">
            <v>At5g38240</v>
          </cell>
          <cell r="C544" t="str">
            <v>RLK/Pelle</v>
          </cell>
          <cell r="D544" t="str">
            <v>At</v>
          </cell>
          <cell r="E544" t="str">
            <v>LRK10L-2</v>
          </cell>
        </row>
        <row r="545">
          <cell r="B545" t="str">
            <v>At5g38250</v>
          </cell>
          <cell r="C545" t="str">
            <v>RLK/Pelle</v>
          </cell>
          <cell r="D545" t="str">
            <v>At</v>
          </cell>
          <cell r="E545" t="str">
            <v>LRK10L-2</v>
          </cell>
        </row>
        <row r="546">
          <cell r="B546" t="str">
            <v>At5g38260</v>
          </cell>
          <cell r="C546" t="str">
            <v>RLK/Pelle</v>
          </cell>
          <cell r="D546" t="str">
            <v>At</v>
          </cell>
          <cell r="E546" t="str">
            <v>LRK10L-2</v>
          </cell>
        </row>
        <row r="547">
          <cell r="B547" t="str">
            <v>At5g38280</v>
          </cell>
          <cell r="C547" t="str">
            <v>RLK/Pelle</v>
          </cell>
          <cell r="D547" t="str">
            <v>At</v>
          </cell>
          <cell r="E547" t="str">
            <v>LRK10L-2</v>
          </cell>
        </row>
        <row r="548">
          <cell r="B548" t="str">
            <v>At5g38560</v>
          </cell>
          <cell r="C548" t="str">
            <v>RLK/Pelle</v>
          </cell>
          <cell r="D548" t="str">
            <v>At</v>
          </cell>
          <cell r="E548" t="str">
            <v>PERK</v>
          </cell>
        </row>
        <row r="549">
          <cell r="B549" t="str">
            <v>At5g38990</v>
          </cell>
          <cell r="C549" t="str">
            <v>RLK/Pelle</v>
          </cell>
          <cell r="D549" t="str">
            <v>At</v>
          </cell>
          <cell r="E549" t="str">
            <v>CrRLK1L-1</v>
          </cell>
        </row>
        <row r="550">
          <cell r="B550" t="str">
            <v>At5g39000</v>
          </cell>
          <cell r="C550" t="str">
            <v>RLK/Pelle</v>
          </cell>
          <cell r="D550" t="str">
            <v>At</v>
          </cell>
          <cell r="E550" t="str">
            <v>CrRLK1L-1</v>
          </cell>
        </row>
        <row r="551">
          <cell r="B551" t="str">
            <v>At5g39020</v>
          </cell>
          <cell r="C551" t="str">
            <v>RLK/Pelle</v>
          </cell>
          <cell r="D551" t="str">
            <v>At</v>
          </cell>
          <cell r="E551" t="str">
            <v>LRK10L-2</v>
          </cell>
        </row>
        <row r="552">
          <cell r="B552" t="str">
            <v>At5g39030</v>
          </cell>
          <cell r="C552" t="str">
            <v>RLK/Pelle</v>
          </cell>
          <cell r="D552" t="str">
            <v>At</v>
          </cell>
          <cell r="E552" t="str">
            <v>LRK10L-2</v>
          </cell>
        </row>
        <row r="553">
          <cell r="B553" t="str">
            <v>At5g39390</v>
          </cell>
          <cell r="C553" t="str">
            <v>RLK/Pelle</v>
          </cell>
          <cell r="D553" t="str">
            <v>At</v>
          </cell>
          <cell r="E553" t="str">
            <v>LRR-XII</v>
          </cell>
        </row>
        <row r="554">
          <cell r="B554" t="str">
            <v>At5g40380</v>
          </cell>
          <cell r="C554" t="str">
            <v>RLK/Pelle</v>
          </cell>
          <cell r="D554" t="str">
            <v>At</v>
          </cell>
          <cell r="E554" t="str">
            <v>DUF26-If</v>
          </cell>
        </row>
        <row r="555">
          <cell r="B555" t="str">
            <v>At5g41180</v>
          </cell>
          <cell r="C555" t="str">
            <v>RLK/Pelle</v>
          </cell>
          <cell r="D555" t="str">
            <v>At</v>
          </cell>
          <cell r="E555" t="str">
            <v>LRR-VI</v>
          </cell>
        </row>
        <row r="556">
          <cell r="B556" t="str">
            <v>At5g41260</v>
          </cell>
          <cell r="C556" t="str">
            <v>RLK/Pelle</v>
          </cell>
          <cell r="D556" t="str">
            <v>At</v>
          </cell>
          <cell r="E556" t="str">
            <v>RLCK-XII</v>
          </cell>
        </row>
        <row r="557">
          <cell r="B557" t="str">
            <v>At5g41680</v>
          </cell>
          <cell r="C557" t="str">
            <v>RLK/Pelle</v>
          </cell>
          <cell r="D557" t="str">
            <v>At</v>
          </cell>
          <cell r="E557" t="str">
            <v>LRR-III</v>
          </cell>
        </row>
        <row r="558">
          <cell r="B558" t="str">
            <v>At5g42120</v>
          </cell>
          <cell r="C558" t="str">
            <v>RLK/Pelle</v>
          </cell>
          <cell r="D558" t="str">
            <v>At</v>
          </cell>
          <cell r="E558" t="str">
            <v>L-LEC</v>
          </cell>
        </row>
        <row r="559">
          <cell r="B559" t="str">
            <v>At5g42440</v>
          </cell>
          <cell r="C559" t="str">
            <v>RLK/Pelle</v>
          </cell>
          <cell r="D559" t="str">
            <v>At</v>
          </cell>
          <cell r="E559" t="str">
            <v>LRR-Xb</v>
          </cell>
        </row>
        <row r="560">
          <cell r="B560" t="str">
            <v>At5g43020</v>
          </cell>
          <cell r="C560" t="str">
            <v>RLK/Pelle</v>
          </cell>
          <cell r="D560" t="str">
            <v>At</v>
          </cell>
          <cell r="E560" t="str">
            <v>LRR-III</v>
          </cell>
        </row>
        <row r="561">
          <cell r="B561" t="str">
            <v>At5g44700</v>
          </cell>
          <cell r="C561" t="str">
            <v>RLK/Pelle</v>
          </cell>
          <cell r="D561" t="str">
            <v>At</v>
          </cell>
          <cell r="E561" t="str">
            <v>LRR-XI</v>
          </cell>
        </row>
        <row r="562">
          <cell r="B562" t="str">
            <v>At5g45780</v>
          </cell>
          <cell r="C562" t="str">
            <v>RLK/Pelle</v>
          </cell>
          <cell r="D562" t="str">
            <v>At</v>
          </cell>
          <cell r="E562" t="str">
            <v>LRR-II</v>
          </cell>
        </row>
        <row r="563">
          <cell r="B563" t="str">
            <v>At5g45800</v>
          </cell>
          <cell r="C563" t="str">
            <v>RLK/Pelle</v>
          </cell>
          <cell r="D563" t="str">
            <v>At</v>
          </cell>
          <cell r="E563" t="str">
            <v>LRR-VIIb</v>
          </cell>
        </row>
        <row r="564">
          <cell r="B564" t="str">
            <v>At5g45840</v>
          </cell>
          <cell r="C564" t="str">
            <v>RLK/Pelle</v>
          </cell>
          <cell r="D564" t="str">
            <v>At</v>
          </cell>
          <cell r="E564" t="str">
            <v>LRR-VI</v>
          </cell>
        </row>
        <row r="565">
          <cell r="B565" t="str">
            <v>At5g46080</v>
          </cell>
          <cell r="C565" t="str">
            <v>RLK/Pelle</v>
          </cell>
          <cell r="D565" t="str">
            <v>At</v>
          </cell>
          <cell r="E565" t="str">
            <v>RLCK-XIV</v>
          </cell>
        </row>
        <row r="566">
          <cell r="B566" t="str">
            <v>At5g46330</v>
          </cell>
          <cell r="C566" t="str">
            <v>RLK/Pelle</v>
          </cell>
          <cell r="D566" t="str">
            <v>At</v>
          </cell>
          <cell r="E566" t="str">
            <v>LRR-XII</v>
          </cell>
        </row>
        <row r="567">
          <cell r="B567" t="str">
            <v>At5g46570</v>
          </cell>
          <cell r="C567" t="str">
            <v>RLK/Pelle</v>
          </cell>
          <cell r="D567" t="str">
            <v>At</v>
          </cell>
          <cell r="E567" t="str">
            <v>RLCK-XII</v>
          </cell>
        </row>
        <row r="568">
          <cell r="B568" t="str">
            <v>At5g47070</v>
          </cell>
          <cell r="C568" t="str">
            <v>RLK/Pelle</v>
          </cell>
          <cell r="D568" t="str">
            <v>At</v>
          </cell>
          <cell r="E568" t="str">
            <v>RLCK-VIIa</v>
          </cell>
        </row>
        <row r="569">
          <cell r="B569" t="str">
            <v>At5g47850</v>
          </cell>
          <cell r="C569" t="str">
            <v>RLK/Pelle</v>
          </cell>
          <cell r="D569" t="str">
            <v>At</v>
          </cell>
          <cell r="E569" t="str">
            <v>CR4L</v>
          </cell>
        </row>
        <row r="570">
          <cell r="B570" t="str">
            <v>At5g48380</v>
          </cell>
          <cell r="C570" t="str">
            <v>RLK/Pelle</v>
          </cell>
          <cell r="D570" t="str">
            <v>At</v>
          </cell>
          <cell r="E570" t="str">
            <v>LRR-Xa</v>
          </cell>
        </row>
        <row r="571">
          <cell r="B571" t="str">
            <v>At5g48740</v>
          </cell>
          <cell r="C571" t="str">
            <v>RLK/Pelle</v>
          </cell>
          <cell r="D571" t="str">
            <v>At</v>
          </cell>
          <cell r="E571" t="str">
            <v>LRR-Ic</v>
          </cell>
        </row>
        <row r="572">
          <cell r="B572" t="str">
            <v>At5g48940</v>
          </cell>
          <cell r="C572" t="str">
            <v>RLK/Pelle</v>
          </cell>
          <cell r="D572" t="str">
            <v>At</v>
          </cell>
          <cell r="E572" t="str">
            <v>LRR-XI</v>
          </cell>
        </row>
        <row r="573">
          <cell r="B573" t="str">
            <v>At5g49660</v>
          </cell>
          <cell r="C573" t="str">
            <v>RLK/Pelle</v>
          </cell>
          <cell r="D573" t="str">
            <v>At</v>
          </cell>
          <cell r="E573" t="str">
            <v>LRR-XI</v>
          </cell>
        </row>
        <row r="574">
          <cell r="B574" t="str">
            <v>At5g49760</v>
          </cell>
          <cell r="C574" t="str">
            <v>RLK/Pelle</v>
          </cell>
          <cell r="D574" t="str">
            <v>At</v>
          </cell>
          <cell r="E574" t="str">
            <v>LRR-VIII-1</v>
          </cell>
        </row>
        <row r="575">
          <cell r="B575" t="str">
            <v>At5g49770</v>
          </cell>
          <cell r="C575" t="str">
            <v>RLK/Pelle</v>
          </cell>
          <cell r="D575" t="str">
            <v>At</v>
          </cell>
          <cell r="E575" t="str">
            <v>LRR-VIII-1</v>
          </cell>
        </row>
        <row r="576">
          <cell r="B576" t="str">
            <v>At5g49780</v>
          </cell>
          <cell r="C576" t="str">
            <v>RLK/Pelle</v>
          </cell>
          <cell r="D576" t="str">
            <v>At</v>
          </cell>
          <cell r="E576" t="str">
            <v>LRR-VIII-1</v>
          </cell>
        </row>
        <row r="577">
          <cell r="B577" t="str">
            <v>At5g51270</v>
          </cell>
          <cell r="C577" t="str">
            <v>RLK/Pelle</v>
          </cell>
          <cell r="D577" t="str">
            <v>At</v>
          </cell>
          <cell r="E577" t="str">
            <v>RLCK-IXb</v>
          </cell>
        </row>
        <row r="578">
          <cell r="B578" t="str">
            <v>At5g51350</v>
          </cell>
          <cell r="C578" t="str">
            <v>RLK/Pelle</v>
          </cell>
          <cell r="D578" t="str">
            <v>At</v>
          </cell>
          <cell r="E578" t="str">
            <v>LRR-XIV</v>
          </cell>
        </row>
        <row r="579">
          <cell r="B579" t="str">
            <v>At5g51560</v>
          </cell>
          <cell r="C579" t="str">
            <v>RLK/Pelle</v>
          </cell>
          <cell r="D579" t="str">
            <v>At</v>
          </cell>
          <cell r="E579" t="str">
            <v>LRR-IV</v>
          </cell>
        </row>
        <row r="580">
          <cell r="B580" t="str">
            <v>At5g51770</v>
          </cell>
          <cell r="C580" t="str">
            <v>RLK/Pelle</v>
          </cell>
          <cell r="D580" t="str">
            <v>At</v>
          </cell>
          <cell r="E580" t="str">
            <v>RLCK-XI</v>
          </cell>
        </row>
        <row r="581">
          <cell r="B581" t="str">
            <v>At5g53320</v>
          </cell>
          <cell r="C581" t="str">
            <v>RLK/Pelle</v>
          </cell>
          <cell r="D581" t="str">
            <v>At</v>
          </cell>
          <cell r="E581" t="str">
            <v>LRR-III</v>
          </cell>
        </row>
        <row r="582">
          <cell r="B582" t="str">
            <v>At5g53890</v>
          </cell>
          <cell r="C582" t="str">
            <v>RLK/Pelle</v>
          </cell>
          <cell r="D582" t="str">
            <v>At</v>
          </cell>
          <cell r="E582" t="str">
            <v>LRR-Xb</v>
          </cell>
        </row>
        <row r="583">
          <cell r="B583" t="str">
            <v>At5g54380</v>
          </cell>
          <cell r="C583" t="str">
            <v>RLK/Pelle</v>
          </cell>
          <cell r="D583" t="str">
            <v>At</v>
          </cell>
          <cell r="E583" t="str">
            <v>CrRLK1L-1</v>
          </cell>
        </row>
        <row r="584">
          <cell r="B584" t="str">
            <v>At5g54590</v>
          </cell>
          <cell r="C584" t="str">
            <v>RLK/Pelle</v>
          </cell>
          <cell r="D584" t="str">
            <v>At</v>
          </cell>
          <cell r="E584" t="str">
            <v>LRR-Ib</v>
          </cell>
        </row>
        <row r="585">
          <cell r="B585" t="str">
            <v>At5g55830</v>
          </cell>
          <cell r="C585" t="str">
            <v>RLK/Pelle</v>
          </cell>
          <cell r="D585" t="str">
            <v>At</v>
          </cell>
          <cell r="E585" t="str">
            <v>L-LEC</v>
          </cell>
        </row>
        <row r="586">
          <cell r="B586" t="str">
            <v>At5g56040</v>
          </cell>
          <cell r="C586" t="str">
            <v>RLK/Pelle</v>
          </cell>
          <cell r="D586" t="str">
            <v>At</v>
          </cell>
          <cell r="E586" t="str">
            <v>LRR-XI</v>
          </cell>
        </row>
        <row r="587">
          <cell r="B587" t="str">
            <v>At5g56460</v>
          </cell>
          <cell r="C587" t="str">
            <v>RLK/Pelle</v>
          </cell>
          <cell r="D587" t="str">
            <v>At</v>
          </cell>
          <cell r="E587" t="str">
            <v>RLCK-VIIa</v>
          </cell>
        </row>
        <row r="588">
          <cell r="B588" t="str">
            <v>At5g56790</v>
          </cell>
          <cell r="C588" t="str">
            <v>RLK/Pelle</v>
          </cell>
          <cell r="D588" t="str">
            <v>At</v>
          </cell>
          <cell r="E588" t="str">
            <v>PERK</v>
          </cell>
        </row>
        <row r="589">
          <cell r="B589" t="str">
            <v>At5g56890</v>
          </cell>
          <cell r="C589" t="str">
            <v>RLK/Pelle</v>
          </cell>
          <cell r="D589" t="str">
            <v>At</v>
          </cell>
          <cell r="E589" t="str">
            <v>Extensin</v>
          </cell>
        </row>
        <row r="590">
          <cell r="B590" t="str">
            <v>At5g57670</v>
          </cell>
          <cell r="C590" t="str">
            <v>RLK/Pelle</v>
          </cell>
          <cell r="D590" t="str">
            <v>At</v>
          </cell>
          <cell r="E590" t="str">
            <v>RLCK-VI</v>
          </cell>
        </row>
        <row r="591">
          <cell r="B591" t="str">
            <v>At5g58150</v>
          </cell>
          <cell r="C591" t="str">
            <v>RLK/Pelle</v>
          </cell>
          <cell r="D591" t="str">
            <v>At</v>
          </cell>
          <cell r="E591" t="str">
            <v>LRR-VIIb</v>
          </cell>
        </row>
        <row r="592">
          <cell r="B592" t="str">
            <v>At5g58300</v>
          </cell>
          <cell r="C592" t="str">
            <v>RLK/Pelle</v>
          </cell>
          <cell r="D592" t="str">
            <v>At</v>
          </cell>
          <cell r="E592" t="str">
            <v>LRR-III</v>
          </cell>
        </row>
        <row r="593">
          <cell r="B593" t="str">
            <v>At5g58540</v>
          </cell>
          <cell r="C593" t="str">
            <v>RLK/Pelle</v>
          </cell>
          <cell r="D593" t="str">
            <v>At</v>
          </cell>
          <cell r="E593" t="str">
            <v>LRR-VI</v>
          </cell>
        </row>
        <row r="594">
          <cell r="B594" t="str">
            <v>At5g58940</v>
          </cell>
          <cell r="C594" t="str">
            <v>RLK/Pelle</v>
          </cell>
          <cell r="D594" t="str">
            <v>At</v>
          </cell>
          <cell r="E594" t="str">
            <v>RLCK-IV</v>
          </cell>
        </row>
        <row r="595">
          <cell r="B595" t="str">
            <v>At5g59010</v>
          </cell>
          <cell r="C595" t="str">
            <v>RLK/Pelle</v>
          </cell>
          <cell r="D595" t="str">
            <v>At</v>
          </cell>
          <cell r="E595" t="str">
            <v>RLCK-XII</v>
          </cell>
        </row>
        <row r="596">
          <cell r="B596" t="str">
            <v>At5g59260</v>
          </cell>
          <cell r="C596" t="str">
            <v>RLK/Pelle</v>
          </cell>
          <cell r="D596" t="str">
            <v>At</v>
          </cell>
          <cell r="E596" t="str">
            <v>L-LEC</v>
          </cell>
        </row>
        <row r="597">
          <cell r="B597" t="str">
            <v>At5g59270</v>
          </cell>
          <cell r="C597" t="str">
            <v>RLK/Pelle</v>
          </cell>
          <cell r="D597" t="str">
            <v>At</v>
          </cell>
          <cell r="E597" t="str">
            <v>L-LEC</v>
          </cell>
        </row>
        <row r="598">
          <cell r="B598" t="str">
            <v>At5g59650</v>
          </cell>
          <cell r="C598" t="str">
            <v>RLK/Pelle</v>
          </cell>
          <cell r="D598" t="str">
            <v>At</v>
          </cell>
          <cell r="E598" t="str">
            <v>LRR-Ia</v>
          </cell>
        </row>
        <row r="599">
          <cell r="B599" t="str">
            <v>At5g59660</v>
          </cell>
          <cell r="C599" t="str">
            <v>RLK/Pelle</v>
          </cell>
          <cell r="D599" t="str">
            <v>At</v>
          </cell>
          <cell r="E599" t="str">
            <v>LRR-Ia</v>
          </cell>
        </row>
        <row r="600">
          <cell r="B600" t="str">
            <v>At5g59670</v>
          </cell>
          <cell r="C600" t="str">
            <v>RLK/Pelle</v>
          </cell>
          <cell r="D600" t="str">
            <v>At</v>
          </cell>
          <cell r="E600" t="str">
            <v>LRR-Ia</v>
          </cell>
        </row>
        <row r="601">
          <cell r="B601" t="str">
            <v>At5g59680</v>
          </cell>
          <cell r="C601" t="str">
            <v>RLK/Pelle</v>
          </cell>
          <cell r="D601" t="str">
            <v>At</v>
          </cell>
          <cell r="E601" t="str">
            <v>LRR-Ia</v>
          </cell>
        </row>
        <row r="602">
          <cell r="B602" t="str">
            <v>At5g59700</v>
          </cell>
          <cell r="C602" t="str">
            <v>RLK/Pelle</v>
          </cell>
          <cell r="D602" t="str">
            <v>At</v>
          </cell>
          <cell r="E602" t="str">
            <v>CrRLK1L-1</v>
          </cell>
        </row>
        <row r="603">
          <cell r="B603" t="str">
            <v>At5g60080</v>
          </cell>
          <cell r="C603" t="str">
            <v>RLK/Pelle</v>
          </cell>
          <cell r="D603" t="str">
            <v>At</v>
          </cell>
          <cell r="E603" t="str">
            <v>not_assigned</v>
          </cell>
        </row>
        <row r="604">
          <cell r="B604" t="str">
            <v>At5g60090</v>
          </cell>
          <cell r="C604" t="str">
            <v>RLK/Pelle</v>
          </cell>
          <cell r="D604" t="str">
            <v>At</v>
          </cell>
          <cell r="E604" t="str">
            <v>not_assigned</v>
          </cell>
        </row>
        <row r="605">
          <cell r="B605" t="str">
            <v>At5g60270</v>
          </cell>
          <cell r="C605" t="str">
            <v>RLK/Pelle</v>
          </cell>
          <cell r="D605" t="str">
            <v>At</v>
          </cell>
          <cell r="E605" t="str">
            <v>L-LEC</v>
          </cell>
        </row>
        <row r="606">
          <cell r="B606" t="str">
            <v>At5g60280</v>
          </cell>
          <cell r="C606" t="str">
            <v>RLK/Pelle</v>
          </cell>
          <cell r="D606" t="str">
            <v>At</v>
          </cell>
          <cell r="E606" t="str">
            <v>L-LEC</v>
          </cell>
        </row>
        <row r="607">
          <cell r="B607" t="str">
            <v>At5g60300</v>
          </cell>
          <cell r="C607" t="str">
            <v>RLK/Pelle</v>
          </cell>
          <cell r="D607" t="str">
            <v>At</v>
          </cell>
          <cell r="E607" t="str">
            <v>L-LEC</v>
          </cell>
        </row>
        <row r="608">
          <cell r="B608" t="str">
            <v>At5g60310</v>
          </cell>
          <cell r="C608" t="str">
            <v>RLK/Pelle</v>
          </cell>
          <cell r="D608" t="str">
            <v>At</v>
          </cell>
          <cell r="E608" t="str">
            <v>L-LEC</v>
          </cell>
        </row>
        <row r="609">
          <cell r="B609" t="str">
            <v>At5g60320</v>
          </cell>
          <cell r="C609" t="str">
            <v>RLK/Pelle</v>
          </cell>
          <cell r="D609" t="str">
            <v>At</v>
          </cell>
          <cell r="E609" t="str">
            <v>L-LEC</v>
          </cell>
        </row>
        <row r="610">
          <cell r="B610" t="str">
            <v>At5g60900</v>
          </cell>
          <cell r="C610" t="str">
            <v>RLK/Pelle</v>
          </cell>
          <cell r="D610" t="str">
            <v>At</v>
          </cell>
          <cell r="E610" t="str">
            <v>SD-2b</v>
          </cell>
        </row>
        <row r="611">
          <cell r="B611" t="str">
            <v>At5g61350</v>
          </cell>
          <cell r="C611" t="str">
            <v>RLK/Pelle</v>
          </cell>
          <cell r="D611" t="str">
            <v>At</v>
          </cell>
          <cell r="E611" t="str">
            <v>CrRLK1L-1</v>
          </cell>
        </row>
        <row r="612">
          <cell r="B612" t="str">
            <v>At5g61480</v>
          </cell>
          <cell r="C612" t="str">
            <v>RLK/Pelle</v>
          </cell>
          <cell r="D612" t="str">
            <v>At</v>
          </cell>
          <cell r="E612" t="str">
            <v>LRR-XI</v>
          </cell>
        </row>
        <row r="613">
          <cell r="B613" t="str">
            <v>At5g61550</v>
          </cell>
          <cell r="C613" t="str">
            <v>RLK/Pelle</v>
          </cell>
          <cell r="D613" t="str">
            <v>At</v>
          </cell>
          <cell r="E613" t="str">
            <v>RLCK-IXb</v>
          </cell>
        </row>
        <row r="614">
          <cell r="B614" t="str">
            <v>At5g61560</v>
          </cell>
          <cell r="C614" t="str">
            <v>RLK/Pelle</v>
          </cell>
          <cell r="D614" t="str">
            <v>At</v>
          </cell>
          <cell r="E614" t="str">
            <v>RLCK-IXb</v>
          </cell>
        </row>
        <row r="615">
          <cell r="B615" t="str">
            <v>At5g61570</v>
          </cell>
          <cell r="C615" t="str">
            <v>RLK/Pelle</v>
          </cell>
          <cell r="D615" t="str">
            <v>At</v>
          </cell>
          <cell r="E615" t="str">
            <v>LRR-III</v>
          </cell>
        </row>
        <row r="616">
          <cell r="B616" t="str">
            <v>At5g62230</v>
          </cell>
          <cell r="C616" t="str">
            <v>RLK/Pelle</v>
          </cell>
          <cell r="D616" t="str">
            <v>At</v>
          </cell>
          <cell r="E616" t="str">
            <v>LRR-XIIIb</v>
          </cell>
        </row>
        <row r="617">
          <cell r="B617" t="str">
            <v>At5g62710</v>
          </cell>
          <cell r="C617" t="str">
            <v>RLK/Pelle</v>
          </cell>
          <cell r="D617" t="str">
            <v>At</v>
          </cell>
          <cell r="E617" t="str">
            <v>LRR-XIIIa</v>
          </cell>
        </row>
        <row r="618">
          <cell r="B618" t="str">
            <v>At5g63410</v>
          </cell>
          <cell r="C618" t="str">
            <v>RLK/Pelle</v>
          </cell>
          <cell r="D618" t="str">
            <v>At</v>
          </cell>
          <cell r="E618" t="str">
            <v>LRR-VI</v>
          </cell>
        </row>
        <row r="619">
          <cell r="B619" t="str">
            <v>At5g63710</v>
          </cell>
          <cell r="C619" t="str">
            <v>RLK/Pelle</v>
          </cell>
          <cell r="D619" t="str">
            <v>At</v>
          </cell>
          <cell r="E619" t="str">
            <v>LRR-II</v>
          </cell>
        </row>
        <row r="620">
          <cell r="B620" t="str">
            <v>At5g63930</v>
          </cell>
          <cell r="C620" t="str">
            <v>RLK/Pelle</v>
          </cell>
          <cell r="D620" t="str">
            <v>At</v>
          </cell>
          <cell r="E620" t="str">
            <v>LRR-XI</v>
          </cell>
        </row>
        <row r="621">
          <cell r="B621" t="str">
            <v>At5g63940</v>
          </cell>
          <cell r="C621" t="str">
            <v>RLK/Pelle</v>
          </cell>
          <cell r="D621" t="str">
            <v>At</v>
          </cell>
          <cell r="E621" t="str">
            <v>RLCK-VI</v>
          </cell>
        </row>
        <row r="622">
          <cell r="B622" t="str">
            <v>At5g65240</v>
          </cell>
          <cell r="C622" t="str">
            <v>RLK/Pelle</v>
          </cell>
          <cell r="D622" t="str">
            <v>At</v>
          </cell>
          <cell r="E622" t="str">
            <v>LRR-II</v>
          </cell>
        </row>
        <row r="623">
          <cell r="B623" t="str">
            <v>At5g65500</v>
          </cell>
          <cell r="C623" t="str">
            <v>RLK/Pelle</v>
          </cell>
          <cell r="D623" t="str">
            <v>At</v>
          </cell>
          <cell r="E623" t="str">
            <v>RLCK-IXb</v>
          </cell>
        </row>
        <row r="624">
          <cell r="B624" t="str">
            <v>At5g65530</v>
          </cell>
          <cell r="C624" t="str">
            <v>RLK/Pelle</v>
          </cell>
          <cell r="D624" t="str">
            <v>At</v>
          </cell>
          <cell r="E624" t="str">
            <v>RLCK-VI</v>
          </cell>
        </row>
        <row r="625">
          <cell r="B625" t="str">
            <v>At5g65600</v>
          </cell>
          <cell r="C625" t="str">
            <v>RLK/Pelle</v>
          </cell>
          <cell r="D625" t="str">
            <v>At</v>
          </cell>
          <cell r="E625" t="str">
            <v>L-LEC</v>
          </cell>
        </row>
        <row r="626">
          <cell r="B626" t="str">
            <v>At5g65700</v>
          </cell>
          <cell r="C626" t="str">
            <v>RLK/Pelle</v>
          </cell>
          <cell r="D626" t="str">
            <v>At</v>
          </cell>
          <cell r="E626" t="str">
            <v>LRR-XI</v>
          </cell>
        </row>
        <row r="627">
          <cell r="B627" t="str">
            <v>At5g65710</v>
          </cell>
          <cell r="C627" t="str">
            <v>RLK/Pelle</v>
          </cell>
          <cell r="D627" t="str">
            <v>At</v>
          </cell>
          <cell r="E627" t="str">
            <v>LRR-XI</v>
          </cell>
        </row>
        <row r="628">
          <cell r="B628" t="str">
            <v>At5g66790</v>
          </cell>
          <cell r="C628" t="str">
            <v>RLK/Pelle</v>
          </cell>
          <cell r="D628" t="str">
            <v>At</v>
          </cell>
          <cell r="E628" t="str">
            <v>WAK/LRK10L-1</v>
          </cell>
        </row>
        <row r="629">
          <cell r="B629" t="str">
            <v>At5g67200</v>
          </cell>
          <cell r="C629" t="str">
            <v>RLK/Pelle</v>
          </cell>
          <cell r="D629" t="str">
            <v>At</v>
          </cell>
          <cell r="E629" t="str">
            <v>LRR-III</v>
          </cell>
        </row>
        <row r="630">
          <cell r="B630" t="str">
            <v>At5g67280</v>
          </cell>
          <cell r="C630" t="str">
            <v>RLK/Pelle</v>
          </cell>
          <cell r="D630" t="str">
            <v>At</v>
          </cell>
          <cell r="E630" t="str">
            <v>LRR-III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  <sheetName val="AddGene"/>
      <sheetName val="Information"/>
    </sheetNames>
    <sheetDataSet>
      <sheetData sheetId="0"/>
      <sheetData sheetId="1">
        <row r="187">
          <cell r="A187" t="str">
            <v>AT1G51800</v>
          </cell>
          <cell r="B187">
            <v>114936</v>
          </cell>
        </row>
        <row r="188">
          <cell r="A188" t="str">
            <v>AT1G05700</v>
          </cell>
          <cell r="B188">
            <v>114937</v>
          </cell>
        </row>
        <row r="189">
          <cell r="A189" t="str">
            <v>AT1G07550</v>
          </cell>
          <cell r="B189">
            <v>114938</v>
          </cell>
        </row>
        <row r="190">
          <cell r="A190" t="str">
            <v>AT1G07560</v>
          </cell>
          <cell r="B190">
            <v>114939</v>
          </cell>
        </row>
        <row r="191">
          <cell r="A191" t="str">
            <v>AT1G49100</v>
          </cell>
          <cell r="B191">
            <v>114940</v>
          </cell>
        </row>
        <row r="192">
          <cell r="A192" t="str">
            <v>AT1G51790</v>
          </cell>
          <cell r="B192">
            <v>114941</v>
          </cell>
        </row>
        <row r="193">
          <cell r="A193" t="str">
            <v>AT1G51810</v>
          </cell>
          <cell r="B193">
            <v>114942</v>
          </cell>
        </row>
        <row r="194">
          <cell r="A194" t="str">
            <v>AT1G51820</v>
          </cell>
          <cell r="B194">
            <v>114943</v>
          </cell>
        </row>
        <row r="195">
          <cell r="A195" t="str">
            <v>AT1G67720</v>
          </cell>
          <cell r="B195">
            <v>114945</v>
          </cell>
        </row>
        <row r="196">
          <cell r="A196" t="str">
            <v>AT2G14510</v>
          </cell>
          <cell r="B196">
            <v>114946</v>
          </cell>
        </row>
        <row r="197">
          <cell r="A197" t="str">
            <v>AT2G19190</v>
          </cell>
          <cell r="B197">
            <v>114947</v>
          </cell>
        </row>
        <row r="198">
          <cell r="A198" t="str">
            <v>AT2G19210</v>
          </cell>
          <cell r="B198">
            <v>114948</v>
          </cell>
        </row>
        <row r="199">
          <cell r="A199" t="str">
            <v>AT2G19230</v>
          </cell>
          <cell r="B199">
            <v>114949</v>
          </cell>
        </row>
        <row r="200">
          <cell r="A200" t="str">
            <v>AT2G28960</v>
          </cell>
          <cell r="B200">
            <v>114950</v>
          </cell>
        </row>
        <row r="201">
          <cell r="A201" t="str">
            <v>AT2G28990</v>
          </cell>
          <cell r="B201">
            <v>114951</v>
          </cell>
        </row>
        <row r="202">
          <cell r="A202" t="str">
            <v>AT2G37050</v>
          </cell>
          <cell r="B202">
            <v>114952</v>
          </cell>
        </row>
        <row r="203">
          <cell r="A203" t="str">
            <v>AT3G21340</v>
          </cell>
          <cell r="B203">
            <v>114953</v>
          </cell>
        </row>
        <row r="204">
          <cell r="A204" t="str">
            <v>AT3G46330</v>
          </cell>
          <cell r="B204">
            <v>114954</v>
          </cell>
        </row>
        <row r="205">
          <cell r="A205" t="str">
            <v>AT3G46340</v>
          </cell>
          <cell r="B205">
            <v>114955</v>
          </cell>
        </row>
        <row r="206">
          <cell r="A206" t="str">
            <v>AT3G46350</v>
          </cell>
          <cell r="B206">
            <v>114956</v>
          </cell>
        </row>
        <row r="207">
          <cell r="A207" t="str">
            <v>AT3G46370</v>
          </cell>
          <cell r="B207">
            <v>114957</v>
          </cell>
        </row>
        <row r="208">
          <cell r="A208" t="str">
            <v>AT3G46420</v>
          </cell>
          <cell r="B208">
            <v>114958</v>
          </cell>
        </row>
        <row r="209">
          <cell r="A209" t="str">
            <v>AT4G20450</v>
          </cell>
          <cell r="B209">
            <v>114959</v>
          </cell>
        </row>
        <row r="210">
          <cell r="A210" t="str">
            <v>AT4G29180</v>
          </cell>
          <cell r="B210">
            <v>114960</v>
          </cell>
        </row>
        <row r="211">
          <cell r="A211" t="str">
            <v>AT4G29450</v>
          </cell>
          <cell r="B211">
            <v>114961</v>
          </cell>
        </row>
        <row r="212">
          <cell r="A212" t="str">
            <v>AT5G16900</v>
          </cell>
          <cell r="B212">
            <v>114962</v>
          </cell>
        </row>
        <row r="213">
          <cell r="A213" t="str">
            <v>AT5G48740</v>
          </cell>
          <cell r="B213">
            <v>114963</v>
          </cell>
        </row>
        <row r="214">
          <cell r="A214" t="str">
            <v>AT5G59650</v>
          </cell>
          <cell r="B214">
            <v>114964</v>
          </cell>
        </row>
        <row r="215">
          <cell r="A215" t="str">
            <v>AT5G59670</v>
          </cell>
          <cell r="B215">
            <v>114965</v>
          </cell>
        </row>
        <row r="216">
          <cell r="A216" t="str">
            <v>AT1G71830</v>
          </cell>
          <cell r="B216">
            <v>114967</v>
          </cell>
        </row>
        <row r="217">
          <cell r="A217" t="str">
            <v>AT1G34210</v>
          </cell>
          <cell r="B217">
            <v>114968</v>
          </cell>
        </row>
        <row r="218">
          <cell r="A218" t="str">
            <v>AT1G60800</v>
          </cell>
          <cell r="B218">
            <v>114969</v>
          </cell>
        </row>
        <row r="219">
          <cell r="A219" t="str">
            <v>AT2G13790</v>
          </cell>
          <cell r="B219">
            <v>114970</v>
          </cell>
        </row>
        <row r="220">
          <cell r="A220" t="str">
            <v>AT2G13800</v>
          </cell>
          <cell r="B220">
            <v>114971</v>
          </cell>
        </row>
        <row r="221">
          <cell r="A221" t="str">
            <v>AT2G23950</v>
          </cell>
          <cell r="B221">
            <v>114972</v>
          </cell>
        </row>
        <row r="222">
          <cell r="A222" t="str">
            <v>AT3G25560</v>
          </cell>
          <cell r="B222">
            <v>114973</v>
          </cell>
        </row>
        <row r="223">
          <cell r="A223" t="str">
            <v>AT4G30520</v>
          </cell>
          <cell r="B223">
            <v>114974</v>
          </cell>
        </row>
        <row r="224">
          <cell r="A224" t="str">
            <v>AT5G10290</v>
          </cell>
          <cell r="B224">
            <v>114976</v>
          </cell>
        </row>
        <row r="225">
          <cell r="A225" t="str">
            <v>AT5G16000</v>
          </cell>
          <cell r="B225">
            <v>114977</v>
          </cell>
        </row>
        <row r="226">
          <cell r="A226" t="str">
            <v>AT5G45780</v>
          </cell>
          <cell r="B226">
            <v>114978</v>
          </cell>
        </row>
        <row r="227">
          <cell r="A227" t="str">
            <v>AT5G63710</v>
          </cell>
          <cell r="B227">
            <v>114979</v>
          </cell>
        </row>
        <row r="228">
          <cell r="A228" t="str">
            <v>AT5G65240</v>
          </cell>
          <cell r="B228">
            <v>114980</v>
          </cell>
        </row>
        <row r="229">
          <cell r="A229" t="str">
            <v>AT1G48480</v>
          </cell>
          <cell r="B229">
            <v>114981</v>
          </cell>
        </row>
        <row r="230">
          <cell r="A230" t="str">
            <v>AT1G50610</v>
          </cell>
          <cell r="B230">
            <v>114982</v>
          </cell>
        </row>
        <row r="231">
          <cell r="A231" t="str">
            <v>AT1G60630</v>
          </cell>
          <cell r="B231">
            <v>114983</v>
          </cell>
        </row>
        <row r="232">
          <cell r="A232" t="str">
            <v>AT1G64210</v>
          </cell>
          <cell r="B232">
            <v>114984</v>
          </cell>
        </row>
        <row r="233">
          <cell r="A233" t="str">
            <v>AT1G72460</v>
          </cell>
          <cell r="B233">
            <v>114986</v>
          </cell>
        </row>
        <row r="234">
          <cell r="A234" t="str">
            <v>AT2G07040</v>
          </cell>
          <cell r="B234">
            <v>114987</v>
          </cell>
        </row>
        <row r="235">
          <cell r="A235" t="str">
            <v>AT2G26730</v>
          </cell>
          <cell r="B235">
            <v>114988</v>
          </cell>
        </row>
        <row r="236">
          <cell r="A236" t="str">
            <v>AT2G36570</v>
          </cell>
          <cell r="B236">
            <v>114989</v>
          </cell>
        </row>
        <row r="237">
          <cell r="A237" t="str">
            <v>AT3G02880</v>
          </cell>
          <cell r="B237">
            <v>114990</v>
          </cell>
        </row>
        <row r="238">
          <cell r="A238" t="str">
            <v>AT3G08680</v>
          </cell>
          <cell r="B238">
            <v>114991</v>
          </cell>
        </row>
        <row r="239">
          <cell r="A239" t="str">
            <v>AT3G17840</v>
          </cell>
          <cell r="B239">
            <v>114992</v>
          </cell>
        </row>
        <row r="240">
          <cell r="A240" t="str">
            <v>AT3G20190</v>
          </cell>
          <cell r="B240">
            <v>114993</v>
          </cell>
        </row>
        <row r="241">
          <cell r="A241" t="str">
            <v>AT3G42880</v>
          </cell>
          <cell r="B241">
            <v>114994</v>
          </cell>
        </row>
        <row r="242">
          <cell r="A242" t="str">
            <v>AT3G50230</v>
          </cell>
          <cell r="B242">
            <v>114995</v>
          </cell>
        </row>
        <row r="243">
          <cell r="A243" t="str">
            <v>AT3G51740</v>
          </cell>
          <cell r="B243">
            <v>114996</v>
          </cell>
        </row>
        <row r="244">
          <cell r="A244" t="str">
            <v>AT3G56100</v>
          </cell>
          <cell r="B244">
            <v>114997</v>
          </cell>
        </row>
        <row r="245">
          <cell r="A245" t="str">
            <v>AT4G23740</v>
          </cell>
          <cell r="B245">
            <v>114998</v>
          </cell>
        </row>
        <row r="246">
          <cell r="A246" t="str">
            <v>AT4G31250</v>
          </cell>
          <cell r="B246">
            <v>114999</v>
          </cell>
        </row>
        <row r="247">
          <cell r="A247" t="str">
            <v>AT5G05160</v>
          </cell>
          <cell r="B247">
            <v>115000</v>
          </cell>
        </row>
        <row r="248">
          <cell r="A248" t="str">
            <v>AT5G16590</v>
          </cell>
          <cell r="B248">
            <v>115001</v>
          </cell>
        </row>
        <row r="249">
          <cell r="A249" t="str">
            <v>AT5G20690</v>
          </cell>
          <cell r="B249">
            <v>115002</v>
          </cell>
        </row>
        <row r="250">
          <cell r="A250" t="str">
            <v>AT5G24100</v>
          </cell>
          <cell r="B250">
            <v>115003</v>
          </cell>
        </row>
        <row r="251">
          <cell r="A251" t="str">
            <v>AT5G35390</v>
          </cell>
          <cell r="B251">
            <v>115004</v>
          </cell>
        </row>
        <row r="252">
          <cell r="A252" t="str">
            <v>AT5G43020</v>
          </cell>
          <cell r="B252">
            <v>115005</v>
          </cell>
        </row>
        <row r="253">
          <cell r="A253" t="str">
            <v>AT5G58300</v>
          </cell>
          <cell r="B253">
            <v>115007</v>
          </cell>
        </row>
        <row r="254">
          <cell r="A254" t="str">
            <v>AT2G27060</v>
          </cell>
          <cell r="B254">
            <v>115008</v>
          </cell>
        </row>
        <row r="255">
          <cell r="A255" t="str">
            <v>AT1G25320</v>
          </cell>
          <cell r="B255">
            <v>115009</v>
          </cell>
        </row>
        <row r="256">
          <cell r="A256" t="str">
            <v>AT1G66830</v>
          </cell>
          <cell r="B256">
            <v>115010</v>
          </cell>
        </row>
        <row r="257">
          <cell r="A257" t="str">
            <v>AT1G67510</v>
          </cell>
          <cell r="B257">
            <v>115011</v>
          </cell>
        </row>
        <row r="258">
          <cell r="A258" t="str">
            <v>AT2G01210</v>
          </cell>
          <cell r="B258">
            <v>115012</v>
          </cell>
        </row>
        <row r="259">
          <cell r="A259" t="str">
            <v>AT2G15300</v>
          </cell>
          <cell r="B259">
            <v>115013</v>
          </cell>
        </row>
        <row r="260">
          <cell r="A260" t="str">
            <v>AT2G23300</v>
          </cell>
          <cell r="B260">
            <v>115014</v>
          </cell>
        </row>
        <row r="261">
          <cell r="A261" t="str">
            <v>AT2G42290</v>
          </cell>
          <cell r="B261">
            <v>115015</v>
          </cell>
        </row>
        <row r="262">
          <cell r="A262" t="str">
            <v>AT3G57830</v>
          </cell>
          <cell r="B262">
            <v>115017</v>
          </cell>
        </row>
        <row r="263">
          <cell r="A263" t="str">
            <v>AT4G34220</v>
          </cell>
          <cell r="B263">
            <v>115018</v>
          </cell>
        </row>
        <row r="264">
          <cell r="A264" t="str">
            <v>AT4G37250</v>
          </cell>
          <cell r="B264">
            <v>115019</v>
          </cell>
        </row>
        <row r="265">
          <cell r="A265" t="str">
            <v>AT5G10020</v>
          </cell>
          <cell r="B265">
            <v>115020</v>
          </cell>
        </row>
        <row r="266">
          <cell r="A266" t="str">
            <v>AT5G67280</v>
          </cell>
          <cell r="B266">
            <v>115021</v>
          </cell>
        </row>
        <row r="267">
          <cell r="A267" t="str">
            <v>AT2G25790</v>
          </cell>
          <cell r="B267">
            <v>115022</v>
          </cell>
        </row>
        <row r="268">
          <cell r="A268" t="str">
            <v>AT2G45340</v>
          </cell>
          <cell r="B268">
            <v>115023</v>
          </cell>
        </row>
        <row r="269">
          <cell r="A269" t="str">
            <v>AT4G22730</v>
          </cell>
          <cell r="B269">
            <v>115024</v>
          </cell>
        </row>
        <row r="270">
          <cell r="A270" t="str">
            <v>AT5G51560</v>
          </cell>
          <cell r="B270">
            <v>115025</v>
          </cell>
        </row>
        <row r="271">
          <cell r="A271" t="str">
            <v>AT1G11130</v>
          </cell>
          <cell r="B271">
            <v>115026</v>
          </cell>
        </row>
        <row r="272">
          <cell r="A272" t="str">
            <v>AT1G53730</v>
          </cell>
          <cell r="B272">
            <v>115027</v>
          </cell>
        </row>
        <row r="273">
          <cell r="A273" t="str">
            <v>AT1G78980</v>
          </cell>
          <cell r="B273">
            <v>115028</v>
          </cell>
        </row>
        <row r="274">
          <cell r="A274" t="str">
            <v>AT2G20850</v>
          </cell>
          <cell r="B274">
            <v>115029</v>
          </cell>
        </row>
        <row r="275">
          <cell r="A275" t="str">
            <v>AT3G13065</v>
          </cell>
          <cell r="B275">
            <v>115030</v>
          </cell>
        </row>
        <row r="276">
          <cell r="A276" t="str">
            <v>AT3G14350</v>
          </cell>
          <cell r="B276">
            <v>115031</v>
          </cell>
        </row>
        <row r="277">
          <cell r="A277" t="str">
            <v>AT4G03390</v>
          </cell>
          <cell r="B277">
            <v>115032</v>
          </cell>
        </row>
        <row r="278">
          <cell r="A278" t="str">
            <v>AT4G22130</v>
          </cell>
          <cell r="B278">
            <v>115033</v>
          </cell>
        </row>
        <row r="279">
          <cell r="A279" t="str">
            <v>AT1G63430</v>
          </cell>
          <cell r="B279">
            <v>115036</v>
          </cell>
        </row>
        <row r="280">
          <cell r="A280" t="str">
            <v>AT2G02780</v>
          </cell>
          <cell r="B280">
            <v>115037</v>
          </cell>
        </row>
        <row r="281">
          <cell r="A281" t="str">
            <v>AT3G03770</v>
          </cell>
          <cell r="B281">
            <v>115038</v>
          </cell>
        </row>
        <row r="282">
          <cell r="A282" t="str">
            <v>AT4G18640</v>
          </cell>
          <cell r="B282">
            <v>115039</v>
          </cell>
        </row>
        <row r="283">
          <cell r="A283" t="str">
            <v>AT4G20790</v>
          </cell>
          <cell r="B283">
            <v>115040</v>
          </cell>
        </row>
        <row r="284">
          <cell r="A284" t="str">
            <v>AT5G41180</v>
          </cell>
          <cell r="B284">
            <v>115041</v>
          </cell>
        </row>
        <row r="285">
          <cell r="A285" t="str">
            <v>AT1G12460</v>
          </cell>
          <cell r="B285">
            <v>115043</v>
          </cell>
        </row>
        <row r="286">
          <cell r="A286" t="str">
            <v>AT1G62950</v>
          </cell>
          <cell r="B286">
            <v>115044</v>
          </cell>
        </row>
        <row r="287">
          <cell r="A287" t="str">
            <v>AT3G28040</v>
          </cell>
          <cell r="B287">
            <v>115045</v>
          </cell>
        </row>
        <row r="288">
          <cell r="A288" t="str">
            <v>AT3G56370</v>
          </cell>
          <cell r="B288">
            <v>115046</v>
          </cell>
        </row>
        <row r="289">
          <cell r="A289" t="str">
            <v>AT4G20940</v>
          </cell>
          <cell r="B289">
            <v>115047</v>
          </cell>
        </row>
        <row r="290">
          <cell r="A290" t="str">
            <v>AT4G36180</v>
          </cell>
          <cell r="B290">
            <v>115048</v>
          </cell>
        </row>
        <row r="291">
          <cell r="A291" t="str">
            <v>AT5G01890</v>
          </cell>
          <cell r="B291">
            <v>115049</v>
          </cell>
        </row>
        <row r="292">
          <cell r="A292" t="str">
            <v>AT1G75640</v>
          </cell>
          <cell r="B292">
            <v>115050</v>
          </cell>
        </row>
        <row r="293">
          <cell r="A293" t="str">
            <v>AT1G79620</v>
          </cell>
          <cell r="B293">
            <v>115051</v>
          </cell>
        </row>
        <row r="294">
          <cell r="A294" t="str">
            <v>AT1G06840</v>
          </cell>
          <cell r="B294">
            <v>115052</v>
          </cell>
        </row>
        <row r="295">
          <cell r="A295" t="str">
            <v>AT1G29720</v>
          </cell>
          <cell r="B295">
            <v>115054</v>
          </cell>
        </row>
        <row r="296">
          <cell r="A296" t="str">
            <v>AT1G29730</v>
          </cell>
          <cell r="B296">
            <v>115055</v>
          </cell>
        </row>
        <row r="297">
          <cell r="A297" t="str">
            <v>AT1G29750</v>
          </cell>
          <cell r="B297">
            <v>115056</v>
          </cell>
        </row>
        <row r="298">
          <cell r="A298" t="str">
            <v>AT1G53420</v>
          </cell>
          <cell r="B298">
            <v>115057</v>
          </cell>
        </row>
        <row r="299">
          <cell r="A299" t="str">
            <v>AT1G53430</v>
          </cell>
          <cell r="B299">
            <v>115058</v>
          </cell>
        </row>
        <row r="300">
          <cell r="A300" t="str">
            <v>AT1G53440</v>
          </cell>
          <cell r="B300">
            <v>115059</v>
          </cell>
        </row>
        <row r="301">
          <cell r="A301" t="str">
            <v>AT1G56120</v>
          </cell>
          <cell r="B301">
            <v>115060</v>
          </cell>
        </row>
        <row r="302">
          <cell r="A302" t="str">
            <v>AT1G56130</v>
          </cell>
          <cell r="B302">
            <v>115061</v>
          </cell>
        </row>
        <row r="303">
          <cell r="A303" t="str">
            <v>AT1G56140</v>
          </cell>
          <cell r="B303">
            <v>115062</v>
          </cell>
        </row>
        <row r="304">
          <cell r="A304" t="str">
            <v>AT3G14840</v>
          </cell>
          <cell r="B304">
            <v>115063</v>
          </cell>
        </row>
        <row r="305">
          <cell r="A305" t="str">
            <v>AT3G53590</v>
          </cell>
          <cell r="B305">
            <v>115064</v>
          </cell>
        </row>
        <row r="306">
          <cell r="A306" t="str">
            <v>AT5G01950</v>
          </cell>
          <cell r="B306">
            <v>115065</v>
          </cell>
        </row>
        <row r="307">
          <cell r="A307" t="str">
            <v>AT5G49760</v>
          </cell>
          <cell r="B307">
            <v>115067</v>
          </cell>
        </row>
        <row r="308">
          <cell r="A308" t="str">
            <v>AT5G49770</v>
          </cell>
          <cell r="B308">
            <v>115068</v>
          </cell>
        </row>
        <row r="309">
          <cell r="A309" t="str">
            <v>AT5G49780</v>
          </cell>
          <cell r="B309">
            <v>115069</v>
          </cell>
        </row>
        <row r="310">
          <cell r="A310" t="str">
            <v>AT1G24650</v>
          </cell>
          <cell r="B310">
            <v>115070</v>
          </cell>
        </row>
        <row r="311">
          <cell r="A311" t="str">
            <v>AT1G66150</v>
          </cell>
          <cell r="B311">
            <v>115071</v>
          </cell>
        </row>
        <row r="312">
          <cell r="A312" t="str">
            <v>AT2G01820</v>
          </cell>
          <cell r="B312">
            <v>115072</v>
          </cell>
        </row>
        <row r="313">
          <cell r="A313" t="str">
            <v>AT3G23750</v>
          </cell>
          <cell r="B313">
            <v>115073</v>
          </cell>
        </row>
        <row r="314">
          <cell r="A314" t="str">
            <v>AT1G34420</v>
          </cell>
          <cell r="B314">
            <v>115074</v>
          </cell>
        </row>
        <row r="315">
          <cell r="A315" t="str">
            <v>AT2G31880</v>
          </cell>
          <cell r="B315">
            <v>115075</v>
          </cell>
        </row>
        <row r="316">
          <cell r="A316" t="str">
            <v>AT1G27190</v>
          </cell>
          <cell r="B316">
            <v>115076</v>
          </cell>
        </row>
        <row r="317">
          <cell r="A317" t="str">
            <v>AT1G55610</v>
          </cell>
          <cell r="B317">
            <v>115077</v>
          </cell>
        </row>
        <row r="318">
          <cell r="A318" t="str">
            <v>AT1G69990</v>
          </cell>
          <cell r="B318">
            <v>115078</v>
          </cell>
        </row>
        <row r="319">
          <cell r="A319" t="str">
            <v>AT1G72300</v>
          </cell>
          <cell r="B319">
            <v>115079</v>
          </cell>
        </row>
        <row r="320">
          <cell r="A320" t="str">
            <v>AT1G74360</v>
          </cell>
          <cell r="B320">
            <v>115080</v>
          </cell>
        </row>
        <row r="321">
          <cell r="A321" t="str">
            <v>AT2G01950</v>
          </cell>
          <cell r="B321">
            <v>115081</v>
          </cell>
        </row>
        <row r="322">
          <cell r="A322" t="str">
            <v>AT2G02220</v>
          </cell>
          <cell r="B322">
            <v>115082</v>
          </cell>
        </row>
        <row r="323">
          <cell r="A323" t="str">
            <v>AT2G24230</v>
          </cell>
          <cell r="B323">
            <v>115083</v>
          </cell>
        </row>
        <row r="324">
          <cell r="A324" t="str">
            <v>AT3G13380</v>
          </cell>
          <cell r="B324">
            <v>115084</v>
          </cell>
        </row>
        <row r="325">
          <cell r="A325" t="str">
            <v>AT3G28450</v>
          </cell>
          <cell r="B325">
            <v>115085</v>
          </cell>
        </row>
        <row r="326">
          <cell r="A326" t="str">
            <v>AT4G39400</v>
          </cell>
          <cell r="B326">
            <v>115086</v>
          </cell>
        </row>
        <row r="327">
          <cell r="A327" t="str">
            <v>AT5G07280</v>
          </cell>
          <cell r="B327">
            <v>115087</v>
          </cell>
        </row>
        <row r="328">
          <cell r="A328" t="str">
            <v>AT5G48380</v>
          </cell>
          <cell r="B328">
            <v>115088</v>
          </cell>
        </row>
        <row r="329">
          <cell r="A329" t="str">
            <v>AT5G53890</v>
          </cell>
          <cell r="B329">
            <v>115089</v>
          </cell>
        </row>
        <row r="330">
          <cell r="A330" t="str">
            <v>AT5G65710</v>
          </cell>
          <cell r="B330">
            <v>115090</v>
          </cell>
        </row>
        <row r="331">
          <cell r="A331" t="str">
            <v>AT4G20140</v>
          </cell>
          <cell r="B331">
            <v>115091</v>
          </cell>
        </row>
        <row r="332">
          <cell r="A332" t="str">
            <v>AT1G73080</v>
          </cell>
          <cell r="B332">
            <v>115092</v>
          </cell>
        </row>
        <row r="333">
          <cell r="A333" t="str">
            <v>AT1G17750</v>
          </cell>
          <cell r="B333">
            <v>115093</v>
          </cell>
        </row>
        <row r="334">
          <cell r="A334" t="str">
            <v>AT1G08590</v>
          </cell>
          <cell r="B334">
            <v>115094</v>
          </cell>
        </row>
        <row r="335">
          <cell r="A335" t="str">
            <v>AT1G09970</v>
          </cell>
          <cell r="B335">
            <v>115095</v>
          </cell>
        </row>
        <row r="336">
          <cell r="A336" t="str">
            <v>AT1G17230</v>
          </cell>
          <cell r="B336">
            <v>115096</v>
          </cell>
        </row>
        <row r="337">
          <cell r="A337" t="str">
            <v>AT1G34110</v>
          </cell>
          <cell r="B337">
            <v>115097</v>
          </cell>
        </row>
        <row r="338">
          <cell r="A338" t="str">
            <v>AT1G35710</v>
          </cell>
          <cell r="B338">
            <v>115098</v>
          </cell>
        </row>
        <row r="339">
          <cell r="A339" t="str">
            <v>AT1G72180</v>
          </cell>
          <cell r="B339">
            <v>115099</v>
          </cell>
        </row>
        <row r="340">
          <cell r="A340" t="str">
            <v>AT1G75820</v>
          </cell>
          <cell r="B340">
            <v>115100</v>
          </cell>
        </row>
        <row r="341">
          <cell r="A341" t="str">
            <v>AT2G33170</v>
          </cell>
          <cell r="B341">
            <v>115101</v>
          </cell>
        </row>
        <row r="342">
          <cell r="A342" t="str">
            <v>AT3G19700</v>
          </cell>
          <cell r="B342">
            <v>115102</v>
          </cell>
        </row>
        <row r="343">
          <cell r="A343" t="str">
            <v>AT3G24240</v>
          </cell>
          <cell r="B343">
            <v>115103</v>
          </cell>
        </row>
        <row r="344">
          <cell r="A344" t="str">
            <v>AT3G49670</v>
          </cell>
          <cell r="B344">
            <v>115104</v>
          </cell>
        </row>
        <row r="345">
          <cell r="A345" t="str">
            <v>AT4G08850</v>
          </cell>
          <cell r="B345">
            <v>115105</v>
          </cell>
        </row>
        <row r="346">
          <cell r="A346" t="str">
            <v>AT4G20270</v>
          </cell>
          <cell r="B346">
            <v>115106</v>
          </cell>
        </row>
        <row r="347">
          <cell r="A347" t="str">
            <v>AT4G26540</v>
          </cell>
          <cell r="B347">
            <v>115107</v>
          </cell>
        </row>
        <row r="348">
          <cell r="A348" t="str">
            <v>AT4G28490</v>
          </cell>
          <cell r="B348">
            <v>115108</v>
          </cell>
        </row>
        <row r="349">
          <cell r="A349" t="str">
            <v>AT4G28650</v>
          </cell>
          <cell r="B349">
            <v>115109</v>
          </cell>
        </row>
        <row r="350">
          <cell r="A350" t="str">
            <v>AT5G25930</v>
          </cell>
          <cell r="B350">
            <v>115110</v>
          </cell>
        </row>
        <row r="351">
          <cell r="A351" t="str">
            <v>AT5G44700</v>
          </cell>
          <cell r="B351">
            <v>115111</v>
          </cell>
        </row>
        <row r="352">
          <cell r="A352" t="str">
            <v>AT5G48940</v>
          </cell>
          <cell r="B352">
            <v>115112</v>
          </cell>
        </row>
        <row r="353">
          <cell r="A353" t="str">
            <v>AT5G49660</v>
          </cell>
          <cell r="B353">
            <v>115113</v>
          </cell>
        </row>
        <row r="354">
          <cell r="A354" t="str">
            <v>AT5G56040</v>
          </cell>
          <cell r="B354">
            <v>115114</v>
          </cell>
        </row>
        <row r="355">
          <cell r="A355" t="str">
            <v>AT5G61480</v>
          </cell>
          <cell r="B355">
            <v>115115</v>
          </cell>
        </row>
        <row r="356">
          <cell r="A356" t="str">
            <v>AT5G63930</v>
          </cell>
          <cell r="B356">
            <v>115116</v>
          </cell>
        </row>
        <row r="357">
          <cell r="A357" t="str">
            <v>AT5G65700</v>
          </cell>
          <cell r="B357">
            <v>115117</v>
          </cell>
        </row>
        <row r="358">
          <cell r="A358" t="str">
            <v>AT2G41820</v>
          </cell>
          <cell r="B358">
            <v>115118</v>
          </cell>
        </row>
        <row r="359">
          <cell r="A359" t="str">
            <v>AT5G20480</v>
          </cell>
          <cell r="B359">
            <v>115119</v>
          </cell>
        </row>
        <row r="360">
          <cell r="A360" t="str">
            <v>AT5G46330</v>
          </cell>
          <cell r="B360">
            <v>115120</v>
          </cell>
        </row>
        <row r="361">
          <cell r="A361" t="str">
            <v>AT2G24130</v>
          </cell>
          <cell r="B361">
            <v>115121</v>
          </cell>
        </row>
        <row r="362">
          <cell r="A362" t="str">
            <v>AT3G47090</v>
          </cell>
          <cell r="B362">
            <v>115122</v>
          </cell>
        </row>
        <row r="363">
          <cell r="A363" t="str">
            <v>AT3G47110</v>
          </cell>
          <cell r="B363">
            <v>115123</v>
          </cell>
        </row>
        <row r="364">
          <cell r="A364" t="str">
            <v>AT3G47570</v>
          </cell>
          <cell r="B364">
            <v>115124</v>
          </cell>
        </row>
        <row r="365">
          <cell r="A365" t="str">
            <v>AT3G47580</v>
          </cell>
          <cell r="B365">
            <v>115125</v>
          </cell>
        </row>
        <row r="366">
          <cell r="A366" t="str">
            <v>AT1G31420</v>
          </cell>
          <cell r="B366">
            <v>115126</v>
          </cell>
        </row>
        <row r="367">
          <cell r="A367" t="str">
            <v>AT2G26330</v>
          </cell>
          <cell r="B367">
            <v>115127</v>
          </cell>
        </row>
        <row r="368">
          <cell r="A368" t="str">
            <v>AT2G35620</v>
          </cell>
          <cell r="B368">
            <v>115128</v>
          </cell>
        </row>
        <row r="369">
          <cell r="A369" t="str">
            <v>AT5G62230</v>
          </cell>
          <cell r="B369">
            <v>115129</v>
          </cell>
        </row>
        <row r="370">
          <cell r="A370" t="str">
            <v>AT5G62710</v>
          </cell>
          <cell r="B370">
            <v>115130</v>
          </cell>
        </row>
        <row r="371">
          <cell r="A371" t="str">
            <v>AT5G07180</v>
          </cell>
          <cell r="B371">
            <v>115131</v>
          </cell>
        </row>
        <row r="372">
          <cell r="A372" t="str">
            <v>AT2G16250</v>
          </cell>
          <cell r="B372">
            <v>115132</v>
          </cell>
        </row>
        <row r="373">
          <cell r="A373" t="str">
            <v>AT4G39270</v>
          </cell>
          <cell r="B373">
            <v>115133</v>
          </cell>
        </row>
        <row r="374">
          <cell r="A374" t="str">
            <v>AT3G02130</v>
          </cell>
          <cell r="B374">
            <v>115135</v>
          </cell>
        </row>
      </sheetData>
      <sheetData sheetId="2">
        <row r="3">
          <cell r="E3" t="str">
            <v>X150</v>
          </cell>
          <cell r="F3" t="str">
            <v>AT4G23280</v>
          </cell>
        </row>
        <row r="4">
          <cell r="E4" t="str">
            <v>X161</v>
          </cell>
          <cell r="F4" t="str">
            <v>AT4G23290</v>
          </cell>
        </row>
        <row r="5">
          <cell r="E5" t="str">
            <v>X145</v>
          </cell>
          <cell r="F5" t="str">
            <v>AT4G23300</v>
          </cell>
        </row>
        <row r="6">
          <cell r="E6" t="str">
            <v>X151</v>
          </cell>
          <cell r="F6" t="str">
            <v>AT4G23310</v>
          </cell>
        </row>
        <row r="7">
          <cell r="E7" t="str">
            <v>X162</v>
          </cell>
          <cell r="F7" t="str">
            <v>AT4G23320</v>
          </cell>
        </row>
        <row r="8">
          <cell r="E8" t="str">
            <v>X149</v>
          </cell>
          <cell r="F8" t="str">
            <v>AT4G05200</v>
          </cell>
        </row>
        <row r="9">
          <cell r="E9" t="str">
            <v>X167</v>
          </cell>
          <cell r="F9" t="str">
            <v>AT4G38830</v>
          </cell>
        </row>
        <row r="10">
          <cell r="E10" t="str">
            <v>X165</v>
          </cell>
          <cell r="F10" t="str">
            <v>AT4G21400</v>
          </cell>
        </row>
        <row r="11">
          <cell r="E11" t="str">
            <v>X166</v>
          </cell>
          <cell r="F11" t="str">
            <v>AT4G21410</v>
          </cell>
        </row>
        <row r="12">
          <cell r="E12" t="str">
            <v>X176</v>
          </cell>
          <cell r="F12" t="str">
            <v>AT1G70530</v>
          </cell>
        </row>
        <row r="13">
          <cell r="E13" t="str">
            <v>X158</v>
          </cell>
          <cell r="F13" t="str">
            <v>AT4G11460</v>
          </cell>
        </row>
        <row r="14">
          <cell r="E14" t="str">
            <v>X156</v>
          </cell>
          <cell r="F14" t="str">
            <v>AT4G11470</v>
          </cell>
        </row>
        <row r="15">
          <cell r="E15" t="str">
            <v>X157</v>
          </cell>
          <cell r="F15" t="str">
            <v>AT4G11480</v>
          </cell>
        </row>
        <row r="16">
          <cell r="E16" t="str">
            <v>X155</v>
          </cell>
          <cell r="F16" t="str">
            <v>AT4G11490</v>
          </cell>
        </row>
        <row r="17">
          <cell r="E17" t="str">
            <v>X143</v>
          </cell>
          <cell r="F17" t="str">
            <v>AT4G11530</v>
          </cell>
        </row>
        <row r="18">
          <cell r="E18" t="str">
            <v>X168</v>
          </cell>
          <cell r="F18" t="str">
            <v>AT4G04490</v>
          </cell>
        </row>
        <row r="19">
          <cell r="E19" t="str">
            <v>X169</v>
          </cell>
          <cell r="F19" t="str">
            <v>AT4G04500</v>
          </cell>
        </row>
        <row r="20">
          <cell r="E20" t="str">
            <v>X172</v>
          </cell>
          <cell r="F20" t="str">
            <v>AT4G04510</v>
          </cell>
        </row>
        <row r="21">
          <cell r="E21" t="str">
            <v>X171</v>
          </cell>
          <cell r="F21" t="str">
            <v>AT4G04540</v>
          </cell>
        </row>
        <row r="22">
          <cell r="E22" t="str">
            <v>X153</v>
          </cell>
          <cell r="F22" t="str">
            <v>AT3G45860</v>
          </cell>
        </row>
        <row r="23">
          <cell r="E23" t="str">
            <v>X170</v>
          </cell>
          <cell r="F23" t="str">
            <v>AT4G04570</v>
          </cell>
        </row>
        <row r="24">
          <cell r="E24" t="str">
            <v>X164</v>
          </cell>
          <cell r="F24" t="str">
            <v>AT4G00970</v>
          </cell>
        </row>
        <row r="25">
          <cell r="E25"/>
          <cell r="F25" t="str">
            <v>AT2G39660</v>
          </cell>
        </row>
        <row r="26">
          <cell r="E26" t="str">
            <v>X147</v>
          </cell>
          <cell r="F26" t="str">
            <v>AT4G23150</v>
          </cell>
        </row>
        <row r="27">
          <cell r="E27" t="str">
            <v>X148</v>
          </cell>
          <cell r="F27" t="str">
            <v>AT4G23180</v>
          </cell>
        </row>
        <row r="28">
          <cell r="E28" t="str">
            <v>X152</v>
          </cell>
          <cell r="F28" t="str">
            <v>AT4G23130</v>
          </cell>
        </row>
        <row r="29">
          <cell r="E29" t="str">
            <v>X154</v>
          </cell>
          <cell r="F29" t="str">
            <v>AT4G23270</v>
          </cell>
        </row>
        <row r="30">
          <cell r="E30" t="str">
            <v>X159</v>
          </cell>
          <cell r="F30" t="str">
            <v>AT4G23260</v>
          </cell>
        </row>
        <row r="31">
          <cell r="E31" t="str">
            <v>X160</v>
          </cell>
          <cell r="F31" t="str">
            <v>AT4G23250</v>
          </cell>
        </row>
        <row r="32">
          <cell r="E32" t="str">
            <v>X173</v>
          </cell>
          <cell r="F32" t="str">
            <v>AT4G23230</v>
          </cell>
        </row>
        <row r="33">
          <cell r="E33" t="str">
            <v>X175</v>
          </cell>
          <cell r="F33" t="str">
            <v>AT5G40380</v>
          </cell>
        </row>
        <row r="34">
          <cell r="E34" t="str">
            <v>X129</v>
          </cell>
          <cell r="F34" t="str">
            <v>AT3G24550</v>
          </cell>
        </row>
        <row r="35">
          <cell r="E35" t="str">
            <v>X131</v>
          </cell>
          <cell r="F35" t="str">
            <v>AT1G49270</v>
          </cell>
        </row>
        <row r="36">
          <cell r="E36" t="str">
            <v>X133</v>
          </cell>
          <cell r="F36" t="str">
            <v>AT4G34440</v>
          </cell>
        </row>
        <row r="37">
          <cell r="E37" t="str">
            <v>X136</v>
          </cell>
          <cell r="F37" t="str">
            <v>AT1G23540</v>
          </cell>
        </row>
        <row r="38">
          <cell r="E38" t="str">
            <v>X137</v>
          </cell>
          <cell r="F38" t="str">
            <v>AT1G10620</v>
          </cell>
        </row>
        <row r="39">
          <cell r="E39" t="str">
            <v>X141</v>
          </cell>
          <cell r="F39" t="str">
            <v>AT4G23200</v>
          </cell>
        </row>
        <row r="40">
          <cell r="E40" t="str">
            <v>X180</v>
          </cell>
          <cell r="F40" t="str">
            <v>AT4G21230</v>
          </cell>
        </row>
        <row r="41">
          <cell r="E41" t="str">
            <v>X130</v>
          </cell>
          <cell r="F41" t="str">
            <v>AT1G52290</v>
          </cell>
        </row>
        <row r="42">
          <cell r="E42" t="str">
            <v>X134</v>
          </cell>
          <cell r="F42" t="str">
            <v>AT2G18470</v>
          </cell>
        </row>
        <row r="43">
          <cell r="E43" t="str">
            <v>X135</v>
          </cell>
          <cell r="F43" t="str">
            <v>AT1G70460</v>
          </cell>
        </row>
        <row r="44">
          <cell r="E44" t="str">
            <v>X138</v>
          </cell>
          <cell r="F44" t="str">
            <v>AT1G26150</v>
          </cell>
        </row>
        <row r="45">
          <cell r="E45" t="str">
            <v>X142</v>
          </cell>
          <cell r="F45" t="str">
            <v>AT4G23220</v>
          </cell>
        </row>
        <row r="46">
          <cell r="E46" t="str">
            <v>X144</v>
          </cell>
          <cell r="F46" t="str">
            <v>AT4G23190</v>
          </cell>
        </row>
        <row r="47">
          <cell r="E47" t="str">
            <v>X146</v>
          </cell>
          <cell r="F47" t="str">
            <v>AT4G23140</v>
          </cell>
        </row>
        <row r="48">
          <cell r="E48" t="str">
            <v>X139</v>
          </cell>
          <cell r="F48" t="str">
            <v>AT1G68690</v>
          </cell>
        </row>
        <row r="49">
          <cell r="E49" t="str">
            <v>X140</v>
          </cell>
          <cell r="F49" t="str">
            <v>AT5G38560</v>
          </cell>
        </row>
        <row r="50">
          <cell r="E50" t="str">
            <v>G09</v>
          </cell>
          <cell r="F50" t="str">
            <v>AT3G01840</v>
          </cell>
        </row>
        <row r="51">
          <cell r="E51" t="str">
            <v>G10</v>
          </cell>
          <cell r="F51" t="str">
            <v>AT1G51940</v>
          </cell>
        </row>
        <row r="52">
          <cell r="E52" t="str">
            <v>G11</v>
          </cell>
          <cell r="F52" t="str">
            <v>AT2G23770</v>
          </cell>
        </row>
        <row r="53">
          <cell r="E53" t="str">
            <v>G12</v>
          </cell>
          <cell r="F53" t="str">
            <v>AT2G33580</v>
          </cell>
        </row>
        <row r="54">
          <cell r="E54" t="str">
            <v>H06</v>
          </cell>
          <cell r="F54" t="str">
            <v>AT1G79670</v>
          </cell>
        </row>
        <row r="55">
          <cell r="E55" t="str">
            <v>H08</v>
          </cell>
          <cell r="F55" t="str">
            <v>AT1G21270</v>
          </cell>
        </row>
        <row r="56">
          <cell r="E56" t="str">
            <v>H09</v>
          </cell>
          <cell r="F56" t="str">
            <v>AT1G21240</v>
          </cell>
        </row>
        <row r="57">
          <cell r="E57" t="str">
            <v>X115</v>
          </cell>
          <cell r="F57" t="str">
            <v>AT1G16120</v>
          </cell>
        </row>
        <row r="58">
          <cell r="E58" t="str">
            <v>X116</v>
          </cell>
          <cell r="F58" t="str">
            <v>AT1G16160</v>
          </cell>
        </row>
        <row r="59">
          <cell r="E59" t="str">
            <v>X117</v>
          </cell>
          <cell r="F59" t="str">
            <v>AT1G16110</v>
          </cell>
        </row>
        <row r="60">
          <cell r="E60" t="str">
            <v>X118</v>
          </cell>
          <cell r="F60" t="str">
            <v>AT1G16130</v>
          </cell>
        </row>
        <row r="61">
          <cell r="E61" t="str">
            <v>X119</v>
          </cell>
          <cell r="F61" t="str">
            <v>AT1G16150</v>
          </cell>
        </row>
        <row r="62">
          <cell r="E62" t="str">
            <v>H07</v>
          </cell>
          <cell r="F62" t="str">
            <v>AT1G21210</v>
          </cell>
        </row>
        <row r="63">
          <cell r="E63" t="str">
            <v>H10</v>
          </cell>
          <cell r="F63" t="str">
            <v>AT1G21250</v>
          </cell>
        </row>
        <row r="64">
          <cell r="E64" t="str">
            <v>X132</v>
          </cell>
          <cell r="F64" t="str">
            <v>AT3G18810</v>
          </cell>
        </row>
        <row r="65">
          <cell r="E65" t="str">
            <v>X177</v>
          </cell>
          <cell r="F65" t="str">
            <v>AT2G41140</v>
          </cell>
        </row>
        <row r="66">
          <cell r="E66" t="str">
            <v>X163</v>
          </cell>
          <cell r="F66" t="str">
            <v>AT4G23210</v>
          </cell>
        </row>
        <row r="67">
          <cell r="E67" t="str">
            <v>F05</v>
          </cell>
          <cell r="F67" t="str">
            <v>AT3G46290</v>
          </cell>
        </row>
        <row r="68">
          <cell r="E68" t="str">
            <v>X125</v>
          </cell>
          <cell r="F68" t="str">
            <v>AT1G79680</v>
          </cell>
        </row>
        <row r="69">
          <cell r="E69" t="str">
            <v>X127</v>
          </cell>
          <cell r="F69" t="str">
            <v>AT1G21230</v>
          </cell>
        </row>
        <row r="70">
          <cell r="E70" t="str">
            <v>X021</v>
          </cell>
          <cell r="F70" t="str">
            <v>AT5G01890</v>
          </cell>
        </row>
        <row r="71">
          <cell r="E71" t="str">
            <v>L09</v>
          </cell>
          <cell r="F71" t="str">
            <v>AT1G05700</v>
          </cell>
        </row>
        <row r="72">
          <cell r="E72" t="str">
            <v>X302</v>
          </cell>
          <cell r="F72" t="str">
            <v>AT1G11050</v>
          </cell>
        </row>
        <row r="73">
          <cell r="E73" t="str">
            <v>X235</v>
          </cell>
          <cell r="F73" t="str">
            <v>AT1G15530</v>
          </cell>
        </row>
        <row r="74">
          <cell r="E74" t="str">
            <v>X287</v>
          </cell>
          <cell r="F74" t="str">
            <v>AT1G18390</v>
          </cell>
        </row>
        <row r="75">
          <cell r="E75" t="str">
            <v>X286</v>
          </cell>
          <cell r="F75" t="str">
            <v>AT1G25390</v>
          </cell>
        </row>
        <row r="76">
          <cell r="E76" t="str">
            <v>X304</v>
          </cell>
          <cell r="F76" t="str">
            <v>AT1G49730</v>
          </cell>
        </row>
        <row r="77">
          <cell r="E77" t="str">
            <v>X269</v>
          </cell>
          <cell r="F77" t="str">
            <v>AT1G52310</v>
          </cell>
        </row>
        <row r="78">
          <cell r="E78" t="str">
            <v>X295</v>
          </cell>
          <cell r="F78" t="str">
            <v>AT1G66910</v>
          </cell>
        </row>
        <row r="79">
          <cell r="E79" t="str">
            <v>X294</v>
          </cell>
          <cell r="F79" t="str">
            <v>AT1G66920</v>
          </cell>
        </row>
        <row r="80">
          <cell r="E80" t="str">
            <v>X297</v>
          </cell>
          <cell r="F80" t="str">
            <v>AT1G66930</v>
          </cell>
        </row>
        <row r="81">
          <cell r="E81" t="str">
            <v>X290</v>
          </cell>
          <cell r="F81" t="str">
            <v>AT1G69910</v>
          </cell>
        </row>
        <row r="82">
          <cell r="E82" t="str">
            <v>X301</v>
          </cell>
          <cell r="F82" t="str">
            <v>AT1G70250</v>
          </cell>
        </row>
        <row r="83">
          <cell r="E83" t="str">
            <v>X271</v>
          </cell>
          <cell r="F83" t="str">
            <v>AT2G20300</v>
          </cell>
        </row>
        <row r="84">
          <cell r="E84" t="str">
            <v>X264</v>
          </cell>
          <cell r="F84" t="str">
            <v>AT2G29220</v>
          </cell>
        </row>
        <row r="85">
          <cell r="E85" t="str">
            <v>X266</v>
          </cell>
          <cell r="F85" t="str">
            <v>AT2G46850</v>
          </cell>
        </row>
        <row r="86">
          <cell r="E86" t="str">
            <v>X303</v>
          </cell>
          <cell r="F86" t="str">
            <v>AT2G48010</v>
          </cell>
        </row>
        <row r="87">
          <cell r="E87" t="str">
            <v>X239</v>
          </cell>
          <cell r="F87" t="str">
            <v>AT3G08870</v>
          </cell>
        </row>
        <row r="88">
          <cell r="E88" t="str">
            <v>X305</v>
          </cell>
          <cell r="F88" t="str">
            <v>AT3G19300</v>
          </cell>
        </row>
        <row r="89">
          <cell r="E89" t="str">
            <v>X240</v>
          </cell>
          <cell r="F89" t="str">
            <v>AT3G45330</v>
          </cell>
        </row>
        <row r="90">
          <cell r="E90" t="str">
            <v>X241</v>
          </cell>
          <cell r="F90" t="str">
            <v>AT3G45390</v>
          </cell>
        </row>
        <row r="91">
          <cell r="E91" t="str">
            <v>X243</v>
          </cell>
          <cell r="F91" t="str">
            <v>AT3G45410</v>
          </cell>
        </row>
        <row r="92">
          <cell r="E92" t="str">
            <v>X244</v>
          </cell>
          <cell r="F92" t="str">
            <v>AT3G45420</v>
          </cell>
        </row>
        <row r="93">
          <cell r="E93" t="str">
            <v>X247</v>
          </cell>
          <cell r="F93" t="str">
            <v>AT3G45430</v>
          </cell>
        </row>
        <row r="94">
          <cell r="E94" t="str">
            <v>X245</v>
          </cell>
          <cell r="F94" t="str">
            <v>AT3G45440</v>
          </cell>
        </row>
        <row r="95">
          <cell r="E95" t="str">
            <v>X245</v>
          </cell>
          <cell r="F95" t="str">
            <v>AT1G67000</v>
          </cell>
        </row>
        <row r="96">
          <cell r="E96" t="str">
            <v>X256</v>
          </cell>
          <cell r="F96" t="str">
            <v>AT3G53380</v>
          </cell>
        </row>
        <row r="97">
          <cell r="E97" t="str">
            <v>X234</v>
          </cell>
          <cell r="F97" t="str">
            <v>AT3G55550</v>
          </cell>
        </row>
        <row r="98">
          <cell r="E98" t="str">
            <v>X272</v>
          </cell>
          <cell r="F98" t="str">
            <v>AT4G02010</v>
          </cell>
        </row>
        <row r="99">
          <cell r="E99" t="str">
            <v>X233</v>
          </cell>
          <cell r="F99" t="str">
            <v>AT4G02420</v>
          </cell>
        </row>
        <row r="100">
          <cell r="E100" t="str">
            <v>X255</v>
          </cell>
          <cell r="F100" t="str">
            <v>AT4G04960</v>
          </cell>
        </row>
        <row r="101">
          <cell r="E101" t="str">
            <v>X300</v>
          </cell>
          <cell r="F101" t="str">
            <v>AT4G18250</v>
          </cell>
        </row>
        <row r="102">
          <cell r="E102" t="str">
            <v>X254</v>
          </cell>
          <cell r="F102" t="str">
            <v>AT4G28350</v>
          </cell>
        </row>
        <row r="103">
          <cell r="E103" t="str">
            <v>X238</v>
          </cell>
          <cell r="F103" t="str">
            <v>AT5G01540</v>
          </cell>
        </row>
        <row r="104">
          <cell r="E104" t="str">
            <v>X236</v>
          </cell>
          <cell r="F104" t="str">
            <v>AT5G01550</v>
          </cell>
        </row>
        <row r="105">
          <cell r="E105" t="str">
            <v>X237</v>
          </cell>
          <cell r="F105" t="str">
            <v>AT5G01560</v>
          </cell>
        </row>
        <row r="106">
          <cell r="E106" t="str">
            <v>X257</v>
          </cell>
          <cell r="F106" t="str">
            <v>AT5G03140</v>
          </cell>
        </row>
        <row r="107">
          <cell r="E107" t="str">
            <v>X262</v>
          </cell>
          <cell r="F107" t="str">
            <v>AT5G06740</v>
          </cell>
        </row>
        <row r="108">
          <cell r="E108" t="str">
            <v>X260</v>
          </cell>
          <cell r="F108" t="str">
            <v>AT5G10530</v>
          </cell>
        </row>
        <row r="109">
          <cell r="E109" t="str">
            <v>X288</v>
          </cell>
          <cell r="F109" t="str">
            <v>AT5G38210</v>
          </cell>
        </row>
        <row r="110">
          <cell r="E110" t="str">
            <v>X292</v>
          </cell>
          <cell r="F110" t="str">
            <v>AT5G38240</v>
          </cell>
        </row>
        <row r="111">
          <cell r="E111" t="str">
            <v>X293</v>
          </cell>
          <cell r="F111" t="str">
            <v>AT5G38250</v>
          </cell>
        </row>
        <row r="112">
          <cell r="E112" t="str">
            <v>X291</v>
          </cell>
          <cell r="F112" t="str">
            <v>AT5G38260</v>
          </cell>
        </row>
        <row r="113">
          <cell r="E113" t="str">
            <v>X299</v>
          </cell>
          <cell r="F113" t="str">
            <v>AT5G38280</v>
          </cell>
        </row>
        <row r="114">
          <cell r="E114" t="str">
            <v>X259</v>
          </cell>
          <cell r="F114" t="str">
            <v>AT5G42120</v>
          </cell>
        </row>
        <row r="115">
          <cell r="E115" t="str">
            <v>X258</v>
          </cell>
          <cell r="F115" t="str">
            <v>AT5G55830</v>
          </cell>
        </row>
        <row r="116">
          <cell r="E116" t="str">
            <v>X250</v>
          </cell>
          <cell r="F116" t="str">
            <v>AT5G60270</v>
          </cell>
        </row>
        <row r="117">
          <cell r="E117" t="str">
            <v>X246</v>
          </cell>
          <cell r="F117" t="str">
            <v>AT5G60280</v>
          </cell>
        </row>
        <row r="118">
          <cell r="E118" t="str">
            <v>X248</v>
          </cell>
          <cell r="F118" t="str">
            <v>AT5G60300</v>
          </cell>
        </row>
        <row r="119">
          <cell r="E119" t="str">
            <v>X249</v>
          </cell>
          <cell r="F119" t="str">
            <v>AT5G60310</v>
          </cell>
        </row>
        <row r="120">
          <cell r="E120" t="str">
            <v>X242</v>
          </cell>
          <cell r="F120" t="str">
            <v>AT5G60320</v>
          </cell>
        </row>
        <row r="121">
          <cell r="E121" t="str">
            <v>X261</v>
          </cell>
          <cell r="F121" t="str">
            <v>AT5G65600</v>
          </cell>
        </row>
        <row r="122">
          <cell r="E122" t="str">
            <v>X263</v>
          </cell>
          <cell r="F122" t="str">
            <v>AT2G29250</v>
          </cell>
        </row>
        <row r="123">
          <cell r="E123" t="str">
            <v>X270</v>
          </cell>
          <cell r="F123" t="str">
            <v>AT5G56890</v>
          </cell>
        </row>
        <row r="124">
          <cell r="E124" t="str">
            <v>X289</v>
          </cell>
          <cell r="F124" t="str">
            <v>AT1G66880</v>
          </cell>
        </row>
        <row r="125">
          <cell r="E125" t="str">
            <v>X296</v>
          </cell>
          <cell r="F125" t="str">
            <v>AT1G66980</v>
          </cell>
        </row>
        <row r="126">
          <cell r="E126" t="str">
            <v>X306</v>
          </cell>
          <cell r="F126" t="str">
            <v>AT5G67200</v>
          </cell>
        </row>
        <row r="127">
          <cell r="E127" t="str">
            <v>X307</v>
          </cell>
          <cell r="F127" t="str">
            <v>AT5G63410</v>
          </cell>
        </row>
        <row r="128">
          <cell r="E128" t="str">
            <v>X308</v>
          </cell>
          <cell r="F128" t="str">
            <v>AT5G59660</v>
          </cell>
        </row>
        <row r="129">
          <cell r="E129" t="str">
            <v>X309</v>
          </cell>
          <cell r="F129" t="str">
            <v>AT5G58150</v>
          </cell>
        </row>
        <row r="130">
          <cell r="E130" t="str">
            <v>X310</v>
          </cell>
          <cell r="F130" t="str">
            <v>AT5G51350</v>
          </cell>
        </row>
        <row r="131">
          <cell r="E131" t="str">
            <v>X311</v>
          </cell>
          <cell r="F131" t="str">
            <v>AT5G14210</v>
          </cell>
        </row>
        <row r="132">
          <cell r="E132" t="str">
            <v>X312</v>
          </cell>
          <cell r="F132" t="str">
            <v>AT5G07150</v>
          </cell>
        </row>
        <row r="133">
          <cell r="E133" t="str">
            <v>X313</v>
          </cell>
          <cell r="F133" t="str">
            <v>AT5G06940</v>
          </cell>
        </row>
        <row r="134">
          <cell r="E134" t="str">
            <v>X314</v>
          </cell>
          <cell r="F134" t="str">
            <v>AT4G29990</v>
          </cell>
        </row>
        <row r="135">
          <cell r="E135" t="str">
            <v>X315</v>
          </cell>
          <cell r="F135" t="str">
            <v>AT3G46400</v>
          </cell>
        </row>
        <row r="136">
          <cell r="E136" t="str">
            <v>X316</v>
          </cell>
          <cell r="F136" t="str">
            <v>AT3G46330</v>
          </cell>
        </row>
        <row r="137">
          <cell r="E137" t="str">
            <v>X317</v>
          </cell>
          <cell r="F137" t="str">
            <v>AT2G29000</v>
          </cell>
        </row>
        <row r="138">
          <cell r="E138" t="str">
            <v>X318</v>
          </cell>
          <cell r="F138" t="str">
            <v>AT2G28970</v>
          </cell>
        </row>
        <row r="139">
          <cell r="E139" t="str">
            <v>X319</v>
          </cell>
          <cell r="F139" t="str">
            <v>AT2G14440</v>
          </cell>
        </row>
        <row r="140">
          <cell r="E140" t="str">
            <v>X320</v>
          </cell>
          <cell r="F140" t="str">
            <v>AT2G04300</v>
          </cell>
        </row>
        <row r="141">
          <cell r="E141" t="str">
            <v>X321</v>
          </cell>
          <cell r="F141" t="str">
            <v>AT1G56145</v>
          </cell>
        </row>
        <row r="142">
          <cell r="E142" t="str">
            <v>X322</v>
          </cell>
          <cell r="F142" t="str">
            <v>AT1G51910</v>
          </cell>
        </row>
        <row r="143">
          <cell r="E143" t="str">
            <v>X323</v>
          </cell>
          <cell r="F143" t="str">
            <v>AT1G51880</v>
          </cell>
        </row>
        <row r="144">
          <cell r="E144" t="str">
            <v>X324</v>
          </cell>
          <cell r="F144" t="str">
            <v>AT1G51860</v>
          </cell>
        </row>
        <row r="145">
          <cell r="E145" t="str">
            <v>X325</v>
          </cell>
          <cell r="F145" t="str">
            <v>AT1G51850</v>
          </cell>
        </row>
        <row r="146">
          <cell r="E146" t="str">
            <v>X326</v>
          </cell>
          <cell r="F146" t="str">
            <v>AT1G51830</v>
          </cell>
        </row>
        <row r="147">
          <cell r="E147" t="str">
            <v>X327</v>
          </cell>
          <cell r="F147" t="str">
            <v>AT1G51805</v>
          </cell>
        </row>
        <row r="148">
          <cell r="E148" t="str">
            <v>X328</v>
          </cell>
          <cell r="F148" t="str">
            <v>AT1G29740</v>
          </cell>
        </row>
        <row r="149">
          <cell r="E149" t="str">
            <v>X329</v>
          </cell>
          <cell r="F149" t="str">
            <v>AT1G28440</v>
          </cell>
        </row>
        <row r="150">
          <cell r="E150" t="str">
            <v>X330</v>
          </cell>
          <cell r="F150" t="str">
            <v>AT1G10850</v>
          </cell>
        </row>
        <row r="151">
          <cell r="E151" t="str">
            <v>X179</v>
          </cell>
          <cell r="F151" t="str">
            <v>AT4G28670</v>
          </cell>
        </row>
        <row r="152">
          <cell r="E152" t="str">
            <v>X183</v>
          </cell>
          <cell r="F152" t="str">
            <v>AT4G27300</v>
          </cell>
        </row>
        <row r="153">
          <cell r="E153" t="str">
            <v>X186</v>
          </cell>
          <cell r="F153" t="str">
            <v>AT1G11340</v>
          </cell>
        </row>
        <row r="154">
          <cell r="E154" t="str">
            <v>X189</v>
          </cell>
          <cell r="F154" t="str">
            <v>AT1G65790</v>
          </cell>
        </row>
        <row r="155">
          <cell r="E155" t="str">
            <v>X199</v>
          </cell>
          <cell r="F155" t="str">
            <v>AT1G61490</v>
          </cell>
        </row>
        <row r="156">
          <cell r="E156" t="str">
            <v>X200</v>
          </cell>
          <cell r="F156" t="str">
            <v>AT1G61500</v>
          </cell>
        </row>
        <row r="157">
          <cell r="E157" t="str">
            <v>X201</v>
          </cell>
          <cell r="F157" t="str">
            <v>AT1G61420</v>
          </cell>
        </row>
        <row r="158">
          <cell r="E158" t="str">
            <v>X204</v>
          </cell>
          <cell r="F158" t="str">
            <v>AT1G61390</v>
          </cell>
        </row>
        <row r="159">
          <cell r="E159" t="str">
            <v>X212</v>
          </cell>
          <cell r="F159" t="str">
            <v>AT1G61460</v>
          </cell>
        </row>
        <row r="160">
          <cell r="E160" t="str">
            <v>X215</v>
          </cell>
          <cell r="F160" t="str">
            <v>AT4G00340</v>
          </cell>
        </row>
        <row r="161">
          <cell r="E161" t="str">
            <v>X221</v>
          </cell>
          <cell r="F161" t="str">
            <v>AT3G59740</v>
          </cell>
        </row>
        <row r="162">
          <cell r="E162" t="str">
            <v>X222</v>
          </cell>
          <cell r="F162" t="str">
            <v>AT3G59750</v>
          </cell>
        </row>
        <row r="163">
          <cell r="E163" t="str">
            <v>X227</v>
          </cell>
          <cell r="F163" t="str">
            <v>AT1G70130</v>
          </cell>
        </row>
        <row r="164">
          <cell r="E164" t="str">
            <v>X229</v>
          </cell>
          <cell r="F164" t="str">
            <v>AT1G70110</v>
          </cell>
        </row>
        <row r="165">
          <cell r="E165" t="str">
            <v>F08</v>
          </cell>
          <cell r="F165" t="str">
            <v>AT2G21480</v>
          </cell>
        </row>
        <row r="166">
          <cell r="E166" t="str">
            <v>F09</v>
          </cell>
          <cell r="F166" t="str">
            <v>AT4G39110</v>
          </cell>
        </row>
        <row r="167">
          <cell r="E167" t="str">
            <v>G07</v>
          </cell>
          <cell r="F167" t="str">
            <v>AT5G39030</v>
          </cell>
        </row>
        <row r="168">
          <cell r="E168" t="str">
            <v>X123</v>
          </cell>
          <cell r="F168" t="str">
            <v>AT1G17910</v>
          </cell>
        </row>
        <row r="169">
          <cell r="E169" t="str">
            <v>X202</v>
          </cell>
          <cell r="F169" t="str">
            <v>AT1G61480</v>
          </cell>
        </row>
        <row r="170">
          <cell r="E170" t="str">
            <v>X203</v>
          </cell>
          <cell r="F170" t="str">
            <v>AT1G61550</v>
          </cell>
        </row>
        <row r="171">
          <cell r="E171" t="str">
            <v>X205</v>
          </cell>
          <cell r="F171" t="str">
            <v>AT1G61430</v>
          </cell>
        </row>
        <row r="172">
          <cell r="E172" t="str">
            <v>X206</v>
          </cell>
          <cell r="F172" t="str">
            <v>AT1G61400</v>
          </cell>
        </row>
        <row r="173">
          <cell r="E173" t="str">
            <v>X207</v>
          </cell>
          <cell r="F173" t="str">
            <v>AT1G61440</v>
          </cell>
        </row>
        <row r="174">
          <cell r="E174" t="str">
            <v>X208</v>
          </cell>
          <cell r="F174" t="str">
            <v>AT1G61370</v>
          </cell>
        </row>
        <row r="175">
          <cell r="E175" t="str">
            <v>X210</v>
          </cell>
          <cell r="F175" t="str">
            <v>AT1G61380</v>
          </cell>
        </row>
        <row r="176">
          <cell r="E176" t="str">
            <v>X211</v>
          </cell>
          <cell r="F176" t="str">
            <v>AT1G61360</v>
          </cell>
        </row>
        <row r="177">
          <cell r="E177" t="str">
            <v>X213</v>
          </cell>
          <cell r="F177" t="str">
            <v>AT4G11900</v>
          </cell>
        </row>
        <row r="178">
          <cell r="E178" t="str">
            <v>X216</v>
          </cell>
          <cell r="F178" t="str">
            <v>AT2G19130</v>
          </cell>
        </row>
        <row r="179">
          <cell r="E179" t="str">
            <v>X218</v>
          </cell>
          <cell r="F179" t="str">
            <v>AT4G32300</v>
          </cell>
        </row>
        <row r="180">
          <cell r="E180" t="str">
            <v>X219</v>
          </cell>
          <cell r="F180" t="str">
            <v>AT1G34300</v>
          </cell>
        </row>
        <row r="181">
          <cell r="E181" t="str">
            <v>X220</v>
          </cell>
          <cell r="F181" t="str">
            <v>AT5G35370</v>
          </cell>
        </row>
        <row r="182">
          <cell r="E182" t="str">
            <v>X223</v>
          </cell>
          <cell r="F182" t="str">
            <v>AT3G59700</v>
          </cell>
        </row>
        <row r="183">
          <cell r="E183" t="str">
            <v>X224</v>
          </cell>
          <cell r="F183" t="str">
            <v>AT3G59730</v>
          </cell>
        </row>
        <row r="184">
          <cell r="E184" t="str">
            <v>X225</v>
          </cell>
          <cell r="F184" t="str">
            <v>AT2G43700</v>
          </cell>
        </row>
        <row r="185">
          <cell r="E185" t="str">
            <v>X226</v>
          </cell>
          <cell r="F185" t="str">
            <v>AT2G43690</v>
          </cell>
        </row>
        <row r="186">
          <cell r="E186" t="str">
            <v>X228</v>
          </cell>
          <cell r="F186" t="str">
            <v>AT4G29050</v>
          </cell>
        </row>
        <row r="187">
          <cell r="E187" t="str">
            <v>X230</v>
          </cell>
          <cell r="F187" t="str">
            <v>AT2G37710</v>
          </cell>
        </row>
        <row r="188">
          <cell r="E188" t="str">
            <v>X232</v>
          </cell>
          <cell r="F188" t="str">
            <v>AT4G02410</v>
          </cell>
        </row>
        <row r="189">
          <cell r="E189" t="str">
            <v>C09</v>
          </cell>
          <cell r="F189" t="str">
            <v>AT5G48380</v>
          </cell>
        </row>
        <row r="190">
          <cell r="E190" t="str">
            <v>B11</v>
          </cell>
          <cell r="F190" t="str">
            <v>AT1G27190</v>
          </cell>
        </row>
        <row r="191">
          <cell r="E191" t="str">
            <v>C02</v>
          </cell>
          <cell r="F191" t="str">
            <v>AT1G69990</v>
          </cell>
        </row>
        <row r="192">
          <cell r="E192" t="str">
            <v>X037</v>
          </cell>
          <cell r="F192" t="str">
            <v>AT1G31420</v>
          </cell>
        </row>
        <row r="193">
          <cell r="E193" t="str">
            <v>X041</v>
          </cell>
          <cell r="F193" t="str">
            <v>AT2G35620</v>
          </cell>
        </row>
        <row r="194">
          <cell r="E194" t="str">
            <v>J10</v>
          </cell>
          <cell r="F194" t="str">
            <v>AT3G56100</v>
          </cell>
        </row>
        <row r="195">
          <cell r="E195" t="str">
            <v>A11</v>
          </cell>
          <cell r="F195" t="str">
            <v>AT5G16000</v>
          </cell>
        </row>
        <row r="196">
          <cell r="E196" t="str">
            <v>A09</v>
          </cell>
          <cell r="F196" t="str">
            <v>AT3G25560</v>
          </cell>
        </row>
        <row r="197">
          <cell r="E197" t="str">
            <v>nA05</v>
          </cell>
          <cell r="F197" t="str">
            <v>AT1G60800</v>
          </cell>
        </row>
        <row r="198">
          <cell r="E198" t="str">
            <v>K05</v>
          </cell>
          <cell r="F198" t="str">
            <v>AT5G35390</v>
          </cell>
        </row>
        <row r="199">
          <cell r="E199" t="str">
            <v>J07</v>
          </cell>
          <cell r="F199" t="str">
            <v>AT3G42880</v>
          </cell>
        </row>
        <row r="200">
          <cell r="E200" t="str">
            <v>J06</v>
          </cell>
          <cell r="F200" t="str">
            <v>AT3G20190</v>
          </cell>
        </row>
        <row r="201">
          <cell r="E201" t="str">
            <v>I07</v>
          </cell>
          <cell r="F201" t="str">
            <v>AT1G50610</v>
          </cell>
        </row>
        <row r="202">
          <cell r="E202" t="str">
            <v>K03</v>
          </cell>
          <cell r="F202" t="str">
            <v>AT5G20690</v>
          </cell>
        </row>
        <row r="203">
          <cell r="E203" t="str">
            <v>I06</v>
          </cell>
          <cell r="F203" t="str">
            <v>AT5G60900</v>
          </cell>
        </row>
        <row r="204">
          <cell r="E204" t="str">
            <v>J05</v>
          </cell>
          <cell r="F204" t="str">
            <v>AT3G17840</v>
          </cell>
        </row>
        <row r="205">
          <cell r="E205" t="str">
            <v>I04</v>
          </cell>
          <cell r="F205" t="str">
            <v>AT5G63710</v>
          </cell>
        </row>
        <row r="206">
          <cell r="E206" t="str">
            <v>X326</v>
          </cell>
          <cell r="F206" t="str">
            <v>AT1G51830</v>
          </cell>
        </row>
        <row r="207">
          <cell r="E207" t="str">
            <v>A10</v>
          </cell>
          <cell r="F207" t="str">
            <v>AT1G09970</v>
          </cell>
        </row>
        <row r="208">
          <cell r="E208" t="str">
            <v>A06</v>
          </cell>
          <cell r="F208" t="str">
            <v>AT1G71830</v>
          </cell>
        </row>
        <row r="209">
          <cell r="E209" t="str">
            <v>P05</v>
          </cell>
          <cell r="F209" t="str">
            <v>AT1G34210</v>
          </cell>
        </row>
        <row r="210">
          <cell r="E210" t="str">
            <v>A07</v>
          </cell>
          <cell r="F210" t="str">
            <v>AT2G13790</v>
          </cell>
        </row>
        <row r="211">
          <cell r="E211" t="str">
            <v>A08</v>
          </cell>
          <cell r="F211" t="str">
            <v>AT2G13800</v>
          </cell>
        </row>
        <row r="212">
          <cell r="E212" t="str">
            <v>Ncfus</v>
          </cell>
          <cell r="F212" t="str">
            <v>AT4G33430</v>
          </cell>
        </row>
        <row r="213">
          <cell r="E213" t="str">
            <v>BIR1</v>
          </cell>
          <cell r="F213" t="str">
            <v>AT4G39400</v>
          </cell>
        </row>
        <row r="214">
          <cell r="E214" t="str">
            <v>nC10</v>
          </cell>
          <cell r="F214" t="str">
            <v>AT5G53890</v>
          </cell>
        </row>
        <row r="215">
          <cell r="E215" t="str">
            <v>C11</v>
          </cell>
          <cell r="F215" t="str">
            <v>AT5G62230</v>
          </cell>
        </row>
        <row r="216">
          <cell r="E216" t="str">
            <v>nD02</v>
          </cell>
          <cell r="F216" t="str">
            <v>AT1G73080</v>
          </cell>
        </row>
        <row r="217">
          <cell r="E217" t="str">
            <v>nD01</v>
          </cell>
          <cell r="F217" t="str">
            <v>AT1G17750</v>
          </cell>
        </row>
        <row r="218">
          <cell r="E218" t="str">
            <v>D04</v>
          </cell>
          <cell r="F218" t="str">
            <v>AT5G65710</v>
          </cell>
        </row>
        <row r="219">
          <cell r="E219" t="str">
            <v>D05</v>
          </cell>
          <cell r="F219" t="str">
            <v>AT5G20480</v>
          </cell>
        </row>
        <row r="220">
          <cell r="E220" t="str">
            <v>nC05</v>
          </cell>
          <cell r="F220" t="str">
            <v>AT1G72300</v>
          </cell>
        </row>
        <row r="221">
          <cell r="E221" t="str">
            <v>C05</v>
          </cell>
          <cell r="F221" t="str">
            <v>AT2G02220</v>
          </cell>
        </row>
        <row r="222">
          <cell r="E222" t="str">
            <v>C06</v>
          </cell>
          <cell r="F222" t="str">
            <v>AT2G26330</v>
          </cell>
        </row>
        <row r="223">
          <cell r="E223" t="str">
            <v>C07</v>
          </cell>
          <cell r="F223" t="str">
            <v>AT3G13380</v>
          </cell>
        </row>
        <row r="224">
          <cell r="E224" t="str">
            <v>C08</v>
          </cell>
          <cell r="F224" t="str">
            <v>AT5G07180</v>
          </cell>
        </row>
        <row r="225">
          <cell r="E225" t="str">
            <v>B12</v>
          </cell>
          <cell r="F225" t="str">
            <v>AT1G55610</v>
          </cell>
        </row>
        <row r="226">
          <cell r="E226" t="str">
            <v>L03</v>
          </cell>
          <cell r="F226" t="str">
            <v>AT4G20140</v>
          </cell>
        </row>
        <row r="227">
          <cell r="E227" t="str">
            <v>X039</v>
          </cell>
          <cell r="F227" t="str">
            <v>AT2G01950</v>
          </cell>
        </row>
        <row r="228">
          <cell r="E228" t="str">
            <v>D03</v>
          </cell>
          <cell r="F228" t="str">
            <v>AT4G28490</v>
          </cell>
        </row>
        <row r="229">
          <cell r="E229" t="str">
            <v>L02</v>
          </cell>
          <cell r="F229" t="str">
            <v>AT1G75820</v>
          </cell>
        </row>
        <row r="230">
          <cell r="E230" t="str">
            <v>X078</v>
          </cell>
          <cell r="F230" t="str">
            <v>AT4G20270</v>
          </cell>
        </row>
        <row r="231">
          <cell r="E231" t="str">
            <v>X079</v>
          </cell>
          <cell r="F231" t="str">
            <v>AT5G44700</v>
          </cell>
        </row>
        <row r="232">
          <cell r="E232" t="str">
            <v>X060</v>
          </cell>
          <cell r="F232" t="str">
            <v>AT5G65700</v>
          </cell>
        </row>
        <row r="233">
          <cell r="E233" t="str">
            <v>X050</v>
          </cell>
          <cell r="F233" t="str">
            <v>AT3G49670</v>
          </cell>
        </row>
        <row r="234">
          <cell r="E234" t="str">
            <v>M10</v>
          </cell>
          <cell r="F234" t="str">
            <v>AT2G19190</v>
          </cell>
        </row>
        <row r="235">
          <cell r="E235" t="str">
            <v>B10</v>
          </cell>
          <cell r="F235" t="str">
            <v>santosh 2</v>
          </cell>
        </row>
        <row r="236">
          <cell r="E236" t="str">
            <v>C12</v>
          </cell>
          <cell r="F236" t="str">
            <v>AT1G09970</v>
          </cell>
        </row>
        <row r="237">
          <cell r="E237" t="str">
            <v>X178</v>
          </cell>
          <cell r="F237" t="str">
            <v>AT1G70520</v>
          </cell>
        </row>
        <row r="238">
          <cell r="E238" t="str">
            <v>X185</v>
          </cell>
          <cell r="F238" t="str">
            <v>AT4G03230</v>
          </cell>
        </row>
        <row r="239">
          <cell r="E239" t="str">
            <v>X187</v>
          </cell>
          <cell r="F239" t="str">
            <v>AT1G11410</v>
          </cell>
        </row>
        <row r="240">
          <cell r="E240" t="str">
            <v>X188</v>
          </cell>
          <cell r="F240" t="str">
            <v>AT1G65800</v>
          </cell>
        </row>
        <row r="241">
          <cell r="E241" t="str">
            <v>X190</v>
          </cell>
          <cell r="F241" t="str">
            <v>AT4G21380</v>
          </cell>
        </row>
        <row r="242">
          <cell r="E242" t="str">
            <v>X192</v>
          </cell>
          <cell r="F242" t="str">
            <v>AT1G11300</v>
          </cell>
        </row>
        <row r="243">
          <cell r="E243" t="str">
            <v>X193</v>
          </cell>
          <cell r="F243" t="str">
            <v>AT1G11330</v>
          </cell>
        </row>
        <row r="244">
          <cell r="E244" t="str">
            <v>X194</v>
          </cell>
          <cell r="F244" t="str">
            <v>AT1G11350</v>
          </cell>
        </row>
        <row r="245">
          <cell r="E245" t="str">
            <v>X195</v>
          </cell>
          <cell r="F245" t="str">
            <v>AT4G21390</v>
          </cell>
        </row>
        <row r="246">
          <cell r="E246" t="str">
            <v>X196</v>
          </cell>
          <cell r="F246" t="str">
            <v>AT1G61610</v>
          </cell>
        </row>
        <row r="247">
          <cell r="E247" t="str">
            <v>X198</v>
          </cell>
          <cell r="F247" t="str">
            <v>AT3G16030</v>
          </cell>
        </row>
        <row r="248">
          <cell r="E248" t="str">
            <v>X330</v>
          </cell>
          <cell r="F248" t="str">
            <v>AT1G10850</v>
          </cell>
        </row>
        <row r="249">
          <cell r="E249" t="str">
            <v>X271</v>
          </cell>
          <cell r="F249" t="str">
            <v>AT2G20300</v>
          </cell>
        </row>
        <row r="250">
          <cell r="E250" t="str">
            <v>H01</v>
          </cell>
          <cell r="F250" t="str">
            <v>AT1G69040</v>
          </cell>
        </row>
        <row r="251">
          <cell r="E251" t="str">
            <v>H02</v>
          </cell>
          <cell r="F251" t="str">
            <v>AT2G39180</v>
          </cell>
        </row>
        <row r="252">
          <cell r="E252" t="str">
            <v>H03</v>
          </cell>
          <cell r="F252" t="str">
            <v>AT3G09780</v>
          </cell>
        </row>
        <row r="253">
          <cell r="E253" t="str">
            <v>H04</v>
          </cell>
          <cell r="F253" t="str">
            <v>AT5G47850</v>
          </cell>
        </row>
        <row r="254">
          <cell r="E254" t="str">
            <v>H05</v>
          </cell>
          <cell r="F254" t="str">
            <v>AT3G55950</v>
          </cell>
        </row>
        <row r="255">
          <cell r="E255" t="str">
            <v>E07</v>
          </cell>
          <cell r="F255" t="str">
            <v>AT1G17250</v>
          </cell>
        </row>
        <row r="256">
          <cell r="E256" t="str">
            <v>E08</v>
          </cell>
          <cell r="F256" t="str">
            <v>AT1G17240</v>
          </cell>
        </row>
        <row r="257">
          <cell r="E257" t="str">
            <v>E09</v>
          </cell>
          <cell r="F257" t="str">
            <v>AT5G65830</v>
          </cell>
        </row>
        <row r="258">
          <cell r="E258" t="str">
            <v>D10</v>
          </cell>
          <cell r="F258" t="str">
            <v>AT3G49750</v>
          </cell>
        </row>
        <row r="259">
          <cell r="E259" t="str">
            <v>X080</v>
          </cell>
          <cell r="F259" t="str">
            <v>AT1G58190</v>
          </cell>
        </row>
        <row r="260">
          <cell r="E260" t="str">
            <v>X083</v>
          </cell>
          <cell r="F260" t="str">
            <v>AT3G53240</v>
          </cell>
        </row>
        <row r="261">
          <cell r="E261" t="str">
            <v>nD09</v>
          </cell>
          <cell r="F261" t="str">
            <v>AT2G31880</v>
          </cell>
        </row>
        <row r="262">
          <cell r="E262" t="str">
            <v>B04</v>
          </cell>
          <cell r="F262" t="str">
            <v>AT2G20850</v>
          </cell>
        </row>
        <row r="263">
          <cell r="E263" t="str">
            <v>J03</v>
          </cell>
          <cell r="F263" t="str">
            <v>AT3G02880</v>
          </cell>
        </row>
        <row r="264">
          <cell r="E264" t="str">
            <v>nB09</v>
          </cell>
          <cell r="F264" t="str">
            <v>AT5G06820</v>
          </cell>
        </row>
        <row r="265">
          <cell r="E265" t="str">
            <v>B07</v>
          </cell>
          <cell r="F265" t="str">
            <v>AT4G03390</v>
          </cell>
        </row>
        <row r="266">
          <cell r="E266" t="str">
            <v>B03</v>
          </cell>
          <cell r="F266" t="str">
            <v>AT1G78980</v>
          </cell>
        </row>
        <row r="267">
          <cell r="E267" t="str">
            <v>B02</v>
          </cell>
          <cell r="F267" t="str">
            <v>AT1G53730</v>
          </cell>
        </row>
        <row r="268">
          <cell r="E268" t="str">
            <v>B06</v>
          </cell>
          <cell r="F268" t="str">
            <v>AT3G14350</v>
          </cell>
        </row>
        <row r="269">
          <cell r="E269" t="str">
            <v>B08</v>
          </cell>
          <cell r="F269" t="str">
            <v>AT4G22130</v>
          </cell>
        </row>
        <row r="270">
          <cell r="E270" t="str">
            <v>B01</v>
          </cell>
          <cell r="F270" t="str">
            <v>AT1G11130</v>
          </cell>
        </row>
        <row r="271">
          <cell r="E271" t="str">
            <v>X013</v>
          </cell>
          <cell r="F271" t="str">
            <v>AT3G24660</v>
          </cell>
        </row>
        <row r="272">
          <cell r="E272" t="str">
            <v>O09</v>
          </cell>
          <cell r="F272" t="str">
            <v>AT1G14390</v>
          </cell>
        </row>
        <row r="273">
          <cell r="E273" t="str">
            <v>X002</v>
          </cell>
          <cell r="F273" t="str">
            <v>AT1G25320</v>
          </cell>
        </row>
        <row r="274">
          <cell r="E274" t="str">
            <v>O10</v>
          </cell>
          <cell r="F274" t="str">
            <v>AT1G63430</v>
          </cell>
        </row>
        <row r="275">
          <cell r="E275" t="str">
            <v>I09</v>
          </cell>
          <cell r="F275" t="str">
            <v>AT1G64210</v>
          </cell>
        </row>
        <row r="276">
          <cell r="E276" t="str">
            <v>X006</v>
          </cell>
          <cell r="F276" t="str">
            <v>AT1G67510</v>
          </cell>
        </row>
        <row r="277">
          <cell r="E277" t="str">
            <v>I10</v>
          </cell>
          <cell r="F277" t="str">
            <v>AT1G68400</v>
          </cell>
        </row>
        <row r="278">
          <cell r="E278" t="str">
            <v>I11</v>
          </cell>
          <cell r="F278" t="str">
            <v>AT1G72460</v>
          </cell>
        </row>
        <row r="279">
          <cell r="E279" t="str">
            <v>X007</v>
          </cell>
          <cell r="F279" t="str">
            <v>AT2G01210</v>
          </cell>
        </row>
        <row r="280">
          <cell r="E280" t="str">
            <v>O11</v>
          </cell>
          <cell r="F280" t="str">
            <v>AT2G02780</v>
          </cell>
        </row>
        <row r="281">
          <cell r="E281" t="str">
            <v>X009</v>
          </cell>
          <cell r="F281" t="str">
            <v>AT2G23300</v>
          </cell>
        </row>
        <row r="282">
          <cell r="E282" t="str">
            <v>I01</v>
          </cell>
          <cell r="F282" t="str">
            <v>AT2G23950</v>
          </cell>
        </row>
        <row r="283">
          <cell r="E283" t="str">
            <v>X040</v>
          </cell>
          <cell r="F283" t="str">
            <v>AT2G24230</v>
          </cell>
        </row>
        <row r="284">
          <cell r="E284" t="str">
            <v>X012</v>
          </cell>
          <cell r="F284" t="str">
            <v>AT2G42290</v>
          </cell>
        </row>
        <row r="285">
          <cell r="E285" t="str">
            <v>X085</v>
          </cell>
          <cell r="F285" t="str">
            <v>AT2G25440</v>
          </cell>
        </row>
        <row r="286">
          <cell r="E286" t="str">
            <v>X080</v>
          </cell>
          <cell r="F286" t="str">
            <v>AT1G58190</v>
          </cell>
        </row>
        <row r="287">
          <cell r="E287" t="str">
            <v>X083</v>
          </cell>
          <cell r="F287" t="str">
            <v>AT3G53240</v>
          </cell>
        </row>
        <row r="288">
          <cell r="E288" t="str">
            <v>X084</v>
          </cell>
          <cell r="F288" t="str">
            <v>AT1G28340</v>
          </cell>
        </row>
        <row r="289">
          <cell r="E289" t="str">
            <v>X087</v>
          </cell>
          <cell r="F289" t="str">
            <v>AT2G32660</v>
          </cell>
        </row>
        <row r="290">
          <cell r="E290" t="str">
            <v>X088</v>
          </cell>
          <cell r="F290" t="str">
            <v>AT3G05660</v>
          </cell>
        </row>
        <row r="291">
          <cell r="E291" t="str">
            <v>X090</v>
          </cell>
          <cell r="F291" t="str">
            <v>AT3G24982</v>
          </cell>
        </row>
        <row r="292">
          <cell r="E292" t="str">
            <v>X091</v>
          </cell>
          <cell r="F292" t="str">
            <v>AT3G25010</v>
          </cell>
        </row>
        <row r="293">
          <cell r="E293" t="str">
            <v>X092</v>
          </cell>
          <cell r="F293" t="str">
            <v>AT3G25020</v>
          </cell>
        </row>
        <row r="294">
          <cell r="E294" t="str">
            <v>X093</v>
          </cell>
          <cell r="F294" t="str">
            <v>AT4G04220</v>
          </cell>
        </row>
        <row r="295">
          <cell r="E295" t="str">
            <v>X095</v>
          </cell>
          <cell r="F295" t="str">
            <v>AT4G13920</v>
          </cell>
        </row>
        <row r="296">
          <cell r="E296" t="str">
            <v>X097</v>
          </cell>
          <cell r="F296" t="str">
            <v>AT2G15080</v>
          </cell>
        </row>
        <row r="297">
          <cell r="E297" t="str">
            <v>X098</v>
          </cell>
          <cell r="F297" t="str">
            <v>AT3G11010</v>
          </cell>
        </row>
        <row r="298">
          <cell r="E298" t="str">
            <v>X099</v>
          </cell>
          <cell r="F298" t="str">
            <v>AT3G05650</v>
          </cell>
        </row>
        <row r="299">
          <cell r="E299" t="str">
            <v>X100</v>
          </cell>
          <cell r="F299" t="str">
            <v>AT5G27060</v>
          </cell>
        </row>
        <row r="300">
          <cell r="E300" t="str">
            <v>X101</v>
          </cell>
          <cell r="F300" t="str">
            <v>AT3G11080</v>
          </cell>
        </row>
        <row r="301">
          <cell r="E301" t="str">
            <v>X102</v>
          </cell>
          <cell r="F301" t="str">
            <v>AT3G05370</v>
          </cell>
        </row>
        <row r="302">
          <cell r="E302" t="str">
            <v>X103</v>
          </cell>
          <cell r="F302" t="str">
            <v>AT3G23110</v>
          </cell>
        </row>
        <row r="303">
          <cell r="E303" t="str">
            <v>X104</v>
          </cell>
          <cell r="F303" t="str">
            <v>AT3G23120</v>
          </cell>
        </row>
        <row r="304">
          <cell r="E304" t="str">
            <v>X105</v>
          </cell>
          <cell r="F304" t="str">
            <v>AT1G71400</v>
          </cell>
        </row>
        <row r="305">
          <cell r="E305" t="str">
            <v>X106</v>
          </cell>
          <cell r="F305" t="str">
            <v>AT1G71390</v>
          </cell>
        </row>
        <row r="306">
          <cell r="E306" t="str">
            <v>X107</v>
          </cell>
          <cell r="F306" t="str">
            <v>AT4G18760</v>
          </cell>
        </row>
        <row r="307">
          <cell r="E307" t="str">
            <v>X108</v>
          </cell>
          <cell r="F307" t="str">
            <v>AT1G80080</v>
          </cell>
        </row>
        <row r="308">
          <cell r="E308" t="str">
            <v>X110</v>
          </cell>
          <cell r="F308" t="str">
            <v>AT4G13900</v>
          </cell>
        </row>
        <row r="309">
          <cell r="E309" t="str">
            <v>X120</v>
          </cell>
          <cell r="F309" t="str">
            <v>AT4G31100</v>
          </cell>
        </row>
        <row r="310">
          <cell r="E310" t="str">
            <v>X121</v>
          </cell>
          <cell r="F310" t="str">
            <v>AT4G31110</v>
          </cell>
        </row>
        <row r="311">
          <cell r="E311" t="str">
            <v>X122</v>
          </cell>
          <cell r="F311" t="str">
            <v>AT1G19390</v>
          </cell>
        </row>
        <row r="312">
          <cell r="E312" t="str">
            <v>X124</v>
          </cell>
          <cell r="F312" t="str">
            <v>AT1G69730</v>
          </cell>
        </row>
        <row r="313">
          <cell r="E313" t="str">
            <v>X193</v>
          </cell>
          <cell r="F313" t="str">
            <v>AT1G11330</v>
          </cell>
        </row>
        <row r="314">
          <cell r="E314" t="str">
            <v>X126</v>
          </cell>
          <cell r="F314" t="str">
            <v>AT1G16260</v>
          </cell>
        </row>
        <row r="315">
          <cell r="E315" t="str">
            <v>X185</v>
          </cell>
          <cell r="F315" t="str">
            <v>AT4G03230</v>
          </cell>
        </row>
        <row r="316">
          <cell r="E316" t="str">
            <v>X187</v>
          </cell>
          <cell r="F316" t="str">
            <v>AT1G11410</v>
          </cell>
        </row>
        <row r="317">
          <cell r="E317" t="str">
            <v>X188</v>
          </cell>
          <cell r="F317" t="str">
            <v>AT1G65800</v>
          </cell>
        </row>
        <row r="318">
          <cell r="E318" t="str">
            <v>X190</v>
          </cell>
          <cell r="F318" t="str">
            <v>AT4G21380</v>
          </cell>
        </row>
        <row r="319">
          <cell r="E319" t="str">
            <v>X192</v>
          </cell>
          <cell r="F319" t="str">
            <v>AT1G11300</v>
          </cell>
        </row>
        <row r="320">
          <cell r="E320" t="str">
            <v>X194</v>
          </cell>
          <cell r="F320" t="str">
            <v>AT1G11350</v>
          </cell>
        </row>
        <row r="321">
          <cell r="E321" t="str">
            <v>X107</v>
          </cell>
          <cell r="F321" t="str">
            <v>AT4G18760</v>
          </cell>
        </row>
        <row r="322">
          <cell r="E322" t="str">
            <v>X108</v>
          </cell>
          <cell r="F322" t="str">
            <v>AT1G80080</v>
          </cell>
        </row>
        <row r="323">
          <cell r="E323" t="str">
            <v>X110</v>
          </cell>
          <cell r="F323" t="str">
            <v>AT4G13900</v>
          </cell>
        </row>
        <row r="324">
          <cell r="E324" t="str">
            <v>X111</v>
          </cell>
          <cell r="F324" t="str">
            <v>AT2G33080</v>
          </cell>
        </row>
        <row r="325">
          <cell r="E325" t="str">
            <v>X113</v>
          </cell>
          <cell r="F325" t="str">
            <v>AT2G42800</v>
          </cell>
        </row>
        <row r="326">
          <cell r="E326" t="str">
            <v>X114</v>
          </cell>
          <cell r="F326" t="str">
            <v>AT1G34290</v>
          </cell>
        </row>
        <row r="327">
          <cell r="E327" t="str">
            <v>H01</v>
          </cell>
          <cell r="F327" t="str">
            <v>AT1G69040</v>
          </cell>
        </row>
        <row r="328">
          <cell r="E328" t="str">
            <v>H02</v>
          </cell>
          <cell r="F328" t="str">
            <v>AT2G39180</v>
          </cell>
        </row>
        <row r="329">
          <cell r="E329" t="str">
            <v>H03</v>
          </cell>
          <cell r="F329" t="str">
            <v>AT3G09780</v>
          </cell>
        </row>
        <row r="330">
          <cell r="E330" t="str">
            <v>H04</v>
          </cell>
          <cell r="F330" t="str">
            <v>AT5G47850</v>
          </cell>
        </row>
        <row r="331">
          <cell r="E331" t="str">
            <v>H05</v>
          </cell>
          <cell r="F331" t="str">
            <v>AT4G13920</v>
          </cell>
        </row>
        <row r="332">
          <cell r="E332" t="str">
            <v>F02</v>
          </cell>
          <cell r="F332" t="str">
            <v>AT3G05360</v>
          </cell>
        </row>
        <row r="333">
          <cell r="E333" t="str">
            <v>F04</v>
          </cell>
          <cell r="F333" t="str">
            <v>AT2G32680</v>
          </cell>
        </row>
        <row r="334">
          <cell r="E334" t="str">
            <v>F06</v>
          </cell>
          <cell r="F334" t="str">
            <v>AT5G54380</v>
          </cell>
        </row>
        <row r="335">
          <cell r="E335" t="str">
            <v>F07</v>
          </cell>
          <cell r="F335" t="str">
            <v>AT5G24010</v>
          </cell>
        </row>
        <row r="336">
          <cell r="E336" t="str">
            <v>F10</v>
          </cell>
          <cell r="F336" t="str">
            <v>AT4G32285</v>
          </cell>
        </row>
        <row r="337">
          <cell r="E337" t="str">
            <v>F11</v>
          </cell>
          <cell r="F337" t="str">
            <v>AT1G30570</v>
          </cell>
        </row>
        <row r="338">
          <cell r="E338" t="str">
            <v>F12</v>
          </cell>
          <cell r="F338" t="str">
            <v>AT3G04690</v>
          </cell>
        </row>
        <row r="339">
          <cell r="E339" t="str">
            <v>G01</v>
          </cell>
          <cell r="F339" t="str">
            <v>AT5G28680</v>
          </cell>
        </row>
        <row r="340">
          <cell r="E340" t="str">
            <v>G02</v>
          </cell>
          <cell r="F340" t="str">
            <v>Y2393</v>
          </cell>
        </row>
        <row r="341">
          <cell r="E341" t="str">
            <v>G03</v>
          </cell>
          <cell r="F341" t="str">
            <v>At2G23200</v>
          </cell>
        </row>
        <row r="342">
          <cell r="E342" t="str">
            <v>G04</v>
          </cell>
          <cell r="F342" t="str">
            <v>Y5389</v>
          </cell>
        </row>
        <row r="343">
          <cell r="E343" t="str">
            <v>G05</v>
          </cell>
          <cell r="F343" t="str">
            <v>Y5900</v>
          </cell>
        </row>
        <row r="344">
          <cell r="E344" t="str">
            <v>G06</v>
          </cell>
          <cell r="F344" t="str">
            <v>Y5392</v>
          </cell>
        </row>
        <row r="345">
          <cell r="E345" t="str">
            <v>E01</v>
          </cell>
          <cell r="F345" t="str">
            <v>AT1G45616</v>
          </cell>
        </row>
        <row r="346">
          <cell r="E346" t="str">
            <v>E03</v>
          </cell>
          <cell r="F346" t="str">
            <v>AT3G23010</v>
          </cell>
        </row>
        <row r="347">
          <cell r="E347" t="str">
            <v>E05</v>
          </cell>
          <cell r="F347" t="str">
            <v>AT2G33050</v>
          </cell>
        </row>
        <row r="348">
          <cell r="E348" t="str">
            <v>E06</v>
          </cell>
          <cell r="F348" t="str">
            <v>AT2G33060</v>
          </cell>
        </row>
        <row r="349">
          <cell r="E349" t="str">
            <v>E07</v>
          </cell>
          <cell r="F349" t="str">
            <v>AT1G17250</v>
          </cell>
        </row>
        <row r="350">
          <cell r="E350" t="str">
            <v>E08</v>
          </cell>
          <cell r="F350" t="str">
            <v>AT1G17240</v>
          </cell>
        </row>
        <row r="351">
          <cell r="E351" t="str">
            <v>E09</v>
          </cell>
          <cell r="F351" t="str">
            <v>AT5G65830</v>
          </cell>
        </row>
        <row r="352">
          <cell r="E352" t="str">
            <v>E12</v>
          </cell>
          <cell r="F352" t="str">
            <v>AT1G74180</v>
          </cell>
        </row>
        <row r="353">
          <cell r="E353" t="str">
            <v>F01</v>
          </cell>
          <cell r="F353" t="str">
            <v>AT1G65380</v>
          </cell>
        </row>
        <row r="354">
          <cell r="E354" t="str">
            <v>X194</v>
          </cell>
          <cell r="F354" t="str">
            <v>AT1G11350</v>
          </cell>
        </row>
        <row r="355">
          <cell r="E355" t="str">
            <v>X195</v>
          </cell>
          <cell r="F355" t="str">
            <v>AT4G21390</v>
          </cell>
        </row>
        <row r="356">
          <cell r="E356" t="str">
            <v>X196</v>
          </cell>
          <cell r="F356" t="str">
            <v>AT1G61610</v>
          </cell>
        </row>
        <row r="357">
          <cell r="E357" t="str">
            <v>X198</v>
          </cell>
          <cell r="F357" t="str">
            <v>AT3G16030</v>
          </cell>
        </row>
        <row r="358">
          <cell r="E358" t="str">
            <v>X178</v>
          </cell>
          <cell r="F358" t="str">
            <v>AT1G70520</v>
          </cell>
        </row>
        <row r="359">
          <cell r="E359" t="str">
            <v>A01</v>
          </cell>
          <cell r="F359" t="str">
            <v>AT1G51800</v>
          </cell>
        </row>
        <row r="360">
          <cell r="E360" t="str">
            <v>A12</v>
          </cell>
          <cell r="F360" t="str">
            <v>AT2G25790</v>
          </cell>
        </row>
        <row r="361">
          <cell r="E361" t="str">
            <v>B10</v>
          </cell>
          <cell r="F361" t="str">
            <v>AT2G27060</v>
          </cell>
        </row>
        <row r="362">
          <cell r="E362" t="str">
            <v>J09</v>
          </cell>
          <cell r="F362" t="str">
            <v>AT3G51740</v>
          </cell>
        </row>
        <row r="363">
          <cell r="E363" t="str">
            <v>K09</v>
          </cell>
          <cell r="F363" t="str">
            <v>AT2G16250</v>
          </cell>
        </row>
        <row r="364">
          <cell r="E364" t="str">
            <v>K10</v>
          </cell>
          <cell r="F364" t="str">
            <v>AT2G45340</v>
          </cell>
        </row>
        <row r="365">
          <cell r="E365" t="str">
            <v>K11</v>
          </cell>
          <cell r="F365" t="str">
            <v>AT4G22730</v>
          </cell>
        </row>
        <row r="366">
          <cell r="E366" t="str">
            <v>L04</v>
          </cell>
          <cell r="F366" t="str">
            <v>AT2G24130</v>
          </cell>
        </row>
        <row r="367">
          <cell r="E367" t="str">
            <v>L05</v>
          </cell>
          <cell r="F367" t="str">
            <v>AT3G47090</v>
          </cell>
        </row>
        <row r="368">
          <cell r="E368" t="str">
            <v>L08</v>
          </cell>
          <cell r="F368" t="str">
            <v>AT3G47580</v>
          </cell>
        </row>
        <row r="369">
          <cell r="E369" t="str">
            <v>L10</v>
          </cell>
          <cell r="F369" t="str">
            <v>AT1G07550</v>
          </cell>
        </row>
        <row r="370">
          <cell r="E370" t="str">
            <v>L11</v>
          </cell>
          <cell r="F370" t="str">
            <v>AT1G07560</v>
          </cell>
        </row>
        <row r="371">
          <cell r="E371" t="str">
            <v>M02</v>
          </cell>
          <cell r="F371" t="str">
            <v>AT1G51810</v>
          </cell>
        </row>
        <row r="372">
          <cell r="E372" t="str">
            <v>X193</v>
          </cell>
          <cell r="F372" t="str">
            <v>AT1G11330</v>
          </cell>
        </row>
        <row r="373">
          <cell r="E373" t="str">
            <v>X206</v>
          </cell>
          <cell r="F373" t="str">
            <v>AT1G51820</v>
          </cell>
        </row>
        <row r="374">
          <cell r="E374" t="str">
            <v>M07</v>
          </cell>
          <cell r="F374" t="str">
            <v>AT1G67720</v>
          </cell>
        </row>
        <row r="375">
          <cell r="E375" t="str">
            <v>M12</v>
          </cell>
          <cell r="F375" t="str">
            <v>AT2G28960</v>
          </cell>
        </row>
        <row r="376">
          <cell r="E376" t="str">
            <v>N01</v>
          </cell>
          <cell r="F376" t="str">
            <v>AT2G28990</v>
          </cell>
        </row>
        <row r="377">
          <cell r="E377" t="str">
            <v>N03</v>
          </cell>
          <cell r="F377" t="str">
            <v>AT2G37050</v>
          </cell>
        </row>
        <row r="378">
          <cell r="E378" t="str">
            <v>N11</v>
          </cell>
          <cell r="F378" t="str">
            <v>AT4G20450</v>
          </cell>
        </row>
        <row r="379">
          <cell r="E379" t="str">
            <v>O02</v>
          </cell>
          <cell r="F379" t="str">
            <v>AT5G16900</v>
          </cell>
        </row>
        <row r="380">
          <cell r="E380" t="str">
            <v>O03</v>
          </cell>
          <cell r="F380" t="str">
            <v>AT5G48740</v>
          </cell>
        </row>
        <row r="381">
          <cell r="E381" t="str">
            <v>O04</v>
          </cell>
          <cell r="F381" t="str">
            <v>AT5G59650</v>
          </cell>
        </row>
        <row r="382">
          <cell r="E382" t="str">
            <v>O07</v>
          </cell>
          <cell r="F382" t="str">
            <v>AT5G59680</v>
          </cell>
        </row>
        <row r="383">
          <cell r="E383" t="str">
            <v>X001</v>
          </cell>
          <cell r="F383" t="str">
            <v>AT1G12460</v>
          </cell>
        </row>
        <row r="384">
          <cell r="E384" t="str">
            <v>X004</v>
          </cell>
          <cell r="F384" t="str">
            <v>AT1G62950</v>
          </cell>
        </row>
        <row r="385">
          <cell r="E385" t="str">
            <v>X014</v>
          </cell>
          <cell r="F385" t="str">
            <v>AT3G28040</v>
          </cell>
        </row>
        <row r="386">
          <cell r="E386" t="str">
            <v>X015</v>
          </cell>
          <cell r="F386" t="str">
            <v>AT3G56370</v>
          </cell>
        </row>
        <row r="387">
          <cell r="E387" t="str">
            <v>X017</v>
          </cell>
          <cell r="F387" t="str">
            <v>AT4G20940</v>
          </cell>
        </row>
        <row r="388">
          <cell r="E388" t="str">
            <v>X019</v>
          </cell>
          <cell r="F388" t="str">
            <v>AT4G36180</v>
          </cell>
        </row>
        <row r="389">
          <cell r="E389" t="str">
            <v>X022</v>
          </cell>
          <cell r="F389" t="str">
            <v>AT5G10020</v>
          </cell>
        </row>
        <row r="390">
          <cell r="E390" t="str">
            <v>X034</v>
          </cell>
          <cell r="F390" t="str">
            <v>AT1G24650</v>
          </cell>
        </row>
        <row r="391">
          <cell r="E391" t="str">
            <v>X035</v>
          </cell>
          <cell r="F391" t="str">
            <v>AT1G66150</v>
          </cell>
        </row>
        <row r="392">
          <cell r="E392" t="str">
            <v>X036</v>
          </cell>
          <cell r="F392" t="str">
            <v>AT2G01820</v>
          </cell>
        </row>
        <row r="393">
          <cell r="E393" t="str">
            <v>X256</v>
          </cell>
          <cell r="F393" t="str">
            <v>AT3G53380 </v>
          </cell>
        </row>
        <row r="394">
          <cell r="E394" t="str">
            <v>X248</v>
          </cell>
          <cell r="F394" t="str">
            <v>AT5G60300</v>
          </cell>
        </row>
        <row r="395">
          <cell r="E395" t="str">
            <v>X323</v>
          </cell>
          <cell r="F395" t="str">
            <v>AT1G51880</v>
          </cell>
        </row>
        <row r="396">
          <cell r="E396" t="str">
            <v>X038</v>
          </cell>
          <cell r="F396" t="str">
            <v>AT1G74360</v>
          </cell>
        </row>
        <row r="397">
          <cell r="E397" t="str">
            <v>nA12</v>
          </cell>
          <cell r="F397" t="str">
            <v>AT2G25790</v>
          </cell>
        </row>
        <row r="398">
          <cell r="E398" t="str">
            <v>N06</v>
          </cell>
          <cell r="F398" t="str">
            <v>AT3G46340</v>
          </cell>
        </row>
        <row r="399">
          <cell r="E399" t="str">
            <v>N10</v>
          </cell>
          <cell r="F399" t="str">
            <v>AT3G46420</v>
          </cell>
        </row>
        <row r="400">
          <cell r="E400" t="str">
            <v>N12</v>
          </cell>
          <cell r="F400" t="str">
            <v>AT4G29180</v>
          </cell>
        </row>
        <row r="401">
          <cell r="E401" t="str">
            <v>X042</v>
          </cell>
          <cell r="F401" t="str">
            <v>AT3G02130</v>
          </cell>
        </row>
        <row r="402">
          <cell r="E402" t="str">
            <v>X044</v>
          </cell>
          <cell r="F402" t="str">
            <v>AT5G07280</v>
          </cell>
        </row>
        <row r="403">
          <cell r="E403" t="str">
            <v>X046</v>
          </cell>
          <cell r="F403" t="str">
            <v>AT1G08590</v>
          </cell>
        </row>
        <row r="404">
          <cell r="E404" t="str">
            <v>X054</v>
          </cell>
          <cell r="F404" t="str">
            <v>AT5G25930</v>
          </cell>
        </row>
        <row r="405">
          <cell r="E405" t="str">
            <v>X056</v>
          </cell>
          <cell r="F405" t="str">
            <v>AT5G49660</v>
          </cell>
        </row>
        <row r="406">
          <cell r="E406" t="str">
            <v>X057</v>
          </cell>
          <cell r="F406" t="str">
            <v>AT5G56040</v>
          </cell>
        </row>
        <row r="407">
          <cell r="E407" t="str">
            <v>X058</v>
          </cell>
          <cell r="F407" t="str">
            <v>AT5G61480</v>
          </cell>
        </row>
        <row r="408">
          <cell r="E408" t="str">
            <v>X059</v>
          </cell>
          <cell r="F408" t="str">
            <v>AT5G63930</v>
          </cell>
        </row>
        <row r="409">
          <cell r="E409" t="str">
            <v>X062</v>
          </cell>
          <cell r="F409" t="str">
            <v>AT1G06840</v>
          </cell>
        </row>
        <row r="410">
          <cell r="E410" t="str">
            <v>X074</v>
          </cell>
          <cell r="F410" t="str">
            <v>AT1G17230</v>
          </cell>
        </row>
        <row r="411">
          <cell r="E411" t="str">
            <v>X075</v>
          </cell>
          <cell r="F411" t="str">
            <v>AT1G35710</v>
          </cell>
        </row>
        <row r="412">
          <cell r="E412" t="str">
            <v>X076</v>
          </cell>
          <cell r="F412" t="str">
            <v>AT3G19700</v>
          </cell>
        </row>
        <row r="413">
          <cell r="E413" t="str">
            <v>K12</v>
          </cell>
          <cell r="F413" t="str">
            <v>AT4G39270</v>
          </cell>
        </row>
        <row r="414">
          <cell r="E414" t="str">
            <v>X030</v>
          </cell>
          <cell r="F414" t="str">
            <v>AT1G29750</v>
          </cell>
        </row>
        <row r="415">
          <cell r="E415" t="str">
            <v>L12</v>
          </cell>
          <cell r="F415" t="str">
            <v>AT1G49100</v>
          </cell>
        </row>
        <row r="416">
          <cell r="E416" t="str">
            <v>M01</v>
          </cell>
          <cell r="F416" t="str">
            <v>AT1G51790</v>
          </cell>
        </row>
        <row r="417">
          <cell r="E417" t="str">
            <v>M05</v>
          </cell>
          <cell r="F417" t="str">
            <v>AT1G51890</v>
          </cell>
        </row>
        <row r="418">
          <cell r="E418" t="str">
            <v>M11</v>
          </cell>
          <cell r="F418" t="str">
            <v>AT2G19230</v>
          </cell>
        </row>
        <row r="419">
          <cell r="E419" t="str">
            <v>N04</v>
          </cell>
          <cell r="F419" t="str">
            <v>AT3G21340</v>
          </cell>
        </row>
        <row r="420">
          <cell r="E420" t="str">
            <v>N05</v>
          </cell>
          <cell r="F420" t="str">
            <v>AT3G46330</v>
          </cell>
        </row>
        <row r="421">
          <cell r="E421" t="str">
            <v>N07</v>
          </cell>
          <cell r="F421" t="str">
            <v>AT3G46350</v>
          </cell>
        </row>
        <row r="422">
          <cell r="E422" t="str">
            <v>O01</v>
          </cell>
          <cell r="F422" t="str">
            <v>AT4G29450</v>
          </cell>
        </row>
        <row r="423">
          <cell r="E423" t="str">
            <v>X028</v>
          </cell>
          <cell r="F423" t="str">
            <v>AT1G07650</v>
          </cell>
        </row>
        <row r="424">
          <cell r="E424" t="str">
            <v>X029</v>
          </cell>
          <cell r="F424" t="str">
            <v>AT1G29720</v>
          </cell>
        </row>
        <row r="425">
          <cell r="E425" t="str">
            <v>X066</v>
          </cell>
          <cell r="F425" t="str">
            <v>AT1G29730</v>
          </cell>
        </row>
        <row r="426">
          <cell r="E426" t="str">
            <v>X047</v>
          </cell>
          <cell r="F426" t="str">
            <v>AT1G34110</v>
          </cell>
        </row>
        <row r="427">
          <cell r="E427" t="str">
            <v>X003</v>
          </cell>
          <cell r="F427" t="str">
            <v>AT1G34420</v>
          </cell>
        </row>
        <row r="428">
          <cell r="E428" t="str">
            <v>X068</v>
          </cell>
          <cell r="F428" t="str">
            <v>AT1G53420</v>
          </cell>
        </row>
        <row r="429">
          <cell r="E429" t="str">
            <v>X031</v>
          </cell>
          <cell r="F429" t="str">
            <v>AT1G53430</v>
          </cell>
        </row>
        <row r="430">
          <cell r="E430" t="str">
            <v>X069</v>
          </cell>
          <cell r="F430" t="str">
            <v>AT1G53440</v>
          </cell>
        </row>
        <row r="431">
          <cell r="E431" t="str">
            <v>X032</v>
          </cell>
          <cell r="F431" t="str">
            <v>AT1G56140</v>
          </cell>
        </row>
        <row r="432">
          <cell r="E432" t="str">
            <v>X005</v>
          </cell>
          <cell r="F432" t="str">
            <v>AT1G66830</v>
          </cell>
        </row>
        <row r="433">
          <cell r="E433" t="str">
            <v>X048</v>
          </cell>
          <cell r="F433" t="str">
            <v>AT5G61480</v>
          </cell>
        </row>
        <row r="434">
          <cell r="E434" t="str">
            <v>X061</v>
          </cell>
          <cell r="F434" t="str">
            <v>AT1G75640</v>
          </cell>
        </row>
        <row r="435">
          <cell r="E435" t="str">
            <v>X024</v>
          </cell>
          <cell r="F435" t="str">
            <v>AT1G79620</v>
          </cell>
        </row>
        <row r="436">
          <cell r="E436" t="str">
            <v>X008</v>
          </cell>
          <cell r="F436" t="str">
            <v>AT2G15300</v>
          </cell>
        </row>
        <row r="437">
          <cell r="E437" t="str">
            <v>X049</v>
          </cell>
          <cell r="F437" t="str">
            <v>AT2G33170</v>
          </cell>
        </row>
        <row r="438">
          <cell r="E438" t="str">
            <v>X077</v>
          </cell>
          <cell r="F438" t="str">
            <v>AT3G24240</v>
          </cell>
        </row>
        <row r="439">
          <cell r="E439" t="str">
            <v>N08</v>
          </cell>
          <cell r="F439" t="str">
            <v>AT3G46370</v>
          </cell>
        </row>
        <row r="440">
          <cell r="E440" t="str">
            <v>L06</v>
          </cell>
          <cell r="F440" t="str">
            <v>AT3G47110</v>
          </cell>
        </row>
        <row r="441">
          <cell r="E441" t="str">
            <v>K12</v>
          </cell>
          <cell r="F441" t="str">
            <v>AT4G39270</v>
          </cell>
        </row>
        <row r="442">
          <cell r="E442" t="str">
            <v>X063</v>
          </cell>
          <cell r="F442" t="str">
            <v>AT3G53590</v>
          </cell>
        </row>
        <row r="443">
          <cell r="E443" t="str">
            <v>X051</v>
          </cell>
          <cell r="F443" t="str">
            <v>AT4G08850</v>
          </cell>
        </row>
        <row r="444">
          <cell r="E444" t="str">
            <v>X052</v>
          </cell>
          <cell r="F444" t="str">
            <v>AT4G26540</v>
          </cell>
        </row>
        <row r="445">
          <cell r="E445" t="str">
            <v>X053</v>
          </cell>
          <cell r="F445" t="str">
            <v>AT4G28650</v>
          </cell>
        </row>
        <row r="446">
          <cell r="E446" t="str">
            <v>J12</v>
          </cell>
          <cell r="F446" t="str">
            <v>AT4G31250</v>
          </cell>
        </row>
        <row r="447">
          <cell r="E447" t="str">
            <v>X018</v>
          </cell>
          <cell r="F447" t="str">
            <v>AT4G34220</v>
          </cell>
        </row>
        <row r="448">
          <cell r="E448" t="str">
            <v>X064</v>
          </cell>
          <cell r="F448" t="str">
            <v>AT5G01950</v>
          </cell>
        </row>
        <row r="449">
          <cell r="E449" t="str">
            <v>X025</v>
          </cell>
          <cell r="F449" t="str">
            <v>AT5G37450</v>
          </cell>
        </row>
        <row r="450">
          <cell r="E450" t="str">
            <v>P04</v>
          </cell>
          <cell r="F450" t="str">
            <v>AT5G45840</v>
          </cell>
        </row>
        <row r="451">
          <cell r="E451" t="str">
            <v>X055</v>
          </cell>
          <cell r="F451" t="str">
            <v>AT5G48940</v>
          </cell>
        </row>
        <row r="452">
          <cell r="E452" t="str">
            <v>X026</v>
          </cell>
          <cell r="F452" t="str">
            <v>AT5G49760</v>
          </cell>
        </row>
        <row r="453">
          <cell r="E453" t="str">
            <v>X027</v>
          </cell>
          <cell r="F453" t="str">
            <v>AT5G49770</v>
          </cell>
        </row>
        <row r="454">
          <cell r="E454" t="str">
            <v>X065</v>
          </cell>
          <cell r="F454" t="str">
            <v>AT5G49780</v>
          </cell>
        </row>
        <row r="455">
          <cell r="E455" t="str">
            <v>O06</v>
          </cell>
          <cell r="F455" t="str">
            <v>AT5G59670</v>
          </cell>
        </row>
        <row r="456">
          <cell r="E456" t="str">
            <v>L07</v>
          </cell>
          <cell r="F456" t="str">
            <v>AT3G47570</v>
          </cell>
        </row>
        <row r="457">
          <cell r="E457" t="str">
            <v>C03</v>
          </cell>
          <cell r="F457" t="str">
            <v>AT1G72300</v>
          </cell>
        </row>
        <row r="458">
          <cell r="E458" t="str">
            <v>J10</v>
          </cell>
          <cell r="F458" t="str">
            <v>AT3G56100</v>
          </cell>
        </row>
        <row r="459">
          <cell r="E459" t="str">
            <v>I08</v>
          </cell>
          <cell r="F459" t="str">
            <v>AT1G60630</v>
          </cell>
        </row>
        <row r="460">
          <cell r="E460" t="str">
            <v>K09</v>
          </cell>
          <cell r="F460" t="str">
            <v>AT2G16250</v>
          </cell>
        </row>
        <row r="461">
          <cell r="E461" t="str">
            <v>X070</v>
          </cell>
          <cell r="F461" t="str">
            <v>AT1G56120</v>
          </cell>
        </row>
        <row r="462">
          <cell r="E462" t="str">
            <v>X071</v>
          </cell>
          <cell r="F462" t="str">
            <v>AT1G56130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3065-0BCF-F740-9632-19E6FC6C6509}">
  <dimension ref="A1:Z552"/>
  <sheetViews>
    <sheetView topLeftCell="A306" workbookViewId="0">
      <selection activeCell="B325" sqref="B325"/>
    </sheetView>
  </sheetViews>
  <sheetFormatPr baseColWidth="10" defaultRowHeight="16"/>
  <cols>
    <col min="13" max="13" width="16.5703125" bestFit="1" customWidth="1"/>
    <col min="19" max="19" width="15.5703125" bestFit="1" customWidth="1"/>
    <col min="25" max="25" width="14.42578125" bestFit="1" customWidth="1"/>
  </cols>
  <sheetData>
    <row r="1" spans="1:26">
      <c r="A1" s="18" t="s">
        <v>0</v>
      </c>
      <c r="B1" s="18" t="s">
        <v>753</v>
      </c>
      <c r="C1" s="18" t="s">
        <v>7239</v>
      </c>
      <c r="D1" s="18" t="s">
        <v>1</v>
      </c>
      <c r="E1" s="18" t="s">
        <v>2</v>
      </c>
      <c r="F1" s="18" t="s">
        <v>3</v>
      </c>
      <c r="G1" s="19" t="s">
        <v>4</v>
      </c>
      <c r="H1" s="19" t="s">
        <v>5</v>
      </c>
      <c r="I1" s="20" t="s">
        <v>752</v>
      </c>
      <c r="J1" s="20" t="s">
        <v>754</v>
      </c>
      <c r="K1" s="20" t="s">
        <v>1809</v>
      </c>
      <c r="L1" s="20" t="s">
        <v>756</v>
      </c>
      <c r="M1" s="20" t="s">
        <v>2014</v>
      </c>
      <c r="N1" s="20" t="s">
        <v>3948</v>
      </c>
      <c r="O1" s="20" t="s">
        <v>3986</v>
      </c>
      <c r="P1" s="20" t="s">
        <v>3987</v>
      </c>
      <c r="Q1" s="20" t="s">
        <v>6260</v>
      </c>
      <c r="R1" s="20" t="s">
        <v>6261</v>
      </c>
      <c r="S1" s="20" t="s">
        <v>6262</v>
      </c>
      <c r="T1" s="20" t="s">
        <v>6263</v>
      </c>
      <c r="U1" s="20" t="s">
        <v>6267</v>
      </c>
      <c r="V1" s="20" t="s">
        <v>6264</v>
      </c>
      <c r="W1" s="20" t="s">
        <v>6265</v>
      </c>
      <c r="X1" s="20" t="s">
        <v>6266</v>
      </c>
      <c r="Y1" s="20" t="s">
        <v>7238</v>
      </c>
      <c r="Z1" s="20" t="s">
        <v>7684</v>
      </c>
    </row>
    <row r="2" spans="1:26">
      <c r="A2" s="16">
        <v>1257</v>
      </c>
      <c r="B2" s="16" t="s">
        <v>152</v>
      </c>
      <c r="C2" s="16" t="str">
        <f>VLOOKUP(B2,'PP-RLK'!$C$14:$N$623,12,FALSE)</f>
        <v>AT1G52310.1</v>
      </c>
      <c r="D2" s="16" t="s">
        <v>1990</v>
      </c>
      <c r="E2" s="16" t="s">
        <v>6</v>
      </c>
      <c r="F2" s="16" t="s">
        <v>153</v>
      </c>
      <c r="G2" s="17" t="s">
        <v>8</v>
      </c>
      <c r="H2" s="17" t="s">
        <v>52</v>
      </c>
      <c r="I2" s="15" t="str">
        <f>VLOOKUP(B2,'Expression batch'!$A$2:$H$460,8,FALSE)</f>
        <v>#4</v>
      </c>
      <c r="J2" s="15" t="str">
        <f>VLOOKUP($B2,'Expression batch'!$A$2:$H$460,2,FALSE)</f>
        <v>AT1G52310</v>
      </c>
      <c r="K2" s="15" t="str">
        <f>VLOOKUP($B2,'Expression batch'!$A$2:$H$460,3,FALSE)</f>
        <v>X269</v>
      </c>
      <c r="L2" s="15" t="str">
        <f>VLOOKUP($B2,'Expression batch'!$A$2:$H$460,4,FALSE)</f>
        <v>C-LEC</v>
      </c>
      <c r="M2" s="15" t="e">
        <f>VLOOKUP($B2,'LRR-expression'!$A$2:$F$226,2,FALSE)</f>
        <v>#N/A</v>
      </c>
      <c r="N2" t="str">
        <f>VLOOKUP(B2,'Cloning information_protech'!$I$2:$M$452,5,FALSE)</f>
        <v>X269</v>
      </c>
      <c r="O2" t="e">
        <f>VLOOKUP(B2,'Cloning information_protech'!$G$2:$H$453,2,FALSE)</f>
        <v>#N/A</v>
      </c>
      <c r="P2" t="str">
        <f>VLOOKUP(B2,Unknown!$E$1:$F$625,2,FALSE)</f>
        <v>C-LEC</v>
      </c>
      <c r="Q2" t="str">
        <f>VLOOKUP($B2,'PP-RLK'!$C$14:$D$623,2,FALSE)</f>
        <v>C-LEC</v>
      </c>
      <c r="R2">
        <f>VLOOKUP($B2,'PP-RLK'!$C$14:$G$623,3,FALSE)</f>
        <v>28</v>
      </c>
      <c r="S2" t="str">
        <f>VLOOKUP($B2,'PP-RLK'!$C$14:$G$623,4,FALSE)</f>
        <v>[202,225]</v>
      </c>
      <c r="T2" t="str">
        <f>VLOOKUP($B2,'PP-RLK'!$C$14:$G$623,5,FALSE)</f>
        <v>[283,542]</v>
      </c>
      <c r="U2">
        <f>VLOOKUP($B2,'PP-RLK'!$C$14:$O$623,6,FALSE)</f>
        <v>552</v>
      </c>
      <c r="V2">
        <f>VLOOKUP($B2,'PP-RLK'!$C$14:$O$623,7,FALSE)</f>
        <v>29</v>
      </c>
      <c r="W2">
        <f>VLOOKUP($B2,'PP-RLK'!$C$14:$O$623,8,FALSE)</f>
        <v>201</v>
      </c>
      <c r="X2">
        <f>VLOOKUP($B2,'PP-RLK'!$C$14:$O$623,9,FALSE)</f>
        <v>173</v>
      </c>
      <c r="Y2" t="e">
        <f>VLOOKUP(B2,'Nat Plant-Seq info'!$C$1:$D$426,2,FALSE)</f>
        <v>#N/A</v>
      </c>
      <c r="Z2" t="str">
        <f>IF(ISNA(Y2),C2,)</f>
        <v>AT1G52310.1</v>
      </c>
    </row>
    <row r="3" spans="1:26">
      <c r="A3" s="16">
        <v>1099</v>
      </c>
      <c r="B3" s="16" t="s">
        <v>103</v>
      </c>
      <c r="C3" s="16" t="str">
        <f>VLOOKUP(B3,'PP-RLK'!$C$14:$N$623,12,FALSE)</f>
        <v>AT1G28390.1</v>
      </c>
      <c r="D3" s="16" t="s">
        <v>1990</v>
      </c>
      <c r="E3" s="16" t="s">
        <v>6</v>
      </c>
      <c r="F3" s="16" t="s">
        <v>104</v>
      </c>
      <c r="G3" s="17" t="s">
        <v>8</v>
      </c>
      <c r="H3" s="17" t="s">
        <v>63</v>
      </c>
      <c r="I3" s="15" t="e">
        <f>VLOOKUP(B3,'Expression batch'!$A$2:$H$460,8,FALSE)</f>
        <v>#N/A</v>
      </c>
      <c r="J3" s="15" t="e">
        <f>VLOOKUP($B3,'Expression batch'!$A$2:$H$460,2,FALSE)</f>
        <v>#N/A</v>
      </c>
      <c r="K3" s="15" t="e">
        <f>VLOOKUP($B3,'Expression batch'!$A$2:$H$460,3,FALSE)</f>
        <v>#N/A</v>
      </c>
      <c r="L3" s="15" t="e">
        <f>VLOOKUP($B3,'Expression batch'!$A$2:$H$460,4,FALSE)</f>
        <v>#N/A</v>
      </c>
      <c r="M3" s="15" t="e">
        <f>VLOOKUP($B3,'LRR-expression'!$A$2:$F$226,2,FALSE)</f>
        <v>#N/A</v>
      </c>
      <c r="N3" t="e">
        <f>VLOOKUP(B3,'Cloning information_protech'!$I$2:$M$452,5,FALSE)</f>
        <v>#N/A</v>
      </c>
      <c r="O3" t="e">
        <f>VLOOKUP(B3,'Cloning information_protech'!$G$2:$H$453,2,FALSE)</f>
        <v>#N/A</v>
      </c>
      <c r="P3" t="str">
        <f>VLOOKUP(B3,Unknown!$E$1:$F$625,2,FALSE)</f>
        <v>CR4L</v>
      </c>
      <c r="Q3" t="str">
        <f>VLOOKUP(B3,'PP-RLK'!$C$14:$D$623,2,FALSE)</f>
        <v>CR4L</v>
      </c>
      <c r="R3">
        <f>VLOOKUP($B3,'PP-RLK'!$C$14:$G$623,3,FALSE)</f>
        <v>0</v>
      </c>
      <c r="S3">
        <f>VLOOKUP($B3,'PP-RLK'!$C$14:$G$623,4,FALSE)</f>
        <v>0</v>
      </c>
      <c r="T3" t="str">
        <f>VLOOKUP($B3,'PP-RLK'!$C$14:$G$623,5,FALSE)</f>
        <v>[52,330]</v>
      </c>
      <c r="U3">
        <f>VLOOKUP($B3,'PP-RLK'!$C$14:$O$623,6,FALSE)</f>
        <v>470</v>
      </c>
      <c r="V3">
        <f>VLOOKUP($B3,'PP-RLK'!$C$14:$O$623,7,FALSE)</f>
        <v>0</v>
      </c>
      <c r="W3">
        <f>VLOOKUP($B3,'PP-RLK'!$C$14:$O$623,8,FALSE)</f>
        <v>0</v>
      </c>
      <c r="X3">
        <f>VLOOKUP($B3,'PP-RLK'!$C$14:$O$623,9,FALSE)</f>
        <v>0</v>
      </c>
      <c r="Y3" t="e">
        <f>VLOOKUP(B3,'Nat Plant-Seq info'!$C$1:$D$426,2,FALSE)</f>
        <v>#N/A</v>
      </c>
      <c r="Z3" t="str">
        <f t="shared" ref="Z3:Z66" si="0">IF(ISNA(Y3),C3,)</f>
        <v>AT1G28390.1</v>
      </c>
    </row>
    <row r="4" spans="1:26">
      <c r="A4" s="16">
        <v>1096</v>
      </c>
      <c r="B4" s="16" t="s">
        <v>343</v>
      </c>
      <c r="C4" s="16" t="str">
        <f>VLOOKUP(B4,'PP-RLK'!$C$14:$N$623,12,FALSE)</f>
        <v>AT2G39180.1</v>
      </c>
      <c r="D4" s="16" t="s">
        <v>1990</v>
      </c>
      <c r="E4" s="16" t="s">
        <v>6</v>
      </c>
      <c r="F4" s="16" t="s">
        <v>104</v>
      </c>
      <c r="G4" s="17" t="s">
        <v>8</v>
      </c>
      <c r="H4" s="17" t="s">
        <v>63</v>
      </c>
      <c r="I4" s="15" t="str">
        <f>VLOOKUP(B4,'Expression batch'!$A$2:$H$460,8,FALSE)</f>
        <v>#11</v>
      </c>
      <c r="J4" s="15" t="str">
        <f>VLOOKUP($B4,'Expression batch'!$A$2:$H$460,2,FALSE)</f>
        <v>CRR2</v>
      </c>
      <c r="K4" s="15" t="str">
        <f>VLOOKUP($B4,'Expression batch'!$A$2:$H$460,3,FALSE)</f>
        <v>H02</v>
      </c>
      <c r="L4" s="15" t="str">
        <f>VLOOKUP($B4,'Expression batch'!$A$2:$H$460,4,FALSE)</f>
        <v>CR4L</v>
      </c>
      <c r="M4" s="15" t="e">
        <f>VLOOKUP($B4,'LRR-expression'!$A$2:$F$226,2,FALSE)</f>
        <v>#N/A</v>
      </c>
      <c r="N4" t="str">
        <f>VLOOKUP(B4,'Cloning information_protech'!$I$2:$M$452,5,FALSE)</f>
        <v>H02</v>
      </c>
      <c r="O4" t="e">
        <f>VLOOKUP(B4,'Cloning information_protech'!$G$2:$H$453,2,FALSE)</f>
        <v>#N/A</v>
      </c>
      <c r="P4" t="str">
        <f>VLOOKUP(B4,Unknown!$E$1:$F$625,2,FALSE)</f>
        <v>LRR-XI-1</v>
      </c>
      <c r="Q4" t="str">
        <f>VLOOKUP(B4,'PP-RLK'!$C$14:$D$623,2,FALSE)</f>
        <v>CR4L</v>
      </c>
      <c r="R4">
        <f>VLOOKUP($B4,'PP-RLK'!$C$14:$G$623,3,FALSE)</f>
        <v>23</v>
      </c>
      <c r="S4" t="str">
        <f>VLOOKUP($B4,'PP-RLK'!$C$14:$G$623,4,FALSE)</f>
        <v>[432,455]</v>
      </c>
      <c r="T4" t="str">
        <f>VLOOKUP($B4,'PP-RLK'!$C$14:$G$623,5,FALSE)</f>
        <v>[519,766]</v>
      </c>
      <c r="U4">
        <f>VLOOKUP($B4,'PP-RLK'!$C$14:$O$623,6,FALSE)</f>
        <v>776</v>
      </c>
      <c r="V4">
        <f>VLOOKUP($B4,'PP-RLK'!$C$14:$O$623,7,FALSE)</f>
        <v>24</v>
      </c>
      <c r="W4">
        <f>VLOOKUP($B4,'PP-RLK'!$C$14:$O$623,8,FALSE)</f>
        <v>431</v>
      </c>
      <c r="X4">
        <f>VLOOKUP($B4,'PP-RLK'!$C$14:$O$623,9,FALSE)</f>
        <v>408</v>
      </c>
      <c r="Y4" t="e">
        <f>VLOOKUP(B4,'Nat Plant-Seq info'!$C$1:$D$426,2,FALSE)</f>
        <v>#N/A</v>
      </c>
      <c r="Z4" t="str">
        <f t="shared" si="0"/>
        <v>AT2G39180.1</v>
      </c>
    </row>
    <row r="5" spans="1:26">
      <c r="A5" s="16">
        <v>1095</v>
      </c>
      <c r="B5" s="16" t="s">
        <v>380</v>
      </c>
      <c r="C5" s="16" t="str">
        <f>VLOOKUP(B5,'PP-RLK'!$C$14:$N$623,12,FALSE)</f>
        <v>AT3G09780.1</v>
      </c>
      <c r="D5" s="16" t="s">
        <v>1990</v>
      </c>
      <c r="E5" s="16" t="s">
        <v>6</v>
      </c>
      <c r="F5" s="16" t="s">
        <v>104</v>
      </c>
      <c r="G5" s="17" t="s">
        <v>8</v>
      </c>
      <c r="H5" s="17" t="s">
        <v>63</v>
      </c>
      <c r="I5" s="15" t="str">
        <f>VLOOKUP(B5,'Expression batch'!$A$2:$H$460,8,FALSE)</f>
        <v>#11</v>
      </c>
      <c r="J5" s="15" t="str">
        <f>VLOOKUP($B5,'Expression batch'!$A$2:$H$460,2,FALSE)</f>
        <v>CRR1</v>
      </c>
      <c r="K5" s="15" t="str">
        <f>VLOOKUP($B5,'Expression batch'!$A$2:$H$460,3,FALSE)</f>
        <v>H03</v>
      </c>
      <c r="L5" s="15" t="str">
        <f>VLOOKUP($B5,'Expression batch'!$A$2:$H$460,4,FALSE)</f>
        <v>CR4L</v>
      </c>
      <c r="M5" s="15" t="e">
        <f>VLOOKUP($B5,'LRR-expression'!$A$2:$F$226,2,FALSE)</f>
        <v>#N/A</v>
      </c>
      <c r="N5" t="str">
        <f>VLOOKUP(B5,'Cloning information_protech'!$I$2:$M$452,5,FALSE)</f>
        <v>H03</v>
      </c>
      <c r="O5" t="e">
        <f>VLOOKUP(B5,'Cloning information_protech'!$G$2:$H$453,2,FALSE)</f>
        <v>#N/A</v>
      </c>
      <c r="P5" t="str">
        <f>VLOOKUP(B5,Unknown!$E$1:$F$625,2,FALSE)</f>
        <v>CR4L</v>
      </c>
      <c r="Q5" t="str">
        <f>VLOOKUP(B5,'PP-RLK'!$C$14:$D$623,2,FALSE)</f>
        <v>CR4L</v>
      </c>
      <c r="R5">
        <f>VLOOKUP($B5,'PP-RLK'!$C$14:$G$623,3,FALSE)</f>
        <v>24</v>
      </c>
      <c r="S5">
        <f>VLOOKUP($B5,'PP-RLK'!$C$14:$G$623,4,FALSE)</f>
        <v>0</v>
      </c>
      <c r="T5" t="str">
        <f>VLOOKUP($B5,'PP-RLK'!$C$14:$G$623,5,FALSE)</f>
        <v>[520,765]</v>
      </c>
      <c r="U5">
        <f>VLOOKUP($B5,'PP-RLK'!$C$14:$O$623,6,FALSE)</f>
        <v>775</v>
      </c>
      <c r="V5">
        <f>VLOOKUP($B5,'PP-RLK'!$C$14:$O$623,7,FALSE)</f>
        <v>25</v>
      </c>
      <c r="W5">
        <f>VLOOKUP($B5,'PP-RLK'!$C$14:$O$623,8,FALSE)</f>
        <v>519</v>
      </c>
      <c r="X5">
        <f>VLOOKUP($B5,'PP-RLK'!$C$14:$O$623,9,FALSE)</f>
        <v>495</v>
      </c>
      <c r="Y5" t="e">
        <f>VLOOKUP(B5,'Nat Plant-Seq info'!$C$1:$D$426,2,FALSE)</f>
        <v>#N/A</v>
      </c>
      <c r="Z5" t="str">
        <f t="shared" si="0"/>
        <v>AT3G09780.1</v>
      </c>
    </row>
    <row r="6" spans="1:26">
      <c r="A6" s="16">
        <v>1100</v>
      </c>
      <c r="B6" s="16" t="s">
        <v>448</v>
      </c>
      <c r="C6" s="16" t="str">
        <f>VLOOKUP(B6,'PP-RLK'!$C$14:$N$623,12,FALSE)</f>
        <v>AT3G51990.1</v>
      </c>
      <c r="D6" s="16" t="s">
        <v>1990</v>
      </c>
      <c r="E6" s="16" t="s">
        <v>6</v>
      </c>
      <c r="F6" s="16" t="s">
        <v>104</v>
      </c>
      <c r="G6" s="17" t="s">
        <v>8</v>
      </c>
      <c r="H6" s="17" t="s">
        <v>63</v>
      </c>
      <c r="I6" s="15" t="e">
        <f>VLOOKUP(B6,'Expression batch'!$A$2:$H$460,8,FALSE)</f>
        <v>#N/A</v>
      </c>
      <c r="J6" s="15" t="e">
        <f>VLOOKUP($B6,'Expression batch'!$A$2:$H$460,2,FALSE)</f>
        <v>#N/A</v>
      </c>
      <c r="K6" s="15" t="e">
        <f>VLOOKUP($B6,'Expression batch'!$A$2:$H$460,3,FALSE)</f>
        <v>#N/A</v>
      </c>
      <c r="L6" s="15" t="e">
        <f>VLOOKUP($B6,'Expression batch'!$A$2:$H$460,4,FALSE)</f>
        <v>#N/A</v>
      </c>
      <c r="M6" s="15" t="e">
        <f>VLOOKUP($B6,'LRR-expression'!$A$2:$F$226,2,FALSE)</f>
        <v>#N/A</v>
      </c>
      <c r="N6" t="e">
        <f>VLOOKUP(B6,'Cloning information_protech'!$I$2:$M$452,5,FALSE)</f>
        <v>#N/A</v>
      </c>
      <c r="O6" t="e">
        <f>VLOOKUP(B6,'Cloning information_protech'!$G$2:$H$453,2,FALSE)</f>
        <v>#N/A</v>
      </c>
      <c r="P6" t="str">
        <f>VLOOKUP(B6,Unknown!$E$1:$F$625,2,FALSE)</f>
        <v>CR4L</v>
      </c>
      <c r="Q6" t="str">
        <f>VLOOKUP(B6,'PP-RLK'!$C$14:$D$623,2,FALSE)</f>
        <v>CR4L</v>
      </c>
      <c r="R6">
        <f>VLOOKUP($B6,'PP-RLK'!$C$14:$G$623,3,FALSE)</f>
        <v>0</v>
      </c>
      <c r="S6">
        <f>VLOOKUP($B6,'PP-RLK'!$C$14:$G$623,4,FALSE)</f>
        <v>0</v>
      </c>
      <c r="T6" t="str">
        <f>VLOOKUP($B6,'PP-RLK'!$C$14:$G$623,5,FALSE)</f>
        <v>[59,329]</v>
      </c>
      <c r="U6">
        <f>VLOOKUP($B6,'PP-RLK'!$C$14:$O$623,6,FALSE)</f>
        <v>362</v>
      </c>
      <c r="V6">
        <f>VLOOKUP($B6,'PP-RLK'!$C$14:$O$623,7,FALSE)</f>
        <v>0</v>
      </c>
      <c r="W6">
        <f>VLOOKUP($B6,'PP-RLK'!$C$14:$O$623,8,FALSE)</f>
        <v>0</v>
      </c>
      <c r="X6">
        <f>VLOOKUP($B6,'PP-RLK'!$C$14:$O$623,9,FALSE)</f>
        <v>0</v>
      </c>
      <c r="Y6" t="e">
        <f>VLOOKUP(B6,'Nat Plant-Seq info'!$C$1:$D$426,2,FALSE)</f>
        <v>#N/A</v>
      </c>
      <c r="Z6" t="str">
        <f t="shared" si="0"/>
        <v>AT3G51990.1</v>
      </c>
    </row>
    <row r="7" spans="1:26">
      <c r="A7" s="16">
        <v>1090</v>
      </c>
      <c r="B7" s="16" t="s">
        <v>457</v>
      </c>
      <c r="C7" s="16" t="str">
        <f>VLOOKUP(B7,'PP-RLK'!$C$14:$N$623,12,FALSE)</f>
        <v>AT3G55950.1</v>
      </c>
      <c r="D7" s="16" t="s">
        <v>1990</v>
      </c>
      <c r="E7" s="16" t="s">
        <v>6</v>
      </c>
      <c r="F7" s="16" t="s">
        <v>104</v>
      </c>
      <c r="G7" s="17" t="s">
        <v>8</v>
      </c>
      <c r="H7" s="17" t="s">
        <v>63</v>
      </c>
      <c r="I7" s="15" t="str">
        <f>VLOOKUP(B7,'Expression batch'!$A$2:$H$460,8,FALSE)</f>
        <v>#11</v>
      </c>
      <c r="J7" s="15" t="str">
        <f>VLOOKUP($B7,'Expression batch'!$A$2:$H$460,2,FALSE)</f>
        <v>CRR3</v>
      </c>
      <c r="K7" s="15" t="str">
        <f>VLOOKUP($B7,'Expression batch'!$A$2:$H$460,3,FALSE)</f>
        <v>H05</v>
      </c>
      <c r="L7" s="15" t="str">
        <f>VLOOKUP($B7,'Expression batch'!$A$2:$H$460,4,FALSE)</f>
        <v>CR4L</v>
      </c>
      <c r="M7" s="15" t="e">
        <f>VLOOKUP($B7,'LRR-expression'!$A$2:$F$226,2,FALSE)</f>
        <v>#N/A</v>
      </c>
      <c r="N7" t="str">
        <f>VLOOKUP(B7,'Cloning information_protech'!$I$2:$M$452,5,FALSE)</f>
        <v>H05</v>
      </c>
      <c r="O7" t="e">
        <f>VLOOKUP(B7,'Cloning information_protech'!$G$2:$H$453,2,FALSE)</f>
        <v>#N/A</v>
      </c>
      <c r="P7" t="str">
        <f>VLOOKUP(B7,Unknown!$E$1:$F$625,2,FALSE)</f>
        <v>CR4L</v>
      </c>
      <c r="Q7" t="str">
        <f>VLOOKUP(B7,'PP-RLK'!$C$14:$D$623,2,FALSE)</f>
        <v>CR4L</v>
      </c>
      <c r="R7">
        <f>VLOOKUP($B7,'PP-RLK'!$C$14:$G$623,3,FALSE)</f>
        <v>31</v>
      </c>
      <c r="S7" t="str">
        <f>VLOOKUP($B7,'PP-RLK'!$C$14:$G$623,4,FALSE)</f>
        <v>[396,419]</v>
      </c>
      <c r="T7" t="str">
        <f>VLOOKUP($B7,'PP-RLK'!$C$14:$G$623,5,FALSE)</f>
        <v>[496,790]</v>
      </c>
      <c r="U7">
        <f>VLOOKUP($B7,'PP-RLK'!$C$14:$O$623,6,FALSE)</f>
        <v>814</v>
      </c>
      <c r="V7">
        <f>VLOOKUP($B7,'PP-RLK'!$C$14:$O$623,7,FALSE)</f>
        <v>32</v>
      </c>
      <c r="W7">
        <f>VLOOKUP($B7,'PP-RLK'!$C$14:$O$623,8,FALSE)</f>
        <v>395</v>
      </c>
      <c r="X7">
        <f>VLOOKUP($B7,'PP-RLK'!$C$14:$O$623,9,FALSE)</f>
        <v>364</v>
      </c>
      <c r="Y7" t="e">
        <f>VLOOKUP(B7,'Nat Plant-Seq info'!$C$1:$D$426,2,FALSE)</f>
        <v>#N/A</v>
      </c>
      <c r="Z7" t="str">
        <f t="shared" si="0"/>
        <v>AT3G55950.1</v>
      </c>
    </row>
    <row r="8" spans="1:26">
      <c r="A8" s="16">
        <v>1093</v>
      </c>
      <c r="B8" s="16" t="s">
        <v>474</v>
      </c>
      <c r="C8" s="16" t="str">
        <f>VLOOKUP(B8,'PP-RLK'!$C$14:$N$623,12,FALSE)</f>
        <v>AT3G59420.1</v>
      </c>
      <c r="D8" s="16" t="s">
        <v>1990</v>
      </c>
      <c r="E8" s="16" t="s">
        <v>6</v>
      </c>
      <c r="F8" s="16" t="s">
        <v>104</v>
      </c>
      <c r="G8" s="17" t="s">
        <v>8</v>
      </c>
      <c r="H8" s="17" t="s">
        <v>63</v>
      </c>
      <c r="I8" s="15" t="e">
        <f>VLOOKUP(B8,'Expression batch'!$A$2:$H$460,8,FALSE)</f>
        <v>#N/A</v>
      </c>
      <c r="J8" s="15" t="e">
        <f>VLOOKUP($B8,'Expression batch'!$A$2:$H$460,2,FALSE)</f>
        <v>#N/A</v>
      </c>
      <c r="K8" s="15" t="e">
        <f>VLOOKUP($B8,'Expression batch'!$A$2:$H$460,3,FALSE)</f>
        <v>#N/A</v>
      </c>
      <c r="L8" s="15" t="e">
        <f>VLOOKUP($B8,'Expression batch'!$A$2:$H$460,4,FALSE)</f>
        <v>#N/A</v>
      </c>
      <c r="M8" s="15" t="e">
        <f>VLOOKUP($B8,'LRR-expression'!$A$2:$F$226,2,FALSE)</f>
        <v>#N/A</v>
      </c>
      <c r="N8" t="e">
        <f>VLOOKUP(B8,'Cloning information_protech'!$I$2:$M$452,5,FALSE)</f>
        <v>#N/A</v>
      </c>
      <c r="O8" t="e">
        <f>VLOOKUP(B8,'Cloning information_protech'!$G$2:$H$453,2,FALSE)</f>
        <v>#N/A</v>
      </c>
      <c r="P8" t="str">
        <f>VLOOKUP(B8,Unknown!$E$1:$F$625,2,FALSE)</f>
        <v>CR4L</v>
      </c>
      <c r="Q8" t="str">
        <f>VLOOKUP(B8,'PP-RLK'!$C$14:$D$623,2,FALSE)</f>
        <v>CR4L</v>
      </c>
      <c r="R8">
        <f>VLOOKUP($B8,'PP-RLK'!$C$14:$G$623,3,FALSE)</f>
        <v>30</v>
      </c>
      <c r="S8" t="str">
        <f>VLOOKUP($B8,'PP-RLK'!$C$14:$G$623,4,FALSE)</f>
        <v>[433,456]</v>
      </c>
      <c r="T8" t="str">
        <f>VLOOKUP($B8,'PP-RLK'!$C$14:$G$623,5,FALSE)</f>
        <v>[512,785]</v>
      </c>
      <c r="U8">
        <f>VLOOKUP($B8,'PP-RLK'!$C$14:$O$623,6,FALSE)</f>
        <v>895</v>
      </c>
      <c r="V8">
        <f>VLOOKUP($B8,'PP-RLK'!$C$14:$O$623,7,FALSE)</f>
        <v>31</v>
      </c>
      <c r="W8">
        <f>VLOOKUP($B8,'PP-RLK'!$C$14:$O$623,8,FALSE)</f>
        <v>432</v>
      </c>
      <c r="X8">
        <f>VLOOKUP($B8,'PP-RLK'!$C$14:$O$623,9,FALSE)</f>
        <v>402</v>
      </c>
      <c r="Y8" t="e">
        <f>VLOOKUP(B8,'Nat Plant-Seq info'!$C$1:$D$426,2,FALSE)</f>
        <v>#N/A</v>
      </c>
      <c r="Z8" t="str">
        <f t="shared" si="0"/>
        <v>AT3G59420.1</v>
      </c>
    </row>
    <row r="9" spans="1:26">
      <c r="A9" s="16">
        <v>1097</v>
      </c>
      <c r="B9" s="16" t="s">
        <v>639</v>
      </c>
      <c r="C9" s="16" t="str">
        <f>VLOOKUP(B9,'PP-RLK'!$C$14:$N$623,12,FALSE)</f>
        <v>AT5G23170.1</v>
      </c>
      <c r="D9" s="16" t="s">
        <v>1990</v>
      </c>
      <c r="E9" s="16" t="s">
        <v>6</v>
      </c>
      <c r="F9" s="16" t="s">
        <v>104</v>
      </c>
      <c r="G9" s="17" t="s">
        <v>8</v>
      </c>
      <c r="H9" s="17" t="s">
        <v>63</v>
      </c>
      <c r="I9" s="15" t="e">
        <f>VLOOKUP(B9,'Expression batch'!$A$2:$H$460,8,FALSE)</f>
        <v>#N/A</v>
      </c>
      <c r="J9" s="15" t="e">
        <f>VLOOKUP($B9,'Expression batch'!$A$2:$H$460,2,FALSE)</f>
        <v>#N/A</v>
      </c>
      <c r="K9" s="15" t="e">
        <f>VLOOKUP($B9,'Expression batch'!$A$2:$H$460,3,FALSE)</f>
        <v>#N/A</v>
      </c>
      <c r="L9" s="15" t="e">
        <f>VLOOKUP($B9,'Expression batch'!$A$2:$H$460,4,FALSE)</f>
        <v>#N/A</v>
      </c>
      <c r="M9" s="15" t="e">
        <f>VLOOKUP($B9,'LRR-expression'!$A$2:$F$226,2,FALSE)</f>
        <v>#N/A</v>
      </c>
      <c r="N9" t="e">
        <f>VLOOKUP(B9,'Cloning information_protech'!$I$2:$M$452,5,FALSE)</f>
        <v>#N/A</v>
      </c>
      <c r="O9" t="e">
        <f>VLOOKUP(B9,'Cloning information_protech'!$G$2:$H$453,2,FALSE)</f>
        <v>#N/A</v>
      </c>
      <c r="P9" t="str">
        <f>VLOOKUP(B9,Unknown!$E$1:$F$625,2,FALSE)</f>
        <v>CR4L</v>
      </c>
      <c r="Q9" t="str">
        <f>VLOOKUP(B9,'PP-RLK'!$C$14:$D$623,2,FALSE)</f>
        <v>CR4L</v>
      </c>
      <c r="R9">
        <f>VLOOKUP($B9,'PP-RLK'!$C$14:$G$623,3,FALSE)</f>
        <v>0</v>
      </c>
      <c r="S9">
        <f>VLOOKUP($B9,'PP-RLK'!$C$14:$G$623,4,FALSE)</f>
        <v>0</v>
      </c>
      <c r="T9" t="str">
        <f>VLOOKUP($B9,'PP-RLK'!$C$14:$G$623,5,FALSE)</f>
        <v>[16,296]</v>
      </c>
      <c r="U9">
        <f>VLOOKUP($B9,'PP-RLK'!$C$14:$O$623,6,FALSE)</f>
        <v>341</v>
      </c>
      <c r="V9">
        <f>VLOOKUP($B9,'PP-RLK'!$C$14:$O$623,7,FALSE)</f>
        <v>0</v>
      </c>
      <c r="W9">
        <f>VLOOKUP($B9,'PP-RLK'!$C$14:$O$623,8,FALSE)</f>
        <v>0</v>
      </c>
      <c r="X9">
        <f>VLOOKUP($B9,'PP-RLK'!$C$14:$O$623,9,FALSE)</f>
        <v>0</v>
      </c>
      <c r="Y9" t="e">
        <f>VLOOKUP(B9,'Nat Plant-Seq info'!$C$1:$D$426,2,FALSE)</f>
        <v>#N/A</v>
      </c>
      <c r="Z9" t="str">
        <f t="shared" si="0"/>
        <v>AT5G23170.1</v>
      </c>
    </row>
    <row r="10" spans="1:26">
      <c r="A10" s="16">
        <v>1092</v>
      </c>
      <c r="B10" s="16" t="s">
        <v>684</v>
      </c>
      <c r="C10" s="16" t="str">
        <f>VLOOKUP(B10,'PP-RLK'!$C$14:$N$623,12,FALSE)</f>
        <v>AT5G47850.1</v>
      </c>
      <c r="D10" s="16" t="s">
        <v>1990</v>
      </c>
      <c r="E10" s="16" t="s">
        <v>6</v>
      </c>
      <c r="F10" s="16" t="s">
        <v>104</v>
      </c>
      <c r="G10" s="17" t="s">
        <v>8</v>
      </c>
      <c r="H10" s="17" t="s">
        <v>63</v>
      </c>
      <c r="I10" s="15" t="str">
        <f>VLOOKUP(B10,'Expression batch'!$A$2:$H$460,8,FALSE)</f>
        <v>#11</v>
      </c>
      <c r="J10" s="15" t="str">
        <f>VLOOKUP($B10,'Expression batch'!$A$2:$H$460,2,FALSE)</f>
        <v>CCR4</v>
      </c>
      <c r="K10" s="15" t="str">
        <f>VLOOKUP($B10,'Expression batch'!$A$2:$H$460,3,FALSE)</f>
        <v>H04</v>
      </c>
      <c r="L10" s="15" t="str">
        <f>VLOOKUP($B10,'Expression batch'!$A$2:$H$460,4,FALSE)</f>
        <v>CR4L</v>
      </c>
      <c r="M10" s="15" t="e">
        <f>VLOOKUP($B10,'LRR-expression'!$A$2:$F$226,2,FALSE)</f>
        <v>#N/A</v>
      </c>
      <c r="N10" t="str">
        <f>VLOOKUP(B10,'Cloning information_protech'!$I$2:$M$452,5,FALSE)</f>
        <v>H04</v>
      </c>
      <c r="O10" t="e">
        <f>VLOOKUP(B10,'Cloning information_protech'!$G$2:$H$453,2,FALSE)</f>
        <v>#N/A</v>
      </c>
      <c r="P10" t="str">
        <f>VLOOKUP(B10,Unknown!$E$1:$F$625,2,FALSE)</f>
        <v>CR4L</v>
      </c>
      <c r="Q10" t="str">
        <f>VLOOKUP(B10,'PP-RLK'!$C$14:$D$623,2,FALSE)</f>
        <v>CR4L</v>
      </c>
      <c r="R10">
        <f>VLOOKUP($B10,'PP-RLK'!$C$14:$G$623,3,FALSE)</f>
        <v>32</v>
      </c>
      <c r="S10" t="str">
        <f>VLOOKUP($B10,'PP-RLK'!$C$14:$G$623,4,FALSE)</f>
        <v>[365,388]</v>
      </c>
      <c r="T10" t="str">
        <f>VLOOKUP($B10,'PP-RLK'!$C$14:$G$623,5,FALSE)</f>
        <v>[443,729]</v>
      </c>
      <c r="U10">
        <f>VLOOKUP($B10,'PP-RLK'!$C$14:$O$623,6,FALSE)</f>
        <v>751</v>
      </c>
      <c r="V10">
        <f>VLOOKUP($B10,'PP-RLK'!$C$14:$O$623,7,FALSE)</f>
        <v>33</v>
      </c>
      <c r="W10">
        <f>VLOOKUP($B10,'PP-RLK'!$C$14:$O$623,8,FALSE)</f>
        <v>364</v>
      </c>
      <c r="X10">
        <f>VLOOKUP($B10,'PP-RLK'!$C$14:$O$623,9,FALSE)</f>
        <v>332</v>
      </c>
      <c r="Y10" t="e">
        <f>VLOOKUP(B10,'Nat Plant-Seq info'!$C$1:$D$426,2,FALSE)</f>
        <v>#N/A</v>
      </c>
      <c r="Z10" t="str">
        <f t="shared" si="0"/>
        <v>AT5G47850.1</v>
      </c>
    </row>
    <row r="11" spans="1:26">
      <c r="A11" s="16">
        <v>1055</v>
      </c>
      <c r="B11" s="16" t="s">
        <v>111</v>
      </c>
      <c r="C11" s="16" t="str">
        <f>VLOOKUP(B11,'PP-RLK'!$C$14:$N$623,12,FALSE)</f>
        <v>AT1G30570.1</v>
      </c>
      <c r="D11" s="16" t="s">
        <v>1990</v>
      </c>
      <c r="E11" s="16" t="s">
        <v>6</v>
      </c>
      <c r="F11" s="16" t="s">
        <v>112</v>
      </c>
      <c r="G11" s="17" t="s">
        <v>8</v>
      </c>
      <c r="H11" s="17" t="s">
        <v>12</v>
      </c>
      <c r="I11" s="15" t="str">
        <f>VLOOKUP(B11,'Expression batch'!$A$2:$H$460,8,FALSE)</f>
        <v>#16</v>
      </c>
      <c r="J11" s="15" t="str">
        <f>VLOOKUP($B11,'Expression batch'!$A$2:$H$460,2,FALSE)</f>
        <v>HERK2</v>
      </c>
      <c r="K11" s="15" t="str">
        <f>VLOOKUP($B11,'Expression batch'!$A$2:$H$460,3,FALSE)</f>
        <v>F11</v>
      </c>
      <c r="L11" s="15" t="str">
        <f>VLOOKUP($B11,'Expression batch'!$A$2:$H$460,4,FALSE)</f>
        <v>CrRLK1L-1</v>
      </c>
      <c r="M11" s="15" t="e">
        <f>VLOOKUP($B11,'LRR-expression'!$A$2:$F$226,2,FALSE)</f>
        <v>#N/A</v>
      </c>
      <c r="N11" t="str">
        <f>VLOOKUP(B11,'Cloning information_protech'!$I$2:$M$452,5,FALSE)</f>
        <v>F11</v>
      </c>
      <c r="O11" t="e">
        <f>VLOOKUP(B11,'Cloning information_protech'!$G$2:$H$453,2,FALSE)</f>
        <v>#N/A</v>
      </c>
      <c r="P11" t="str">
        <f>VLOOKUP(B11,Unknown!$E$1:$F$625,2,FALSE)</f>
        <v>CrRLK1L-1</v>
      </c>
      <c r="Q11" t="str">
        <f>VLOOKUP(B11,'PP-RLK'!$C$14:$D$623,2,FALSE)</f>
        <v>CrRLK1L-1</v>
      </c>
      <c r="R11">
        <f>VLOOKUP($B11,'PP-RLK'!$C$14:$G$623,3,FALSE)</f>
        <v>29</v>
      </c>
      <c r="S11" t="str">
        <f>VLOOKUP($B11,'PP-RLK'!$C$14:$G$623,4,FALSE)</f>
        <v>[430,453]</v>
      </c>
      <c r="T11" t="str">
        <f>VLOOKUP($B11,'PP-RLK'!$C$14:$G$623,5,FALSE)</f>
        <v>[520,790]</v>
      </c>
      <c r="U11">
        <f>VLOOKUP($B11,'PP-RLK'!$C$14:$O$623,6,FALSE)</f>
        <v>849</v>
      </c>
      <c r="V11">
        <f>VLOOKUP($B11,'PP-RLK'!$C$14:$O$623,7,FALSE)</f>
        <v>30</v>
      </c>
      <c r="W11">
        <f>VLOOKUP($B11,'PP-RLK'!$C$14:$O$623,8,FALSE)</f>
        <v>429</v>
      </c>
      <c r="X11">
        <f>VLOOKUP($B11,'PP-RLK'!$C$14:$O$623,9,FALSE)</f>
        <v>400</v>
      </c>
      <c r="Y11" t="e">
        <f>VLOOKUP(B11,'Nat Plant-Seq info'!$C$1:$D$426,2,FALSE)</f>
        <v>#N/A</v>
      </c>
      <c r="Z11" t="str">
        <f t="shared" si="0"/>
        <v>AT1G30570.1</v>
      </c>
    </row>
    <row r="12" spans="1:26">
      <c r="A12" s="16">
        <v>1062</v>
      </c>
      <c r="B12" s="16" t="s">
        <v>297</v>
      </c>
      <c r="C12" s="16" t="str">
        <f>VLOOKUP(B12,'PP-RLK'!$C$14:$N$623,12,FALSE)</f>
        <v>AT2G21480.1</v>
      </c>
      <c r="D12" s="16" t="s">
        <v>1990</v>
      </c>
      <c r="E12" s="16" t="s">
        <v>6</v>
      </c>
      <c r="F12" s="16" t="s">
        <v>112</v>
      </c>
      <c r="G12" s="17" t="s">
        <v>8</v>
      </c>
      <c r="H12" s="17" t="s">
        <v>12</v>
      </c>
      <c r="I12" s="15" t="str">
        <f>VLOOKUP(B12,'Expression batch'!$A$2:$H$460,8,FALSE)</f>
        <v>#7</v>
      </c>
      <c r="J12" s="15" t="str">
        <f>VLOOKUP($B12,'Expression batch'!$A$2:$H$460,2,FALSE)</f>
        <v>Y2214</v>
      </c>
      <c r="K12" s="15" t="str">
        <f>VLOOKUP($B12,'Expression batch'!$A$2:$H$460,3,FALSE)</f>
        <v>F08</v>
      </c>
      <c r="L12" s="15" t="str">
        <f>VLOOKUP($B12,'Expression batch'!$A$2:$H$460,4,FALSE)</f>
        <v>CrRLK1L-1</v>
      </c>
      <c r="M12" s="15" t="e">
        <f>VLOOKUP($B12,'LRR-expression'!$A$2:$F$226,2,FALSE)</f>
        <v>#N/A</v>
      </c>
      <c r="N12" t="str">
        <f>VLOOKUP(B12,'Cloning information_protech'!$I$2:$M$452,5,FALSE)</f>
        <v>F08</v>
      </c>
      <c r="O12" t="e">
        <f>VLOOKUP(B12,'Cloning information_protech'!$G$2:$H$453,2,FALSE)</f>
        <v>#N/A</v>
      </c>
      <c r="P12" t="str">
        <f>VLOOKUP(B12,Unknown!$E$1:$F$625,2,FALSE)</f>
        <v>CrRLK1L-1</v>
      </c>
      <c r="Q12" t="str">
        <f>VLOOKUP(B12,'PP-RLK'!$C$14:$D$623,2,FALSE)</f>
        <v>CrRLK1L-1</v>
      </c>
      <c r="R12">
        <f>VLOOKUP($B12,'PP-RLK'!$C$14:$G$623,3,FALSE)</f>
        <v>40</v>
      </c>
      <c r="S12" t="str">
        <f>VLOOKUP($B12,'PP-RLK'!$C$14:$G$623,4,FALSE)</f>
        <v>[441,464]</v>
      </c>
      <c r="T12" t="str">
        <f>VLOOKUP($B12,'PP-RLK'!$C$14:$G$623,5,FALSE)</f>
        <v>[525,804]</v>
      </c>
      <c r="U12">
        <f>VLOOKUP($B12,'PP-RLK'!$C$14:$O$623,6,FALSE)</f>
        <v>871</v>
      </c>
      <c r="V12">
        <f>VLOOKUP($B12,'PP-RLK'!$C$14:$O$623,7,FALSE)</f>
        <v>41</v>
      </c>
      <c r="W12">
        <f>VLOOKUP($B12,'PP-RLK'!$C$14:$O$623,8,FALSE)</f>
        <v>440</v>
      </c>
      <c r="X12">
        <f>VLOOKUP($B12,'PP-RLK'!$C$14:$O$623,9,FALSE)</f>
        <v>400</v>
      </c>
      <c r="Y12" t="e">
        <f>VLOOKUP(B12,'Nat Plant-Seq info'!$C$1:$D$426,2,FALSE)</f>
        <v>#N/A</v>
      </c>
      <c r="Z12" t="str">
        <f t="shared" si="0"/>
        <v>AT2G21480.1</v>
      </c>
    </row>
    <row r="13" spans="1:26">
      <c r="A13" s="16">
        <v>1041</v>
      </c>
      <c r="B13" s="16" t="s">
        <v>298</v>
      </c>
      <c r="C13" s="16" t="str">
        <f>VLOOKUP(B13,'PP-RLK'!$C$14:$N$623,12,FALSE)</f>
        <v>AT2G23200.1</v>
      </c>
      <c r="D13" s="16" t="s">
        <v>1990</v>
      </c>
      <c r="E13" s="16" t="s">
        <v>6</v>
      </c>
      <c r="F13" s="16" t="s">
        <v>112</v>
      </c>
      <c r="G13" s="17" t="s">
        <v>8</v>
      </c>
      <c r="H13" s="17" t="s">
        <v>12</v>
      </c>
      <c r="I13" s="15" t="str">
        <f>VLOOKUP(B13,'Expression batch'!$A$2:$H$460,8,FALSE)</f>
        <v>#16</v>
      </c>
      <c r="J13" s="15" t="str">
        <f>VLOOKUP($B13,'Expression batch'!$A$2:$H$460,2,FALSE)</f>
        <v>At2G23200</v>
      </c>
      <c r="K13" s="15" t="str">
        <f>VLOOKUP($B13,'Expression batch'!$A$2:$H$460,3,FALSE)</f>
        <v>G03</v>
      </c>
      <c r="L13" s="15" t="str">
        <f>VLOOKUP($B13,'Expression batch'!$A$2:$H$460,4,FALSE)</f>
        <v>CrRLK1L-1</v>
      </c>
      <c r="M13" s="15" t="e">
        <f>VLOOKUP($B13,'LRR-expression'!$A$2:$F$226,2,FALSE)</f>
        <v>#N/A</v>
      </c>
      <c r="N13" t="str">
        <f>VLOOKUP(B13,'Cloning information_protech'!$I$2:$M$452,5,FALSE)</f>
        <v>G03</v>
      </c>
      <c r="O13" t="e">
        <f>VLOOKUP(B13,'Cloning information_protech'!$G$2:$H$453,2,FALSE)</f>
        <v>#N/A</v>
      </c>
      <c r="P13" t="str">
        <f>VLOOKUP(B13,Unknown!$E$1:$F$625,2,FALSE)</f>
        <v>CrRLK1L-1</v>
      </c>
      <c r="Q13" t="str">
        <f>VLOOKUP(B13,'PP-RLK'!$C$14:$D$623,2,FALSE)</f>
        <v>CrRLK1L-1</v>
      </c>
      <c r="R13">
        <f>VLOOKUP($B13,'PP-RLK'!$C$14:$G$623,3,FALSE)</f>
        <v>29</v>
      </c>
      <c r="S13" t="str">
        <f>VLOOKUP($B13,'PP-RLK'!$C$14:$G$623,4,FALSE)</f>
        <v>[402,425]</v>
      </c>
      <c r="T13" t="str">
        <f>VLOOKUP($B13,'PP-RLK'!$C$14:$G$623,5,FALSE)</f>
        <v>[488,758]</v>
      </c>
      <c r="U13">
        <f>VLOOKUP($B13,'PP-RLK'!$C$14:$O$623,6,FALSE)</f>
        <v>834</v>
      </c>
      <c r="V13">
        <f>VLOOKUP($B13,'PP-RLK'!$C$14:$O$623,7,FALSE)</f>
        <v>30</v>
      </c>
      <c r="W13">
        <f>VLOOKUP($B13,'PP-RLK'!$C$14:$O$623,8,FALSE)</f>
        <v>401</v>
      </c>
      <c r="X13">
        <f>VLOOKUP($B13,'PP-RLK'!$C$14:$O$623,9,FALSE)</f>
        <v>372</v>
      </c>
      <c r="Y13" t="e">
        <f>VLOOKUP(B13,'Nat Plant-Seq info'!$C$1:$D$426,2,FALSE)</f>
        <v>#N/A</v>
      </c>
      <c r="Z13" t="str">
        <f t="shared" si="0"/>
        <v>AT2G23200.1</v>
      </c>
    </row>
    <row r="14" spans="1:26">
      <c r="A14" s="16">
        <v>1054</v>
      </c>
      <c r="B14" s="16" t="s">
        <v>344</v>
      </c>
      <c r="C14" s="16" t="str">
        <f>VLOOKUP(B14,'PP-RLK'!$C$14:$N$623,12,FALSE)</f>
        <v>AT2G39360.1</v>
      </c>
      <c r="D14" s="16" t="s">
        <v>1990</v>
      </c>
      <c r="E14" s="16" t="s">
        <v>6</v>
      </c>
      <c r="F14" s="16" t="s">
        <v>112</v>
      </c>
      <c r="G14" s="17" t="s">
        <v>8</v>
      </c>
      <c r="H14" s="17" t="s">
        <v>12</v>
      </c>
      <c r="I14" s="15" t="e">
        <f>VLOOKUP(B14,'Expression batch'!$A$2:$H$460,8,FALSE)</f>
        <v>#N/A</v>
      </c>
      <c r="J14" s="15" t="e">
        <f>VLOOKUP($B14,'Expression batch'!$A$2:$H$460,2,FALSE)</f>
        <v>#N/A</v>
      </c>
      <c r="K14" s="15" t="e">
        <f>VLOOKUP($B14,'Expression batch'!$A$2:$H$460,3,FALSE)</f>
        <v>#N/A</v>
      </c>
      <c r="L14" s="15" t="e">
        <f>VLOOKUP($B14,'Expression batch'!$A$2:$H$460,4,FALSE)</f>
        <v>#N/A</v>
      </c>
      <c r="M14" s="15" t="e">
        <f>VLOOKUP($B14,'LRR-expression'!$A$2:$F$226,2,FALSE)</f>
        <v>#N/A</v>
      </c>
      <c r="N14" t="e">
        <f>VLOOKUP(B14,'Cloning information_protech'!$I$2:$M$452,5,FALSE)</f>
        <v>#N/A</v>
      </c>
      <c r="O14" t="e">
        <f>VLOOKUP(B14,'Cloning information_protech'!$G$2:$H$453,2,FALSE)</f>
        <v>#N/A</v>
      </c>
      <c r="P14" t="str">
        <f>VLOOKUP(B14,Unknown!$E$1:$F$625,2,FALSE)</f>
        <v>CrRLK1L-1</v>
      </c>
      <c r="Q14" t="str">
        <f>VLOOKUP(B14,'PP-RLK'!$C$14:$D$623,2,FALSE)</f>
        <v>CrRLK1L-1</v>
      </c>
      <c r="R14">
        <f>VLOOKUP($B14,'PP-RLK'!$C$14:$G$623,3,FALSE)</f>
        <v>27</v>
      </c>
      <c r="S14" t="str">
        <f>VLOOKUP($B14,'PP-RLK'!$C$14:$G$623,4,FALSE)</f>
        <v>[411,434]</v>
      </c>
      <c r="T14" t="str">
        <f>VLOOKUP($B14,'PP-RLK'!$C$14:$G$623,5,FALSE)</f>
        <v>[487,758]</v>
      </c>
      <c r="U14">
        <f>VLOOKUP($B14,'PP-RLK'!$C$14:$O$623,6,FALSE)</f>
        <v>815</v>
      </c>
      <c r="V14">
        <f>VLOOKUP($B14,'PP-RLK'!$C$14:$O$623,7,FALSE)</f>
        <v>28</v>
      </c>
      <c r="W14">
        <f>VLOOKUP($B14,'PP-RLK'!$C$14:$O$623,8,FALSE)</f>
        <v>410</v>
      </c>
      <c r="X14">
        <f>VLOOKUP($B14,'PP-RLK'!$C$14:$O$623,9,FALSE)</f>
        <v>383</v>
      </c>
      <c r="Y14" t="e">
        <f>VLOOKUP(B14,'Nat Plant-Seq info'!$C$1:$D$426,2,FALSE)</f>
        <v>#N/A</v>
      </c>
      <c r="Z14" t="str">
        <f t="shared" si="0"/>
        <v>AT2G39360.1</v>
      </c>
    </row>
    <row r="15" spans="1:26">
      <c r="A15" s="16">
        <v>1046</v>
      </c>
      <c r="B15" s="16" t="s">
        <v>371</v>
      </c>
      <c r="C15" s="16" t="str">
        <f>VLOOKUP(B15,'PP-RLK'!$C$14:$N$623,12,FALSE)</f>
        <v>AT3G04690.1</v>
      </c>
      <c r="D15" s="16" t="s">
        <v>1990</v>
      </c>
      <c r="E15" s="16" t="s">
        <v>6</v>
      </c>
      <c r="F15" s="16" t="s">
        <v>112</v>
      </c>
      <c r="G15" s="17" t="s">
        <v>8</v>
      </c>
      <c r="H15" s="17" t="s">
        <v>12</v>
      </c>
      <c r="I15" s="15" t="str">
        <f>VLOOKUP(B15,'Expression batch'!$A$2:$H$460,8,FALSE)</f>
        <v>#16</v>
      </c>
      <c r="J15" s="15" t="str">
        <f>VLOOKUP($B15,'Expression batch'!$A$2:$H$460,2,FALSE)</f>
        <v>ANX1</v>
      </c>
      <c r="K15" s="15" t="str">
        <f>VLOOKUP($B15,'Expression batch'!$A$2:$H$460,3,FALSE)</f>
        <v>F12</v>
      </c>
      <c r="L15" s="15" t="str">
        <f>VLOOKUP($B15,'Expression batch'!$A$2:$H$460,4,FALSE)</f>
        <v>CrRLK1L-1</v>
      </c>
      <c r="M15" s="15" t="e">
        <f>VLOOKUP($B15,'LRR-expression'!$A$2:$F$226,2,FALSE)</f>
        <v>#N/A</v>
      </c>
      <c r="N15" t="str">
        <f>VLOOKUP(B15,'Cloning information_protech'!$I$2:$M$452,5,FALSE)</f>
        <v>F12</v>
      </c>
      <c r="O15" t="e">
        <f>VLOOKUP(B15,'Cloning information_protech'!$G$2:$H$453,2,FALSE)</f>
        <v>#N/A</v>
      </c>
      <c r="P15" t="str">
        <f>VLOOKUP(B15,Unknown!$E$1:$F$625,2,FALSE)</f>
        <v>CrRLK1L-1</v>
      </c>
      <c r="Q15" t="str">
        <f>VLOOKUP(B15,'PP-RLK'!$C$14:$D$623,2,FALSE)</f>
        <v>CrRLK1L-1</v>
      </c>
      <c r="R15">
        <f>VLOOKUP($B15,'PP-RLK'!$C$14:$G$623,3,FALSE)</f>
        <v>27</v>
      </c>
      <c r="S15" t="str">
        <f>VLOOKUP($B15,'PP-RLK'!$C$14:$G$623,4,FALSE)</f>
        <v>[430,453]</v>
      </c>
      <c r="T15" t="str">
        <f>VLOOKUP($B15,'PP-RLK'!$C$14:$G$623,5,FALSE)</f>
        <v>[517,787]</v>
      </c>
      <c r="U15">
        <f>VLOOKUP($B15,'PP-RLK'!$C$14:$O$623,6,FALSE)</f>
        <v>850</v>
      </c>
      <c r="V15">
        <f>VLOOKUP($B15,'PP-RLK'!$C$14:$O$623,7,FALSE)</f>
        <v>28</v>
      </c>
      <c r="W15">
        <f>VLOOKUP($B15,'PP-RLK'!$C$14:$O$623,8,FALSE)</f>
        <v>429</v>
      </c>
      <c r="X15">
        <f>VLOOKUP($B15,'PP-RLK'!$C$14:$O$623,9,FALSE)</f>
        <v>402</v>
      </c>
      <c r="Y15" t="e">
        <f>VLOOKUP(B15,'Nat Plant-Seq info'!$C$1:$D$426,2,FALSE)</f>
        <v>#N/A</v>
      </c>
      <c r="Z15" t="str">
        <f t="shared" si="0"/>
        <v>AT3G04690.1</v>
      </c>
    </row>
    <row r="16" spans="1:26">
      <c r="A16" s="16">
        <v>1069</v>
      </c>
      <c r="B16" s="16" t="s">
        <v>428</v>
      </c>
      <c r="C16" s="16" t="str">
        <f>VLOOKUP(B16,'PP-RLK'!$C$14:$N$623,12,FALSE)</f>
        <v>AT3G46290.1</v>
      </c>
      <c r="D16" s="16" t="s">
        <v>1990</v>
      </c>
      <c r="E16" s="16" t="s">
        <v>6</v>
      </c>
      <c r="F16" s="16" t="s">
        <v>112</v>
      </c>
      <c r="G16" s="17" t="s">
        <v>8</v>
      </c>
      <c r="H16" s="17" t="s">
        <v>12</v>
      </c>
      <c r="I16" s="15" t="str">
        <f>VLOOKUP(B16,'Expression batch'!$A$2:$H$460,8,FALSE)</f>
        <v>#3</v>
      </c>
      <c r="J16" s="15" t="str">
        <f>VLOOKUP($B16,'Expression batch'!$A$2:$H$460,2,FALSE)</f>
        <v>HERK1</v>
      </c>
      <c r="K16" s="15" t="str">
        <f>VLOOKUP($B16,'Expression batch'!$A$2:$H$460,3,FALSE)</f>
        <v>F05</v>
      </c>
      <c r="L16" s="15" t="str">
        <f>VLOOKUP($B16,'Expression batch'!$A$2:$H$460,4,FALSE)</f>
        <v>CrRLK1L-1</v>
      </c>
      <c r="M16" s="15" t="e">
        <f>VLOOKUP($B16,'LRR-expression'!$A$2:$F$226,2,FALSE)</f>
        <v>#N/A</v>
      </c>
      <c r="N16" t="str">
        <f>VLOOKUP(B16,'Cloning information_protech'!$I$2:$M$452,5,FALSE)</f>
        <v>F05</v>
      </c>
      <c r="O16" t="e">
        <f>VLOOKUP(B16,'Cloning information_protech'!$G$2:$H$453,2,FALSE)</f>
        <v>#N/A</v>
      </c>
      <c r="P16" t="str">
        <f>VLOOKUP(B16,Unknown!$E$1:$F$625,2,FALSE)</f>
        <v>CrRLK1L-1</v>
      </c>
      <c r="Q16" t="str">
        <f>VLOOKUP(B16,'PP-RLK'!$C$14:$D$623,2,FALSE)</f>
        <v>CrRLK1L-1</v>
      </c>
      <c r="R16">
        <f>VLOOKUP($B16,'PP-RLK'!$C$14:$G$623,3,FALSE)</f>
        <v>25</v>
      </c>
      <c r="S16" t="str">
        <f>VLOOKUP($B16,'PP-RLK'!$C$14:$G$623,4,FALSE)</f>
        <v>[406,429]</v>
      </c>
      <c r="T16" t="str">
        <f>VLOOKUP($B16,'PP-RLK'!$C$14:$G$623,5,FALSE)</f>
        <v>[485,755]</v>
      </c>
      <c r="U16">
        <f>VLOOKUP($B16,'PP-RLK'!$C$14:$O$623,6,FALSE)</f>
        <v>830</v>
      </c>
      <c r="V16">
        <f>VLOOKUP($B16,'PP-RLK'!$C$14:$O$623,7,FALSE)</f>
        <v>26</v>
      </c>
      <c r="W16">
        <f>VLOOKUP($B16,'PP-RLK'!$C$14:$O$623,8,FALSE)</f>
        <v>405</v>
      </c>
      <c r="X16">
        <f>VLOOKUP($B16,'PP-RLK'!$C$14:$O$623,9,FALSE)</f>
        <v>380</v>
      </c>
      <c r="Y16" t="e">
        <f>VLOOKUP(B16,'Nat Plant-Seq info'!$C$1:$D$426,2,FALSE)</f>
        <v>#N/A</v>
      </c>
      <c r="Z16" t="str">
        <f t="shared" si="0"/>
        <v>AT3G46290.1</v>
      </c>
    </row>
    <row r="17" spans="1:26">
      <c r="A17" s="16">
        <v>1049</v>
      </c>
      <c r="B17" s="16" t="s">
        <v>446</v>
      </c>
      <c r="C17" s="16" t="str">
        <f>VLOOKUP(B17,'PP-RLK'!$C$14:$N$623,12,FALSE)</f>
        <v>AT3G51550.1</v>
      </c>
      <c r="D17" s="16" t="s">
        <v>1990</v>
      </c>
      <c r="E17" s="16" t="s">
        <v>6</v>
      </c>
      <c r="F17" s="16" t="s">
        <v>112</v>
      </c>
      <c r="G17" s="17" t="s">
        <v>8</v>
      </c>
      <c r="H17" s="17" t="s">
        <v>12</v>
      </c>
      <c r="I17" s="15" t="e">
        <f>VLOOKUP(B17,'Expression batch'!$A$2:$H$460,8,FALSE)</f>
        <v>#N/A</v>
      </c>
      <c r="J17" s="15" t="e">
        <f>VLOOKUP($B17,'Expression batch'!$A$2:$H$460,2,FALSE)</f>
        <v>#N/A</v>
      </c>
      <c r="K17" s="15" t="e">
        <f>VLOOKUP($B17,'Expression batch'!$A$2:$H$460,3,FALSE)</f>
        <v>#N/A</v>
      </c>
      <c r="L17" s="15" t="e">
        <f>VLOOKUP($B17,'Expression batch'!$A$2:$H$460,4,FALSE)</f>
        <v>#N/A</v>
      </c>
      <c r="M17" s="15" t="e">
        <f>VLOOKUP($B17,'LRR-expression'!$A$2:$F$226,2,FALSE)</f>
        <v>#N/A</v>
      </c>
      <c r="N17" t="str">
        <f>VLOOKUP(B17,'Cloning information_protech'!$I$2:$M$452,5,FALSE)</f>
        <v>D12</v>
      </c>
      <c r="O17" t="e">
        <f>VLOOKUP(B17,'Cloning information_protech'!$G$2:$H$453,2,FALSE)</f>
        <v>#N/A</v>
      </c>
      <c r="P17" t="str">
        <f>VLOOKUP(B17,Unknown!$E$1:$F$625,2,FALSE)</f>
        <v>CrRLK1L-1</v>
      </c>
      <c r="Q17" t="str">
        <f>VLOOKUP(B17,'PP-RLK'!$C$14:$D$623,2,FALSE)</f>
        <v>CrRLK1L-1</v>
      </c>
      <c r="R17">
        <f>VLOOKUP($B17,'PP-RLK'!$C$14:$G$623,3,FALSE)</f>
        <v>28</v>
      </c>
      <c r="S17" t="str">
        <f>VLOOKUP($B17,'PP-RLK'!$C$14:$G$623,4,FALSE)</f>
        <v>[447,470]</v>
      </c>
      <c r="T17" t="str">
        <f>VLOOKUP($B17,'PP-RLK'!$C$14:$G$623,5,FALSE)</f>
        <v>[536,807]</v>
      </c>
      <c r="U17">
        <f>VLOOKUP($B17,'PP-RLK'!$C$14:$O$623,6,FALSE)</f>
        <v>895</v>
      </c>
      <c r="V17">
        <f>VLOOKUP($B17,'PP-RLK'!$C$14:$O$623,7,FALSE)</f>
        <v>29</v>
      </c>
      <c r="W17">
        <f>VLOOKUP($B17,'PP-RLK'!$C$14:$O$623,8,FALSE)</f>
        <v>446</v>
      </c>
      <c r="X17">
        <f>VLOOKUP($B17,'PP-RLK'!$C$14:$O$623,9,FALSE)</f>
        <v>418</v>
      </c>
      <c r="Y17" t="e">
        <f>VLOOKUP(B17,'Nat Plant-Seq info'!$C$1:$D$426,2,FALSE)</f>
        <v>#N/A</v>
      </c>
      <c r="Z17" t="str">
        <f t="shared" si="0"/>
        <v>AT3G51550.1</v>
      </c>
    </row>
    <row r="18" spans="1:26">
      <c r="A18" s="16">
        <v>1061</v>
      </c>
      <c r="B18" s="16" t="s">
        <v>590</v>
      </c>
      <c r="C18" s="16" t="str">
        <f>VLOOKUP(B18,'PP-RLK'!$C$14:$N$623,12,FALSE)</f>
        <v>AT4G39110.1</v>
      </c>
      <c r="D18" s="16" t="s">
        <v>1990</v>
      </c>
      <c r="E18" s="16" t="s">
        <v>6</v>
      </c>
      <c r="F18" s="16" t="s">
        <v>112</v>
      </c>
      <c r="G18" s="17" t="s">
        <v>8</v>
      </c>
      <c r="H18" s="17" t="s">
        <v>12</v>
      </c>
      <c r="I18" s="15" t="str">
        <f>VLOOKUP(B18,'Expression batch'!$A$2:$H$460,8,FALSE)</f>
        <v>#7</v>
      </c>
      <c r="J18" s="15" t="str">
        <f>VLOOKUP($B18,'Expression batch'!$A$2:$H$460,2,FALSE)</f>
        <v>AT4G39110</v>
      </c>
      <c r="K18" s="15" t="str">
        <f>VLOOKUP($B18,'Expression batch'!$A$2:$H$460,3,FALSE)</f>
        <v>F09</v>
      </c>
      <c r="L18" s="15" t="str">
        <f>VLOOKUP($B18,'Expression batch'!$A$2:$H$460,4,FALSE)</f>
        <v>CrRLK1L-1</v>
      </c>
      <c r="M18" s="15" t="e">
        <f>VLOOKUP($B18,'LRR-expression'!$A$2:$F$226,2,FALSE)</f>
        <v>#N/A</v>
      </c>
      <c r="N18" t="str">
        <f>VLOOKUP(B18,'Cloning information_protech'!$I$2:$M$452,5,FALSE)</f>
        <v>F09</v>
      </c>
      <c r="O18" t="e">
        <f>VLOOKUP(B18,'Cloning information_protech'!$G$2:$H$453,2,FALSE)</f>
        <v>#N/A</v>
      </c>
      <c r="P18" t="str">
        <f>VLOOKUP(B18,Unknown!$E$1:$F$625,2,FALSE)</f>
        <v>CrRLK1L-1</v>
      </c>
      <c r="Q18" t="str">
        <f>VLOOKUP(B18,'PP-RLK'!$C$14:$D$623,2,FALSE)</f>
        <v>CrRLK1L-1</v>
      </c>
      <c r="R18">
        <f>VLOOKUP($B18,'PP-RLK'!$C$14:$G$623,3,FALSE)</f>
        <v>0</v>
      </c>
      <c r="S18" t="str">
        <f>VLOOKUP($B18,'PP-RLK'!$C$14:$G$623,4,FALSE)</f>
        <v>[24,47][442,465]</v>
      </c>
      <c r="T18" t="str">
        <f>VLOOKUP($B18,'PP-RLK'!$C$14:$G$623,5,FALSE)</f>
        <v>[526,795]</v>
      </c>
      <c r="U18">
        <f>VLOOKUP($B18,'PP-RLK'!$C$14:$O$623,6,FALSE)</f>
        <v>878</v>
      </c>
      <c r="V18">
        <f>VLOOKUP($B18,'PP-RLK'!$C$14:$O$623,7,FALSE)</f>
        <v>1</v>
      </c>
      <c r="W18">
        <f>VLOOKUP($B18,'PP-RLK'!$C$14:$O$623,8,FALSE)</f>
        <v>441</v>
      </c>
      <c r="X18">
        <f>VLOOKUP($B18,'PP-RLK'!$C$14:$O$623,9,FALSE)</f>
        <v>441</v>
      </c>
      <c r="Y18" t="e">
        <f>VLOOKUP(B18,'Nat Plant-Seq info'!$C$1:$D$426,2,FALSE)</f>
        <v>#N/A</v>
      </c>
      <c r="Z18" t="str">
        <f t="shared" si="0"/>
        <v>AT4G39110.1</v>
      </c>
    </row>
    <row r="19" spans="1:26">
      <c r="A19" s="16">
        <v>1060</v>
      </c>
      <c r="B19" s="16" t="s">
        <v>640</v>
      </c>
      <c r="C19" s="16" t="str">
        <f>VLOOKUP(B19,'PP-RLK'!$C$14:$N$623,12,FALSE)</f>
        <v>AT5G24010.1</v>
      </c>
      <c r="D19" s="16" t="s">
        <v>1990</v>
      </c>
      <c r="E19" s="16" t="s">
        <v>6</v>
      </c>
      <c r="F19" s="16" t="s">
        <v>112</v>
      </c>
      <c r="G19" s="17" t="s">
        <v>8</v>
      </c>
      <c r="H19" s="17" t="s">
        <v>12</v>
      </c>
      <c r="I19" s="15" t="str">
        <f>VLOOKUP(B19,'Expression batch'!$A$2:$H$460,8,FALSE)</f>
        <v>#16</v>
      </c>
      <c r="J19" s="15" t="str">
        <f>VLOOKUP($B19,'Expression batch'!$A$2:$H$460,2,FALSE)</f>
        <v>AT5g24010</v>
      </c>
      <c r="K19" s="15" t="str">
        <f>VLOOKUP($B19,'Expression batch'!$A$2:$H$460,3,FALSE)</f>
        <v>F07</v>
      </c>
      <c r="L19" s="15" t="str">
        <f>VLOOKUP($B19,'Expression batch'!$A$2:$H$460,4,FALSE)</f>
        <v>CrRLK1L-1</v>
      </c>
      <c r="M19" s="15" t="e">
        <f>VLOOKUP($B19,'LRR-expression'!$A$2:$F$226,2,FALSE)</f>
        <v>#N/A</v>
      </c>
      <c r="N19" t="str">
        <f>VLOOKUP(B19,'Cloning information_protech'!$I$2:$M$452,5,FALSE)</f>
        <v>F07</v>
      </c>
      <c r="O19" t="e">
        <f>VLOOKUP(B19,'Cloning information_protech'!$G$2:$H$453,2,FALSE)</f>
        <v>#N/A</v>
      </c>
      <c r="P19" t="str">
        <f>VLOOKUP(B19,Unknown!$E$1:$F$625,2,FALSE)</f>
        <v>CrRLK1L-1</v>
      </c>
      <c r="Q19" t="str">
        <f>VLOOKUP(B19,'PP-RLK'!$C$14:$D$623,2,FALSE)</f>
        <v>CrRLK1L-1</v>
      </c>
      <c r="R19">
        <f>VLOOKUP($B19,'PP-RLK'!$C$14:$G$623,3,FALSE)</f>
        <v>25</v>
      </c>
      <c r="S19" t="str">
        <f>VLOOKUP($B19,'PP-RLK'!$C$14:$G$623,4,FALSE)</f>
        <v>[408,431]</v>
      </c>
      <c r="T19" t="str">
        <f>VLOOKUP($B19,'PP-RLK'!$C$14:$G$623,5,FALSE)</f>
        <v>[489,759]</v>
      </c>
      <c r="U19">
        <f>VLOOKUP($B19,'PP-RLK'!$C$14:$O$623,6,FALSE)</f>
        <v>824</v>
      </c>
      <c r="V19">
        <f>VLOOKUP($B19,'PP-RLK'!$C$14:$O$623,7,FALSE)</f>
        <v>26</v>
      </c>
      <c r="W19">
        <f>VLOOKUP($B19,'PP-RLK'!$C$14:$O$623,8,FALSE)</f>
        <v>407</v>
      </c>
      <c r="X19">
        <f>VLOOKUP($B19,'PP-RLK'!$C$14:$O$623,9,FALSE)</f>
        <v>382</v>
      </c>
      <c r="Y19" t="e">
        <f>VLOOKUP(B19,'Nat Plant-Seq info'!$C$1:$D$426,2,FALSE)</f>
        <v>#N/A</v>
      </c>
      <c r="Z19" t="str">
        <f t="shared" si="0"/>
        <v>AT5G24010.1</v>
      </c>
    </row>
    <row r="20" spans="1:26">
      <c r="A20" s="16">
        <v>1045</v>
      </c>
      <c r="B20" s="16" t="s">
        <v>646</v>
      </c>
      <c r="C20" s="16" t="str">
        <f>VLOOKUP(B20,'PP-RLK'!$C$14:$N$623,12,FALSE)</f>
        <v>AT5G28680.1</v>
      </c>
      <c r="D20" s="16" t="s">
        <v>1990</v>
      </c>
      <c r="E20" s="16" t="s">
        <v>6</v>
      </c>
      <c r="F20" s="16" t="s">
        <v>112</v>
      </c>
      <c r="G20" s="17" t="s">
        <v>8</v>
      </c>
      <c r="H20" s="17" t="s">
        <v>12</v>
      </c>
      <c r="I20" s="15" t="str">
        <f>VLOOKUP(B20,'Expression batch'!$A$2:$H$460,8,FALSE)</f>
        <v>#16</v>
      </c>
      <c r="J20" s="15" t="str">
        <f>VLOOKUP($B20,'Expression batch'!$A$2:$H$460,2,FALSE)</f>
        <v>ANX2</v>
      </c>
      <c r="K20" s="15" t="str">
        <f>VLOOKUP($B20,'Expression batch'!$A$2:$H$460,3,FALSE)</f>
        <v>G01</v>
      </c>
      <c r="L20" s="15" t="str">
        <f>VLOOKUP($B20,'Expression batch'!$A$2:$H$460,4,FALSE)</f>
        <v>CrRLK1L-1</v>
      </c>
      <c r="M20" s="15" t="e">
        <f>VLOOKUP($B20,'LRR-expression'!$A$2:$F$226,2,FALSE)</f>
        <v>#N/A</v>
      </c>
      <c r="N20" t="str">
        <f>VLOOKUP(B20,'Cloning information_protech'!$I$2:$M$452,5,FALSE)</f>
        <v>G01</v>
      </c>
      <c r="O20" t="e">
        <f>VLOOKUP(B20,'Cloning information_protech'!$G$2:$H$453,2,FALSE)</f>
        <v>#N/A</v>
      </c>
      <c r="P20" t="str">
        <f>VLOOKUP(B20,Unknown!$E$1:$F$625,2,FALSE)</f>
        <v>CrRLK1L-1</v>
      </c>
      <c r="Q20" t="str">
        <f>VLOOKUP(B20,'PP-RLK'!$C$14:$D$623,2,FALSE)</f>
        <v>CrRLK1L-1</v>
      </c>
      <c r="R20">
        <f>VLOOKUP($B20,'PP-RLK'!$C$14:$G$623,3,FALSE)</f>
        <v>28</v>
      </c>
      <c r="S20" t="str">
        <f>VLOOKUP($B20,'PP-RLK'!$C$14:$G$623,4,FALSE)</f>
        <v>[432,455]</v>
      </c>
      <c r="T20" t="str">
        <f>VLOOKUP($B20,'PP-RLK'!$C$14:$G$623,5,FALSE)</f>
        <v>[521,791]</v>
      </c>
      <c r="U20">
        <f>VLOOKUP($B20,'PP-RLK'!$C$14:$O$623,6,FALSE)</f>
        <v>858</v>
      </c>
      <c r="V20">
        <f>VLOOKUP($B20,'PP-RLK'!$C$14:$O$623,7,FALSE)</f>
        <v>29</v>
      </c>
      <c r="W20">
        <f>VLOOKUP($B20,'PP-RLK'!$C$14:$O$623,8,FALSE)</f>
        <v>431</v>
      </c>
      <c r="X20">
        <f>VLOOKUP($B20,'PP-RLK'!$C$14:$O$623,9,FALSE)</f>
        <v>403</v>
      </c>
      <c r="Y20" t="e">
        <f>VLOOKUP(B20,'Nat Plant-Seq info'!$C$1:$D$426,2,FALSE)</f>
        <v>#N/A</v>
      </c>
      <c r="Z20" t="str">
        <f t="shared" si="0"/>
        <v>AT5G28680.1</v>
      </c>
    </row>
    <row r="21" spans="1:26">
      <c r="A21" s="16">
        <v>1038</v>
      </c>
      <c r="B21" s="16" t="s">
        <v>662</v>
      </c>
      <c r="C21" s="16" t="str">
        <f>VLOOKUP(B21,'PP-RLK'!$C$14:$N$623,12,FALSE)</f>
        <v>AT5G38990.1</v>
      </c>
      <c r="D21" s="16" t="s">
        <v>1990</v>
      </c>
      <c r="E21" s="16" t="s">
        <v>6</v>
      </c>
      <c r="F21" s="16" t="s">
        <v>112</v>
      </c>
      <c r="G21" s="17" t="s">
        <v>663</v>
      </c>
      <c r="H21" s="17" t="s">
        <v>12</v>
      </c>
      <c r="I21" s="15" t="e">
        <f>VLOOKUP(B21,'Expression batch'!$A$2:$H$460,8,FALSE)</f>
        <v>#N/A</v>
      </c>
      <c r="J21" s="15" t="e">
        <f>VLOOKUP($B21,'Expression batch'!$A$2:$H$460,2,FALSE)</f>
        <v>#N/A</v>
      </c>
      <c r="K21" s="15" t="e">
        <f>VLOOKUP($B21,'Expression batch'!$A$2:$H$460,3,FALSE)</f>
        <v>#N/A</v>
      </c>
      <c r="L21" s="15" t="e">
        <f>VLOOKUP($B21,'Expression batch'!$A$2:$H$460,4,FALSE)</f>
        <v>#N/A</v>
      </c>
      <c r="M21" s="15" t="e">
        <f>VLOOKUP($B21,'LRR-expression'!$A$2:$F$226,2,FALSE)</f>
        <v>#N/A</v>
      </c>
      <c r="N21" t="e">
        <f>VLOOKUP(B21,'Cloning information_protech'!$I$2:$M$452,5,FALSE)</f>
        <v>#N/A</v>
      </c>
      <c r="O21" t="e">
        <f>VLOOKUP(B21,'Cloning information_protech'!$G$2:$H$453,2,FALSE)</f>
        <v>#N/A</v>
      </c>
      <c r="P21" t="str">
        <f>VLOOKUP(B21,Unknown!$E$1:$F$625,2,FALSE)</f>
        <v>CrRLK1L-1</v>
      </c>
      <c r="Q21" t="str">
        <f>VLOOKUP(B21,'PP-RLK'!$C$14:$D$623,2,FALSE)</f>
        <v>CrRLK1L-1</v>
      </c>
      <c r="R21">
        <f>VLOOKUP($B21,'PP-RLK'!$C$14:$G$623,3,FALSE)</f>
        <v>22</v>
      </c>
      <c r="S21" t="str">
        <f>VLOOKUP($B21,'PP-RLK'!$C$14:$G$623,4,FALSE)</f>
        <v>[441,464]</v>
      </c>
      <c r="T21" t="str">
        <f>VLOOKUP($B21,'PP-RLK'!$C$14:$G$623,5,FALSE)</f>
        <v>[525,800]</v>
      </c>
      <c r="U21">
        <f>VLOOKUP($B21,'PP-RLK'!$C$14:$O$623,6,FALSE)</f>
        <v>880</v>
      </c>
      <c r="V21">
        <f>VLOOKUP($B21,'PP-RLK'!$C$14:$O$623,7,FALSE)</f>
        <v>23</v>
      </c>
      <c r="W21">
        <f>VLOOKUP($B21,'PP-RLK'!$C$14:$O$623,8,FALSE)</f>
        <v>440</v>
      </c>
      <c r="X21">
        <f>VLOOKUP($B21,'PP-RLK'!$C$14:$O$623,9,FALSE)</f>
        <v>418</v>
      </c>
      <c r="Y21" t="e">
        <f>VLOOKUP(B21,'Nat Plant-Seq info'!$C$1:$D$426,2,FALSE)</f>
        <v>#N/A</v>
      </c>
      <c r="Z21" t="str">
        <f t="shared" si="0"/>
        <v>AT5G38990.1</v>
      </c>
    </row>
    <row r="22" spans="1:26">
      <c r="A22" s="16">
        <v>1039</v>
      </c>
      <c r="B22" s="16" t="s">
        <v>664</v>
      </c>
      <c r="C22" s="16" t="str">
        <f>VLOOKUP(B22,'PP-RLK'!$C$14:$N$623,12,FALSE)</f>
        <v>AT5G39000.1</v>
      </c>
      <c r="D22" s="16" t="s">
        <v>1990</v>
      </c>
      <c r="E22" s="16" t="s">
        <v>6</v>
      </c>
      <c r="F22" s="16" t="s">
        <v>112</v>
      </c>
      <c r="G22" s="17" t="s">
        <v>663</v>
      </c>
      <c r="H22" s="17" t="s">
        <v>12</v>
      </c>
      <c r="I22" s="15" t="e">
        <f>VLOOKUP(B22,'Expression batch'!$A$2:$H$460,8,FALSE)</f>
        <v>#N/A</v>
      </c>
      <c r="J22" s="15" t="e">
        <f>VLOOKUP($B22,'Expression batch'!$A$2:$H$460,2,FALSE)</f>
        <v>#N/A</v>
      </c>
      <c r="K22" s="15" t="e">
        <f>VLOOKUP($B22,'Expression batch'!$A$2:$H$460,3,FALSE)</f>
        <v>#N/A</v>
      </c>
      <c r="L22" s="15" t="e">
        <f>VLOOKUP($B22,'Expression batch'!$A$2:$H$460,4,FALSE)</f>
        <v>#N/A</v>
      </c>
      <c r="M22" s="15" t="e">
        <f>VLOOKUP($B22,'LRR-expression'!$A$2:$F$226,2,FALSE)</f>
        <v>#N/A</v>
      </c>
      <c r="N22" t="e">
        <f>VLOOKUP(B22,'Cloning information_protech'!$I$2:$M$452,5,FALSE)</f>
        <v>#N/A</v>
      </c>
      <c r="O22" t="e">
        <f>VLOOKUP(B22,'Cloning information_protech'!$G$2:$H$453,2,FALSE)</f>
        <v>#N/A</v>
      </c>
      <c r="P22" t="str">
        <f>VLOOKUP(B22,Unknown!$E$1:$F$625,2,FALSE)</f>
        <v>CrRLK1L-1</v>
      </c>
      <c r="Q22" t="str">
        <f>VLOOKUP(B22,'PP-RLK'!$C$14:$D$623,2,FALSE)</f>
        <v>CrRLK1L-1</v>
      </c>
      <c r="R22">
        <f>VLOOKUP($B22,'PP-RLK'!$C$14:$G$623,3,FALSE)</f>
        <v>22</v>
      </c>
      <c r="S22" t="str">
        <f>VLOOKUP($B22,'PP-RLK'!$C$14:$G$623,4,FALSE)</f>
        <v>[443,466]</v>
      </c>
      <c r="T22" t="str">
        <f>VLOOKUP($B22,'PP-RLK'!$C$14:$G$623,5,FALSE)</f>
        <v>[518,793]</v>
      </c>
      <c r="U22">
        <f>VLOOKUP($B22,'PP-RLK'!$C$14:$O$623,6,FALSE)</f>
        <v>873</v>
      </c>
      <c r="V22">
        <f>VLOOKUP($B22,'PP-RLK'!$C$14:$O$623,7,FALSE)</f>
        <v>23</v>
      </c>
      <c r="W22">
        <f>VLOOKUP($B22,'PP-RLK'!$C$14:$O$623,8,FALSE)</f>
        <v>442</v>
      </c>
      <c r="X22">
        <f>VLOOKUP($B22,'PP-RLK'!$C$14:$O$623,9,FALSE)</f>
        <v>420</v>
      </c>
      <c r="Y22" t="e">
        <f>VLOOKUP(B22,'Nat Plant-Seq info'!$C$1:$D$426,2,FALSE)</f>
        <v>#N/A</v>
      </c>
      <c r="Z22" t="str">
        <f t="shared" si="0"/>
        <v>AT5G39000.1</v>
      </c>
    </row>
    <row r="23" spans="1:26">
      <c r="A23" s="16">
        <v>1066</v>
      </c>
      <c r="B23" s="16" t="s">
        <v>699</v>
      </c>
      <c r="C23" s="16" t="str">
        <f>VLOOKUP(B23,'PP-RLK'!$C$14:$N$623,12,FALSE)</f>
        <v>AT5G54380.1</v>
      </c>
      <c r="D23" s="16" t="s">
        <v>1990</v>
      </c>
      <c r="E23" s="16" t="s">
        <v>6</v>
      </c>
      <c r="F23" s="16" t="s">
        <v>112</v>
      </c>
      <c r="G23" s="17" t="s">
        <v>8</v>
      </c>
      <c r="H23" s="17" t="s">
        <v>12</v>
      </c>
      <c r="I23" s="15" t="str">
        <f>VLOOKUP(B23,'Expression batch'!$A$2:$H$460,8,FALSE)</f>
        <v>#16</v>
      </c>
      <c r="J23" s="15" t="str">
        <f>VLOOKUP($B23,'Expression batch'!$A$2:$H$460,2,FALSE)</f>
        <v>THE1</v>
      </c>
      <c r="K23" s="15" t="str">
        <f>VLOOKUP($B23,'Expression batch'!$A$2:$H$460,3,FALSE)</f>
        <v>F06</v>
      </c>
      <c r="L23" s="15" t="str">
        <f>VLOOKUP($B23,'Expression batch'!$A$2:$H$460,4,FALSE)</f>
        <v>CrRLK1L-1</v>
      </c>
      <c r="M23" s="15" t="e">
        <f>VLOOKUP($B23,'LRR-expression'!$A$2:$F$226,2,FALSE)</f>
        <v>#N/A</v>
      </c>
      <c r="N23" t="str">
        <f>VLOOKUP(B23,'Cloning information_protech'!$I$2:$M$452,5,FALSE)</f>
        <v>F06</v>
      </c>
      <c r="O23" t="e">
        <f>VLOOKUP(B23,'Cloning information_protech'!$G$2:$H$453,2,FALSE)</f>
        <v>#N/A</v>
      </c>
      <c r="P23" t="str">
        <f>VLOOKUP(B23,Unknown!$E$1:$F$625,2,FALSE)</f>
        <v>CrRLK1L-1</v>
      </c>
      <c r="Q23" t="str">
        <f>VLOOKUP(B23,'PP-RLK'!$C$14:$D$623,2,FALSE)</f>
        <v>CrRLK1L-1</v>
      </c>
      <c r="R23">
        <f>VLOOKUP($B23,'PP-RLK'!$C$14:$G$623,3,FALSE)</f>
        <v>23</v>
      </c>
      <c r="S23" t="str">
        <f>VLOOKUP($B23,'PP-RLK'!$C$14:$G$623,4,FALSE)</f>
        <v>[418,441]</v>
      </c>
      <c r="T23" t="str">
        <f>VLOOKUP($B23,'PP-RLK'!$C$14:$G$623,5,FALSE)</f>
        <v>[510,780]</v>
      </c>
      <c r="U23">
        <f>VLOOKUP($B23,'PP-RLK'!$C$14:$O$623,6,FALSE)</f>
        <v>855</v>
      </c>
      <c r="V23">
        <f>VLOOKUP($B23,'PP-RLK'!$C$14:$O$623,7,FALSE)</f>
        <v>24</v>
      </c>
      <c r="W23">
        <f>VLOOKUP($B23,'PP-RLK'!$C$14:$O$623,8,FALSE)</f>
        <v>417</v>
      </c>
      <c r="X23">
        <f>VLOOKUP($B23,'PP-RLK'!$C$14:$O$623,9,FALSE)</f>
        <v>394</v>
      </c>
      <c r="Y23" t="e">
        <f>VLOOKUP(B23,'Nat Plant-Seq info'!$C$1:$D$426,2,FALSE)</f>
        <v>#N/A</v>
      </c>
      <c r="Z23" t="str">
        <f t="shared" si="0"/>
        <v>AT5G54380.1</v>
      </c>
    </row>
    <row r="24" spans="1:26">
      <c r="A24" s="16">
        <v>1070</v>
      </c>
      <c r="B24" s="16" t="s">
        <v>719</v>
      </c>
      <c r="C24" s="16" t="str">
        <f>VLOOKUP(B24,'PP-RLK'!$C$14:$N$623,12,FALSE)</f>
        <v>AT5G59700.1</v>
      </c>
      <c r="D24" s="16" t="s">
        <v>1990</v>
      </c>
      <c r="E24" s="16" t="s">
        <v>6</v>
      </c>
      <c r="F24" s="16" t="s">
        <v>112</v>
      </c>
      <c r="G24" s="17" t="s">
        <v>8</v>
      </c>
      <c r="H24" s="17" t="s">
        <v>12</v>
      </c>
      <c r="I24" s="15" t="e">
        <f>VLOOKUP(B24,'Expression batch'!$A$2:$H$460,8,FALSE)</f>
        <v>#N/A</v>
      </c>
      <c r="J24" s="15" t="e">
        <f>VLOOKUP($B24,'Expression batch'!$A$2:$H$460,2,FALSE)</f>
        <v>#N/A</v>
      </c>
      <c r="K24" s="15" t="e">
        <f>VLOOKUP($B24,'Expression batch'!$A$2:$H$460,3,FALSE)</f>
        <v>#N/A</v>
      </c>
      <c r="L24" s="15" t="e">
        <f>VLOOKUP($B24,'Expression batch'!$A$2:$H$460,4,FALSE)</f>
        <v>#N/A</v>
      </c>
      <c r="M24" s="15" t="e">
        <f>VLOOKUP($B24,'LRR-expression'!$A$2:$F$226,2,FALSE)</f>
        <v>#N/A</v>
      </c>
      <c r="N24" t="e">
        <f>VLOOKUP(B24,'Cloning information_protech'!$I$2:$M$452,5,FALSE)</f>
        <v>#N/A</v>
      </c>
      <c r="O24" t="e">
        <f>VLOOKUP(B24,'Cloning information_protech'!$G$2:$H$453,2,FALSE)</f>
        <v>#N/A</v>
      </c>
      <c r="P24" t="str">
        <f>VLOOKUP(B24,Unknown!$E$1:$F$625,2,FALSE)</f>
        <v>CrRLK1L-1</v>
      </c>
      <c r="Q24" t="str">
        <f>VLOOKUP(B24,'PP-RLK'!$C$14:$D$623,2,FALSE)</f>
        <v>CrRLK1L-1</v>
      </c>
      <c r="R24">
        <f>VLOOKUP($B24,'PP-RLK'!$C$14:$G$623,3,FALSE)</f>
        <v>25</v>
      </c>
      <c r="S24" t="str">
        <f>VLOOKUP($B24,'PP-RLK'!$C$14:$G$623,4,FALSE)</f>
        <v>[406,429]</v>
      </c>
      <c r="T24" t="str">
        <f>VLOOKUP($B24,'PP-RLK'!$C$14:$G$623,5,FALSE)</f>
        <v>[482,752]</v>
      </c>
      <c r="U24">
        <f>VLOOKUP($B24,'PP-RLK'!$C$14:$O$623,6,FALSE)</f>
        <v>829</v>
      </c>
      <c r="V24">
        <f>VLOOKUP($B24,'PP-RLK'!$C$14:$O$623,7,FALSE)</f>
        <v>26</v>
      </c>
      <c r="W24">
        <f>VLOOKUP($B24,'PP-RLK'!$C$14:$O$623,8,FALSE)</f>
        <v>405</v>
      </c>
      <c r="X24">
        <f>VLOOKUP($B24,'PP-RLK'!$C$14:$O$623,9,FALSE)</f>
        <v>380</v>
      </c>
      <c r="Y24" t="e">
        <f>VLOOKUP(B24,'Nat Plant-Seq info'!$C$1:$D$426,2,FALSE)</f>
        <v>#N/A</v>
      </c>
      <c r="Z24" t="str">
        <f t="shared" si="0"/>
        <v>AT5G59700.1</v>
      </c>
    </row>
    <row r="25" spans="1:26">
      <c r="A25" s="16">
        <v>1064</v>
      </c>
      <c r="B25" s="16" t="s">
        <v>729</v>
      </c>
      <c r="C25" s="16" t="str">
        <f>VLOOKUP(B25,'PP-RLK'!$C$14:$N$623,12,FALSE)</f>
        <v>AT5G61350.1</v>
      </c>
      <c r="D25" s="16" t="s">
        <v>1990</v>
      </c>
      <c r="E25" s="16" t="s">
        <v>6</v>
      </c>
      <c r="F25" s="16" t="s">
        <v>112</v>
      </c>
      <c r="G25" s="17" t="s">
        <v>8</v>
      </c>
      <c r="H25" s="17" t="s">
        <v>12</v>
      </c>
      <c r="I25" s="15" t="e">
        <f>VLOOKUP(B25,'Expression batch'!$A$2:$H$460,8,FALSE)</f>
        <v>#N/A</v>
      </c>
      <c r="J25" s="15" t="e">
        <f>VLOOKUP($B25,'Expression batch'!$A$2:$H$460,2,FALSE)</f>
        <v>#N/A</v>
      </c>
      <c r="K25" s="15" t="e">
        <f>VLOOKUP($B25,'Expression batch'!$A$2:$H$460,3,FALSE)</f>
        <v>#N/A</v>
      </c>
      <c r="L25" s="15" t="e">
        <f>VLOOKUP($B25,'Expression batch'!$A$2:$H$460,4,FALSE)</f>
        <v>#N/A</v>
      </c>
      <c r="M25" s="15" t="e">
        <f>VLOOKUP($B25,'LRR-expression'!$A$2:$F$226,2,FALSE)</f>
        <v>#N/A</v>
      </c>
      <c r="N25" t="e">
        <f>VLOOKUP(B25,'Cloning information_protech'!$I$2:$M$452,5,FALSE)</f>
        <v>#N/A</v>
      </c>
      <c r="O25" t="e">
        <f>VLOOKUP(B25,'Cloning information_protech'!$G$2:$H$453,2,FALSE)</f>
        <v>#N/A</v>
      </c>
      <c r="P25" t="str">
        <f>VLOOKUP(B25,Unknown!$E$1:$F$625,2,FALSE)</f>
        <v>CrRLK1L-1</v>
      </c>
      <c r="Q25" t="str">
        <f>VLOOKUP(B25,'PP-RLK'!$C$14:$D$623,2,FALSE)</f>
        <v>CrRLK1L-1</v>
      </c>
      <c r="R25">
        <f>VLOOKUP($B25,'PP-RLK'!$C$14:$G$623,3,FALSE)</f>
        <v>28</v>
      </c>
      <c r="S25" t="str">
        <f>VLOOKUP($B25,'PP-RLK'!$C$14:$G$623,4,FALSE)</f>
        <v>[424,447]</v>
      </c>
      <c r="T25" t="str">
        <f>VLOOKUP($B25,'PP-RLK'!$C$14:$G$623,5,FALSE)</f>
        <v>[525,800]</v>
      </c>
      <c r="U25">
        <f>VLOOKUP($B25,'PP-RLK'!$C$14:$O$623,6,FALSE)</f>
        <v>842</v>
      </c>
      <c r="V25">
        <f>VLOOKUP($B25,'PP-RLK'!$C$14:$O$623,7,FALSE)</f>
        <v>29</v>
      </c>
      <c r="W25">
        <f>VLOOKUP($B25,'PP-RLK'!$C$14:$O$623,8,FALSE)</f>
        <v>423</v>
      </c>
      <c r="X25">
        <f>VLOOKUP($B25,'PP-RLK'!$C$14:$O$623,9,FALSE)</f>
        <v>395</v>
      </c>
      <c r="Y25" t="e">
        <f>VLOOKUP(B25,'Nat Plant-Seq info'!$C$1:$D$426,2,FALSE)</f>
        <v>#N/A</v>
      </c>
      <c r="Z25" t="str">
        <f t="shared" si="0"/>
        <v>AT5G61350.1</v>
      </c>
    </row>
    <row r="26" spans="1:26">
      <c r="A26" s="16">
        <v>102</v>
      </c>
      <c r="B26" s="16" t="s">
        <v>425</v>
      </c>
      <c r="C26" s="16" t="str">
        <f>VLOOKUP(B26,'PP-RLK'!$C$14:$N$623,12,FALSE)</f>
        <v>AT3G45860.1</v>
      </c>
      <c r="D26" s="16" t="s">
        <v>1990</v>
      </c>
      <c r="E26" s="16" t="s">
        <v>6</v>
      </c>
      <c r="F26" s="16" t="s">
        <v>426</v>
      </c>
      <c r="G26" s="17" t="s">
        <v>8</v>
      </c>
      <c r="H26" s="17" t="s">
        <v>44</v>
      </c>
      <c r="I26" s="15" t="str">
        <f>VLOOKUP(B26,'Expression batch'!$A$2:$H$460,8,FALSE)</f>
        <v>#1</v>
      </c>
      <c r="J26" s="15" t="str">
        <f>VLOOKUP($B26,'Expression batch'!$A$2:$H$460,2,FALSE)</f>
        <v>CRK4</v>
      </c>
      <c r="K26" s="15" t="str">
        <f>VLOOKUP($B26,'Expression batch'!$A$2:$H$460,3,FALSE)</f>
        <v>X153</v>
      </c>
      <c r="L26" s="15" t="str">
        <f>VLOOKUP($B26,'Expression batch'!$A$2:$H$460,4,FALSE)</f>
        <v>CRK</v>
      </c>
      <c r="M26" s="15" t="e">
        <f>VLOOKUP($B26,'LRR-expression'!$A$2:$F$226,2,FALSE)</f>
        <v>#N/A</v>
      </c>
      <c r="N26" t="str">
        <f>VLOOKUP(B26,'Cloning information_protech'!$I$2:$M$452,5,FALSE)</f>
        <v>X153</v>
      </c>
      <c r="O26" t="e">
        <f>VLOOKUP(B26,'Cloning information_protech'!$G$2:$H$453,2,FALSE)</f>
        <v>#N/A</v>
      </c>
      <c r="P26" t="str">
        <f>VLOOKUP(B26,Unknown!$E$1:$F$625,2,FALSE)</f>
        <v>DLSV</v>
      </c>
      <c r="Q26" t="str">
        <f>VLOOKUP(B26,'PP-RLK'!$C$14:$D$623,2,FALSE)</f>
        <v>DUF26</v>
      </c>
      <c r="R26">
        <f>VLOOKUP($B26,'PP-RLK'!$C$14:$G$623,3,FALSE)</f>
        <v>17</v>
      </c>
      <c r="S26" t="str">
        <f>VLOOKUP($B26,'PP-RLK'!$C$14:$G$623,4,FALSE)</f>
        <v>[288,311]</v>
      </c>
      <c r="T26" t="str">
        <f>VLOOKUP($B26,'PP-RLK'!$C$14:$G$623,5,FALSE)</f>
        <v>[351,624]</v>
      </c>
      <c r="U26">
        <f>VLOOKUP($B26,'PP-RLK'!$C$14:$O$623,6,FALSE)</f>
        <v>676</v>
      </c>
      <c r="V26">
        <f>VLOOKUP($B26,'PP-RLK'!$C$14:$O$623,7,FALSE)</f>
        <v>18</v>
      </c>
      <c r="W26">
        <f>VLOOKUP($B26,'PP-RLK'!$C$14:$O$623,8,FALSE)</f>
        <v>287</v>
      </c>
      <c r="X26">
        <f>VLOOKUP($B26,'PP-RLK'!$C$14:$O$623,9,FALSE)</f>
        <v>270</v>
      </c>
      <c r="Y26" t="e">
        <f>VLOOKUP(B26,'Nat Plant-Seq info'!$C$1:$D$426,2,FALSE)</f>
        <v>#N/A</v>
      </c>
      <c r="Z26" t="str">
        <f t="shared" si="0"/>
        <v>AT3G45860.1</v>
      </c>
    </row>
    <row r="27" spans="1:26">
      <c r="A27" s="16">
        <v>81</v>
      </c>
      <c r="B27" s="16" t="s">
        <v>484</v>
      </c>
      <c r="C27" s="16" t="str">
        <f>VLOOKUP(B27,'PP-RLK'!$C$14:$N$623,12,FALSE)</f>
        <v>AT4G00960.1</v>
      </c>
      <c r="D27" s="16" t="s">
        <v>1990</v>
      </c>
      <c r="E27" s="16" t="s">
        <v>6</v>
      </c>
      <c r="F27" s="16" t="s">
        <v>426</v>
      </c>
      <c r="G27" s="17" t="s">
        <v>485</v>
      </c>
      <c r="H27" s="17" t="s">
        <v>44</v>
      </c>
      <c r="I27" s="15" t="e">
        <f>VLOOKUP(B27,'Expression batch'!$A$2:$H$460,8,FALSE)</f>
        <v>#N/A</v>
      </c>
      <c r="J27" s="15" t="e">
        <f>VLOOKUP($B27,'Expression batch'!$A$2:$H$460,2,FALSE)</f>
        <v>#N/A</v>
      </c>
      <c r="K27" s="15" t="e">
        <f>VLOOKUP($B27,'Expression batch'!$A$2:$H$460,3,FALSE)</f>
        <v>#N/A</v>
      </c>
      <c r="L27" s="15" t="e">
        <f>VLOOKUP($B27,'Expression batch'!$A$2:$H$460,4,FALSE)</f>
        <v>#N/A</v>
      </c>
      <c r="M27" s="15" t="e">
        <f>VLOOKUP($B27,'LRR-expression'!$A$2:$F$226,2,FALSE)</f>
        <v>#N/A</v>
      </c>
      <c r="N27" t="e">
        <f>VLOOKUP(B27,'Cloning information_protech'!$I$2:$M$452,5,FALSE)</f>
        <v>#N/A</v>
      </c>
      <c r="O27" t="e">
        <f>VLOOKUP(B27,'Cloning information_protech'!$G$2:$H$453,2,FALSE)</f>
        <v>#N/A</v>
      </c>
      <c r="P27" t="str">
        <f>VLOOKUP(B27,Unknown!$E$1:$F$625,2,FALSE)</f>
        <v>DLSV</v>
      </c>
      <c r="Q27" t="str">
        <f>VLOOKUP(B27,'PP-RLK'!$C$14:$D$623,2,FALSE)</f>
        <v>DUF26</v>
      </c>
      <c r="R27">
        <f>VLOOKUP($B27,'PP-RLK'!$C$14:$G$623,3,FALSE)</f>
        <v>0</v>
      </c>
      <c r="S27">
        <f>VLOOKUP($B27,'PP-RLK'!$C$14:$G$623,4,FALSE)</f>
        <v>0</v>
      </c>
      <c r="T27" t="str">
        <f>VLOOKUP($B27,'PP-RLK'!$C$14:$G$623,5,FALSE)</f>
        <v>[56,323]</v>
      </c>
      <c r="U27">
        <f>VLOOKUP($B27,'PP-RLK'!$C$14:$O$623,6,FALSE)</f>
        <v>372</v>
      </c>
      <c r="V27">
        <f>VLOOKUP($B27,'PP-RLK'!$C$14:$O$623,7,FALSE)</f>
        <v>0</v>
      </c>
      <c r="W27">
        <f>VLOOKUP($B27,'PP-RLK'!$C$14:$O$623,8,FALSE)</f>
        <v>0</v>
      </c>
      <c r="X27">
        <f>VLOOKUP($B27,'PP-RLK'!$C$14:$O$623,9,FALSE)</f>
        <v>0</v>
      </c>
      <c r="Y27" t="e">
        <f>VLOOKUP(B27,'Nat Plant-Seq info'!$C$1:$D$426,2,FALSE)</f>
        <v>#N/A</v>
      </c>
      <c r="Z27" t="str">
        <f t="shared" si="0"/>
        <v>AT4G00960.1</v>
      </c>
    </row>
    <row r="28" spans="1:26">
      <c r="A28" s="16">
        <v>80</v>
      </c>
      <c r="B28" s="16" t="s">
        <v>486</v>
      </c>
      <c r="C28" s="16" t="str">
        <f>VLOOKUP(B28,'PP-RLK'!$C$14:$N$623,12,FALSE)</f>
        <v>AT4G00970.1</v>
      </c>
      <c r="D28" s="16" t="s">
        <v>1990</v>
      </c>
      <c r="E28" s="16" t="s">
        <v>6</v>
      </c>
      <c r="F28" s="16" t="s">
        <v>426</v>
      </c>
      <c r="G28" s="17" t="s">
        <v>485</v>
      </c>
      <c r="H28" s="17" t="s">
        <v>44</v>
      </c>
      <c r="I28" s="15" t="str">
        <f>VLOOKUP(B28,'Expression batch'!$A$2:$H$460,8,FALSE)</f>
        <v>#1</v>
      </c>
      <c r="J28" s="15" t="str">
        <f>VLOOKUP($B28,'Expression batch'!$A$2:$H$460,2,FALSE)</f>
        <v>CRK41</v>
      </c>
      <c r="K28" s="15" t="str">
        <f>VLOOKUP($B28,'Expression batch'!$A$2:$H$460,3,FALSE)</f>
        <v>X164</v>
      </c>
      <c r="L28" s="15" t="str">
        <f>VLOOKUP($B28,'Expression batch'!$A$2:$H$460,4,FALSE)</f>
        <v>CRK</v>
      </c>
      <c r="M28" s="15" t="e">
        <f>VLOOKUP($B28,'LRR-expression'!$A$2:$F$226,2,FALSE)</f>
        <v>#N/A</v>
      </c>
      <c r="N28" t="str">
        <f>VLOOKUP(B28,'Cloning information_protech'!$I$2:$M$452,5,FALSE)</f>
        <v>X164</v>
      </c>
      <c r="O28" t="e">
        <f>VLOOKUP(B28,'Cloning information_protech'!$G$2:$H$453,2,FALSE)</f>
        <v>#N/A</v>
      </c>
      <c r="P28" t="str">
        <f>VLOOKUP(B28,Unknown!$E$1:$F$625,2,FALSE)</f>
        <v>DLSV</v>
      </c>
      <c r="Q28" t="str">
        <f>VLOOKUP(B28,'PP-RLK'!$C$14:$D$623,2,FALSE)</f>
        <v>DUF26</v>
      </c>
      <c r="R28">
        <f>VLOOKUP($B28,'PP-RLK'!$C$14:$G$623,3,FALSE)</f>
        <v>28</v>
      </c>
      <c r="S28" t="str">
        <f>VLOOKUP($B28,'PP-RLK'!$C$14:$G$623,4,FALSE)</f>
        <v>[281,304]</v>
      </c>
      <c r="T28" t="str">
        <f>VLOOKUP($B28,'PP-RLK'!$C$14:$G$623,5,FALSE)</f>
        <v>[344,618]</v>
      </c>
      <c r="U28">
        <f>VLOOKUP($B28,'PP-RLK'!$C$14:$O$623,6,FALSE)</f>
        <v>665</v>
      </c>
      <c r="V28">
        <f>VLOOKUP($B28,'PP-RLK'!$C$14:$O$623,7,FALSE)</f>
        <v>29</v>
      </c>
      <c r="W28">
        <f>VLOOKUP($B28,'PP-RLK'!$C$14:$O$623,8,FALSE)</f>
        <v>280</v>
      </c>
      <c r="X28">
        <f>VLOOKUP($B28,'PP-RLK'!$C$14:$O$623,9,FALSE)</f>
        <v>252</v>
      </c>
      <c r="Y28" t="e">
        <f>VLOOKUP(B28,'Nat Plant-Seq info'!$C$1:$D$426,2,FALSE)</f>
        <v>#N/A</v>
      </c>
      <c r="Z28" t="str">
        <f t="shared" si="0"/>
        <v>AT4G00970.1</v>
      </c>
    </row>
    <row r="29" spans="1:26">
      <c r="A29" s="16">
        <v>76</v>
      </c>
      <c r="B29" s="16" t="s">
        <v>495</v>
      </c>
      <c r="C29" s="16" t="str">
        <f>VLOOKUP(B29,'PP-RLK'!$C$14:$N$623,12,FALSE)</f>
        <v>AT4G04490.1</v>
      </c>
      <c r="D29" s="16" t="s">
        <v>1990</v>
      </c>
      <c r="E29" s="16" t="s">
        <v>6</v>
      </c>
      <c r="F29" s="16" t="s">
        <v>426</v>
      </c>
      <c r="G29" s="17" t="s">
        <v>496</v>
      </c>
      <c r="H29" s="17" t="s">
        <v>44</v>
      </c>
      <c r="I29" s="15" t="str">
        <f>VLOOKUP(B29,'Expression batch'!$A$2:$H$460,8,FALSE)</f>
        <v>#1</v>
      </c>
      <c r="J29" s="15" t="str">
        <f>VLOOKUP($B29,'Expression batch'!$A$2:$H$460,2,FALSE)</f>
        <v>CRK36</v>
      </c>
      <c r="K29" s="15" t="str">
        <f>VLOOKUP($B29,'Expression batch'!$A$2:$H$460,3,FALSE)</f>
        <v>X168</v>
      </c>
      <c r="L29" s="15" t="str">
        <f>VLOOKUP($B29,'Expression batch'!$A$2:$H$460,4,FALSE)</f>
        <v>CRK</v>
      </c>
      <c r="M29" s="15" t="e">
        <f>VLOOKUP($B29,'LRR-expression'!$A$2:$F$226,2,FALSE)</f>
        <v>#N/A</v>
      </c>
      <c r="N29" t="str">
        <f>VLOOKUP(B29,'Cloning information_protech'!$I$2:$M$452,5,FALSE)</f>
        <v>X168</v>
      </c>
      <c r="O29" t="e">
        <f>VLOOKUP(B29,'Cloning information_protech'!$G$2:$H$453,2,FALSE)</f>
        <v>#N/A</v>
      </c>
      <c r="P29" t="str">
        <f>VLOOKUP(B29,Unknown!$E$1:$F$625,2,FALSE)</f>
        <v>DLSV</v>
      </c>
      <c r="Q29" t="str">
        <f>VLOOKUP(B29,'PP-RLK'!$C$14:$D$623,2,FALSE)</f>
        <v>DUF26</v>
      </c>
      <c r="R29">
        <f>VLOOKUP($B29,'PP-RLK'!$C$14:$G$623,3,FALSE)</f>
        <v>27</v>
      </c>
      <c r="S29" t="str">
        <f>VLOOKUP($B29,'PP-RLK'!$C$14:$G$623,4,FALSE)</f>
        <v>[280,303]</v>
      </c>
      <c r="T29" t="str">
        <f>VLOOKUP($B29,'PP-RLK'!$C$14:$G$623,5,FALSE)</f>
        <v>[340,606]</v>
      </c>
      <c r="U29">
        <f>VLOOKUP($B29,'PP-RLK'!$C$14:$O$623,6,FALSE)</f>
        <v>658</v>
      </c>
      <c r="V29">
        <f>VLOOKUP($B29,'PP-RLK'!$C$14:$O$623,7,FALSE)</f>
        <v>28</v>
      </c>
      <c r="W29">
        <f>VLOOKUP($B29,'PP-RLK'!$C$14:$O$623,8,FALSE)</f>
        <v>279</v>
      </c>
      <c r="X29">
        <f>VLOOKUP($B29,'PP-RLK'!$C$14:$O$623,9,FALSE)</f>
        <v>252</v>
      </c>
      <c r="Y29" t="e">
        <f>VLOOKUP(B29,'Nat Plant-Seq info'!$C$1:$D$426,2,FALSE)</f>
        <v>#N/A</v>
      </c>
      <c r="Z29" t="str">
        <f t="shared" si="0"/>
        <v>AT4G04490.1</v>
      </c>
    </row>
    <row r="30" spans="1:26">
      <c r="A30" s="16">
        <v>77</v>
      </c>
      <c r="B30" s="16" t="s">
        <v>497</v>
      </c>
      <c r="C30" s="16" t="str">
        <f>VLOOKUP(B30,'PP-RLK'!$C$14:$N$623,12,FALSE)</f>
        <v>AT4G04500.1</v>
      </c>
      <c r="D30" s="16" t="s">
        <v>1990</v>
      </c>
      <c r="E30" s="16" t="s">
        <v>6</v>
      </c>
      <c r="F30" s="16" t="s">
        <v>426</v>
      </c>
      <c r="G30" s="17" t="s">
        <v>496</v>
      </c>
      <c r="H30" s="17" t="s">
        <v>44</v>
      </c>
      <c r="I30" s="15" t="str">
        <f>VLOOKUP(B30,'Expression batch'!$A$2:$H$460,8,FALSE)</f>
        <v>#1</v>
      </c>
      <c r="J30" s="15" t="str">
        <f>VLOOKUP($B30,'Expression batch'!$A$2:$H$460,2,FALSE)</f>
        <v>CRK37</v>
      </c>
      <c r="K30" s="15" t="str">
        <f>VLOOKUP($B30,'Expression batch'!$A$2:$H$460,3,FALSE)</f>
        <v>X169</v>
      </c>
      <c r="L30" s="15" t="str">
        <f>VLOOKUP($B30,'Expression batch'!$A$2:$H$460,4,FALSE)</f>
        <v>CRK</v>
      </c>
      <c r="M30" s="15" t="e">
        <f>VLOOKUP($B30,'LRR-expression'!$A$2:$F$226,2,FALSE)</f>
        <v>#N/A</v>
      </c>
      <c r="N30" t="str">
        <f>VLOOKUP(B30,'Cloning information_protech'!$I$2:$M$452,5,FALSE)</f>
        <v>X169</v>
      </c>
      <c r="O30" t="e">
        <f>VLOOKUP(B30,'Cloning information_protech'!$G$2:$H$453,2,FALSE)</f>
        <v>#N/A</v>
      </c>
      <c r="P30" t="str">
        <f>VLOOKUP(B30,Unknown!$E$1:$F$625,2,FALSE)</f>
        <v>DLSV</v>
      </c>
      <c r="Q30" t="str">
        <f>VLOOKUP(B30,'PP-RLK'!$C$14:$D$623,2,FALSE)</f>
        <v>DUF26</v>
      </c>
      <c r="R30">
        <f>VLOOKUP($B30,'PP-RLK'!$C$14:$G$623,3,FALSE)</f>
        <v>27</v>
      </c>
      <c r="S30" t="str">
        <f>VLOOKUP($B30,'PP-RLK'!$C$14:$G$623,4,FALSE)</f>
        <v>[44,67][287,310]</v>
      </c>
      <c r="T30" t="str">
        <f>VLOOKUP($B30,'PP-RLK'!$C$14:$G$623,5,FALSE)</f>
        <v>[345,620]</v>
      </c>
      <c r="U30">
        <f>VLOOKUP($B30,'PP-RLK'!$C$14:$O$623,6,FALSE)</f>
        <v>646</v>
      </c>
      <c r="V30">
        <f>VLOOKUP($B30,'PP-RLK'!$C$14:$O$623,7,FALSE)</f>
        <v>28</v>
      </c>
      <c r="W30">
        <f>VLOOKUP($B30,'PP-RLK'!$C$14:$O$623,8,FALSE)</f>
        <v>286</v>
      </c>
      <c r="X30">
        <f>VLOOKUP($B30,'PP-RLK'!$C$14:$O$623,9,FALSE)</f>
        <v>259</v>
      </c>
      <c r="Y30" t="e">
        <f>VLOOKUP(B30,'Nat Plant-Seq info'!$C$1:$D$426,2,FALSE)</f>
        <v>#N/A</v>
      </c>
      <c r="Z30" t="str">
        <f t="shared" si="0"/>
        <v>AT4G04500.1</v>
      </c>
    </row>
    <row r="31" spans="1:26">
      <c r="A31" s="16">
        <v>78</v>
      </c>
      <c r="B31" s="16" t="s">
        <v>498</v>
      </c>
      <c r="C31" s="16" t="str">
        <f>VLOOKUP(B31,'PP-RLK'!$C$14:$N$623,12,FALSE)</f>
        <v>AT4G04510.1</v>
      </c>
      <c r="D31" s="16" t="s">
        <v>1990</v>
      </c>
      <c r="E31" s="16" t="s">
        <v>6</v>
      </c>
      <c r="F31" s="16" t="s">
        <v>426</v>
      </c>
      <c r="G31" s="17" t="s">
        <v>496</v>
      </c>
      <c r="H31" s="17" t="s">
        <v>44</v>
      </c>
      <c r="I31" s="15" t="str">
        <f>VLOOKUP(B31,'Expression batch'!$A$2:$H$460,8,FALSE)</f>
        <v>#1</v>
      </c>
      <c r="J31" s="15" t="str">
        <f>VLOOKUP($B31,'Expression batch'!$A$2:$H$460,2,FALSE)</f>
        <v>CRK38</v>
      </c>
      <c r="K31" s="15" t="str">
        <f>VLOOKUP($B31,'Expression batch'!$A$2:$H$460,3,FALSE)</f>
        <v>X172</v>
      </c>
      <c r="L31" s="15" t="str">
        <f>VLOOKUP($B31,'Expression batch'!$A$2:$H$460,4,FALSE)</f>
        <v>CRK</v>
      </c>
      <c r="M31" s="15" t="e">
        <f>VLOOKUP($B31,'LRR-expression'!$A$2:$F$226,2,FALSE)</f>
        <v>#N/A</v>
      </c>
      <c r="N31" t="str">
        <f>VLOOKUP(B31,'Cloning information_protech'!$I$2:$M$452,5,FALSE)</f>
        <v>X172</v>
      </c>
      <c r="O31" t="e">
        <f>VLOOKUP(B31,'Cloning information_protech'!$G$2:$H$453,2,FALSE)</f>
        <v>#N/A</v>
      </c>
      <c r="P31" t="str">
        <f>VLOOKUP(B31,Unknown!$E$1:$F$625,2,FALSE)</f>
        <v>DLSV</v>
      </c>
      <c r="Q31" t="str">
        <f>VLOOKUP(B31,'PP-RLK'!$C$14:$D$623,2,FALSE)</f>
        <v>DUF26</v>
      </c>
      <c r="R31">
        <f>VLOOKUP($B31,'PP-RLK'!$C$14:$G$623,3,FALSE)</f>
        <v>26</v>
      </c>
      <c r="S31" t="str">
        <f>VLOOKUP($B31,'PP-RLK'!$C$14:$G$623,4,FALSE)</f>
        <v>[280,303]</v>
      </c>
      <c r="T31" t="str">
        <f>VLOOKUP($B31,'PP-RLK'!$C$14:$G$623,5,FALSE)</f>
        <v>[339,606]</v>
      </c>
      <c r="U31">
        <f>VLOOKUP($B31,'PP-RLK'!$C$14:$O$623,6,FALSE)</f>
        <v>648</v>
      </c>
      <c r="V31">
        <f>VLOOKUP($B31,'PP-RLK'!$C$14:$O$623,7,FALSE)</f>
        <v>27</v>
      </c>
      <c r="W31">
        <f>VLOOKUP($B31,'PP-RLK'!$C$14:$O$623,8,FALSE)</f>
        <v>279</v>
      </c>
      <c r="X31">
        <f>VLOOKUP($B31,'PP-RLK'!$C$14:$O$623,9,FALSE)</f>
        <v>253</v>
      </c>
      <c r="Y31" t="e">
        <f>VLOOKUP(B31,'Nat Plant-Seq info'!$C$1:$D$426,2,FALSE)</f>
        <v>#N/A</v>
      </c>
      <c r="Z31" t="str">
        <f t="shared" si="0"/>
        <v>AT4G04510.1</v>
      </c>
    </row>
    <row r="32" spans="1:26">
      <c r="A32" s="16">
        <v>74</v>
      </c>
      <c r="B32" s="16" t="s">
        <v>499</v>
      </c>
      <c r="C32" s="16" t="str">
        <f>VLOOKUP(B32,'PP-RLK'!$C$14:$N$623,12,FALSE)</f>
        <v>AT4G04540.1</v>
      </c>
      <c r="D32" s="16" t="s">
        <v>1990</v>
      </c>
      <c r="E32" s="16" t="s">
        <v>6</v>
      </c>
      <c r="F32" s="16" t="s">
        <v>426</v>
      </c>
      <c r="G32" s="17" t="s">
        <v>496</v>
      </c>
      <c r="H32" s="17" t="s">
        <v>44</v>
      </c>
      <c r="I32" s="15" t="str">
        <f>VLOOKUP(B32,'Expression batch'!$A$2:$H$460,8,FALSE)</f>
        <v>#1</v>
      </c>
      <c r="J32" s="15" t="str">
        <f>VLOOKUP($B32,'Expression batch'!$A$2:$H$460,2,FALSE)</f>
        <v>CRK39</v>
      </c>
      <c r="K32" s="15" t="str">
        <f>VLOOKUP($B32,'Expression batch'!$A$2:$H$460,3,FALSE)</f>
        <v>X171</v>
      </c>
      <c r="L32" s="15" t="str">
        <f>VLOOKUP($B32,'Expression batch'!$A$2:$H$460,4,FALSE)</f>
        <v>CRK</v>
      </c>
      <c r="M32" s="15" t="e">
        <f>VLOOKUP($B32,'LRR-expression'!$A$2:$F$226,2,FALSE)</f>
        <v>#N/A</v>
      </c>
      <c r="N32" t="str">
        <f>VLOOKUP(B32,'Cloning information_protech'!$I$2:$M$452,5,FALSE)</f>
        <v>X171</v>
      </c>
      <c r="O32" t="e">
        <f>VLOOKUP(B32,'Cloning information_protech'!$G$2:$H$453,2,FALSE)</f>
        <v>#N/A</v>
      </c>
      <c r="P32" t="str">
        <f>VLOOKUP(B32,Unknown!$E$1:$F$625,2,FALSE)</f>
        <v>DLSV</v>
      </c>
      <c r="Q32" t="str">
        <f>VLOOKUP(B32,'PP-RLK'!$C$14:$D$623,2,FALSE)</f>
        <v>DUF26</v>
      </c>
      <c r="R32">
        <f>VLOOKUP($B32,'PP-RLK'!$C$14:$G$623,3,FALSE)</f>
        <v>28</v>
      </c>
      <c r="S32" t="str">
        <f>VLOOKUP($B32,'PP-RLK'!$C$14:$G$623,4,FALSE)</f>
        <v>[288,311]</v>
      </c>
      <c r="T32" t="str">
        <f>VLOOKUP($B32,'PP-RLK'!$C$14:$G$623,5,FALSE)</f>
        <v>[353,619]</v>
      </c>
      <c r="U32">
        <f>VLOOKUP($B32,'PP-RLK'!$C$14:$O$623,6,FALSE)</f>
        <v>659</v>
      </c>
      <c r="V32">
        <f>VLOOKUP($B32,'PP-RLK'!$C$14:$O$623,7,FALSE)</f>
        <v>29</v>
      </c>
      <c r="W32">
        <f>VLOOKUP($B32,'PP-RLK'!$C$14:$O$623,8,FALSE)</f>
        <v>287</v>
      </c>
      <c r="X32">
        <f>VLOOKUP($B32,'PP-RLK'!$C$14:$O$623,9,FALSE)</f>
        <v>259</v>
      </c>
      <c r="Y32" t="e">
        <f>VLOOKUP(B32,'Nat Plant-Seq info'!$C$1:$D$426,2,FALSE)</f>
        <v>#N/A</v>
      </c>
      <c r="Z32" t="str">
        <f t="shared" si="0"/>
        <v>AT4G04540.1</v>
      </c>
    </row>
    <row r="33" spans="1:26">
      <c r="A33" s="16">
        <v>75</v>
      </c>
      <c r="B33" s="16" t="s">
        <v>500</v>
      </c>
      <c r="C33" s="16" t="str">
        <f>VLOOKUP(B33,'PP-RLK'!$C$14:$N$623,12,FALSE)</f>
        <v>AT4G04570.1</v>
      </c>
      <c r="D33" s="16" t="s">
        <v>1990</v>
      </c>
      <c r="E33" s="16" t="s">
        <v>6</v>
      </c>
      <c r="F33" s="16" t="s">
        <v>426</v>
      </c>
      <c r="G33" s="17" t="s">
        <v>496</v>
      </c>
      <c r="H33" s="17" t="s">
        <v>44</v>
      </c>
      <c r="I33" s="15" t="str">
        <f>VLOOKUP(B33,'Expression batch'!$A$2:$H$460,8,FALSE)</f>
        <v>#1</v>
      </c>
      <c r="J33" s="15" t="str">
        <f>VLOOKUP($B33,'Expression batch'!$A$2:$H$460,2,FALSE)</f>
        <v>CRK40</v>
      </c>
      <c r="K33" s="15" t="str">
        <f>VLOOKUP($B33,'Expression batch'!$A$2:$H$460,3,FALSE)</f>
        <v>X170</v>
      </c>
      <c r="L33" s="15" t="str">
        <f>VLOOKUP($B33,'Expression batch'!$A$2:$H$460,4,FALSE)</f>
        <v>CRK</v>
      </c>
      <c r="M33" s="15" t="e">
        <f>VLOOKUP($B33,'LRR-expression'!$A$2:$F$226,2,FALSE)</f>
        <v>#N/A</v>
      </c>
      <c r="N33" t="str">
        <f>VLOOKUP(B33,'Cloning information_protech'!$I$2:$M$452,5,FALSE)</f>
        <v>X170</v>
      </c>
      <c r="O33" t="e">
        <f>VLOOKUP(B33,'Cloning information_protech'!$G$2:$H$453,2,FALSE)</f>
        <v>#N/A</v>
      </c>
      <c r="P33" t="str">
        <f>VLOOKUP(B33,Unknown!$E$1:$F$625,2,FALSE)</f>
        <v>DLSV</v>
      </c>
      <c r="Q33" t="str">
        <f>VLOOKUP(B33,'PP-RLK'!$C$14:$D$623,2,FALSE)</f>
        <v>DUF26</v>
      </c>
      <c r="R33">
        <f>VLOOKUP($B33,'PP-RLK'!$C$14:$G$623,3,FALSE)</f>
        <v>28</v>
      </c>
      <c r="S33" t="str">
        <f>VLOOKUP($B33,'PP-RLK'!$C$14:$G$623,4,FALSE)</f>
        <v>[286,309]</v>
      </c>
      <c r="T33" t="str">
        <f>VLOOKUP($B33,'PP-RLK'!$C$14:$G$623,5,FALSE)</f>
        <v>[348,614]</v>
      </c>
      <c r="U33">
        <f>VLOOKUP($B33,'PP-RLK'!$C$14:$O$623,6,FALSE)</f>
        <v>654</v>
      </c>
      <c r="V33">
        <f>VLOOKUP($B33,'PP-RLK'!$C$14:$O$623,7,FALSE)</f>
        <v>29</v>
      </c>
      <c r="W33">
        <f>VLOOKUP($B33,'PP-RLK'!$C$14:$O$623,8,FALSE)</f>
        <v>285</v>
      </c>
      <c r="X33">
        <f>VLOOKUP($B33,'PP-RLK'!$C$14:$O$623,9,FALSE)</f>
        <v>257</v>
      </c>
      <c r="Y33" t="e">
        <f>VLOOKUP(B33,'Nat Plant-Seq info'!$C$1:$D$426,2,FALSE)</f>
        <v>#N/A</v>
      </c>
      <c r="Z33" t="str">
        <f t="shared" si="0"/>
        <v>AT4G04570.1</v>
      </c>
    </row>
    <row r="34" spans="1:26">
      <c r="A34" s="16">
        <v>95</v>
      </c>
      <c r="B34" s="16" t="s">
        <v>502</v>
      </c>
      <c r="C34" s="16" t="str">
        <f>VLOOKUP(B34,'PP-RLK'!$C$14:$N$623,12,FALSE)</f>
        <v>AT4G05200.1</v>
      </c>
      <c r="D34" s="16" t="s">
        <v>1990</v>
      </c>
      <c r="E34" s="16" t="s">
        <v>6</v>
      </c>
      <c r="F34" s="16" t="s">
        <v>426</v>
      </c>
      <c r="G34" s="17" t="s">
        <v>8</v>
      </c>
      <c r="H34" s="17" t="s">
        <v>44</v>
      </c>
      <c r="I34" s="15" t="str">
        <f>VLOOKUP(B34,'Expression batch'!$A$2:$H$460,8,FALSE)</f>
        <v>#1</v>
      </c>
      <c r="J34" s="15" t="str">
        <f>VLOOKUP($B34,'Expression batch'!$A$2:$H$460,2,FALSE)</f>
        <v>CRK25</v>
      </c>
      <c r="K34" s="15" t="str">
        <f>VLOOKUP($B34,'Expression batch'!$A$2:$H$460,3,FALSE)</f>
        <v>X149</v>
      </c>
      <c r="L34" s="15" t="str">
        <f>VLOOKUP($B34,'Expression batch'!$A$2:$H$460,4,FALSE)</f>
        <v>CRK</v>
      </c>
      <c r="M34" s="15" t="e">
        <f>VLOOKUP($B34,'LRR-expression'!$A$2:$F$226,2,FALSE)</f>
        <v>#N/A</v>
      </c>
      <c r="N34" t="str">
        <f>VLOOKUP(B34,'Cloning information_protech'!$I$2:$M$452,5,FALSE)</f>
        <v>X149</v>
      </c>
      <c r="O34" t="e">
        <f>VLOOKUP(B34,'Cloning information_protech'!$G$2:$H$453,2,FALSE)</f>
        <v>#N/A</v>
      </c>
      <c r="P34" t="str">
        <f>VLOOKUP(B34,Unknown!$E$1:$F$625,2,FALSE)</f>
        <v>DLSV</v>
      </c>
      <c r="Q34" t="str">
        <f>VLOOKUP(B34,'PP-RLK'!$C$14:$D$623,2,FALSE)</f>
        <v>DUF26</v>
      </c>
      <c r="R34">
        <f>VLOOKUP($B34,'PP-RLK'!$C$14:$G$623,3,FALSE)</f>
        <v>26</v>
      </c>
      <c r="S34" t="str">
        <f>VLOOKUP($B34,'PP-RLK'!$C$14:$G$623,4,FALSE)</f>
        <v>[285,308]</v>
      </c>
      <c r="T34" t="str">
        <f>VLOOKUP($B34,'PP-RLK'!$C$14:$G$623,5,FALSE)</f>
        <v>[347,618]</v>
      </c>
      <c r="U34">
        <f>VLOOKUP($B34,'PP-RLK'!$C$14:$O$623,6,FALSE)</f>
        <v>675</v>
      </c>
      <c r="V34">
        <f>VLOOKUP($B34,'PP-RLK'!$C$14:$O$623,7,FALSE)</f>
        <v>27</v>
      </c>
      <c r="W34">
        <f>VLOOKUP($B34,'PP-RLK'!$C$14:$O$623,8,FALSE)</f>
        <v>284</v>
      </c>
      <c r="X34">
        <f>VLOOKUP($B34,'PP-RLK'!$C$14:$O$623,9,FALSE)</f>
        <v>258</v>
      </c>
      <c r="Y34" t="e">
        <f>VLOOKUP(B34,'Nat Plant-Seq info'!$C$1:$D$426,2,FALSE)</f>
        <v>#N/A</v>
      </c>
      <c r="Z34" t="str">
        <f t="shared" si="0"/>
        <v>AT4G05200.1</v>
      </c>
    </row>
    <row r="35" spans="1:26">
      <c r="A35" s="16">
        <v>90</v>
      </c>
      <c r="B35" s="16" t="s">
        <v>505</v>
      </c>
      <c r="C35" s="16" t="str">
        <f>VLOOKUP(B35,'PP-RLK'!$C$14:$N$623,12,FALSE)</f>
        <v>AT4G11460.1</v>
      </c>
      <c r="D35" s="16" t="s">
        <v>1990</v>
      </c>
      <c r="E35" s="16" t="s">
        <v>6</v>
      </c>
      <c r="F35" s="16" t="s">
        <v>426</v>
      </c>
      <c r="G35" s="17" t="s">
        <v>506</v>
      </c>
      <c r="H35" s="17" t="s">
        <v>44</v>
      </c>
      <c r="I35" s="15" t="str">
        <f>VLOOKUP(B35,'Expression batch'!$A$2:$H$460,8,FALSE)</f>
        <v>#1</v>
      </c>
      <c r="J35" s="15" t="str">
        <f>VLOOKUP($B35,'Expression batch'!$A$2:$H$460,2,FALSE)</f>
        <v>CRK30</v>
      </c>
      <c r="K35" s="15" t="str">
        <f>VLOOKUP($B35,'Expression batch'!$A$2:$H$460,3,FALSE)</f>
        <v>X158</v>
      </c>
      <c r="L35" s="15" t="str">
        <f>VLOOKUP($B35,'Expression batch'!$A$2:$H$460,4,FALSE)</f>
        <v>CRK</v>
      </c>
      <c r="M35" s="15" t="e">
        <f>VLOOKUP($B35,'LRR-expression'!$A$2:$F$226,2,FALSE)</f>
        <v>#N/A</v>
      </c>
      <c r="N35" t="str">
        <f>VLOOKUP(B35,'Cloning information_protech'!$I$2:$M$452,5,FALSE)</f>
        <v>X158</v>
      </c>
      <c r="O35" t="e">
        <f>VLOOKUP(B35,'Cloning information_protech'!$G$2:$H$453,2,FALSE)</f>
        <v>#N/A</v>
      </c>
      <c r="P35" t="str">
        <f>VLOOKUP(B35,Unknown!$E$1:$F$625,2,FALSE)</f>
        <v>DLSV</v>
      </c>
      <c r="Q35" t="str">
        <f>VLOOKUP(B35,'PP-RLK'!$C$14:$D$623,2,FALSE)</f>
        <v>DUF26</v>
      </c>
      <c r="R35">
        <f>VLOOKUP($B35,'PP-RLK'!$C$14:$G$623,3,FALSE)</f>
        <v>25</v>
      </c>
      <c r="S35" t="str">
        <f>VLOOKUP($B35,'PP-RLK'!$C$14:$G$623,4,FALSE)</f>
        <v>[286,309]</v>
      </c>
      <c r="T35" t="str">
        <f>VLOOKUP($B35,'PP-RLK'!$C$14:$G$623,5,FALSE)</f>
        <v>[346,621]</v>
      </c>
      <c r="U35">
        <f>VLOOKUP($B35,'PP-RLK'!$C$14:$O$623,6,FALSE)</f>
        <v>700</v>
      </c>
      <c r="V35">
        <f>VLOOKUP($B35,'PP-RLK'!$C$14:$O$623,7,FALSE)</f>
        <v>26</v>
      </c>
      <c r="W35">
        <f>VLOOKUP($B35,'PP-RLK'!$C$14:$O$623,8,FALSE)</f>
        <v>285</v>
      </c>
      <c r="X35">
        <f>VLOOKUP($B35,'PP-RLK'!$C$14:$O$623,9,FALSE)</f>
        <v>260</v>
      </c>
      <c r="Y35" t="e">
        <f>VLOOKUP(B35,'Nat Plant-Seq info'!$C$1:$D$426,2,FALSE)</f>
        <v>#N/A</v>
      </c>
      <c r="Z35" t="str">
        <f t="shared" si="0"/>
        <v>AT4G11460.1</v>
      </c>
    </row>
    <row r="36" spans="1:26">
      <c r="A36" s="16">
        <v>88</v>
      </c>
      <c r="B36" s="16" t="s">
        <v>507</v>
      </c>
      <c r="C36" s="16" t="str">
        <f>VLOOKUP(B36,'PP-RLK'!$C$14:$N$623,12,FALSE)</f>
        <v>AT4G11470.1</v>
      </c>
      <c r="D36" s="16" t="s">
        <v>1990</v>
      </c>
      <c r="E36" s="16" t="s">
        <v>6</v>
      </c>
      <c r="F36" s="16" t="s">
        <v>426</v>
      </c>
      <c r="G36" s="17" t="s">
        <v>506</v>
      </c>
      <c r="H36" s="17" t="s">
        <v>44</v>
      </c>
      <c r="I36" s="15" t="str">
        <f>VLOOKUP(B36,'Expression batch'!$A$2:$H$460,8,FALSE)</f>
        <v>#1</v>
      </c>
      <c r="J36" s="15" t="str">
        <f>VLOOKUP($B36,'Expression batch'!$A$2:$H$460,2,FALSE)</f>
        <v>CRK31</v>
      </c>
      <c r="K36" s="15" t="str">
        <f>VLOOKUP($B36,'Expression batch'!$A$2:$H$460,3,FALSE)</f>
        <v>X156</v>
      </c>
      <c r="L36" s="15" t="str">
        <f>VLOOKUP($B36,'Expression batch'!$A$2:$H$460,4,FALSE)</f>
        <v>CRK</v>
      </c>
      <c r="M36" s="15" t="e">
        <f>VLOOKUP($B36,'LRR-expression'!$A$2:$F$226,2,FALSE)</f>
        <v>#N/A</v>
      </c>
      <c r="N36" t="str">
        <f>VLOOKUP(B36,'Cloning information_protech'!$I$2:$M$452,5,FALSE)</f>
        <v>X156</v>
      </c>
      <c r="O36" t="e">
        <f>VLOOKUP(B36,'Cloning information_protech'!$G$2:$H$453,2,FALSE)</f>
        <v>#N/A</v>
      </c>
      <c r="P36" t="str">
        <f>VLOOKUP(B36,Unknown!$E$1:$F$625,2,FALSE)</f>
        <v>DLSV</v>
      </c>
      <c r="Q36" t="str">
        <f>VLOOKUP(B36,'PP-RLK'!$C$14:$D$623,2,FALSE)</f>
        <v>DUF26</v>
      </c>
      <c r="R36">
        <f>VLOOKUP($B36,'PP-RLK'!$C$14:$G$623,3,FALSE)</f>
        <v>24</v>
      </c>
      <c r="S36" t="str">
        <f>VLOOKUP($B36,'PP-RLK'!$C$14:$G$623,4,FALSE)</f>
        <v>[280,303]</v>
      </c>
      <c r="T36" t="str">
        <f>VLOOKUP($B36,'PP-RLK'!$C$14:$G$623,5,FALSE)</f>
        <v>[339,611]</v>
      </c>
      <c r="U36">
        <f>VLOOKUP($B36,'PP-RLK'!$C$14:$O$623,6,FALSE)</f>
        <v>666</v>
      </c>
      <c r="V36">
        <f>VLOOKUP($B36,'PP-RLK'!$C$14:$O$623,7,FALSE)</f>
        <v>25</v>
      </c>
      <c r="W36">
        <f>VLOOKUP($B36,'PP-RLK'!$C$14:$O$623,8,FALSE)</f>
        <v>279</v>
      </c>
      <c r="X36">
        <f>VLOOKUP($B36,'PP-RLK'!$C$14:$O$623,9,FALSE)</f>
        <v>255</v>
      </c>
      <c r="Y36" t="e">
        <f>VLOOKUP(B36,'Nat Plant-Seq info'!$C$1:$D$426,2,FALSE)</f>
        <v>#N/A</v>
      </c>
      <c r="Z36" t="str">
        <f t="shared" si="0"/>
        <v>AT4G11470.1</v>
      </c>
    </row>
    <row r="37" spans="1:26">
      <c r="A37" s="16">
        <v>89</v>
      </c>
      <c r="B37" s="16" t="s">
        <v>508</v>
      </c>
      <c r="C37" s="16" t="str">
        <f>VLOOKUP(B37,'PP-RLK'!$C$14:$N$623,12,FALSE)</f>
        <v>AT4G11480.1</v>
      </c>
      <c r="D37" s="16" t="s">
        <v>1990</v>
      </c>
      <c r="E37" s="16" t="s">
        <v>6</v>
      </c>
      <c r="F37" s="16" t="s">
        <v>426</v>
      </c>
      <c r="G37" s="17" t="s">
        <v>506</v>
      </c>
      <c r="H37" s="17" t="s">
        <v>44</v>
      </c>
      <c r="I37" s="15" t="str">
        <f>VLOOKUP(B37,'Expression batch'!$A$2:$H$460,8,FALSE)</f>
        <v>#1</v>
      </c>
      <c r="J37" s="15" t="str">
        <f>VLOOKUP($B37,'Expression batch'!$A$2:$H$460,2,FALSE)</f>
        <v>CRK32</v>
      </c>
      <c r="K37" s="15" t="str">
        <f>VLOOKUP($B37,'Expression batch'!$A$2:$H$460,3,FALSE)</f>
        <v>X157</v>
      </c>
      <c r="L37" s="15" t="str">
        <f>VLOOKUP($B37,'Expression batch'!$A$2:$H$460,4,FALSE)</f>
        <v>CRK</v>
      </c>
      <c r="M37" s="15" t="e">
        <f>VLOOKUP($B37,'LRR-expression'!$A$2:$F$226,2,FALSE)</f>
        <v>#N/A</v>
      </c>
      <c r="N37" t="str">
        <f>VLOOKUP(B37,'Cloning information_protech'!$I$2:$M$452,5,FALSE)</f>
        <v>X157</v>
      </c>
      <c r="O37" t="e">
        <f>VLOOKUP(B37,'Cloning information_protech'!$G$2:$H$453,2,FALSE)</f>
        <v>#N/A</v>
      </c>
      <c r="P37" t="str">
        <f>VLOOKUP(B37,Unknown!$E$1:$F$625,2,FALSE)</f>
        <v>DLSV</v>
      </c>
      <c r="Q37" t="str">
        <f>VLOOKUP(B37,'PP-RLK'!$C$14:$D$623,2,FALSE)</f>
        <v>DUF26</v>
      </c>
      <c r="R37">
        <f>VLOOKUP($B37,'PP-RLK'!$C$14:$G$623,3,FALSE)</f>
        <v>24</v>
      </c>
      <c r="S37" t="str">
        <f>VLOOKUP($B37,'PP-RLK'!$C$14:$G$623,4,FALSE)</f>
        <v>[261,284]</v>
      </c>
      <c r="T37" t="str">
        <f>VLOOKUP($B37,'PP-RLK'!$C$14:$G$623,5,FALSE)</f>
        <v>[321,601]</v>
      </c>
      <c r="U37">
        <f>VLOOKUP($B37,'PP-RLK'!$C$14:$O$623,6,FALSE)</f>
        <v>656</v>
      </c>
      <c r="V37">
        <f>VLOOKUP($B37,'PP-RLK'!$C$14:$O$623,7,FALSE)</f>
        <v>25</v>
      </c>
      <c r="W37">
        <f>VLOOKUP($B37,'PP-RLK'!$C$14:$O$623,8,FALSE)</f>
        <v>260</v>
      </c>
      <c r="X37">
        <f>VLOOKUP($B37,'PP-RLK'!$C$14:$O$623,9,FALSE)</f>
        <v>236</v>
      </c>
      <c r="Y37" t="e">
        <f>VLOOKUP(B37,'Nat Plant-Seq info'!$C$1:$D$426,2,FALSE)</f>
        <v>#N/A</v>
      </c>
      <c r="Z37" t="str">
        <f t="shared" si="0"/>
        <v>AT4G11480.1</v>
      </c>
    </row>
    <row r="38" spans="1:26">
      <c r="A38" s="16">
        <v>87</v>
      </c>
      <c r="B38" s="16" t="s">
        <v>509</v>
      </c>
      <c r="C38" s="16" t="str">
        <f>VLOOKUP(B38,'PP-RLK'!$C$14:$N$623,12,FALSE)</f>
        <v>AT4G11490.1</v>
      </c>
      <c r="D38" s="16" t="s">
        <v>1990</v>
      </c>
      <c r="E38" s="16" t="s">
        <v>6</v>
      </c>
      <c r="F38" s="16" t="s">
        <v>426</v>
      </c>
      <c r="G38" s="17" t="s">
        <v>506</v>
      </c>
      <c r="H38" s="17" t="s">
        <v>44</v>
      </c>
      <c r="I38" s="15" t="str">
        <f>VLOOKUP(B38,'Expression batch'!$A$2:$H$460,8,FALSE)</f>
        <v>#1</v>
      </c>
      <c r="J38" s="15" t="str">
        <f>VLOOKUP($B38,'Expression batch'!$A$2:$H$460,2,FALSE)</f>
        <v>CRK33</v>
      </c>
      <c r="K38" s="15" t="str">
        <f>VLOOKUP($B38,'Expression batch'!$A$2:$H$460,3,FALSE)</f>
        <v>X155</v>
      </c>
      <c r="L38" s="15" t="str">
        <f>VLOOKUP($B38,'Expression batch'!$A$2:$H$460,4,FALSE)</f>
        <v>CRK</v>
      </c>
      <c r="M38" s="15" t="e">
        <f>VLOOKUP($B38,'LRR-expression'!$A$2:$F$226,2,FALSE)</f>
        <v>#N/A</v>
      </c>
      <c r="N38" t="str">
        <f>VLOOKUP(B38,'Cloning information_protech'!$I$2:$M$452,5,FALSE)</f>
        <v>X155</v>
      </c>
      <c r="O38" t="e">
        <f>VLOOKUP(B38,'Cloning information_protech'!$G$2:$H$453,2,FALSE)</f>
        <v>#N/A</v>
      </c>
      <c r="P38" t="str">
        <f>VLOOKUP(B38,Unknown!$E$1:$F$625,2,FALSE)</f>
        <v>DLSV</v>
      </c>
      <c r="Q38" t="str">
        <f>VLOOKUP(B38,'PP-RLK'!$C$14:$D$623,2,FALSE)</f>
        <v>DUF26</v>
      </c>
      <c r="R38">
        <f>VLOOKUP($B38,'PP-RLK'!$C$14:$G$623,3,FALSE)</f>
        <v>26</v>
      </c>
      <c r="S38" t="str">
        <f>VLOOKUP($B38,'PP-RLK'!$C$14:$G$623,4,FALSE)</f>
        <v>[267,290]</v>
      </c>
      <c r="T38" t="str">
        <f>VLOOKUP($B38,'PP-RLK'!$C$14:$G$623,5,FALSE)</f>
        <v>[321,593]</v>
      </c>
      <c r="U38">
        <f>VLOOKUP($B38,'PP-RLK'!$C$14:$O$623,6,FALSE)</f>
        <v>636</v>
      </c>
      <c r="V38">
        <f>VLOOKUP($B38,'PP-RLK'!$C$14:$O$623,7,FALSE)</f>
        <v>27</v>
      </c>
      <c r="W38">
        <f>VLOOKUP($B38,'PP-RLK'!$C$14:$O$623,8,FALSE)</f>
        <v>266</v>
      </c>
      <c r="X38">
        <f>VLOOKUP($B38,'PP-RLK'!$C$14:$O$623,9,FALSE)</f>
        <v>240</v>
      </c>
      <c r="Y38" t="e">
        <f>VLOOKUP(B38,'Nat Plant-Seq info'!$C$1:$D$426,2,FALSE)</f>
        <v>#N/A</v>
      </c>
      <c r="Z38" t="str">
        <f t="shared" si="0"/>
        <v>AT4G11490.1</v>
      </c>
    </row>
    <row r="39" spans="1:26" s="46" customFormat="1">
      <c r="A39" s="43">
        <v>86</v>
      </c>
      <c r="B39" s="43" t="s">
        <v>510</v>
      </c>
      <c r="C39" s="43" t="e">
        <f>VLOOKUP(B39,'PP-RLK'!$C$14:$N$623,12,FALSE)</f>
        <v>#N/A</v>
      </c>
      <c r="D39" s="43" t="s">
        <v>1990</v>
      </c>
      <c r="E39" s="43" t="s">
        <v>6</v>
      </c>
      <c r="F39" s="43" t="s">
        <v>426</v>
      </c>
      <c r="G39" s="44" t="s">
        <v>506</v>
      </c>
      <c r="H39" s="44" t="s">
        <v>44</v>
      </c>
      <c r="I39" s="45" t="e">
        <f>VLOOKUP(B39,'Expression batch'!$A$2:$H$460,8,FALSE)</f>
        <v>#N/A</v>
      </c>
      <c r="J39" s="45" t="e">
        <f>VLOOKUP($B39,'Expression batch'!$A$2:$H$460,2,FALSE)</f>
        <v>#N/A</v>
      </c>
      <c r="K39" s="45" t="e">
        <f>VLOOKUP($B39,'Expression batch'!$A$2:$H$460,3,FALSE)</f>
        <v>#N/A</v>
      </c>
      <c r="L39" s="45" t="e">
        <f>VLOOKUP($B39,'Expression batch'!$A$2:$H$460,4,FALSE)</f>
        <v>#N/A</v>
      </c>
      <c r="M39" s="45" t="e">
        <f>VLOOKUP($B39,'LRR-expression'!$A$2:$F$226,2,FALSE)</f>
        <v>#N/A</v>
      </c>
      <c r="N39" s="46" t="e">
        <f>VLOOKUP(B39,'Cloning information_protech'!$I$2:$M$452,5,FALSE)</f>
        <v>#N/A</v>
      </c>
      <c r="O39" s="46" t="e">
        <f>VLOOKUP(B39,'Cloning information_protech'!$G$2:$H$453,2,FALSE)</f>
        <v>#N/A</v>
      </c>
      <c r="P39" s="46" t="e">
        <f>VLOOKUP(B39,Unknown!$E$1:$F$625,2,FALSE)</f>
        <v>#N/A</v>
      </c>
      <c r="Q39" s="46" t="e">
        <f>VLOOKUP(B39,'PP-RLK'!$C$14:$D$623,2,FALSE)</f>
        <v>#N/A</v>
      </c>
      <c r="R39" s="46" t="e">
        <f>VLOOKUP($B39,'PP-RLK'!$C$14:$G$623,3,FALSE)</f>
        <v>#N/A</v>
      </c>
      <c r="S39" s="46" t="e">
        <f>VLOOKUP($B39,'PP-RLK'!$C$14:$G$623,4,FALSE)</f>
        <v>#N/A</v>
      </c>
      <c r="T39" s="46" t="e">
        <f>VLOOKUP($B39,'PP-RLK'!$C$14:$G$623,5,FALSE)</f>
        <v>#N/A</v>
      </c>
      <c r="U39" s="46" t="e">
        <f>VLOOKUP($B39,'PP-RLK'!$C$14:$O$623,6,FALSE)</f>
        <v>#N/A</v>
      </c>
      <c r="V39" s="46" t="e">
        <f>VLOOKUP($B39,'PP-RLK'!$C$14:$O$623,7,FALSE)</f>
        <v>#N/A</v>
      </c>
      <c r="W39" s="46" t="e">
        <f>VLOOKUP($B39,'PP-RLK'!$C$14:$O$623,8,FALSE)</f>
        <v>#N/A</v>
      </c>
      <c r="X39" s="46" t="e">
        <f>VLOOKUP($B39,'PP-RLK'!$C$14:$O$623,9,FALSE)</f>
        <v>#N/A</v>
      </c>
      <c r="Y39" s="46" t="e">
        <f>VLOOKUP(B39,'Nat Plant-Seq info'!$C$1:$D$426,2,FALSE)</f>
        <v>#N/A</v>
      </c>
      <c r="Z39" t="e">
        <f t="shared" si="0"/>
        <v>#N/A</v>
      </c>
    </row>
    <row r="40" spans="1:26">
      <c r="A40" s="16">
        <v>105</v>
      </c>
      <c r="B40" s="16" t="s">
        <v>511</v>
      </c>
      <c r="C40" s="16" t="str">
        <f>VLOOKUP(B40,'PP-RLK'!$C$14:$N$623,12,FALSE)</f>
        <v>AT4G11530.1</v>
      </c>
      <c r="D40" s="16" t="s">
        <v>1990</v>
      </c>
      <c r="E40" s="16" t="s">
        <v>6</v>
      </c>
      <c r="F40" s="16" t="s">
        <v>426</v>
      </c>
      <c r="G40" s="17" t="s">
        <v>506</v>
      </c>
      <c r="H40" s="17" t="s">
        <v>44</v>
      </c>
      <c r="I40" s="15" t="str">
        <f>VLOOKUP(B40,'Expression batch'!$A$2:$H$460,8,FALSE)</f>
        <v>#1</v>
      </c>
      <c r="J40" s="15" t="str">
        <f>VLOOKUP($B40,'Expression batch'!$A$2:$H$460,2,FALSE)</f>
        <v>CRK34</v>
      </c>
      <c r="K40" s="15" t="str">
        <f>VLOOKUP($B40,'Expression batch'!$A$2:$H$460,3,FALSE)</f>
        <v>X143</v>
      </c>
      <c r="L40" s="15" t="str">
        <f>VLOOKUP($B40,'Expression batch'!$A$2:$H$460,4,FALSE)</f>
        <v>CRK</v>
      </c>
      <c r="M40" s="15" t="e">
        <f>VLOOKUP($B40,'LRR-expression'!$A$2:$F$226,2,FALSE)</f>
        <v>#N/A</v>
      </c>
      <c r="N40" t="str">
        <f>VLOOKUP(B40,'Cloning information_protech'!$I$2:$M$452,5,FALSE)</f>
        <v>X143</v>
      </c>
      <c r="O40" t="e">
        <f>VLOOKUP(B40,'Cloning information_protech'!$G$2:$H$453,2,FALSE)</f>
        <v>#N/A</v>
      </c>
      <c r="P40" t="str">
        <f>VLOOKUP(B40,Unknown!$E$1:$F$625,2,FALSE)</f>
        <v>DLSV</v>
      </c>
      <c r="Q40" t="str">
        <f>VLOOKUP(B40,'PP-RLK'!$C$14:$D$623,2,FALSE)</f>
        <v>DUF26</v>
      </c>
      <c r="R40">
        <f>VLOOKUP($B40,'PP-RLK'!$C$14:$G$623,3,FALSE)</f>
        <v>24</v>
      </c>
      <c r="S40" t="str">
        <f>VLOOKUP($B40,'PP-RLK'!$C$14:$G$623,4,FALSE)</f>
        <v>[547,570]</v>
      </c>
      <c r="T40" t="str">
        <f>VLOOKUP($B40,'PP-RLK'!$C$14:$G$623,5,FALSE)</f>
        <v>[607,879]</v>
      </c>
      <c r="U40">
        <f>VLOOKUP($B40,'PP-RLK'!$C$14:$O$623,6,FALSE)</f>
        <v>931</v>
      </c>
      <c r="V40">
        <f>VLOOKUP($B40,'PP-RLK'!$C$14:$O$623,7,FALSE)</f>
        <v>25</v>
      </c>
      <c r="W40">
        <f>VLOOKUP($B40,'PP-RLK'!$C$14:$O$623,8,FALSE)</f>
        <v>546</v>
      </c>
      <c r="X40">
        <f>VLOOKUP($B40,'PP-RLK'!$C$14:$O$623,9,FALSE)</f>
        <v>522</v>
      </c>
      <c r="Y40" t="e">
        <f>VLOOKUP(B40,'Nat Plant-Seq info'!$C$1:$D$426,2,FALSE)</f>
        <v>#N/A</v>
      </c>
      <c r="Z40" t="str">
        <f t="shared" si="0"/>
        <v>AT4G11530.1</v>
      </c>
    </row>
    <row r="41" spans="1:26">
      <c r="A41" s="16">
        <v>83</v>
      </c>
      <c r="B41" s="16" t="s">
        <v>532</v>
      </c>
      <c r="C41" s="16" t="str">
        <f>VLOOKUP(B41,'PP-RLK'!$C$14:$N$623,12,FALSE)</f>
        <v>AT4G21400.1</v>
      </c>
      <c r="D41" s="16" t="s">
        <v>1990</v>
      </c>
      <c r="E41" s="16" t="s">
        <v>6</v>
      </c>
      <c r="F41" s="16" t="s">
        <v>426</v>
      </c>
      <c r="G41" s="17" t="s">
        <v>533</v>
      </c>
      <c r="H41" s="17" t="s">
        <v>44</v>
      </c>
      <c r="I41" s="15" t="str">
        <f>VLOOKUP(B41,'Expression batch'!$A$2:$H$460,8,FALSE)</f>
        <v>#1</v>
      </c>
      <c r="J41" s="15" t="str">
        <f>VLOOKUP($B41,'Expression batch'!$A$2:$H$460,2,FALSE)</f>
        <v>CRK28</v>
      </c>
      <c r="K41" s="15" t="str">
        <f>VLOOKUP($B41,'Expression batch'!$A$2:$H$460,3,FALSE)</f>
        <v>X165</v>
      </c>
      <c r="L41" s="15" t="str">
        <f>VLOOKUP($B41,'Expression batch'!$A$2:$H$460,4,FALSE)</f>
        <v>CRK</v>
      </c>
      <c r="M41" s="15" t="e">
        <f>VLOOKUP($B41,'LRR-expression'!$A$2:$F$226,2,FALSE)</f>
        <v>#N/A</v>
      </c>
      <c r="N41" t="str">
        <f>VLOOKUP(B41,'Cloning information_protech'!$I$2:$M$452,5,FALSE)</f>
        <v>X165</v>
      </c>
      <c r="O41" t="e">
        <f>VLOOKUP(B41,'Cloning information_protech'!$G$2:$H$453,2,FALSE)</f>
        <v>#N/A</v>
      </c>
      <c r="P41" t="str">
        <f>VLOOKUP(B41,Unknown!$E$1:$F$625,2,FALSE)</f>
        <v>DLSV</v>
      </c>
      <c r="Q41" t="str">
        <f>VLOOKUP(B41,'PP-RLK'!$C$14:$D$623,2,FALSE)</f>
        <v>DUF26</v>
      </c>
      <c r="R41">
        <f>VLOOKUP($B41,'PP-RLK'!$C$14:$G$623,3,FALSE)</f>
        <v>25</v>
      </c>
      <c r="S41" t="str">
        <f>VLOOKUP($B41,'PP-RLK'!$C$14:$G$623,4,FALSE)</f>
        <v>[289,312]</v>
      </c>
      <c r="T41" t="str">
        <f>VLOOKUP($B41,'PP-RLK'!$C$14:$G$623,5,FALSE)</f>
        <v>[361,663]</v>
      </c>
      <c r="U41">
        <f>VLOOKUP($B41,'PP-RLK'!$C$14:$O$623,6,FALSE)</f>
        <v>711</v>
      </c>
      <c r="V41">
        <f>VLOOKUP($B41,'PP-RLK'!$C$14:$O$623,7,FALSE)</f>
        <v>26</v>
      </c>
      <c r="W41">
        <f>VLOOKUP($B41,'PP-RLK'!$C$14:$O$623,8,FALSE)</f>
        <v>288</v>
      </c>
      <c r="X41">
        <f>VLOOKUP($B41,'PP-RLK'!$C$14:$O$623,9,FALSE)</f>
        <v>263</v>
      </c>
      <c r="Y41" t="e">
        <f>VLOOKUP(B41,'Nat Plant-Seq info'!$C$1:$D$426,2,FALSE)</f>
        <v>#N/A</v>
      </c>
      <c r="Z41" t="str">
        <f t="shared" si="0"/>
        <v>AT4G21400.1</v>
      </c>
    </row>
    <row r="42" spans="1:26">
      <c r="A42" s="16">
        <v>82</v>
      </c>
      <c r="B42" s="16" t="s">
        <v>534</v>
      </c>
      <c r="C42" s="16" t="str">
        <f>VLOOKUP(B42,'PP-RLK'!$C$14:$N$623,12,FALSE)</f>
        <v>AT4G21410.1</v>
      </c>
      <c r="D42" s="16" t="s">
        <v>1990</v>
      </c>
      <c r="E42" s="16" t="s">
        <v>6</v>
      </c>
      <c r="F42" s="16" t="s">
        <v>426</v>
      </c>
      <c r="G42" s="17" t="s">
        <v>533</v>
      </c>
      <c r="H42" s="17" t="s">
        <v>44</v>
      </c>
      <c r="I42" s="15" t="str">
        <f>VLOOKUP(B42,'Expression batch'!$A$2:$H$460,8,FALSE)</f>
        <v>#1</v>
      </c>
      <c r="J42" s="15" t="str">
        <f>VLOOKUP($B42,'Expression batch'!$A$2:$H$460,2,FALSE)</f>
        <v>CRK29</v>
      </c>
      <c r="K42" s="15" t="str">
        <f>VLOOKUP($B42,'Expression batch'!$A$2:$H$460,3,FALSE)</f>
        <v>X166</v>
      </c>
      <c r="L42" s="15" t="str">
        <f>VLOOKUP($B42,'Expression batch'!$A$2:$H$460,4,FALSE)</f>
        <v>CRK</v>
      </c>
      <c r="M42" s="15" t="e">
        <f>VLOOKUP($B42,'LRR-expression'!$A$2:$F$226,2,FALSE)</f>
        <v>#N/A</v>
      </c>
      <c r="N42" t="str">
        <f>VLOOKUP(B42,'Cloning information_protech'!$I$2:$M$452,5,FALSE)</f>
        <v>X166</v>
      </c>
      <c r="O42" t="e">
        <f>VLOOKUP(B42,'Cloning information_protech'!$G$2:$H$453,2,FALSE)</f>
        <v>#N/A</v>
      </c>
      <c r="P42" t="str">
        <f>VLOOKUP(B42,Unknown!$E$1:$F$625,2,FALSE)</f>
        <v>DLSV</v>
      </c>
      <c r="Q42" t="str">
        <f>VLOOKUP(B42,'PP-RLK'!$C$14:$D$623,2,FALSE)</f>
        <v>DUF26</v>
      </c>
      <c r="R42">
        <f>VLOOKUP($B42,'PP-RLK'!$C$14:$G$623,3,FALSE)</f>
        <v>24</v>
      </c>
      <c r="S42" t="str">
        <f>VLOOKUP($B42,'PP-RLK'!$C$14:$G$623,4,FALSE)</f>
        <v>[287,310]</v>
      </c>
      <c r="T42" t="str">
        <f>VLOOKUP($B42,'PP-RLK'!$C$14:$G$623,5,FALSE)</f>
        <v>[357,631]</v>
      </c>
      <c r="U42">
        <f>VLOOKUP($B42,'PP-RLK'!$C$14:$O$623,6,FALSE)</f>
        <v>679</v>
      </c>
      <c r="V42">
        <f>VLOOKUP($B42,'PP-RLK'!$C$14:$O$623,7,FALSE)</f>
        <v>25</v>
      </c>
      <c r="W42">
        <f>VLOOKUP($B42,'PP-RLK'!$C$14:$O$623,8,FALSE)</f>
        <v>286</v>
      </c>
      <c r="X42">
        <f>VLOOKUP($B42,'PP-RLK'!$C$14:$O$623,9,FALSE)</f>
        <v>262</v>
      </c>
      <c r="Y42" t="e">
        <f>VLOOKUP(B42,'Nat Plant-Seq info'!$C$1:$D$426,2,FALSE)</f>
        <v>#N/A</v>
      </c>
      <c r="Z42" t="str">
        <f t="shared" si="0"/>
        <v>AT4G21410.1</v>
      </c>
    </row>
    <row r="43" spans="1:26">
      <c r="A43" s="16">
        <v>101</v>
      </c>
      <c r="B43" s="16" t="s">
        <v>537</v>
      </c>
      <c r="C43" s="16" t="str">
        <f>VLOOKUP(B43,'PP-RLK'!$C$14:$N$623,12,FALSE)</f>
        <v>AT4G23130.2</v>
      </c>
      <c r="D43" s="16" t="s">
        <v>1990</v>
      </c>
      <c r="E43" s="16" t="s">
        <v>6</v>
      </c>
      <c r="F43" s="16" t="s">
        <v>426</v>
      </c>
      <c r="G43" s="17" t="s">
        <v>538</v>
      </c>
      <c r="H43" s="17" t="s">
        <v>44</v>
      </c>
      <c r="I43" s="15" t="str">
        <f>VLOOKUP(B43,'Expression batch'!$A$2:$H$460,8,FALSE)</f>
        <v>#2</v>
      </c>
      <c r="J43" s="15" t="str">
        <f>VLOOKUP($B43,'Expression batch'!$A$2:$H$460,2,FALSE)</f>
        <v>CRK5</v>
      </c>
      <c r="K43" s="15" t="str">
        <f>VLOOKUP($B43,'Expression batch'!$A$2:$H$460,3,FALSE)</f>
        <v>X152</v>
      </c>
      <c r="L43" s="15" t="str">
        <f>VLOOKUP($B43,'Expression batch'!$A$2:$H$460,4,FALSE)</f>
        <v>CRK</v>
      </c>
      <c r="M43" s="15" t="e">
        <f>VLOOKUP($B43,'LRR-expression'!$A$2:$F$226,2,FALSE)</f>
        <v>#N/A</v>
      </c>
      <c r="N43" t="str">
        <f>VLOOKUP(B43,'Cloning information_protech'!$I$2:$M$452,5,FALSE)</f>
        <v>X152</v>
      </c>
      <c r="O43" t="e">
        <f>VLOOKUP(B43,'Cloning information_protech'!$G$2:$H$453,2,FALSE)</f>
        <v>#N/A</v>
      </c>
      <c r="P43" t="str">
        <f>VLOOKUP(B43,Unknown!$E$1:$F$625,2,FALSE)</f>
        <v>DLSV</v>
      </c>
      <c r="Q43" t="str">
        <f>VLOOKUP(B43,'PP-RLK'!$C$14:$D$623,2,FALSE)</f>
        <v>DUF26</v>
      </c>
      <c r="R43">
        <f>VLOOKUP($B43,'PP-RLK'!$C$14:$G$623,3,FALSE)</f>
        <v>25</v>
      </c>
      <c r="S43" t="str">
        <f>VLOOKUP($B43,'PP-RLK'!$C$14:$G$623,4,FALSE)</f>
        <v>[280,303]</v>
      </c>
      <c r="T43" t="str">
        <f>VLOOKUP($B43,'PP-RLK'!$C$14:$G$623,5,FALSE)</f>
        <v>[344,616]</v>
      </c>
      <c r="U43">
        <f>VLOOKUP($B43,'PP-RLK'!$C$14:$O$623,6,FALSE)</f>
        <v>663</v>
      </c>
      <c r="V43">
        <f>VLOOKUP($B43,'PP-RLK'!$C$14:$O$623,7,FALSE)</f>
        <v>26</v>
      </c>
      <c r="W43">
        <f>VLOOKUP($B43,'PP-RLK'!$C$14:$O$623,8,FALSE)</f>
        <v>279</v>
      </c>
      <c r="X43">
        <f>VLOOKUP($B43,'PP-RLK'!$C$14:$O$623,9,FALSE)</f>
        <v>254</v>
      </c>
      <c r="Y43" t="e">
        <f>VLOOKUP(B43,'Nat Plant-Seq info'!$C$1:$D$426,2,FALSE)</f>
        <v>#N/A</v>
      </c>
      <c r="Z43" t="str">
        <f t="shared" si="0"/>
        <v>AT4G23130.2</v>
      </c>
    </row>
    <row r="44" spans="1:26">
      <c r="A44" s="16">
        <v>109</v>
      </c>
      <c r="B44" s="16" t="s">
        <v>539</v>
      </c>
      <c r="C44" s="16" t="str">
        <f>VLOOKUP(B44,'PP-RLK'!$C$14:$N$623,12,FALSE)</f>
        <v>AT4G23140.2</v>
      </c>
      <c r="D44" s="16" t="s">
        <v>1990</v>
      </c>
      <c r="E44" s="16" t="s">
        <v>6</v>
      </c>
      <c r="F44" s="16" t="s">
        <v>426</v>
      </c>
      <c r="G44" s="17" t="s">
        <v>538</v>
      </c>
      <c r="H44" s="17" t="s">
        <v>44</v>
      </c>
      <c r="I44" s="15" t="str">
        <f>VLOOKUP(B44,'Expression batch'!$A$2:$H$460,8,FALSE)</f>
        <v>#2</v>
      </c>
      <c r="J44" s="15" t="str">
        <f>VLOOKUP($B44,'Expression batch'!$A$2:$H$460,2,FALSE)</f>
        <v>CRK6</v>
      </c>
      <c r="K44" s="15" t="str">
        <f>VLOOKUP($B44,'Expression batch'!$A$2:$H$460,3,FALSE)</f>
        <v>X146</v>
      </c>
      <c r="L44" s="15" t="str">
        <f>VLOOKUP($B44,'Expression batch'!$A$2:$H$460,4,FALSE)</f>
        <v>CRK</v>
      </c>
      <c r="M44" s="15" t="e">
        <f>VLOOKUP($B44,'LRR-expression'!$A$2:$F$226,2,FALSE)</f>
        <v>#N/A</v>
      </c>
      <c r="N44" t="str">
        <f>VLOOKUP(B44,'Cloning information_protech'!$I$2:$M$452,5,FALSE)</f>
        <v>X146</v>
      </c>
      <c r="O44" t="e">
        <f>VLOOKUP(B44,'Cloning information_protech'!$G$2:$H$453,2,FALSE)</f>
        <v>#N/A</v>
      </c>
      <c r="P44" t="str">
        <f>VLOOKUP(B44,Unknown!$E$1:$F$625,2,FALSE)</f>
        <v>DLSV</v>
      </c>
      <c r="Q44" t="str">
        <f>VLOOKUP(B44,'PP-RLK'!$C$14:$D$623,2,FALSE)</f>
        <v>DUF26</v>
      </c>
      <c r="R44">
        <f>VLOOKUP($B44,'PP-RLK'!$C$14:$G$623,3,FALSE)</f>
        <v>25</v>
      </c>
      <c r="S44" t="str">
        <f>VLOOKUP($B44,'PP-RLK'!$C$14:$G$623,4,FALSE)</f>
        <v>[289,312]</v>
      </c>
      <c r="T44" t="str">
        <f>VLOOKUP($B44,'PP-RLK'!$C$14:$G$623,5,FALSE)</f>
        <v>[351,628]</v>
      </c>
      <c r="U44">
        <f>VLOOKUP($B44,'PP-RLK'!$C$14:$O$623,6,FALSE)</f>
        <v>680</v>
      </c>
      <c r="V44">
        <f>VLOOKUP($B44,'PP-RLK'!$C$14:$O$623,7,FALSE)</f>
        <v>26</v>
      </c>
      <c r="W44">
        <f>VLOOKUP($B44,'PP-RLK'!$C$14:$O$623,8,FALSE)</f>
        <v>288</v>
      </c>
      <c r="X44">
        <f>VLOOKUP($B44,'PP-RLK'!$C$14:$O$623,9,FALSE)</f>
        <v>263</v>
      </c>
      <c r="Y44" t="e">
        <f>VLOOKUP(B44,'Nat Plant-Seq info'!$C$1:$D$426,2,FALSE)</f>
        <v>#N/A</v>
      </c>
      <c r="Z44" t="str">
        <f t="shared" si="0"/>
        <v>AT4G23140.2</v>
      </c>
    </row>
    <row r="45" spans="1:26">
      <c r="A45" s="16">
        <v>108</v>
      </c>
      <c r="B45" s="16" t="s">
        <v>540</v>
      </c>
      <c r="C45" s="16" t="str">
        <f>VLOOKUP(B45,'PP-RLK'!$C$14:$N$623,12,FALSE)</f>
        <v>AT4G23150.1</v>
      </c>
      <c r="D45" s="16" t="s">
        <v>1990</v>
      </c>
      <c r="E45" s="16" t="s">
        <v>6</v>
      </c>
      <c r="F45" s="16" t="s">
        <v>426</v>
      </c>
      <c r="G45" s="17" t="s">
        <v>538</v>
      </c>
      <c r="H45" s="17" t="s">
        <v>44</v>
      </c>
      <c r="I45" s="15" t="str">
        <f>VLOOKUP(B45,'Expression batch'!$A$2:$H$460,8,FALSE)</f>
        <v>#2</v>
      </c>
      <c r="J45" s="15" t="str">
        <f>VLOOKUP($B45,'Expression batch'!$A$2:$H$460,2,FALSE)</f>
        <v>CRK7</v>
      </c>
      <c r="K45" s="15" t="str">
        <f>VLOOKUP($B45,'Expression batch'!$A$2:$H$460,3,FALSE)</f>
        <v>X147</v>
      </c>
      <c r="L45" s="15" t="str">
        <f>VLOOKUP($B45,'Expression batch'!$A$2:$H$460,4,FALSE)</f>
        <v>CRK</v>
      </c>
      <c r="M45" s="15" t="e">
        <f>VLOOKUP($B45,'LRR-expression'!$A$2:$F$226,2,FALSE)</f>
        <v>#N/A</v>
      </c>
      <c r="N45" t="str">
        <f>VLOOKUP(B45,'Cloning information_protech'!$I$2:$M$452,5,FALSE)</f>
        <v>X147</v>
      </c>
      <c r="O45" t="e">
        <f>VLOOKUP(B45,'Cloning information_protech'!$G$2:$H$453,2,FALSE)</f>
        <v>#N/A</v>
      </c>
      <c r="P45" t="str">
        <f>VLOOKUP(B45,Unknown!$E$1:$F$625,2,FALSE)</f>
        <v>DLSV</v>
      </c>
      <c r="Q45" t="str">
        <f>VLOOKUP(B45,'PP-RLK'!$C$14:$D$623,2,FALSE)</f>
        <v>DUF26</v>
      </c>
      <c r="R45">
        <f>VLOOKUP($B45,'PP-RLK'!$C$14:$G$623,3,FALSE)</f>
        <v>24</v>
      </c>
      <c r="S45" t="str">
        <f>VLOOKUP($B45,'PP-RLK'!$C$14:$G$623,4,FALSE)</f>
        <v>[275,298]</v>
      </c>
      <c r="T45" t="str">
        <f>VLOOKUP($B45,'PP-RLK'!$C$14:$G$623,5,FALSE)</f>
        <v>[336,607]</v>
      </c>
      <c r="U45">
        <f>VLOOKUP($B45,'PP-RLK'!$C$14:$O$623,6,FALSE)</f>
        <v>659</v>
      </c>
      <c r="V45">
        <f>VLOOKUP($B45,'PP-RLK'!$C$14:$O$623,7,FALSE)</f>
        <v>25</v>
      </c>
      <c r="W45">
        <f>VLOOKUP($B45,'PP-RLK'!$C$14:$O$623,8,FALSE)</f>
        <v>274</v>
      </c>
      <c r="X45">
        <f>VLOOKUP($B45,'PP-RLK'!$C$14:$O$623,9,FALSE)</f>
        <v>250</v>
      </c>
      <c r="Y45" t="e">
        <f>VLOOKUP(B45,'Nat Plant-Seq info'!$C$1:$D$426,2,FALSE)</f>
        <v>#N/A</v>
      </c>
      <c r="Z45" t="str">
        <f t="shared" si="0"/>
        <v>AT4G23150.1</v>
      </c>
    </row>
    <row r="46" spans="1:26">
      <c r="A46" s="16">
        <v>110</v>
      </c>
      <c r="B46" s="16" t="s">
        <v>541</v>
      </c>
      <c r="C46" s="16" t="str">
        <f>VLOOKUP(B46,'PP-RLK'!$C$14:$N$623,12,FALSE)</f>
        <v>AT4G23160.1</v>
      </c>
      <c r="D46" s="16" t="s">
        <v>1990</v>
      </c>
      <c r="E46" s="16" t="s">
        <v>6</v>
      </c>
      <c r="F46" s="16" t="s">
        <v>426</v>
      </c>
      <c r="G46" s="17" t="s">
        <v>538</v>
      </c>
      <c r="H46" s="17" t="s">
        <v>44</v>
      </c>
      <c r="I46" s="15" t="e">
        <f>VLOOKUP(B46,'Expression batch'!$A$2:$H$460,8,FALSE)</f>
        <v>#N/A</v>
      </c>
      <c r="J46" s="15" t="e">
        <f>VLOOKUP($B46,'Expression batch'!$A$2:$H$460,2,FALSE)</f>
        <v>#N/A</v>
      </c>
      <c r="K46" s="15" t="e">
        <f>VLOOKUP($B46,'Expression batch'!$A$2:$H$460,3,FALSE)</f>
        <v>#N/A</v>
      </c>
      <c r="L46" s="15" t="e">
        <f>VLOOKUP($B46,'Expression batch'!$A$2:$H$460,4,FALSE)</f>
        <v>#N/A</v>
      </c>
      <c r="M46" s="15" t="e">
        <f>VLOOKUP($B46,'LRR-expression'!$A$2:$F$226,2,FALSE)</f>
        <v>#N/A</v>
      </c>
      <c r="N46" t="e">
        <f>VLOOKUP(B46,'Cloning information_protech'!$I$2:$M$452,5,FALSE)</f>
        <v>#N/A</v>
      </c>
      <c r="O46" t="e">
        <f>VLOOKUP(B46,'Cloning information_protech'!$G$2:$H$453,2,FALSE)</f>
        <v>#N/A</v>
      </c>
      <c r="P46" t="str">
        <f>VLOOKUP(B46,Unknown!$E$1:$F$625,2,FALSE)</f>
        <v>DLSV</v>
      </c>
      <c r="Q46" t="str">
        <f>VLOOKUP(B46,'PP-RLK'!$C$14:$D$623,2,FALSE)</f>
        <v>DUF26</v>
      </c>
      <c r="R46">
        <f>VLOOKUP($B46,'PP-RLK'!$C$14:$G$623,3,FALSE)</f>
        <v>0</v>
      </c>
      <c r="S46" t="str">
        <f>VLOOKUP($B46,'PP-RLK'!$C$14:$G$623,4,FALSE)</f>
        <v>[588,611][877,900]</v>
      </c>
      <c r="T46" t="str">
        <f>VLOOKUP($B46,'PP-RLK'!$C$14:$G$623,5,FALSE)</f>
        <v>[939,1210]</v>
      </c>
      <c r="U46">
        <f>VLOOKUP($B46,'PP-RLK'!$C$14:$O$623,6,FALSE)</f>
        <v>1262</v>
      </c>
      <c r="V46">
        <f>VLOOKUP($B46,'PP-RLK'!$C$14:$O$623,7,FALSE)</f>
        <v>1</v>
      </c>
      <c r="W46">
        <f>VLOOKUP($B46,'PP-RLK'!$C$14:$O$623,8,FALSE)</f>
        <v>876</v>
      </c>
      <c r="X46">
        <f>VLOOKUP($B46,'PP-RLK'!$C$14:$O$623,9,FALSE)</f>
        <v>876</v>
      </c>
      <c r="Y46" t="e">
        <f>VLOOKUP(B46,'Nat Plant-Seq info'!$C$1:$D$426,2,FALSE)</f>
        <v>#N/A</v>
      </c>
      <c r="Z46" t="str">
        <f t="shared" si="0"/>
        <v>AT4G23160.1</v>
      </c>
    </row>
    <row r="47" spans="1:26">
      <c r="A47" s="16">
        <v>106</v>
      </c>
      <c r="B47" s="16" t="s">
        <v>542</v>
      </c>
      <c r="C47" s="16" t="str">
        <f>VLOOKUP(B47,'PP-RLK'!$C$14:$N$623,12,FALSE)</f>
        <v>AT4G23180.1</v>
      </c>
      <c r="D47" s="16" t="s">
        <v>1990</v>
      </c>
      <c r="E47" s="16" t="s">
        <v>6</v>
      </c>
      <c r="F47" s="16" t="s">
        <v>426</v>
      </c>
      <c r="G47" s="17" t="s">
        <v>538</v>
      </c>
      <c r="H47" s="17" t="s">
        <v>44</v>
      </c>
      <c r="I47" s="15" t="str">
        <f>VLOOKUP(B47,'Expression batch'!$A$2:$H$460,8,FALSE)</f>
        <v>#2</v>
      </c>
      <c r="J47" s="15" t="str">
        <f>VLOOKUP($B47,'Expression batch'!$A$2:$H$460,2,FALSE)</f>
        <v>CRK10</v>
      </c>
      <c r="K47" s="15" t="str">
        <f>VLOOKUP($B47,'Expression batch'!$A$2:$H$460,3,FALSE)</f>
        <v>X148</v>
      </c>
      <c r="L47" s="15" t="str">
        <f>VLOOKUP($B47,'Expression batch'!$A$2:$H$460,4,FALSE)</f>
        <v>CRK</v>
      </c>
      <c r="M47" s="15" t="e">
        <f>VLOOKUP($B47,'LRR-expression'!$A$2:$F$226,2,FALSE)</f>
        <v>#N/A</v>
      </c>
      <c r="N47" t="str">
        <f>VLOOKUP(B47,'Cloning information_protech'!$I$2:$M$452,5,FALSE)</f>
        <v>X148</v>
      </c>
      <c r="O47" t="e">
        <f>VLOOKUP(B47,'Cloning information_protech'!$G$2:$H$453,2,FALSE)</f>
        <v>#N/A</v>
      </c>
      <c r="P47" t="str">
        <f>VLOOKUP(B47,Unknown!$E$1:$F$625,2,FALSE)</f>
        <v>DLSV</v>
      </c>
      <c r="Q47" t="str">
        <f>VLOOKUP(B47,'PP-RLK'!$C$14:$D$623,2,FALSE)</f>
        <v>DUF26</v>
      </c>
      <c r="R47">
        <f>VLOOKUP($B47,'PP-RLK'!$C$14:$G$623,3,FALSE)</f>
        <v>35</v>
      </c>
      <c r="S47" t="str">
        <f>VLOOKUP($B47,'PP-RLK'!$C$14:$G$623,4,FALSE)</f>
        <v>[286,309]</v>
      </c>
      <c r="T47" t="str">
        <f>VLOOKUP($B47,'PP-RLK'!$C$14:$G$623,5,FALSE)</f>
        <v>[348,619]</v>
      </c>
      <c r="U47">
        <f>VLOOKUP($B47,'PP-RLK'!$C$14:$O$623,6,FALSE)</f>
        <v>669</v>
      </c>
      <c r="V47">
        <f>VLOOKUP($B47,'PP-RLK'!$C$14:$O$623,7,FALSE)</f>
        <v>36</v>
      </c>
      <c r="W47">
        <f>VLOOKUP($B47,'PP-RLK'!$C$14:$O$623,8,FALSE)</f>
        <v>285</v>
      </c>
      <c r="X47">
        <f>VLOOKUP($B47,'PP-RLK'!$C$14:$O$623,9,FALSE)</f>
        <v>250</v>
      </c>
      <c r="Y47" t="e">
        <f>VLOOKUP(B47,'Nat Plant-Seq info'!$C$1:$D$426,2,FALSE)</f>
        <v>#N/A</v>
      </c>
      <c r="Z47" t="str">
        <f t="shared" si="0"/>
        <v>AT4G23180.1</v>
      </c>
    </row>
    <row r="48" spans="1:26">
      <c r="A48" s="16">
        <v>96</v>
      </c>
      <c r="B48" s="16" t="s">
        <v>543</v>
      </c>
      <c r="C48" s="16" t="str">
        <f>VLOOKUP(B48,'PP-RLK'!$C$14:$N$623,12,FALSE)</f>
        <v>AT4G23190.1</v>
      </c>
      <c r="D48" s="16" t="s">
        <v>1990</v>
      </c>
      <c r="E48" s="16" t="s">
        <v>6</v>
      </c>
      <c r="F48" s="16" t="s">
        <v>426</v>
      </c>
      <c r="G48" s="17" t="s">
        <v>538</v>
      </c>
      <c r="H48" s="17" t="s">
        <v>44</v>
      </c>
      <c r="I48" s="15" t="str">
        <f>VLOOKUP(B48,'Expression batch'!$A$2:$H$460,8,FALSE)</f>
        <v>#2</v>
      </c>
      <c r="J48" s="15" t="str">
        <f>VLOOKUP($B48,'Expression batch'!$A$2:$H$460,2,FALSE)</f>
        <v>RLK3</v>
      </c>
      <c r="K48" s="15" t="str">
        <f>VLOOKUP($B48,'Expression batch'!$A$2:$H$460,3,FALSE)</f>
        <v>X144</v>
      </c>
      <c r="L48" s="15" t="str">
        <f>VLOOKUP($B48,'Expression batch'!$A$2:$H$460,4,FALSE)</f>
        <v>CRK</v>
      </c>
      <c r="M48" s="15" t="e">
        <f>VLOOKUP($B48,'LRR-expression'!$A$2:$F$226,2,FALSE)</f>
        <v>#N/A</v>
      </c>
      <c r="N48" t="str">
        <f>VLOOKUP(B48,'Cloning information_protech'!$I$2:$M$452,5,FALSE)</f>
        <v>X144</v>
      </c>
      <c r="O48" t="e">
        <f>VLOOKUP(B48,'Cloning information_protech'!$G$2:$H$453,2,FALSE)</f>
        <v>#N/A</v>
      </c>
      <c r="P48" t="str">
        <f>VLOOKUP(B48,Unknown!$E$1:$F$625,2,FALSE)</f>
        <v>DLSV</v>
      </c>
      <c r="Q48" t="str">
        <f>VLOOKUP(B48,'PP-RLK'!$C$14:$D$623,2,FALSE)</f>
        <v>DUF26</v>
      </c>
      <c r="R48">
        <f>VLOOKUP($B48,'PP-RLK'!$C$14:$G$623,3,FALSE)</f>
        <v>25</v>
      </c>
      <c r="S48" t="str">
        <f>VLOOKUP($B48,'PP-RLK'!$C$14:$G$623,4,FALSE)</f>
        <v>[291,314]</v>
      </c>
      <c r="T48" t="str">
        <f>VLOOKUP($B48,'PP-RLK'!$C$14:$G$623,5,FALSE)</f>
        <v>[350,620]</v>
      </c>
      <c r="U48">
        <f>VLOOKUP($B48,'PP-RLK'!$C$14:$O$623,6,FALSE)</f>
        <v>667</v>
      </c>
      <c r="V48">
        <f>VLOOKUP($B48,'PP-RLK'!$C$14:$O$623,7,FALSE)</f>
        <v>26</v>
      </c>
      <c r="W48">
        <f>VLOOKUP($B48,'PP-RLK'!$C$14:$O$623,8,FALSE)</f>
        <v>290</v>
      </c>
      <c r="X48">
        <f>VLOOKUP($B48,'PP-RLK'!$C$14:$O$623,9,FALSE)</f>
        <v>265</v>
      </c>
      <c r="Y48" t="e">
        <f>VLOOKUP(B48,'Nat Plant-Seq info'!$C$1:$D$426,2,FALSE)</f>
        <v>#N/A</v>
      </c>
      <c r="Z48" t="str">
        <f t="shared" si="0"/>
        <v>AT4G23190.1</v>
      </c>
    </row>
    <row r="49" spans="1:26">
      <c r="A49" s="16">
        <v>103</v>
      </c>
      <c r="B49" s="16" t="s">
        <v>544</v>
      </c>
      <c r="C49" s="16" t="str">
        <f>VLOOKUP(B49,'PP-RLK'!$C$14:$N$623,12,FALSE)</f>
        <v>AT4G23200.1</v>
      </c>
      <c r="D49" s="16" t="s">
        <v>1990</v>
      </c>
      <c r="E49" s="16" t="s">
        <v>6</v>
      </c>
      <c r="F49" s="16" t="s">
        <v>426</v>
      </c>
      <c r="G49" s="17" t="s">
        <v>538</v>
      </c>
      <c r="H49" s="17" t="s">
        <v>44</v>
      </c>
      <c r="I49" s="15" t="str">
        <f>VLOOKUP(B49,'Expression batch'!$A$2:$H$460,8,FALSE)</f>
        <v>#2</v>
      </c>
      <c r="J49" s="15" t="str">
        <f>VLOOKUP($B49,'Expression batch'!$A$2:$H$460,2,FALSE)</f>
        <v>CRK12</v>
      </c>
      <c r="K49" s="15" t="str">
        <f>VLOOKUP($B49,'Expression batch'!$A$2:$H$460,3,FALSE)</f>
        <v>X141</v>
      </c>
      <c r="L49" s="15" t="str">
        <f>VLOOKUP($B49,'Expression batch'!$A$2:$H$460,4,FALSE)</f>
        <v>CRK</v>
      </c>
      <c r="M49" s="15" t="e">
        <f>VLOOKUP($B49,'LRR-expression'!$A$2:$F$226,2,FALSE)</f>
        <v>#N/A</v>
      </c>
      <c r="N49" t="str">
        <f>VLOOKUP(B49,'Cloning information_protech'!$I$2:$M$452,5,FALSE)</f>
        <v>X141</v>
      </c>
      <c r="O49" t="e">
        <f>VLOOKUP(B49,'Cloning information_protech'!$G$2:$H$453,2,FALSE)</f>
        <v>#N/A</v>
      </c>
      <c r="P49" t="str">
        <f>VLOOKUP(B49,Unknown!$E$1:$F$625,2,FALSE)</f>
        <v>DLSV</v>
      </c>
      <c r="Q49" t="str">
        <f>VLOOKUP(B49,'PP-RLK'!$C$14:$D$623,2,FALSE)</f>
        <v>DUF26</v>
      </c>
      <c r="R49">
        <f>VLOOKUP($B49,'PP-RLK'!$C$14:$G$623,3,FALSE)</f>
        <v>19</v>
      </c>
      <c r="S49">
        <f>VLOOKUP($B49,'PP-RLK'!$C$14:$G$623,4,FALSE)</f>
        <v>0</v>
      </c>
      <c r="T49" t="str">
        <f>VLOOKUP($B49,'PP-RLK'!$C$14:$G$623,5,FALSE)</f>
        <v>[325,597]</v>
      </c>
      <c r="U49">
        <f>VLOOKUP($B49,'PP-RLK'!$C$14:$O$623,6,FALSE)</f>
        <v>648</v>
      </c>
      <c r="V49">
        <f>VLOOKUP($B49,'PP-RLK'!$C$14:$O$623,7,FALSE)</f>
        <v>20</v>
      </c>
      <c r="W49">
        <f>VLOOKUP($B49,'PP-RLK'!$C$14:$O$623,8,FALSE)</f>
        <v>324</v>
      </c>
      <c r="X49">
        <f>VLOOKUP($B49,'PP-RLK'!$C$14:$O$623,9,FALSE)</f>
        <v>305</v>
      </c>
      <c r="Y49" t="e">
        <f>VLOOKUP(B49,'Nat Plant-Seq info'!$C$1:$D$426,2,FALSE)</f>
        <v>#N/A</v>
      </c>
      <c r="Z49" t="str">
        <f t="shared" si="0"/>
        <v>AT4G23200.1</v>
      </c>
    </row>
    <row r="50" spans="1:26">
      <c r="A50" s="16">
        <v>85</v>
      </c>
      <c r="B50" s="16" t="s">
        <v>545</v>
      </c>
      <c r="C50" s="16" t="str">
        <f>VLOOKUP(B50,'PP-RLK'!$C$14:$N$623,12,FALSE)</f>
        <v>AT4G23210.1</v>
      </c>
      <c r="D50" s="16" t="s">
        <v>1990</v>
      </c>
      <c r="E50" s="16" t="s">
        <v>6</v>
      </c>
      <c r="F50" s="16" t="s">
        <v>426</v>
      </c>
      <c r="G50" s="17" t="s">
        <v>538</v>
      </c>
      <c r="H50" s="17" t="s">
        <v>44</v>
      </c>
      <c r="I50" s="15" t="str">
        <f>VLOOKUP(B50,'Expression batch'!$A$2:$H$460,8,FALSE)</f>
        <v>#3</v>
      </c>
      <c r="J50" s="15" t="str">
        <f>VLOOKUP($B50,'Expression batch'!$A$2:$H$460,2,FALSE)</f>
        <v>CRK13</v>
      </c>
      <c r="K50" s="15" t="str">
        <f>VLOOKUP($B50,'Expression batch'!$A$2:$H$460,3,FALSE)</f>
        <v>X163</v>
      </c>
      <c r="L50" s="15" t="str">
        <f>VLOOKUP($B50,'Expression batch'!$A$2:$H$460,4,FALSE)</f>
        <v>CRK</v>
      </c>
      <c r="M50" s="15" t="e">
        <f>VLOOKUP($B50,'LRR-expression'!$A$2:$F$226,2,FALSE)</f>
        <v>#N/A</v>
      </c>
      <c r="N50" t="str">
        <f>VLOOKUP(B50,'Cloning information_protech'!$I$2:$M$452,5,FALSE)</f>
        <v>X163</v>
      </c>
      <c r="O50" t="e">
        <f>VLOOKUP(B50,'Cloning information_protech'!$G$2:$H$453,2,FALSE)</f>
        <v>#N/A</v>
      </c>
      <c r="P50" t="str">
        <f>VLOOKUP(B50,Unknown!$E$1:$F$625,2,FALSE)</f>
        <v>DLSV</v>
      </c>
      <c r="Q50" t="str">
        <f>VLOOKUP(B50,'PP-RLK'!$C$14:$D$623,2,FALSE)</f>
        <v>DUF26</v>
      </c>
      <c r="R50">
        <f>VLOOKUP($B50,'PP-RLK'!$C$14:$G$623,3,FALSE)</f>
        <v>25</v>
      </c>
      <c r="S50" t="str">
        <f>VLOOKUP($B50,'PP-RLK'!$C$14:$G$623,4,FALSE)</f>
        <v>[301,321]</v>
      </c>
      <c r="T50" t="str">
        <f>VLOOKUP($B50,'PP-RLK'!$C$14:$G$623,5,FALSE)</f>
        <v>[358,589]</v>
      </c>
      <c r="U50">
        <f>VLOOKUP($B50,'PP-RLK'!$C$14:$O$623,6,FALSE)</f>
        <v>610</v>
      </c>
      <c r="V50">
        <f>VLOOKUP($B50,'PP-RLK'!$C$14:$O$623,7,FALSE)</f>
        <v>26</v>
      </c>
      <c r="W50">
        <f>VLOOKUP($B50,'PP-RLK'!$C$14:$O$623,8,FALSE)</f>
        <v>300</v>
      </c>
      <c r="X50">
        <f>VLOOKUP($B50,'PP-RLK'!$C$14:$O$623,9,FALSE)</f>
        <v>275</v>
      </c>
      <c r="Y50" t="e">
        <f>VLOOKUP(B50,'Nat Plant-Seq info'!$C$1:$D$426,2,FALSE)</f>
        <v>#N/A</v>
      </c>
      <c r="Z50" t="str">
        <f t="shared" si="0"/>
        <v>AT4G23210.1</v>
      </c>
    </row>
    <row r="51" spans="1:26">
      <c r="A51" s="16">
        <v>104</v>
      </c>
      <c r="B51" s="16" t="s">
        <v>546</v>
      </c>
      <c r="C51" s="16" t="str">
        <f>VLOOKUP(B51,'PP-RLK'!$C$14:$N$623,12,FALSE)</f>
        <v>AT4G23220.1</v>
      </c>
      <c r="D51" s="16" t="s">
        <v>1990</v>
      </c>
      <c r="E51" s="16" t="s">
        <v>6</v>
      </c>
      <c r="F51" s="16" t="s">
        <v>426</v>
      </c>
      <c r="G51" s="17" t="s">
        <v>538</v>
      </c>
      <c r="H51" s="17" t="s">
        <v>44</v>
      </c>
      <c r="I51" s="15" t="str">
        <f>VLOOKUP(B51,'Expression batch'!$A$2:$H$460,8,FALSE)</f>
        <v>#2</v>
      </c>
      <c r="J51" s="15" t="str">
        <f>VLOOKUP($B51,'Expression batch'!$A$2:$H$460,2,FALSE)</f>
        <v>CRK14</v>
      </c>
      <c r="K51" s="15" t="str">
        <f>VLOOKUP($B51,'Expression batch'!$A$2:$H$460,3,FALSE)</f>
        <v>X142</v>
      </c>
      <c r="L51" s="15" t="str">
        <f>VLOOKUP($B51,'Expression batch'!$A$2:$H$460,4,FALSE)</f>
        <v>CRK</v>
      </c>
      <c r="M51" s="15" t="e">
        <f>VLOOKUP($B51,'LRR-expression'!$A$2:$F$226,2,FALSE)</f>
        <v>#N/A</v>
      </c>
      <c r="N51" t="str">
        <f>VLOOKUP(B51,'Cloning information_protech'!$I$2:$M$452,5,FALSE)</f>
        <v>X142</v>
      </c>
      <c r="O51" t="e">
        <f>VLOOKUP(B51,'Cloning information_protech'!$G$2:$H$453,2,FALSE)</f>
        <v>#N/A</v>
      </c>
      <c r="P51" t="str">
        <f>VLOOKUP(B51,Unknown!$E$1:$F$625,2,FALSE)</f>
        <v>DLSV</v>
      </c>
      <c r="Q51" t="str">
        <f>VLOOKUP(B51,'PP-RLK'!$C$14:$D$623,2,FALSE)</f>
        <v>DUF26</v>
      </c>
      <c r="R51">
        <f>VLOOKUP($B51,'PP-RLK'!$C$14:$G$623,3,FALSE)</f>
        <v>0</v>
      </c>
      <c r="S51" t="str">
        <f>VLOOKUP($B51,'PP-RLK'!$C$14:$G$623,4,FALSE)</f>
        <v>[162,185]</v>
      </c>
      <c r="T51" t="str">
        <f>VLOOKUP($B51,'PP-RLK'!$C$14:$G$623,5,FALSE)</f>
        <v>[221,492]</v>
      </c>
      <c r="U51">
        <f>VLOOKUP($B51,'PP-RLK'!$C$14:$O$623,6,FALSE)</f>
        <v>542</v>
      </c>
      <c r="V51">
        <f>VLOOKUP($B51,'PP-RLK'!$C$14:$O$623,7,FALSE)</f>
        <v>1</v>
      </c>
      <c r="W51">
        <f>VLOOKUP($B51,'PP-RLK'!$C$14:$O$623,8,FALSE)</f>
        <v>161</v>
      </c>
      <c r="X51">
        <f>VLOOKUP($B51,'PP-RLK'!$C$14:$O$623,9,FALSE)</f>
        <v>161</v>
      </c>
      <c r="Y51" t="e">
        <f>VLOOKUP(B51,'Nat Plant-Seq info'!$C$1:$D$426,2,FALSE)</f>
        <v>#N/A</v>
      </c>
      <c r="Z51" t="str">
        <f t="shared" si="0"/>
        <v>AT4G23220.1</v>
      </c>
    </row>
    <row r="52" spans="1:26" s="46" customFormat="1">
      <c r="A52" s="43">
        <v>107</v>
      </c>
      <c r="B52" s="43" t="s">
        <v>547</v>
      </c>
      <c r="C52" s="43" t="e">
        <f>VLOOKUP(B52,'PP-RLK'!$C$14:$N$623,12,FALSE)</f>
        <v>#N/A</v>
      </c>
      <c r="D52" s="43" t="s">
        <v>1990</v>
      </c>
      <c r="E52" s="43" t="s">
        <v>6</v>
      </c>
      <c r="F52" s="43" t="s">
        <v>426</v>
      </c>
      <c r="G52" s="44" t="s">
        <v>538</v>
      </c>
      <c r="H52" s="44" t="s">
        <v>44</v>
      </c>
      <c r="I52" s="45" t="e">
        <f>VLOOKUP(B52,'Expression batch'!$A$2:$H$460,8,FALSE)</f>
        <v>#N/A</v>
      </c>
      <c r="J52" s="45" t="e">
        <f>VLOOKUP($B52,'Expression batch'!$A$2:$H$460,2,FALSE)</f>
        <v>#N/A</v>
      </c>
      <c r="K52" s="45" t="e">
        <f>VLOOKUP($B52,'Expression batch'!$A$2:$H$460,3,FALSE)</f>
        <v>#N/A</v>
      </c>
      <c r="L52" s="45" t="e">
        <f>VLOOKUP($B52,'Expression batch'!$A$2:$H$460,4,FALSE)</f>
        <v>#N/A</v>
      </c>
      <c r="M52" s="45" t="e">
        <f>VLOOKUP($B52,'LRR-expression'!$A$2:$F$226,2,FALSE)</f>
        <v>#N/A</v>
      </c>
      <c r="N52" s="46" t="e">
        <f>VLOOKUP(B52,'Cloning information_protech'!$I$2:$M$452,5,FALSE)</f>
        <v>#N/A</v>
      </c>
      <c r="O52" s="46" t="e">
        <f>VLOOKUP(B52,'Cloning information_protech'!$G$2:$H$453,2,FALSE)</f>
        <v>#N/A</v>
      </c>
      <c r="P52" s="46" t="e">
        <f>VLOOKUP(B52,Unknown!$E$1:$F$625,2,FALSE)</f>
        <v>#N/A</v>
      </c>
      <c r="Q52" s="46" t="e">
        <f>VLOOKUP(B52,'PP-RLK'!$C$14:$D$623,2,FALSE)</f>
        <v>#N/A</v>
      </c>
      <c r="R52" s="46" t="e">
        <f>VLOOKUP($B52,'PP-RLK'!$C$14:$G$623,3,FALSE)</f>
        <v>#N/A</v>
      </c>
      <c r="S52" s="46" t="e">
        <f>VLOOKUP($B52,'PP-RLK'!$C$14:$G$623,4,FALSE)</f>
        <v>#N/A</v>
      </c>
      <c r="T52" s="46" t="e">
        <f>VLOOKUP($B52,'PP-RLK'!$C$14:$G$623,5,FALSE)</f>
        <v>#N/A</v>
      </c>
      <c r="U52" s="46" t="e">
        <f>VLOOKUP($B52,'PP-RLK'!$C$14:$O$623,6,FALSE)</f>
        <v>#N/A</v>
      </c>
      <c r="V52" s="46" t="e">
        <f>VLOOKUP($B52,'PP-RLK'!$C$14:$O$623,7,FALSE)</f>
        <v>#N/A</v>
      </c>
      <c r="W52" s="46" t="e">
        <f>VLOOKUP($B52,'PP-RLK'!$C$14:$O$623,8,FALSE)</f>
        <v>#N/A</v>
      </c>
      <c r="X52" s="46" t="e">
        <f>VLOOKUP($B52,'PP-RLK'!$C$14:$O$623,9,FALSE)</f>
        <v>#N/A</v>
      </c>
      <c r="Y52" s="46" t="e">
        <f>VLOOKUP(B52,'Nat Plant-Seq info'!$C$1:$D$426,2,FALSE)</f>
        <v>#N/A</v>
      </c>
      <c r="Z52" t="e">
        <f t="shared" si="0"/>
        <v>#N/A</v>
      </c>
    </row>
    <row r="53" spans="1:26">
      <c r="A53" s="16">
        <v>93</v>
      </c>
      <c r="B53" s="16" t="s">
        <v>548</v>
      </c>
      <c r="C53" s="16" t="str">
        <f>VLOOKUP(B53,'PP-RLK'!$C$14:$N$623,12,FALSE)</f>
        <v>AT4G23240.1</v>
      </c>
      <c r="D53" s="16" t="s">
        <v>1990</v>
      </c>
      <c r="E53" s="16" t="s">
        <v>6</v>
      </c>
      <c r="F53" s="16" t="s">
        <v>426</v>
      </c>
      <c r="G53" s="17" t="s">
        <v>538</v>
      </c>
      <c r="H53" s="17" t="s">
        <v>44</v>
      </c>
      <c r="I53" s="15" t="e">
        <f>VLOOKUP(B53,'Expression batch'!$A$2:$H$460,8,FALSE)</f>
        <v>#N/A</v>
      </c>
      <c r="J53" s="15" t="e">
        <f>VLOOKUP($B53,'Expression batch'!$A$2:$H$460,2,FALSE)</f>
        <v>#N/A</v>
      </c>
      <c r="K53" s="15" t="e">
        <f>VLOOKUP($B53,'Expression batch'!$A$2:$H$460,3,FALSE)</f>
        <v>#N/A</v>
      </c>
      <c r="L53" s="15" t="e">
        <f>VLOOKUP($B53,'Expression batch'!$A$2:$H$460,4,FALSE)</f>
        <v>#N/A</v>
      </c>
      <c r="M53" s="15" t="e">
        <f>VLOOKUP($B53,'LRR-expression'!$A$2:$F$226,2,FALSE)</f>
        <v>#N/A</v>
      </c>
      <c r="N53" t="e">
        <f>VLOOKUP(B53,'Cloning information_protech'!$I$2:$M$452,5,FALSE)</f>
        <v>#N/A</v>
      </c>
      <c r="O53" t="e">
        <f>VLOOKUP(B53,'Cloning information_protech'!$G$2:$H$453,2,FALSE)</f>
        <v>#N/A</v>
      </c>
      <c r="P53" t="str">
        <f>VLOOKUP(B53,Unknown!$E$1:$F$625,2,FALSE)</f>
        <v>DLSV</v>
      </c>
      <c r="Q53" t="str">
        <f>VLOOKUP(B53,'PP-RLK'!$C$14:$D$623,2,FALSE)</f>
        <v>DUF26</v>
      </c>
      <c r="R53">
        <f>VLOOKUP($B53,'PP-RLK'!$C$14:$G$623,3,FALSE)</f>
        <v>0</v>
      </c>
      <c r="S53">
        <f>VLOOKUP($B53,'PP-RLK'!$C$14:$G$623,4,FALSE)</f>
        <v>0</v>
      </c>
      <c r="T53" t="str">
        <f>VLOOKUP($B53,'PP-RLK'!$C$14:$G$623,5,FALSE)</f>
        <v>[28,297]</v>
      </c>
      <c r="U53">
        <f>VLOOKUP($B53,'PP-RLK'!$C$14:$O$623,6,FALSE)</f>
        <v>352</v>
      </c>
      <c r="V53">
        <f>VLOOKUP($B53,'PP-RLK'!$C$14:$O$623,7,FALSE)</f>
        <v>0</v>
      </c>
      <c r="W53">
        <f>VLOOKUP($B53,'PP-RLK'!$C$14:$O$623,8,FALSE)</f>
        <v>0</v>
      </c>
      <c r="X53">
        <f>VLOOKUP($B53,'PP-RLK'!$C$14:$O$623,9,FALSE)</f>
        <v>0</v>
      </c>
      <c r="Y53" t="e">
        <f>VLOOKUP(B53,'Nat Plant-Seq info'!$C$1:$D$426,2,FALSE)</f>
        <v>#N/A</v>
      </c>
      <c r="Z53" t="str">
        <f t="shared" si="0"/>
        <v>AT4G23240.1</v>
      </c>
    </row>
    <row r="54" spans="1:26">
      <c r="A54" s="16">
        <v>92</v>
      </c>
      <c r="B54" s="16" t="s">
        <v>549</v>
      </c>
      <c r="C54" s="16" t="str">
        <f>VLOOKUP(B54,'PP-RLK'!$C$14:$N$623,12,FALSE)</f>
        <v>AT4G23250.1</v>
      </c>
      <c r="D54" s="16" t="s">
        <v>1990</v>
      </c>
      <c r="E54" s="16" t="s">
        <v>6</v>
      </c>
      <c r="F54" s="16" t="s">
        <v>426</v>
      </c>
      <c r="G54" s="17" t="s">
        <v>538</v>
      </c>
      <c r="H54" s="17" t="s">
        <v>44</v>
      </c>
      <c r="I54" s="15" t="str">
        <f>VLOOKUP(B54,'Expression batch'!$A$2:$H$460,8,FALSE)</f>
        <v>#2</v>
      </c>
      <c r="J54" s="15" t="str">
        <f>VLOOKUP($B54,'Expression batch'!$A$2:$H$460,2,FALSE)</f>
        <v>CRK17</v>
      </c>
      <c r="K54" s="15" t="str">
        <f>VLOOKUP($B54,'Expression batch'!$A$2:$H$460,3,FALSE)</f>
        <v>X160</v>
      </c>
      <c r="L54" s="15" t="str">
        <f>VLOOKUP($B54,'Expression batch'!$A$2:$H$460,4,FALSE)</f>
        <v>CRK</v>
      </c>
      <c r="M54" s="15" t="e">
        <f>VLOOKUP($B54,'LRR-expression'!$A$2:$F$226,2,FALSE)</f>
        <v>#N/A</v>
      </c>
      <c r="N54" t="str">
        <f>VLOOKUP(B54,'Cloning information_protech'!$I$2:$M$452,5,FALSE)</f>
        <v>X160</v>
      </c>
      <c r="O54" t="e">
        <f>VLOOKUP(B54,'Cloning information_protech'!$G$2:$H$453,2,FALSE)</f>
        <v>#N/A</v>
      </c>
      <c r="P54" t="str">
        <f>VLOOKUP(B54,Unknown!$E$1:$F$625,2,FALSE)</f>
        <v>DLSV</v>
      </c>
      <c r="Q54" t="str">
        <f>VLOOKUP(B54,'PP-RLK'!$C$14:$D$623,2,FALSE)</f>
        <v>DUF26</v>
      </c>
      <c r="R54">
        <f>VLOOKUP($B54,'PP-RLK'!$C$14:$G$623,3,FALSE)</f>
        <v>27</v>
      </c>
      <c r="S54" t="str">
        <f>VLOOKUP($B54,'PP-RLK'!$C$14:$G$623,4,FALSE)</f>
        <v>[281,304][941,964]</v>
      </c>
      <c r="T54" t="str">
        <f>VLOOKUP($B54,'PP-RLK'!$C$14:$G$623,5,FALSE)</f>
        <v>[340,612]</v>
      </c>
      <c r="U54">
        <f>VLOOKUP($B54,'PP-RLK'!$C$14:$O$623,6,FALSE)</f>
        <v>998</v>
      </c>
      <c r="V54">
        <f>VLOOKUP($B54,'PP-RLK'!$C$14:$O$623,7,FALSE)</f>
        <v>28</v>
      </c>
      <c r="W54">
        <f>VLOOKUP($B54,'PP-RLK'!$C$14:$O$623,8,FALSE)</f>
        <v>280</v>
      </c>
      <c r="X54">
        <f>VLOOKUP($B54,'PP-RLK'!$C$14:$O$623,9,FALSE)</f>
        <v>253</v>
      </c>
      <c r="Y54" t="e">
        <f>VLOOKUP(B54,'Nat Plant-Seq info'!$C$1:$D$426,2,FALSE)</f>
        <v>#N/A</v>
      </c>
      <c r="Z54" t="str">
        <f t="shared" si="0"/>
        <v>AT4G23250.1</v>
      </c>
    </row>
    <row r="55" spans="1:26">
      <c r="A55" s="16">
        <v>91</v>
      </c>
      <c r="B55" s="16" t="s">
        <v>550</v>
      </c>
      <c r="C55" s="16" t="str">
        <f>VLOOKUP(B55,'PP-RLK'!$C$14:$N$623,12,FALSE)</f>
        <v>AT4G23260.1</v>
      </c>
      <c r="D55" s="16" t="s">
        <v>1990</v>
      </c>
      <c r="E55" s="16" t="s">
        <v>6</v>
      </c>
      <c r="F55" s="16" t="s">
        <v>426</v>
      </c>
      <c r="G55" s="17" t="s">
        <v>538</v>
      </c>
      <c r="H55" s="17" t="s">
        <v>44</v>
      </c>
      <c r="I55" s="15" t="str">
        <f>VLOOKUP(B55,'Expression batch'!$A$2:$H$460,8,FALSE)</f>
        <v>#2</v>
      </c>
      <c r="J55" s="15" t="str">
        <f>VLOOKUP($B55,'Expression batch'!$A$2:$H$460,2,FALSE)</f>
        <v>CRK18</v>
      </c>
      <c r="K55" s="15" t="str">
        <f>VLOOKUP($B55,'Expression batch'!$A$2:$H$460,3,FALSE)</f>
        <v>X159</v>
      </c>
      <c r="L55" s="15" t="str">
        <f>VLOOKUP($B55,'Expression batch'!$A$2:$H$460,4,FALSE)</f>
        <v>CRK</v>
      </c>
      <c r="M55" s="15" t="e">
        <f>VLOOKUP($B55,'LRR-expression'!$A$2:$F$226,2,FALSE)</f>
        <v>#N/A</v>
      </c>
      <c r="N55" t="str">
        <f>VLOOKUP(B55,'Cloning information_protech'!$I$2:$M$452,5,FALSE)</f>
        <v>X159</v>
      </c>
      <c r="O55" t="e">
        <f>VLOOKUP(B55,'Cloning information_protech'!$G$2:$H$453,2,FALSE)</f>
        <v>#N/A</v>
      </c>
      <c r="P55" t="str">
        <f>VLOOKUP(B55,Unknown!$E$1:$F$625,2,FALSE)</f>
        <v>DLSV</v>
      </c>
      <c r="Q55" t="str">
        <f>VLOOKUP(B55,'PP-RLK'!$C$14:$D$623,2,FALSE)</f>
        <v>DUF26</v>
      </c>
      <c r="R55">
        <f>VLOOKUP($B55,'PP-RLK'!$C$14:$G$623,3,FALSE)</f>
        <v>0</v>
      </c>
      <c r="S55" t="str">
        <f>VLOOKUP($B55,'PP-RLK'!$C$14:$G$623,4,FALSE)</f>
        <v>[208,231]</v>
      </c>
      <c r="T55" t="str">
        <f>VLOOKUP($B55,'PP-RLK'!$C$14:$G$623,5,FALSE)</f>
        <v>[259,531]</v>
      </c>
      <c r="U55">
        <f>VLOOKUP($B55,'PP-RLK'!$C$14:$O$623,6,FALSE)</f>
        <v>579</v>
      </c>
      <c r="V55">
        <f>VLOOKUP($B55,'PP-RLK'!$C$14:$O$623,7,FALSE)</f>
        <v>1</v>
      </c>
      <c r="W55">
        <f>VLOOKUP($B55,'PP-RLK'!$C$14:$O$623,8,FALSE)</f>
        <v>207</v>
      </c>
      <c r="X55">
        <f>VLOOKUP($B55,'PP-RLK'!$C$14:$O$623,9,FALSE)</f>
        <v>207</v>
      </c>
      <c r="Y55" t="e">
        <f>VLOOKUP(B55,'Nat Plant-Seq info'!$C$1:$D$426,2,FALSE)</f>
        <v>#N/A</v>
      </c>
      <c r="Z55" t="str">
        <f t="shared" si="0"/>
        <v>AT4G23260.1</v>
      </c>
    </row>
    <row r="56" spans="1:26">
      <c r="A56" s="16">
        <v>100</v>
      </c>
      <c r="B56" s="16" t="s">
        <v>551</v>
      </c>
      <c r="C56" s="16" t="str">
        <f>VLOOKUP(B56,'PP-RLK'!$C$14:$N$623,12,FALSE)</f>
        <v>AT4G23270.1</v>
      </c>
      <c r="D56" s="16" t="s">
        <v>1990</v>
      </c>
      <c r="E56" s="16" t="s">
        <v>6</v>
      </c>
      <c r="F56" s="16" t="s">
        <v>426</v>
      </c>
      <c r="G56" s="17" t="s">
        <v>538</v>
      </c>
      <c r="H56" s="17" t="s">
        <v>44</v>
      </c>
      <c r="I56" s="15" t="str">
        <f>VLOOKUP(B56,'Expression batch'!$A$2:$H$460,8,FALSE)</f>
        <v>#2</v>
      </c>
      <c r="J56" s="15" t="str">
        <f>VLOOKUP($B56,'Expression batch'!$A$2:$H$460,2,FALSE)</f>
        <v>CRK19</v>
      </c>
      <c r="K56" s="15" t="str">
        <f>VLOOKUP($B56,'Expression batch'!$A$2:$H$460,3,FALSE)</f>
        <v>X154</v>
      </c>
      <c r="L56" s="15" t="str">
        <f>VLOOKUP($B56,'Expression batch'!$A$2:$H$460,4,FALSE)</f>
        <v>CRK</v>
      </c>
      <c r="M56" s="15" t="e">
        <f>VLOOKUP($B56,'LRR-expression'!$A$2:$F$226,2,FALSE)</f>
        <v>#N/A</v>
      </c>
      <c r="N56" t="str">
        <f>VLOOKUP(B56,'Cloning information_protech'!$I$2:$M$452,5,FALSE)</f>
        <v>X154</v>
      </c>
      <c r="O56" t="e">
        <f>VLOOKUP(B56,'Cloning information_protech'!$G$2:$H$453,2,FALSE)</f>
        <v>#N/A</v>
      </c>
      <c r="P56" t="str">
        <f>VLOOKUP(B56,Unknown!$E$1:$F$625,2,FALSE)</f>
        <v>DLSV</v>
      </c>
      <c r="Q56" t="str">
        <f>VLOOKUP(B56,'PP-RLK'!$C$14:$D$623,2,FALSE)</f>
        <v>DUF26</v>
      </c>
      <c r="R56">
        <f>VLOOKUP($B56,'PP-RLK'!$C$14:$G$623,3,FALSE)</f>
        <v>21</v>
      </c>
      <c r="S56" t="str">
        <f>VLOOKUP($B56,'PP-RLK'!$C$14:$G$623,4,FALSE)</f>
        <v>[263,286]</v>
      </c>
      <c r="T56" t="str">
        <f>VLOOKUP($B56,'PP-RLK'!$C$14:$G$623,5,FALSE)</f>
        <v>[326,598]</v>
      </c>
      <c r="U56">
        <f>VLOOKUP($B56,'PP-RLK'!$C$14:$O$623,6,FALSE)</f>
        <v>645</v>
      </c>
      <c r="V56">
        <f>VLOOKUP($B56,'PP-RLK'!$C$14:$O$623,7,FALSE)</f>
        <v>22</v>
      </c>
      <c r="W56">
        <f>VLOOKUP($B56,'PP-RLK'!$C$14:$O$623,8,FALSE)</f>
        <v>262</v>
      </c>
      <c r="X56">
        <f>VLOOKUP($B56,'PP-RLK'!$C$14:$O$623,9,FALSE)</f>
        <v>241</v>
      </c>
      <c r="Y56" t="e">
        <f>VLOOKUP(B56,'Nat Plant-Seq info'!$C$1:$D$426,2,FALSE)</f>
        <v>#N/A</v>
      </c>
      <c r="Z56" t="str">
        <f t="shared" si="0"/>
        <v>AT4G23270.1</v>
      </c>
    </row>
    <row r="57" spans="1:26">
      <c r="A57" s="16">
        <v>98</v>
      </c>
      <c r="B57" s="16" t="s">
        <v>552</v>
      </c>
      <c r="C57" s="16" t="str">
        <f>VLOOKUP(B57,'PP-RLK'!$C$14:$N$623,12,FALSE)</f>
        <v>AT4G23280.1</v>
      </c>
      <c r="D57" s="16" t="s">
        <v>1990</v>
      </c>
      <c r="E57" s="16" t="s">
        <v>6</v>
      </c>
      <c r="F57" s="16" t="s">
        <v>426</v>
      </c>
      <c r="G57" s="17" t="s">
        <v>538</v>
      </c>
      <c r="H57" s="17" t="s">
        <v>44</v>
      </c>
      <c r="I57" s="15" t="str">
        <f>VLOOKUP(B57,'Expression batch'!$A$2:$H$460,8,FALSE)</f>
        <v>#1</v>
      </c>
      <c r="J57" s="15" t="str">
        <f>VLOOKUP($B57,'Expression batch'!$A$2:$H$460,2,FALSE)</f>
        <v>CRK20</v>
      </c>
      <c r="K57" s="15" t="str">
        <f>VLOOKUP($B57,'Expression batch'!$A$2:$H$460,3,FALSE)</f>
        <v>X150</v>
      </c>
      <c r="L57" s="15" t="str">
        <f>VLOOKUP($B57,'Expression batch'!$A$2:$H$460,4,FALSE)</f>
        <v>CRK</v>
      </c>
      <c r="M57" s="15" t="e">
        <f>VLOOKUP($B57,'LRR-expression'!$A$2:$F$226,2,FALSE)</f>
        <v>#N/A</v>
      </c>
      <c r="N57" t="str">
        <f>VLOOKUP(B57,'Cloning information_protech'!$I$2:$M$452,5,FALSE)</f>
        <v>X150</v>
      </c>
      <c r="O57" t="e">
        <f>VLOOKUP(B57,'Cloning information_protech'!$G$2:$H$453,2,FALSE)</f>
        <v>#N/A</v>
      </c>
      <c r="P57" t="str">
        <f>VLOOKUP(B57,Unknown!$E$1:$F$625,2,FALSE)</f>
        <v>DLSV</v>
      </c>
      <c r="Q57" t="str">
        <f>VLOOKUP(B57,'PP-RLK'!$C$14:$D$623,2,FALSE)</f>
        <v>DUF26</v>
      </c>
      <c r="R57">
        <f>VLOOKUP($B57,'PP-RLK'!$C$14:$G$623,3,FALSE)</f>
        <v>24</v>
      </c>
      <c r="S57" t="str">
        <f>VLOOKUP($B57,'PP-RLK'!$C$14:$G$623,4,FALSE)</f>
        <v>[255,278]</v>
      </c>
      <c r="T57" t="str">
        <f>VLOOKUP($B57,'PP-RLK'!$C$14:$G$623,5,FALSE)</f>
        <v>[334,606]</v>
      </c>
      <c r="U57">
        <f>VLOOKUP($B57,'PP-RLK'!$C$14:$O$623,6,FALSE)</f>
        <v>656</v>
      </c>
      <c r="V57">
        <f>VLOOKUP($B57,'PP-RLK'!$C$14:$O$623,7,FALSE)</f>
        <v>25</v>
      </c>
      <c r="W57">
        <f>VLOOKUP($B57,'PP-RLK'!$C$14:$O$623,8,FALSE)</f>
        <v>254</v>
      </c>
      <c r="X57">
        <f>VLOOKUP($B57,'PP-RLK'!$C$14:$O$623,9,FALSE)</f>
        <v>230</v>
      </c>
      <c r="Y57" t="e">
        <f>VLOOKUP(B57,'Nat Plant-Seq info'!$C$1:$D$426,2,FALSE)</f>
        <v>#N/A</v>
      </c>
      <c r="Z57" t="str">
        <f t="shared" si="0"/>
        <v>AT4G23280.1</v>
      </c>
    </row>
    <row r="58" spans="1:26">
      <c r="A58" s="16">
        <v>94</v>
      </c>
      <c r="B58" s="16" t="s">
        <v>553</v>
      </c>
      <c r="C58" s="16" t="str">
        <f>VLOOKUP(B58,'PP-RLK'!$C$14:$N$623,12,FALSE)</f>
        <v>AT4G23290.2</v>
      </c>
      <c r="D58" s="16" t="s">
        <v>1990</v>
      </c>
      <c r="E58" s="16" t="s">
        <v>6</v>
      </c>
      <c r="F58" s="16" t="s">
        <v>426</v>
      </c>
      <c r="G58" s="17" t="s">
        <v>538</v>
      </c>
      <c r="H58" s="17" t="s">
        <v>44</v>
      </c>
      <c r="I58" s="15" t="str">
        <f>VLOOKUP(B58,'Expression batch'!$A$2:$H$460,8,FALSE)</f>
        <v>#1</v>
      </c>
      <c r="J58" s="15" t="str">
        <f>VLOOKUP($B58,'Expression batch'!$A$2:$H$460,2,FALSE)</f>
        <v>CRK21</v>
      </c>
      <c r="K58" s="15" t="str">
        <f>VLOOKUP($B58,'Expression batch'!$A$2:$H$460,3,FALSE)</f>
        <v>X161</v>
      </c>
      <c r="L58" s="15" t="str">
        <f>VLOOKUP($B58,'Expression batch'!$A$2:$H$460,4,FALSE)</f>
        <v>CRK</v>
      </c>
      <c r="M58" s="15" t="e">
        <f>VLOOKUP($B58,'LRR-expression'!$A$2:$F$226,2,FALSE)</f>
        <v>#N/A</v>
      </c>
      <c r="N58" t="str">
        <f>VLOOKUP(B58,'Cloning information_protech'!$I$2:$M$452,5,FALSE)</f>
        <v>X161</v>
      </c>
      <c r="O58" t="e">
        <f>VLOOKUP(B58,'Cloning information_protech'!$G$2:$H$453,2,FALSE)</f>
        <v>#N/A</v>
      </c>
      <c r="P58" t="str">
        <f>VLOOKUP(B58,Unknown!$E$1:$F$625,2,FALSE)</f>
        <v>DLSV</v>
      </c>
      <c r="Q58" t="str">
        <f>VLOOKUP(B58,'PP-RLK'!$C$14:$D$623,2,FALSE)</f>
        <v>DUF26</v>
      </c>
      <c r="R58">
        <f>VLOOKUP($B58,'PP-RLK'!$C$14:$G$623,3,FALSE)</f>
        <v>25</v>
      </c>
      <c r="S58" t="str">
        <f>VLOOKUP($B58,'PP-RLK'!$C$14:$G$623,4,FALSE)</f>
        <v>[281,304]</v>
      </c>
      <c r="T58" t="str">
        <f>VLOOKUP($B58,'PP-RLK'!$C$14:$G$623,5,FALSE)</f>
        <v>[363,635]</v>
      </c>
      <c r="U58">
        <f>VLOOKUP($B58,'PP-RLK'!$C$14:$O$623,6,FALSE)</f>
        <v>690</v>
      </c>
      <c r="V58">
        <f>VLOOKUP($B58,'PP-RLK'!$C$14:$O$623,7,FALSE)</f>
        <v>26</v>
      </c>
      <c r="W58">
        <f>VLOOKUP($B58,'PP-RLK'!$C$14:$O$623,8,FALSE)</f>
        <v>280</v>
      </c>
      <c r="X58">
        <f>VLOOKUP($B58,'PP-RLK'!$C$14:$O$623,9,FALSE)</f>
        <v>255</v>
      </c>
      <c r="Y58" t="e">
        <f>VLOOKUP(B58,'Nat Plant-Seq info'!$C$1:$D$426,2,FALSE)</f>
        <v>#N/A</v>
      </c>
      <c r="Z58" t="str">
        <f t="shared" si="0"/>
        <v>AT4G23290.2</v>
      </c>
    </row>
    <row r="59" spans="1:26">
      <c r="A59" s="16">
        <v>97</v>
      </c>
      <c r="B59" s="16" t="s">
        <v>554</v>
      </c>
      <c r="C59" s="16" t="str">
        <f>VLOOKUP(B59,'PP-RLK'!$C$14:$N$623,12,FALSE)</f>
        <v>AT4G23300.1</v>
      </c>
      <c r="D59" s="16" t="s">
        <v>1990</v>
      </c>
      <c r="E59" s="16" t="s">
        <v>6</v>
      </c>
      <c r="F59" s="16" t="s">
        <v>426</v>
      </c>
      <c r="G59" s="17" t="s">
        <v>538</v>
      </c>
      <c r="H59" s="17" t="s">
        <v>44</v>
      </c>
      <c r="I59" s="15" t="str">
        <f>VLOOKUP(B59,'Expression batch'!$A$2:$H$460,8,FALSE)</f>
        <v>#1</v>
      </c>
      <c r="J59" s="15" t="str">
        <f>VLOOKUP($B59,'Expression batch'!$A$2:$H$460,2,FALSE)</f>
        <v>CRK22</v>
      </c>
      <c r="K59" s="15" t="str">
        <f>VLOOKUP($B59,'Expression batch'!$A$2:$H$460,3,FALSE)</f>
        <v>X145</v>
      </c>
      <c r="L59" s="15" t="str">
        <f>VLOOKUP($B59,'Expression batch'!$A$2:$H$460,4,FALSE)</f>
        <v>CRK</v>
      </c>
      <c r="M59" s="15" t="e">
        <f>VLOOKUP($B59,'LRR-expression'!$A$2:$F$226,2,FALSE)</f>
        <v>#N/A</v>
      </c>
      <c r="N59" t="str">
        <f>VLOOKUP(B59,'Cloning information_protech'!$I$2:$M$452,5,FALSE)</f>
        <v>X145</v>
      </c>
      <c r="O59" t="e">
        <f>VLOOKUP(B59,'Cloning information_protech'!$G$2:$H$453,2,FALSE)</f>
        <v>#N/A</v>
      </c>
      <c r="P59" t="str">
        <f>VLOOKUP(B59,Unknown!$E$1:$F$625,2,FALSE)</f>
        <v>DLSV</v>
      </c>
      <c r="Q59" t="str">
        <f>VLOOKUP(B59,'PP-RLK'!$C$14:$D$623,2,FALSE)</f>
        <v>DUF26</v>
      </c>
      <c r="R59">
        <f>VLOOKUP($B59,'PP-RLK'!$C$14:$G$623,3,FALSE)</f>
        <v>25</v>
      </c>
      <c r="S59" t="str">
        <f>VLOOKUP($B59,'PP-RLK'!$C$14:$G$623,4,FALSE)</f>
        <v>[293,316]</v>
      </c>
      <c r="T59" t="str">
        <f>VLOOKUP($B59,'PP-RLK'!$C$14:$G$623,5,FALSE)</f>
        <v>[353,627]</v>
      </c>
      <c r="U59">
        <f>VLOOKUP($B59,'PP-RLK'!$C$14:$O$623,6,FALSE)</f>
        <v>660</v>
      </c>
      <c r="V59">
        <f>VLOOKUP($B59,'PP-RLK'!$C$14:$O$623,7,FALSE)</f>
        <v>26</v>
      </c>
      <c r="W59">
        <f>VLOOKUP($B59,'PP-RLK'!$C$14:$O$623,8,FALSE)</f>
        <v>292</v>
      </c>
      <c r="X59">
        <f>VLOOKUP($B59,'PP-RLK'!$C$14:$O$623,9,FALSE)</f>
        <v>267</v>
      </c>
      <c r="Y59" t="e">
        <f>VLOOKUP(B59,'Nat Plant-Seq info'!$C$1:$D$426,2,FALSE)</f>
        <v>#N/A</v>
      </c>
      <c r="Z59" t="str">
        <f t="shared" si="0"/>
        <v>AT4G23300.1</v>
      </c>
    </row>
    <row r="60" spans="1:26">
      <c r="A60" s="16">
        <v>99</v>
      </c>
      <c r="B60" s="16" t="s">
        <v>555</v>
      </c>
      <c r="C60" s="16" t="str">
        <f>VLOOKUP(B60,'PP-RLK'!$C$14:$N$623,12,FALSE)</f>
        <v>AT4G23310.1</v>
      </c>
      <c r="D60" s="16" t="s">
        <v>1990</v>
      </c>
      <c r="E60" s="16" t="s">
        <v>6</v>
      </c>
      <c r="F60" s="16" t="s">
        <v>426</v>
      </c>
      <c r="G60" s="17" t="s">
        <v>538</v>
      </c>
      <c r="H60" s="17" t="s">
        <v>44</v>
      </c>
      <c r="I60" s="15" t="str">
        <f>VLOOKUP(B60,'Expression batch'!$A$2:$H$460,8,FALSE)</f>
        <v>#1</v>
      </c>
      <c r="J60" s="15" t="str">
        <f>VLOOKUP($B60,'Expression batch'!$A$2:$H$460,2,FALSE)</f>
        <v>CRK23</v>
      </c>
      <c r="K60" s="15" t="str">
        <f>VLOOKUP($B60,'Expression batch'!$A$2:$H$460,3,FALSE)</f>
        <v>X151</v>
      </c>
      <c r="L60" s="15" t="str">
        <f>VLOOKUP($B60,'Expression batch'!$A$2:$H$460,4,FALSE)</f>
        <v>CRK</v>
      </c>
      <c r="M60" s="15" t="e">
        <f>VLOOKUP($B60,'LRR-expression'!$A$2:$F$226,2,FALSE)</f>
        <v>#N/A</v>
      </c>
      <c r="N60" t="str">
        <f>VLOOKUP(B60,'Cloning information_protech'!$I$2:$M$452,5,FALSE)</f>
        <v>X151</v>
      </c>
      <c r="O60" t="e">
        <f>VLOOKUP(B60,'Cloning information_protech'!$G$2:$H$453,2,FALSE)</f>
        <v>#N/A</v>
      </c>
      <c r="P60" t="str">
        <f>VLOOKUP(B60,Unknown!$E$1:$F$625,2,FALSE)</f>
        <v>DLSV</v>
      </c>
      <c r="Q60" t="str">
        <f>VLOOKUP(B60,'PP-RLK'!$C$14:$D$623,2,FALSE)</f>
        <v>DUF26</v>
      </c>
      <c r="R60">
        <f>VLOOKUP($B60,'PP-RLK'!$C$14:$G$623,3,FALSE)</f>
        <v>24</v>
      </c>
      <c r="S60" t="str">
        <f>VLOOKUP($B60,'PP-RLK'!$C$14:$G$623,4,FALSE)</f>
        <v>[431,454]</v>
      </c>
      <c r="T60" t="str">
        <f>VLOOKUP($B60,'PP-RLK'!$C$14:$G$623,5,FALSE)</f>
        <v>[508,780]</v>
      </c>
      <c r="U60">
        <f>VLOOKUP($B60,'PP-RLK'!$C$14:$O$623,6,FALSE)</f>
        <v>830</v>
      </c>
      <c r="V60">
        <f>VLOOKUP($B60,'PP-RLK'!$C$14:$O$623,7,FALSE)</f>
        <v>25</v>
      </c>
      <c r="W60">
        <f>VLOOKUP($B60,'PP-RLK'!$C$14:$O$623,8,FALSE)</f>
        <v>430</v>
      </c>
      <c r="X60">
        <f>VLOOKUP($B60,'PP-RLK'!$C$14:$O$623,9,FALSE)</f>
        <v>406</v>
      </c>
      <c r="Y60" t="e">
        <f>VLOOKUP(B60,'Nat Plant-Seq info'!$C$1:$D$426,2,FALSE)</f>
        <v>#N/A</v>
      </c>
      <c r="Z60" t="str">
        <f t="shared" si="0"/>
        <v>AT4G23310.1</v>
      </c>
    </row>
    <row r="61" spans="1:26">
      <c r="A61" s="16">
        <v>84</v>
      </c>
      <c r="B61" s="16" t="s">
        <v>556</v>
      </c>
      <c r="C61" s="16" t="str">
        <f>VLOOKUP(B61,'PP-RLK'!$C$14:$N$623,12,FALSE)</f>
        <v>AT4G23320.1</v>
      </c>
      <c r="D61" s="16" t="s">
        <v>1990</v>
      </c>
      <c r="E61" s="16" t="s">
        <v>6</v>
      </c>
      <c r="F61" s="16" t="s">
        <v>426</v>
      </c>
      <c r="G61" s="17" t="s">
        <v>538</v>
      </c>
      <c r="H61" s="17" t="s">
        <v>44</v>
      </c>
      <c r="I61" s="15" t="str">
        <f>VLOOKUP(B61,'Expression batch'!$A$2:$H$460,8,FALSE)</f>
        <v>#1</v>
      </c>
      <c r="J61" s="15" t="str">
        <f>VLOOKUP($B61,'Expression batch'!$A$2:$H$460,2,FALSE)</f>
        <v>CRK24</v>
      </c>
      <c r="K61" s="15" t="str">
        <f>VLOOKUP($B61,'Expression batch'!$A$2:$H$460,3,FALSE)</f>
        <v>X162</v>
      </c>
      <c r="L61" s="15" t="str">
        <f>VLOOKUP($B61,'Expression batch'!$A$2:$H$460,4,FALSE)</f>
        <v>CRK</v>
      </c>
      <c r="M61" s="15" t="e">
        <f>VLOOKUP($B61,'LRR-expression'!$A$2:$F$226,2,FALSE)</f>
        <v>#N/A</v>
      </c>
      <c r="N61" t="str">
        <f>VLOOKUP(B61,'Cloning information_protech'!$I$2:$M$452,5,FALSE)</f>
        <v>X162</v>
      </c>
      <c r="O61" t="e">
        <f>VLOOKUP(B61,'Cloning information_protech'!$G$2:$H$453,2,FALSE)</f>
        <v>#N/A</v>
      </c>
      <c r="P61" t="str">
        <f>VLOOKUP(B61,Unknown!$E$1:$F$625,2,FALSE)</f>
        <v>DLSV</v>
      </c>
      <c r="Q61" t="str">
        <f>VLOOKUP(B61,'PP-RLK'!$C$14:$D$623,2,FALSE)</f>
        <v>DUF26</v>
      </c>
      <c r="R61">
        <f>VLOOKUP($B61,'PP-RLK'!$C$14:$G$623,3,FALSE)</f>
        <v>0</v>
      </c>
      <c r="S61" t="str">
        <f>VLOOKUP($B61,'PP-RLK'!$C$14:$G$623,4,FALSE)</f>
        <v>[92,115]</v>
      </c>
      <c r="T61" t="str">
        <f>VLOOKUP($B61,'PP-RLK'!$C$14:$G$623,5,FALSE)</f>
        <v>[152,394]</v>
      </c>
      <c r="U61">
        <f>VLOOKUP($B61,'PP-RLK'!$C$14:$O$623,6,FALSE)</f>
        <v>416</v>
      </c>
      <c r="V61">
        <f>VLOOKUP($B61,'PP-RLK'!$C$14:$O$623,7,FALSE)</f>
        <v>1</v>
      </c>
      <c r="W61">
        <f>VLOOKUP($B61,'PP-RLK'!$C$14:$O$623,8,FALSE)</f>
        <v>91</v>
      </c>
      <c r="X61">
        <f>VLOOKUP($B61,'PP-RLK'!$C$14:$O$623,9,FALSE)</f>
        <v>91</v>
      </c>
      <c r="Y61" t="e">
        <f>VLOOKUP(B61,'Nat Plant-Seq info'!$C$1:$D$426,2,FALSE)</f>
        <v>#N/A</v>
      </c>
      <c r="Z61" t="str">
        <f t="shared" si="0"/>
        <v>AT4G23320.1</v>
      </c>
    </row>
    <row r="62" spans="1:26">
      <c r="A62" s="16">
        <v>79</v>
      </c>
      <c r="B62" s="16" t="s">
        <v>589</v>
      </c>
      <c r="C62" s="16" t="str">
        <f>VLOOKUP(B62,'PP-RLK'!$C$14:$N$623,12,FALSE)</f>
        <v>AT4G38830.1</v>
      </c>
      <c r="D62" s="16" t="s">
        <v>1990</v>
      </c>
      <c r="E62" s="16" t="s">
        <v>6</v>
      </c>
      <c r="F62" s="16" t="s">
        <v>426</v>
      </c>
      <c r="G62" s="17" t="s">
        <v>8</v>
      </c>
      <c r="H62" s="17" t="s">
        <v>44</v>
      </c>
      <c r="I62" s="15" t="str">
        <f>VLOOKUP(B62,'Expression batch'!$A$2:$H$460,8,FALSE)</f>
        <v>#1</v>
      </c>
      <c r="J62" s="15" t="str">
        <f>VLOOKUP($B62,'Expression batch'!$A$2:$H$460,2,FALSE)</f>
        <v>CRK26</v>
      </c>
      <c r="K62" s="15" t="str">
        <f>VLOOKUP($B62,'Expression batch'!$A$2:$H$460,3,FALSE)</f>
        <v>X167</v>
      </c>
      <c r="L62" s="15" t="str">
        <f>VLOOKUP($B62,'Expression batch'!$A$2:$H$460,4,FALSE)</f>
        <v>CRK</v>
      </c>
      <c r="M62" s="15" t="e">
        <f>VLOOKUP($B62,'LRR-expression'!$A$2:$F$226,2,FALSE)</f>
        <v>#N/A</v>
      </c>
      <c r="N62" t="str">
        <f>VLOOKUP(B62,'Cloning information_protech'!$I$2:$M$452,5,FALSE)</f>
        <v>X167</v>
      </c>
      <c r="O62" t="e">
        <f>VLOOKUP(B62,'Cloning information_protech'!$G$2:$H$453,2,FALSE)</f>
        <v>#N/A</v>
      </c>
      <c r="P62" t="str">
        <f>VLOOKUP(B62,Unknown!$E$1:$F$625,2,FALSE)</f>
        <v>DLSV</v>
      </c>
      <c r="Q62" t="str">
        <f>VLOOKUP(B62,'PP-RLK'!$C$14:$D$623,2,FALSE)</f>
        <v>DUF26</v>
      </c>
      <c r="R62">
        <f>VLOOKUP($B62,'PP-RLK'!$C$14:$G$623,3,FALSE)</f>
        <v>23</v>
      </c>
      <c r="S62" t="str">
        <f>VLOOKUP($B62,'PP-RLK'!$C$14:$G$623,4,FALSE)</f>
        <v>[283,306]</v>
      </c>
      <c r="T62" t="str">
        <f>VLOOKUP($B62,'PP-RLK'!$C$14:$G$623,5,FALSE)</f>
        <v>[344,618]</v>
      </c>
      <c r="U62">
        <f>VLOOKUP($B62,'PP-RLK'!$C$14:$O$623,6,FALSE)</f>
        <v>665</v>
      </c>
      <c r="V62">
        <f>VLOOKUP($B62,'PP-RLK'!$C$14:$O$623,7,FALSE)</f>
        <v>24</v>
      </c>
      <c r="W62">
        <f>VLOOKUP($B62,'PP-RLK'!$C$14:$O$623,8,FALSE)</f>
        <v>282</v>
      </c>
      <c r="X62">
        <f>VLOOKUP($B62,'PP-RLK'!$C$14:$O$623,9,FALSE)</f>
        <v>259</v>
      </c>
      <c r="Y62" t="e">
        <f>VLOOKUP(B62,'Nat Plant-Seq info'!$C$1:$D$426,2,FALSE)</f>
        <v>#N/A</v>
      </c>
      <c r="Z62" t="str">
        <f t="shared" si="0"/>
        <v>AT4G38830.1</v>
      </c>
    </row>
    <row r="63" spans="1:26">
      <c r="A63" s="16">
        <v>147</v>
      </c>
      <c r="B63" s="16" t="s">
        <v>80</v>
      </c>
      <c r="C63" s="16" t="str">
        <f>VLOOKUP(B63,'PP-RLK'!$C$14:$N$623,12,FALSE)</f>
        <v>AT1G19090.1</v>
      </c>
      <c r="D63" s="16" t="s">
        <v>1990</v>
      </c>
      <c r="E63" s="16" t="s">
        <v>6</v>
      </c>
      <c r="F63" s="16" t="s">
        <v>81</v>
      </c>
      <c r="G63" s="17" t="s">
        <v>8</v>
      </c>
      <c r="H63" s="17" t="s">
        <v>25</v>
      </c>
      <c r="I63" s="15" t="e">
        <f>VLOOKUP(B63,'Expression batch'!$A$2:$H$460,8,FALSE)</f>
        <v>#N/A</v>
      </c>
      <c r="J63" s="15" t="e">
        <f>VLOOKUP($B63,'Expression batch'!$A$2:$H$460,2,FALSE)</f>
        <v>#N/A</v>
      </c>
      <c r="K63" s="15" t="e">
        <f>VLOOKUP($B63,'Expression batch'!$A$2:$H$460,3,FALSE)</f>
        <v>#N/A</v>
      </c>
      <c r="L63" s="15" t="e">
        <f>VLOOKUP($B63,'Expression batch'!$A$2:$H$460,4,FALSE)</f>
        <v>#N/A</v>
      </c>
      <c r="M63" s="15" t="e">
        <f>VLOOKUP($B63,'LRR-expression'!$A$2:$F$226,2,FALSE)</f>
        <v>#N/A</v>
      </c>
      <c r="N63" t="e">
        <f>VLOOKUP(B63,'Cloning information_protech'!$I$2:$M$452,5,FALSE)</f>
        <v>#N/A</v>
      </c>
      <c r="O63" t="e">
        <f>VLOOKUP(B63,'Cloning information_protech'!$G$2:$H$453,2,FALSE)</f>
        <v>#N/A</v>
      </c>
      <c r="P63" t="str">
        <f>VLOOKUP(B63,Unknown!$E$1:$F$625,2,FALSE)</f>
        <v>DLSV</v>
      </c>
      <c r="Q63" t="str">
        <f>VLOOKUP(B63,'PP-RLK'!$C$14:$D$623,2,FALSE)</f>
        <v>DUF26</v>
      </c>
      <c r="R63">
        <f>VLOOKUP($B63,'PP-RLK'!$C$14:$G$623,3,FALSE)</f>
        <v>29</v>
      </c>
      <c r="S63" t="str">
        <f>VLOOKUP($B63,'PP-RLK'!$C$14:$G$623,4,FALSE)</f>
        <v>[267,290]</v>
      </c>
      <c r="T63" t="str">
        <f>VLOOKUP($B63,'PP-RLK'!$C$14:$G$623,5,FALSE)</f>
        <v>[318,571]</v>
      </c>
      <c r="U63">
        <f>VLOOKUP($B63,'PP-RLK'!$C$14:$O$623,6,FALSE)</f>
        <v>600</v>
      </c>
      <c r="V63">
        <f>VLOOKUP($B63,'PP-RLK'!$C$14:$O$623,7,FALSE)</f>
        <v>30</v>
      </c>
      <c r="W63">
        <f>VLOOKUP($B63,'PP-RLK'!$C$14:$O$623,8,FALSE)</f>
        <v>266</v>
      </c>
      <c r="X63">
        <f>VLOOKUP($B63,'PP-RLK'!$C$14:$O$623,9,FALSE)</f>
        <v>237</v>
      </c>
      <c r="Y63" t="e">
        <f>VLOOKUP(B63,'Nat Plant-Seq info'!$C$1:$D$426,2,FALSE)</f>
        <v>#N/A</v>
      </c>
      <c r="Z63" t="str">
        <f t="shared" si="0"/>
        <v>AT1G19090.1</v>
      </c>
    </row>
    <row r="64" spans="1:26">
      <c r="A64" s="16">
        <v>148</v>
      </c>
      <c r="B64" s="16" t="s">
        <v>231</v>
      </c>
      <c r="C64" s="16" t="str">
        <f>VLOOKUP(B64,'PP-RLK'!$C$14:$N$623,12,FALSE)</f>
        <v>AT1G70520.1</v>
      </c>
      <c r="D64" s="16" t="s">
        <v>1990</v>
      </c>
      <c r="E64" s="16" t="s">
        <v>6</v>
      </c>
      <c r="F64" s="16" t="s">
        <v>81</v>
      </c>
      <c r="G64" s="17" t="s">
        <v>232</v>
      </c>
      <c r="H64" s="17" t="s">
        <v>25</v>
      </c>
      <c r="I64" s="15" t="str">
        <f>VLOOKUP(B64,'Expression batch'!$A$2:$H$460,8,FALSE)</f>
        <v>#11</v>
      </c>
      <c r="J64" s="15" t="str">
        <f>VLOOKUP($B64,'Expression batch'!$A$2:$H$460,2,FALSE)</f>
        <v>ASG6</v>
      </c>
      <c r="K64" s="15" t="str">
        <f>VLOOKUP($B64,'Expression batch'!$A$2:$H$460,3,FALSE)</f>
        <v>X178</v>
      </c>
      <c r="L64" s="15" t="str">
        <f>VLOOKUP($B64,'Expression batch'!$A$2:$H$460,4,FALSE)</f>
        <v>CRK</v>
      </c>
      <c r="M64" s="15" t="e">
        <f>VLOOKUP($B64,'LRR-expression'!$A$2:$F$226,2,FALSE)</f>
        <v>#N/A</v>
      </c>
      <c r="N64" t="str">
        <f>VLOOKUP(B64,'Cloning information_protech'!$I$2:$M$452,5,FALSE)</f>
        <v>X178</v>
      </c>
      <c r="O64" t="e">
        <f>VLOOKUP(B64,'Cloning information_protech'!$G$2:$H$453,2,FALSE)</f>
        <v>#N/A</v>
      </c>
      <c r="P64" t="str">
        <f>VLOOKUP(B64,Unknown!$E$1:$F$625,2,FALSE)</f>
        <v>DLSV</v>
      </c>
      <c r="Q64" t="str">
        <f>VLOOKUP(B64,'PP-RLK'!$C$14:$D$623,2,FALSE)</f>
        <v>DUF26</v>
      </c>
      <c r="R64">
        <f>VLOOKUP($B64,'PP-RLK'!$C$14:$G$623,3,FALSE)</f>
        <v>30</v>
      </c>
      <c r="S64" t="str">
        <f>VLOOKUP($B64,'PP-RLK'!$C$14:$G$623,4,FALSE)</f>
        <v>[261,284]</v>
      </c>
      <c r="T64" t="str">
        <f>VLOOKUP($B64,'PP-RLK'!$C$14:$G$623,5,FALSE)</f>
        <v>[325,601]</v>
      </c>
      <c r="U64">
        <f>VLOOKUP($B64,'PP-RLK'!$C$14:$O$623,6,FALSE)</f>
        <v>649</v>
      </c>
      <c r="V64">
        <f>VLOOKUP($B64,'PP-RLK'!$C$14:$O$623,7,FALSE)</f>
        <v>31</v>
      </c>
      <c r="W64">
        <f>VLOOKUP($B64,'PP-RLK'!$C$14:$O$623,8,FALSE)</f>
        <v>260</v>
      </c>
      <c r="X64">
        <f>VLOOKUP($B64,'PP-RLK'!$C$14:$O$623,9,FALSE)</f>
        <v>230</v>
      </c>
      <c r="Y64" t="e">
        <f>VLOOKUP(B64,'Nat Plant-Seq info'!$C$1:$D$426,2,FALSE)</f>
        <v>#N/A</v>
      </c>
      <c r="Z64" t="str">
        <f t="shared" si="0"/>
        <v>AT1G70520.1</v>
      </c>
    </row>
    <row r="65" spans="1:26">
      <c r="A65" s="16">
        <v>146</v>
      </c>
      <c r="B65" s="16" t="s">
        <v>233</v>
      </c>
      <c r="C65" s="16" t="str">
        <f>VLOOKUP(B65,'PP-RLK'!$C$14:$N$623,12,FALSE)</f>
        <v>AT1G70530.1</v>
      </c>
      <c r="D65" s="16" t="s">
        <v>1990</v>
      </c>
      <c r="E65" s="16" t="s">
        <v>6</v>
      </c>
      <c r="F65" s="16" t="s">
        <v>81</v>
      </c>
      <c r="G65" s="17" t="s">
        <v>232</v>
      </c>
      <c r="H65" s="17" t="s">
        <v>25</v>
      </c>
      <c r="I65" s="15" t="str">
        <f>VLOOKUP(B65,'Expression batch'!$A$2:$H$460,8,FALSE)</f>
        <v>#1</v>
      </c>
      <c r="J65" s="15" t="str">
        <f>VLOOKUP($B65,'Expression batch'!$A$2:$H$460,2,FALSE)</f>
        <v>CRK3</v>
      </c>
      <c r="K65" s="15" t="str">
        <f>VLOOKUP($B65,'Expression batch'!$A$2:$H$460,3,FALSE)</f>
        <v>X176</v>
      </c>
      <c r="L65" s="15" t="str">
        <f>VLOOKUP($B65,'Expression batch'!$A$2:$H$460,4,FALSE)</f>
        <v>CRK</v>
      </c>
      <c r="M65" s="15" t="e">
        <f>VLOOKUP($B65,'LRR-expression'!$A$2:$F$226,2,FALSE)</f>
        <v>#N/A</v>
      </c>
      <c r="N65" t="str">
        <f>VLOOKUP(B65,'Cloning information_protech'!$I$2:$M$452,5,FALSE)</f>
        <v>X176</v>
      </c>
      <c r="O65" t="e">
        <f>VLOOKUP(B65,'Cloning information_protech'!$G$2:$H$453,2,FALSE)</f>
        <v>#N/A</v>
      </c>
      <c r="P65" t="str">
        <f>VLOOKUP(B65,Unknown!$E$1:$F$625,2,FALSE)</f>
        <v>DLSV</v>
      </c>
      <c r="Q65" t="str">
        <f>VLOOKUP(B65,'PP-RLK'!$C$14:$D$623,2,FALSE)</f>
        <v>DUF26</v>
      </c>
      <c r="R65">
        <f>VLOOKUP($B65,'PP-RLK'!$C$14:$G$623,3,FALSE)</f>
        <v>21</v>
      </c>
      <c r="S65" t="str">
        <f>VLOOKUP($B65,'PP-RLK'!$C$14:$G$623,4,FALSE)</f>
        <v>[261,284]</v>
      </c>
      <c r="T65" t="str">
        <f>VLOOKUP($B65,'PP-RLK'!$C$14:$G$623,5,FALSE)</f>
        <v>[323,591]</v>
      </c>
      <c r="U65">
        <f>VLOOKUP($B65,'PP-RLK'!$C$14:$O$623,6,FALSE)</f>
        <v>646</v>
      </c>
      <c r="V65">
        <f>VLOOKUP($B65,'PP-RLK'!$C$14:$O$623,7,FALSE)</f>
        <v>22</v>
      </c>
      <c r="W65">
        <f>VLOOKUP($B65,'PP-RLK'!$C$14:$O$623,8,FALSE)</f>
        <v>260</v>
      </c>
      <c r="X65">
        <f>VLOOKUP($B65,'PP-RLK'!$C$14:$O$623,9,FALSE)</f>
        <v>239</v>
      </c>
      <c r="Y65" t="e">
        <f>VLOOKUP(B65,'Nat Plant-Seq info'!$C$1:$D$426,2,FALSE)</f>
        <v>#N/A</v>
      </c>
      <c r="Z65" t="str">
        <f t="shared" si="0"/>
        <v>AT1G70530.1</v>
      </c>
    </row>
    <row r="66" spans="1:26">
      <c r="A66" s="16">
        <v>153</v>
      </c>
      <c r="B66" s="16" t="s">
        <v>567</v>
      </c>
      <c r="C66" s="16" t="str">
        <f>VLOOKUP(B66,'PP-RLK'!$C$14:$N$623,12,FALSE)</f>
        <v>AT4G28670.1</v>
      </c>
      <c r="D66" s="16" t="s">
        <v>1990</v>
      </c>
      <c r="E66" s="16" t="s">
        <v>6</v>
      </c>
      <c r="F66" s="16" t="s">
        <v>81</v>
      </c>
      <c r="G66" s="17" t="s">
        <v>8</v>
      </c>
      <c r="H66" s="17" t="s">
        <v>25</v>
      </c>
      <c r="I66" s="15" t="str">
        <f>VLOOKUP(B66,'Expression batch'!$A$2:$H$460,8,FALSE)</f>
        <v>#7</v>
      </c>
      <c r="J66" s="15" t="str">
        <f>VLOOKUP($B66,'Expression batch'!$A$2:$H$460,2,FALSE)</f>
        <v>AT4G28670</v>
      </c>
      <c r="K66" s="15" t="str">
        <f>VLOOKUP($B66,'Expression batch'!$A$2:$H$460,3,FALSE)</f>
        <v>X179</v>
      </c>
      <c r="L66" s="15" t="str">
        <f>VLOOKUP($B66,'Expression batch'!$A$2:$H$460,4,FALSE)</f>
        <v>CRK</v>
      </c>
      <c r="M66" s="15" t="e">
        <f>VLOOKUP($B66,'LRR-expression'!$A$2:$F$226,2,FALSE)</f>
        <v>#N/A</v>
      </c>
      <c r="N66" t="str">
        <f>VLOOKUP(B66,'Cloning information_protech'!$I$2:$M$452,5,FALSE)</f>
        <v>X179</v>
      </c>
      <c r="O66" t="e">
        <f>VLOOKUP(B66,'Cloning information_protech'!$G$2:$H$453,2,FALSE)</f>
        <v>#N/A</v>
      </c>
      <c r="P66" t="str">
        <f>VLOOKUP(B66,Unknown!$E$1:$F$625,2,FALSE)</f>
        <v>DLSV</v>
      </c>
      <c r="Q66" t="str">
        <f>VLOOKUP(B66,'PP-RLK'!$C$14:$D$623,2,FALSE)</f>
        <v>DUF26</v>
      </c>
      <c r="R66">
        <f>VLOOKUP($B66,'PP-RLK'!$C$14:$G$623,3,FALSE)</f>
        <v>24</v>
      </c>
      <c r="S66" t="str">
        <f>VLOOKUP($B66,'PP-RLK'!$C$14:$G$623,4,FALSE)</f>
        <v>[252,275]</v>
      </c>
      <c r="T66" t="str">
        <f>VLOOKUP($B66,'PP-RLK'!$C$14:$G$623,5,FALSE)</f>
        <v>[331,605]</v>
      </c>
      <c r="U66">
        <f>VLOOKUP($B66,'PP-RLK'!$C$14:$O$623,6,FALSE)</f>
        <v>625</v>
      </c>
      <c r="V66">
        <f>VLOOKUP($B66,'PP-RLK'!$C$14:$O$623,7,FALSE)</f>
        <v>25</v>
      </c>
      <c r="W66">
        <f>VLOOKUP($B66,'PP-RLK'!$C$14:$O$623,8,FALSE)</f>
        <v>251</v>
      </c>
      <c r="X66">
        <f>VLOOKUP($B66,'PP-RLK'!$C$14:$O$623,9,FALSE)</f>
        <v>227</v>
      </c>
      <c r="Y66" t="e">
        <f>VLOOKUP(B66,'Nat Plant-Seq info'!$C$1:$D$426,2,FALSE)</f>
        <v>#N/A</v>
      </c>
      <c r="Z66" t="str">
        <f t="shared" si="0"/>
        <v>AT4G28670.1</v>
      </c>
    </row>
    <row r="67" spans="1:26">
      <c r="A67" s="16">
        <v>145</v>
      </c>
      <c r="B67" s="16" t="s">
        <v>669</v>
      </c>
      <c r="C67" s="16" t="str">
        <f>VLOOKUP(B67,'PP-RLK'!$C$14:$N$623,12,FALSE)</f>
        <v>AT5G40380.1</v>
      </c>
      <c r="D67" s="16" t="s">
        <v>1990</v>
      </c>
      <c r="E67" s="16" t="s">
        <v>6</v>
      </c>
      <c r="F67" s="16" t="s">
        <v>81</v>
      </c>
      <c r="G67" s="17" t="s">
        <v>8</v>
      </c>
      <c r="H67" s="17" t="s">
        <v>25</v>
      </c>
      <c r="I67" s="15" t="str">
        <f>VLOOKUP(B67,'Expression batch'!$A$2:$H$460,8,FALSE)</f>
        <v>#2</v>
      </c>
      <c r="J67" s="15" t="str">
        <f>VLOOKUP($B67,'Expression batch'!$A$2:$H$460,2,FALSE)</f>
        <v>CRK42</v>
      </c>
      <c r="K67" s="15" t="str">
        <f>VLOOKUP($B67,'Expression batch'!$A$2:$H$460,3,FALSE)</f>
        <v>X175</v>
      </c>
      <c r="L67" s="15" t="str">
        <f>VLOOKUP($B67,'Expression batch'!$A$2:$H$460,4,FALSE)</f>
        <v>CRK</v>
      </c>
      <c r="M67" s="15" t="e">
        <f>VLOOKUP($B67,'LRR-expression'!$A$2:$F$226,2,FALSE)</f>
        <v>#N/A</v>
      </c>
      <c r="N67" t="str">
        <f>VLOOKUP(B67,'Cloning information_protech'!$I$2:$M$452,5,FALSE)</f>
        <v>X175</v>
      </c>
      <c r="O67" t="e">
        <f>VLOOKUP(B67,'Cloning information_protech'!$G$2:$H$453,2,FALSE)</f>
        <v>#N/A</v>
      </c>
      <c r="P67" t="str">
        <f>VLOOKUP(B67,Unknown!$E$1:$F$625,2,FALSE)</f>
        <v>DLSV</v>
      </c>
      <c r="Q67" t="str">
        <f>VLOOKUP(B67,'PP-RLK'!$C$14:$D$623,2,FALSE)</f>
        <v>DUF26</v>
      </c>
      <c r="R67">
        <f>VLOOKUP($B67,'PP-RLK'!$C$14:$G$623,3,FALSE)</f>
        <v>0</v>
      </c>
      <c r="S67" t="str">
        <f>VLOOKUP($B67,'PP-RLK'!$C$14:$G$623,4,FALSE)</f>
        <v>[193,216]</v>
      </c>
      <c r="T67" t="str">
        <f>VLOOKUP($B67,'PP-RLK'!$C$14:$G$623,5,FALSE)</f>
        <v>[255,528]</v>
      </c>
      <c r="U67">
        <f>VLOOKUP($B67,'PP-RLK'!$C$14:$O$623,6,FALSE)</f>
        <v>591</v>
      </c>
      <c r="V67">
        <f>VLOOKUP($B67,'PP-RLK'!$C$14:$O$623,7,FALSE)</f>
        <v>1</v>
      </c>
      <c r="W67">
        <f>VLOOKUP($B67,'PP-RLK'!$C$14:$O$623,8,FALSE)</f>
        <v>192</v>
      </c>
      <c r="X67">
        <f>VLOOKUP($B67,'PP-RLK'!$C$14:$O$623,9,FALSE)</f>
        <v>192</v>
      </c>
      <c r="Y67" t="e">
        <f>VLOOKUP(B67,'Nat Plant-Seq info'!$C$1:$D$426,2,FALSE)</f>
        <v>#N/A</v>
      </c>
      <c r="Z67" t="str">
        <f t="shared" ref="Z67:Z130" si="1">IF(ISNA(Y67),C67,)</f>
        <v>AT5G40380.1</v>
      </c>
    </row>
    <row r="68" spans="1:26">
      <c r="A68" s="16">
        <v>154</v>
      </c>
      <c r="B68" s="16" t="s">
        <v>234</v>
      </c>
      <c r="C68" s="16" t="str">
        <f>VLOOKUP(B68,'PP-RLK'!$C$14:$N$623,12,FALSE)</f>
        <v>AT1G70740.1</v>
      </c>
      <c r="D68" s="16" t="s">
        <v>1990</v>
      </c>
      <c r="E68" s="16" t="s">
        <v>6</v>
      </c>
      <c r="F68" s="16" t="s">
        <v>235</v>
      </c>
      <c r="G68" s="17" t="s">
        <v>236</v>
      </c>
      <c r="H68" s="17" t="s">
        <v>25</v>
      </c>
      <c r="I68" s="15" t="e">
        <f>VLOOKUP(B68,'Expression batch'!$A$2:$H$460,8,FALSE)</f>
        <v>#N/A</v>
      </c>
      <c r="J68" s="15" t="e">
        <f>VLOOKUP($B68,'Expression batch'!$A$2:$H$460,2,FALSE)</f>
        <v>#N/A</v>
      </c>
      <c r="K68" s="15" t="e">
        <f>VLOOKUP($B68,'Expression batch'!$A$2:$H$460,3,FALSE)</f>
        <v>#N/A</v>
      </c>
      <c r="L68" s="15" t="e">
        <f>VLOOKUP($B68,'Expression batch'!$A$2:$H$460,4,FALSE)</f>
        <v>#N/A</v>
      </c>
      <c r="M68" s="15" t="e">
        <f>VLOOKUP($B68,'LRR-expression'!$A$2:$F$226,2,FALSE)</f>
        <v>#N/A</v>
      </c>
      <c r="N68" t="e">
        <f>VLOOKUP(B68,'Cloning information_protech'!$I$2:$M$452,5,FALSE)</f>
        <v>#N/A</v>
      </c>
      <c r="O68" t="e">
        <f>VLOOKUP(B68,'Cloning information_protech'!$G$2:$H$453,2,FALSE)</f>
        <v>#N/A</v>
      </c>
      <c r="P68" t="str">
        <f>VLOOKUP(B68,Unknown!$E$1:$F$625,2,FALSE)</f>
        <v>DLSV</v>
      </c>
      <c r="Q68" t="str">
        <f>VLOOKUP(B68,'PP-RLK'!$C$14:$D$623,2,FALSE)</f>
        <v>DUF26</v>
      </c>
      <c r="R68">
        <f>VLOOKUP($B68,'PP-RLK'!$C$14:$G$623,3,FALSE)</f>
        <v>0</v>
      </c>
      <c r="S68">
        <f>VLOOKUP($B68,'PP-RLK'!$C$14:$G$623,4,FALSE)</f>
        <v>0</v>
      </c>
      <c r="T68" t="str">
        <f>VLOOKUP($B68,'PP-RLK'!$C$14:$G$623,5,FALSE)</f>
        <v>[62,332]</v>
      </c>
      <c r="U68">
        <f>VLOOKUP($B68,'PP-RLK'!$C$14:$O$623,6,FALSE)</f>
        <v>425</v>
      </c>
      <c r="V68">
        <f>VLOOKUP($B68,'PP-RLK'!$C$14:$O$623,7,FALSE)</f>
        <v>0</v>
      </c>
      <c r="W68">
        <f>VLOOKUP($B68,'PP-RLK'!$C$14:$O$623,8,FALSE)</f>
        <v>0</v>
      </c>
      <c r="X68">
        <f>VLOOKUP($B68,'PP-RLK'!$C$14:$O$623,9,FALSE)</f>
        <v>0</v>
      </c>
      <c r="Y68" t="e">
        <f>VLOOKUP(B68,'Nat Plant-Seq info'!$C$1:$D$426,2,FALSE)</f>
        <v>#N/A</v>
      </c>
      <c r="Z68" t="str">
        <f t="shared" si="1"/>
        <v>AT1G70740.1</v>
      </c>
    </row>
    <row r="69" spans="1:26">
      <c r="A69" s="16">
        <v>211</v>
      </c>
      <c r="B69" s="16" t="s">
        <v>526</v>
      </c>
      <c r="C69" s="16" t="str">
        <f>VLOOKUP(B69,'PP-RLK'!$C$14:$N$623,12,FALSE)</f>
        <v>AT4G21230.1</v>
      </c>
      <c r="D69" s="16" t="s">
        <v>1990</v>
      </c>
      <c r="E69" s="16" t="s">
        <v>6</v>
      </c>
      <c r="F69" s="16" t="s">
        <v>527</v>
      </c>
      <c r="G69" s="17" t="s">
        <v>8</v>
      </c>
      <c r="H69" s="17" t="s">
        <v>25</v>
      </c>
      <c r="I69" s="15" t="str">
        <f>VLOOKUP(B69,'Expression batch'!$A$2:$H$460,8,FALSE)</f>
        <v>#2</v>
      </c>
      <c r="J69" s="15" t="str">
        <f>VLOOKUP($B69,'Expression batch'!$A$2:$H$460,2,FALSE)</f>
        <v>CRK27</v>
      </c>
      <c r="K69" s="15" t="str">
        <f>VLOOKUP($B69,'Expression batch'!$A$2:$H$460,3,FALSE)</f>
        <v>X180</v>
      </c>
      <c r="L69" s="15" t="str">
        <f>VLOOKUP($B69,'Expression batch'!$A$2:$H$460,4,FALSE)</f>
        <v>CRK</v>
      </c>
      <c r="M69" s="15" t="e">
        <f>VLOOKUP($B69,'LRR-expression'!$A$2:$F$226,2,FALSE)</f>
        <v>#N/A</v>
      </c>
      <c r="N69" t="str">
        <f>VLOOKUP(B69,'Cloning information_protech'!$I$2:$M$452,5,FALSE)</f>
        <v>X180</v>
      </c>
      <c r="O69" t="e">
        <f>VLOOKUP(B69,'Cloning information_protech'!$G$2:$H$453,2,FALSE)</f>
        <v>#N/A</v>
      </c>
      <c r="P69" t="str">
        <f>VLOOKUP(B69,Unknown!$E$1:$F$625,2,FALSE)</f>
        <v>DLSV</v>
      </c>
      <c r="Q69" t="str">
        <f>VLOOKUP(B69,'PP-RLK'!$C$14:$D$623,2,FALSE)</f>
        <v>DUF26</v>
      </c>
      <c r="R69">
        <f>VLOOKUP($B69,'PP-RLK'!$C$14:$G$623,3,FALSE)</f>
        <v>25</v>
      </c>
      <c r="S69" t="str">
        <f>VLOOKUP($B69,'PP-RLK'!$C$14:$G$623,4,FALSE)</f>
        <v>[274,297]</v>
      </c>
      <c r="T69" t="str">
        <f>VLOOKUP($B69,'PP-RLK'!$C$14:$G$623,5,FALSE)</f>
        <v>[333,603]</v>
      </c>
      <c r="U69">
        <f>VLOOKUP($B69,'PP-RLK'!$C$14:$O$623,6,FALSE)</f>
        <v>642</v>
      </c>
      <c r="V69">
        <f>VLOOKUP($B69,'PP-RLK'!$C$14:$O$623,7,FALSE)</f>
        <v>26</v>
      </c>
      <c r="W69">
        <f>VLOOKUP($B69,'PP-RLK'!$C$14:$O$623,8,FALSE)</f>
        <v>273</v>
      </c>
      <c r="X69">
        <f>VLOOKUP($B69,'PP-RLK'!$C$14:$O$623,9,FALSE)</f>
        <v>248</v>
      </c>
      <c r="Y69" t="e">
        <f>VLOOKUP(B69,'Nat Plant-Seq info'!$C$1:$D$426,2,FALSE)</f>
        <v>#N/A</v>
      </c>
      <c r="Z69" t="str">
        <f t="shared" si="1"/>
        <v>AT4G21230.1</v>
      </c>
    </row>
    <row r="70" spans="1:26">
      <c r="A70" s="16">
        <v>142</v>
      </c>
      <c r="B70" s="16" t="s">
        <v>512</v>
      </c>
      <c r="C70" s="16" t="str">
        <f>VLOOKUP(B70,'PP-RLK'!$C$14:$N$623,12,FALSE)</f>
        <v>AT4G11890.3</v>
      </c>
      <c r="D70" s="16" t="s">
        <v>1990</v>
      </c>
      <c r="E70" s="16" t="s">
        <v>6</v>
      </c>
      <c r="F70" s="16" t="s">
        <v>513</v>
      </c>
      <c r="G70" s="17" t="s">
        <v>514</v>
      </c>
      <c r="H70" s="17" t="s">
        <v>25</v>
      </c>
      <c r="I70" s="15" t="e">
        <f>VLOOKUP(B70,'Expression batch'!$A$2:$H$460,8,FALSE)</f>
        <v>#N/A</v>
      </c>
      <c r="J70" s="15" t="e">
        <f>VLOOKUP($B70,'Expression batch'!$A$2:$H$460,2,FALSE)</f>
        <v>#N/A</v>
      </c>
      <c r="K70" s="15" t="e">
        <f>VLOOKUP($B70,'Expression batch'!$A$2:$H$460,3,FALSE)</f>
        <v>#N/A</v>
      </c>
      <c r="L70" s="15" t="e">
        <f>VLOOKUP($B70,'Expression batch'!$A$2:$H$460,4,FALSE)</f>
        <v>#N/A</v>
      </c>
      <c r="M70" s="15" t="e">
        <f>VLOOKUP($B70,'LRR-expression'!$A$2:$F$226,2,FALSE)</f>
        <v>#N/A</v>
      </c>
      <c r="N70" t="e">
        <f>VLOOKUP(B70,'Cloning information_protech'!$I$2:$M$452,5,FALSE)</f>
        <v>#N/A</v>
      </c>
      <c r="O70" t="e">
        <f>VLOOKUP(B70,'Cloning information_protech'!$G$2:$H$453,2,FALSE)</f>
        <v>#N/A</v>
      </c>
      <c r="P70" t="str">
        <f>VLOOKUP(B70,Unknown!$E$1:$F$625,2,FALSE)</f>
        <v>DSLV</v>
      </c>
      <c r="Q70" t="str">
        <f>VLOOKUP(B70,'PP-RLK'!$C$14:$D$623,2,FALSE)</f>
        <v>SD1</v>
      </c>
      <c r="R70">
        <f>VLOOKUP($B70,'PP-RLK'!$C$14:$G$623,3,FALSE)</f>
        <v>0</v>
      </c>
      <c r="S70">
        <f>VLOOKUP($B70,'PP-RLK'!$C$14:$G$623,4,FALSE)</f>
        <v>0</v>
      </c>
      <c r="T70" t="str">
        <f>VLOOKUP($B70,'PP-RLK'!$C$14:$G$623,5,FALSE)</f>
        <v>[40,310]</v>
      </c>
      <c r="U70">
        <f>VLOOKUP($B70,'PP-RLK'!$C$14:$O$623,6,FALSE)</f>
        <v>354</v>
      </c>
      <c r="V70">
        <f>VLOOKUP($B70,'PP-RLK'!$C$14:$O$623,7,FALSE)</f>
        <v>0</v>
      </c>
      <c r="W70">
        <f>VLOOKUP($B70,'PP-RLK'!$C$14:$O$623,8,FALSE)</f>
        <v>0</v>
      </c>
      <c r="X70">
        <f>VLOOKUP($B70,'PP-RLK'!$C$14:$O$623,9,FALSE)</f>
        <v>0</v>
      </c>
      <c r="Y70" t="e">
        <f>VLOOKUP(B70,'Nat Plant-Seq info'!$C$1:$D$426,2,FALSE)</f>
        <v>#N/A</v>
      </c>
      <c r="Z70" t="str">
        <f t="shared" si="1"/>
        <v>AT4G11890.3</v>
      </c>
    </row>
    <row r="71" spans="1:26">
      <c r="A71" s="16">
        <v>277</v>
      </c>
      <c r="B71" s="16" t="s">
        <v>1854</v>
      </c>
      <c r="C71" s="16" t="str">
        <f>VLOOKUP(B71,'PP-RLK'!$C$14:$N$623,12,FALSE)</f>
        <v>AT1G53730.1</v>
      </c>
      <c r="D71" s="16" t="s">
        <v>1990</v>
      </c>
      <c r="E71" s="16" t="s">
        <v>6</v>
      </c>
      <c r="F71" s="16" t="s">
        <v>160</v>
      </c>
      <c r="G71" s="17" t="s">
        <v>161</v>
      </c>
      <c r="H71" s="17"/>
      <c r="I71" s="15" t="str">
        <f>VLOOKUP(B71,'Expression batch'!$A$2:$H$460,8,FALSE)</f>
        <v>#12</v>
      </c>
      <c r="J71" s="15" t="str">
        <f>VLOOKUP($B71,'Expression batch'!$A$2:$H$460,2,FALSE)</f>
        <v>SRF6</v>
      </c>
      <c r="K71" s="15" t="str">
        <f>VLOOKUP($B71,'Expression batch'!$A$2:$H$460,3,FALSE)</f>
        <v>B02</v>
      </c>
      <c r="L71" s="15" t="str">
        <f>VLOOKUP($B71,'Expression batch'!$A$2:$H$460,4,FALSE)</f>
        <v>LRR-V</v>
      </c>
      <c r="M71" s="15" t="str">
        <f>VLOOKUP($B71,'LRR-expression'!$A$2:$F$226,2,FALSE)</f>
        <v>SRF6</v>
      </c>
      <c r="N71" t="str">
        <f>VLOOKUP(B71,'Cloning information_protech'!$I$2:$M$452,5,FALSE)</f>
        <v>B02</v>
      </c>
      <c r="O71">
        <f>VLOOKUP(B71,'Cloning information_protech'!$G$2:$H$453,2,FALSE)</f>
        <v>115027</v>
      </c>
      <c r="P71" t="str">
        <f>VLOOKUP(B71,Unknown!$E$1:$F$625,2,FALSE)</f>
        <v>LRR-V</v>
      </c>
      <c r="Q71" t="str">
        <f>VLOOKUP(B71,'PP-RLK'!$C$14:$D$623,2,FALSE)</f>
        <v>LRR-V</v>
      </c>
      <c r="R71">
        <f>VLOOKUP($B71,'PP-RLK'!$C$14:$G$623,3,FALSE)</f>
        <v>0</v>
      </c>
      <c r="S71" t="str">
        <f>VLOOKUP($B71,'PP-RLK'!$C$14:$G$623,4,FALSE)</f>
        <v>[289,312]</v>
      </c>
      <c r="T71" t="str">
        <f>VLOOKUP($B71,'PP-RLK'!$C$14:$G$623,5,FALSE)</f>
        <v>[416,687]</v>
      </c>
      <c r="U71">
        <f>VLOOKUP($B71,'PP-RLK'!$C$14:$O$623,6,FALSE)</f>
        <v>719</v>
      </c>
      <c r="V71">
        <f>VLOOKUP($B71,'PP-RLK'!$C$14:$O$623,7,FALSE)</f>
        <v>1</v>
      </c>
      <c r="W71">
        <f>VLOOKUP($B71,'PP-RLK'!$C$14:$O$623,8,FALSE)</f>
        <v>288</v>
      </c>
      <c r="X71">
        <f>VLOOKUP($B71,'PP-RLK'!$C$14:$O$623,9,FALSE)</f>
        <v>288</v>
      </c>
      <c r="Y71" t="str">
        <f>VLOOKUP(B71,'Nat Plant-Seq info'!$C$1:$D$426,2,FALSE)</f>
        <v>Athaliana_25289</v>
      </c>
      <c r="Z71">
        <f t="shared" si="1"/>
        <v>0</v>
      </c>
    </row>
    <row r="72" spans="1:26" s="46" customFormat="1">
      <c r="A72" s="43">
        <v>264</v>
      </c>
      <c r="B72" s="43" t="s">
        <v>427</v>
      </c>
      <c r="C72" s="43" t="e">
        <f>VLOOKUP(B72,'PP-RLK'!$C$14:$N$623,12,FALSE)</f>
        <v>#N/A</v>
      </c>
      <c r="D72" s="43" t="s">
        <v>1990</v>
      </c>
      <c r="E72" s="43" t="s">
        <v>6</v>
      </c>
      <c r="F72" s="43" t="s">
        <v>160</v>
      </c>
      <c r="G72" s="44" t="s">
        <v>8</v>
      </c>
      <c r="H72" s="44"/>
      <c r="I72" s="45" t="e">
        <f>VLOOKUP(B72,'Expression batch'!$A$2:$H$460,8,FALSE)</f>
        <v>#N/A</v>
      </c>
      <c r="J72" s="45" t="e">
        <f>VLOOKUP($B72,'Expression batch'!$A$2:$H$460,2,FALSE)</f>
        <v>#N/A</v>
      </c>
      <c r="K72" s="45" t="e">
        <f>VLOOKUP($B72,'Expression batch'!$A$2:$H$460,3,FALSE)</f>
        <v>#N/A</v>
      </c>
      <c r="L72" s="45" t="e">
        <f>VLOOKUP($B72,'Expression batch'!$A$2:$H$460,4,FALSE)</f>
        <v>#N/A</v>
      </c>
      <c r="M72" s="45" t="e">
        <f>VLOOKUP($B72,'LRR-expression'!$A$2:$F$226,2,FALSE)</f>
        <v>#N/A</v>
      </c>
      <c r="N72" s="46" t="e">
        <f>VLOOKUP(B72,'Cloning information_protech'!$I$2:$M$452,5,FALSE)</f>
        <v>#N/A</v>
      </c>
      <c r="O72" s="46" t="e">
        <f>VLOOKUP(B72,'Cloning information_protech'!$G$2:$H$453,2,FALSE)</f>
        <v>#N/A</v>
      </c>
      <c r="P72" s="46" t="str">
        <f>VLOOKUP(B72,Unknown!$E$1:$F$625,2,FALSE)</f>
        <v>LRR-I-1</v>
      </c>
      <c r="Q72" s="46" t="e">
        <f>VLOOKUP(B72,'PP-RLK'!$C$14:$D$623,2,FALSE)</f>
        <v>#N/A</v>
      </c>
      <c r="R72" s="46" t="e">
        <f>VLOOKUP($B72,'PP-RLK'!$C$14:$G$623,3,FALSE)</f>
        <v>#N/A</v>
      </c>
      <c r="S72" s="46" t="e">
        <f>VLOOKUP($B72,'PP-RLK'!$C$14:$G$623,4,FALSE)</f>
        <v>#N/A</v>
      </c>
      <c r="T72" s="46" t="e">
        <f>VLOOKUP($B72,'PP-RLK'!$C$14:$G$623,5,FALSE)</f>
        <v>#N/A</v>
      </c>
      <c r="U72" s="46" t="e">
        <f>VLOOKUP($B72,'PP-RLK'!$C$14:$O$623,6,FALSE)</f>
        <v>#N/A</v>
      </c>
      <c r="V72" s="46" t="e">
        <f>VLOOKUP($B72,'PP-RLK'!$C$14:$O$623,7,FALSE)</f>
        <v>#N/A</v>
      </c>
      <c r="W72" s="46" t="e">
        <f>VLOOKUP($B72,'PP-RLK'!$C$14:$O$623,8,FALSE)</f>
        <v>#N/A</v>
      </c>
      <c r="X72" s="46" t="e">
        <f>VLOOKUP($B72,'PP-RLK'!$C$14:$O$623,9,FALSE)</f>
        <v>#N/A</v>
      </c>
      <c r="Y72" s="46" t="e">
        <f>VLOOKUP(B72,'Nat Plant-Seq info'!$C$1:$D$426,2,FALSE)</f>
        <v>#N/A</v>
      </c>
      <c r="Z72" t="e">
        <f t="shared" si="1"/>
        <v>#N/A</v>
      </c>
    </row>
    <row r="73" spans="1:26">
      <c r="A73" s="16">
        <v>722</v>
      </c>
      <c r="B73" s="16" t="s">
        <v>162</v>
      </c>
      <c r="C73" s="16" t="str">
        <f>VLOOKUP(B73,'PP-RLK'!$C$14:$N$623,12,FALSE)</f>
        <v>AT1G54820.1</v>
      </c>
      <c r="D73" s="16" t="s">
        <v>1990</v>
      </c>
      <c r="E73" s="16" t="s">
        <v>6</v>
      </c>
      <c r="F73" s="16" t="s">
        <v>163</v>
      </c>
      <c r="G73" s="17" t="s">
        <v>8</v>
      </c>
      <c r="H73" s="17" t="s">
        <v>22</v>
      </c>
      <c r="I73" s="15" t="e">
        <f>VLOOKUP(B73,'Expression batch'!$A$2:$H$460,8,FALSE)</f>
        <v>#N/A</v>
      </c>
      <c r="J73" s="15" t="e">
        <f>VLOOKUP($B73,'Expression batch'!$A$2:$H$460,2,FALSE)</f>
        <v>#N/A</v>
      </c>
      <c r="K73" s="15" t="e">
        <f>VLOOKUP($B73,'Expression batch'!$A$2:$H$460,3,FALSE)</f>
        <v>#N/A</v>
      </c>
      <c r="L73" s="15" t="e">
        <f>VLOOKUP($B73,'Expression batch'!$A$2:$H$460,4,FALSE)</f>
        <v>#N/A</v>
      </c>
      <c r="M73" s="15" t="e">
        <f>VLOOKUP($B73,'LRR-expression'!$A$2:$F$226,2,FALSE)</f>
        <v>#N/A</v>
      </c>
      <c r="N73" t="e">
        <f>VLOOKUP(B73,'Cloning information_protech'!$I$2:$M$452,5,FALSE)</f>
        <v>#N/A</v>
      </c>
      <c r="O73" t="e">
        <f>VLOOKUP(B73,'Cloning information_protech'!$G$2:$H$453,2,FALSE)</f>
        <v>#N/A</v>
      </c>
      <c r="P73" t="str">
        <f>VLOOKUP(B73,Unknown!$E$1:$F$625,2,FALSE)</f>
        <v>Extensin</v>
      </c>
      <c r="Q73" t="str">
        <f>VLOOKUP(B73,'PP-RLK'!$C$14:$D$623,2,FALSE)</f>
        <v>Extensin</v>
      </c>
      <c r="R73">
        <f>VLOOKUP($B73,'PP-RLK'!$C$14:$G$623,3,FALSE)</f>
        <v>0</v>
      </c>
      <c r="S73" t="str">
        <f>VLOOKUP($B73,'PP-RLK'!$C$14:$G$623,4,FALSE)</f>
        <v>[38,61]</v>
      </c>
      <c r="T73" t="str">
        <f>VLOOKUP($B73,'PP-RLK'!$C$14:$G$623,5,FALSE)</f>
        <v>[147,428]</v>
      </c>
      <c r="U73">
        <f>VLOOKUP($B73,'PP-RLK'!$C$14:$O$623,6,FALSE)</f>
        <v>458</v>
      </c>
      <c r="V73">
        <f>VLOOKUP($B73,'PP-RLK'!$C$14:$O$623,7,FALSE)</f>
        <v>1</v>
      </c>
      <c r="W73">
        <f>VLOOKUP($B73,'PP-RLK'!$C$14:$O$623,8,FALSE)</f>
        <v>37</v>
      </c>
      <c r="X73">
        <f>VLOOKUP($B73,'PP-RLK'!$C$14:$O$623,9,FALSE)</f>
        <v>37</v>
      </c>
      <c r="Y73" t="e">
        <f>VLOOKUP(B73,'Nat Plant-Seq info'!$C$1:$D$426,2,FALSE)</f>
        <v>#N/A</v>
      </c>
      <c r="Z73" t="str">
        <f t="shared" si="1"/>
        <v>AT1G54820.1</v>
      </c>
    </row>
    <row r="74" spans="1:26">
      <c r="A74" s="16">
        <v>731</v>
      </c>
      <c r="B74" s="16" t="s">
        <v>295</v>
      </c>
      <c r="C74" s="16" t="str">
        <f>VLOOKUP(B74,'PP-RLK'!$C$14:$N$623,12,FALSE)</f>
        <v>AT2G20300.1</v>
      </c>
      <c r="D74" s="16" t="s">
        <v>1990</v>
      </c>
      <c r="E74" s="16" t="s">
        <v>6</v>
      </c>
      <c r="F74" s="16" t="s">
        <v>163</v>
      </c>
      <c r="G74" s="17" t="s">
        <v>8</v>
      </c>
      <c r="H74" s="17" t="s">
        <v>22</v>
      </c>
      <c r="I74" s="15" t="str">
        <f>VLOOKUP(B74,'Expression batch'!$A$2:$H$460,8,FALSE)</f>
        <v>#4</v>
      </c>
      <c r="J74" s="15" t="str">
        <f>VLOOKUP($B74,'Expression batch'!$A$2:$H$460,2,FALSE)</f>
        <v>AT2G20300</v>
      </c>
      <c r="K74" s="15" t="str">
        <f>VLOOKUP($B74,'Expression batch'!$A$2:$H$460,3,FALSE)</f>
        <v>X271</v>
      </c>
      <c r="L74" s="15" t="str">
        <f>VLOOKUP($B74,'Expression batch'!$A$2:$H$460,4,FALSE)</f>
        <v>Extensin</v>
      </c>
      <c r="M74" s="15" t="e">
        <f>VLOOKUP($B74,'LRR-expression'!$A$2:$F$226,2,FALSE)</f>
        <v>#N/A</v>
      </c>
      <c r="N74" t="str">
        <f>VLOOKUP(B74,'Cloning information_protech'!$I$2:$M$452,5,FALSE)</f>
        <v>X271</v>
      </c>
      <c r="O74" t="e">
        <f>VLOOKUP(B74,'Cloning information_protech'!$G$2:$H$453,2,FALSE)</f>
        <v>#N/A</v>
      </c>
      <c r="P74" t="str">
        <f>VLOOKUP(B74,Unknown!$E$1:$F$625,2,FALSE)</f>
        <v>Extensin</v>
      </c>
      <c r="Q74" t="str">
        <f>VLOOKUP(B74,'PP-RLK'!$C$14:$D$623,2,FALSE)</f>
        <v>Extensin</v>
      </c>
      <c r="R74">
        <f>VLOOKUP($B74,'PP-RLK'!$C$14:$G$623,3,FALSE)</f>
        <v>20</v>
      </c>
      <c r="S74" t="str">
        <f>VLOOKUP($B74,'PP-RLK'!$C$14:$G$623,4,FALSE)</f>
        <v>[259,282]</v>
      </c>
      <c r="T74" t="str">
        <f>VLOOKUP($B74,'PP-RLK'!$C$14:$G$623,5,FALSE)</f>
        <v>[349,616]</v>
      </c>
      <c r="U74">
        <f>VLOOKUP($B74,'PP-RLK'!$C$14:$O$623,6,FALSE)</f>
        <v>744</v>
      </c>
      <c r="V74">
        <f>VLOOKUP($B74,'PP-RLK'!$C$14:$O$623,7,FALSE)</f>
        <v>21</v>
      </c>
      <c r="W74">
        <f>VLOOKUP($B74,'PP-RLK'!$C$14:$O$623,8,FALSE)</f>
        <v>258</v>
      </c>
      <c r="X74">
        <f>VLOOKUP($B74,'PP-RLK'!$C$14:$O$623,9,FALSE)</f>
        <v>238</v>
      </c>
      <c r="Y74" t="e">
        <f>VLOOKUP(B74,'Nat Plant-Seq info'!$C$1:$D$426,2,FALSE)</f>
        <v>#N/A</v>
      </c>
      <c r="Z74" t="str">
        <f t="shared" si="1"/>
        <v>AT2G20300.1</v>
      </c>
    </row>
    <row r="75" spans="1:26">
      <c r="A75" s="16">
        <v>723</v>
      </c>
      <c r="B75" s="16" t="s">
        <v>471</v>
      </c>
      <c r="C75" s="16" t="str">
        <f>VLOOKUP(B75,'PP-RLK'!$C$14:$N$623,12,FALSE)</f>
        <v>AT3G58690.1</v>
      </c>
      <c r="D75" s="16" t="s">
        <v>1990</v>
      </c>
      <c r="E75" s="16" t="s">
        <v>6</v>
      </c>
      <c r="F75" s="16" t="s">
        <v>163</v>
      </c>
      <c r="G75" s="17" t="s">
        <v>8</v>
      </c>
      <c r="H75" s="17" t="s">
        <v>22</v>
      </c>
      <c r="I75" s="15" t="e">
        <f>VLOOKUP(B75,'Expression batch'!$A$2:$H$460,8,FALSE)</f>
        <v>#N/A</v>
      </c>
      <c r="J75" s="15" t="e">
        <f>VLOOKUP($B75,'Expression batch'!$A$2:$H$460,2,FALSE)</f>
        <v>#N/A</v>
      </c>
      <c r="K75" s="15" t="e">
        <f>VLOOKUP($B75,'Expression batch'!$A$2:$H$460,3,FALSE)</f>
        <v>#N/A</v>
      </c>
      <c r="L75" s="15" t="e">
        <f>VLOOKUP($B75,'Expression batch'!$A$2:$H$460,4,FALSE)</f>
        <v>#N/A</v>
      </c>
      <c r="M75" s="15" t="e">
        <f>VLOOKUP($B75,'LRR-expression'!$A$2:$F$226,2,FALSE)</f>
        <v>#N/A</v>
      </c>
      <c r="N75" t="e">
        <f>VLOOKUP(B75,'Cloning information_protech'!$I$2:$M$452,5,FALSE)</f>
        <v>#N/A</v>
      </c>
      <c r="O75" t="e">
        <f>VLOOKUP(B75,'Cloning information_protech'!$G$2:$H$453,2,FALSE)</f>
        <v>#N/A</v>
      </c>
      <c r="P75" t="str">
        <f>VLOOKUP(B75,Unknown!$E$1:$F$625,2,FALSE)</f>
        <v>Extensin</v>
      </c>
      <c r="Q75" t="str">
        <f>VLOOKUP(B75,'PP-RLK'!$C$14:$D$623,2,FALSE)</f>
        <v>Extensin</v>
      </c>
      <c r="R75">
        <f>VLOOKUP($B75,'PP-RLK'!$C$14:$G$623,3,FALSE)</f>
        <v>0</v>
      </c>
      <c r="S75" t="str">
        <f>VLOOKUP($B75,'PP-RLK'!$C$14:$G$623,4,FALSE)</f>
        <v>[13,36]</v>
      </c>
      <c r="T75" t="str">
        <f>VLOOKUP($B75,'PP-RLK'!$C$14:$G$623,5,FALSE)</f>
        <v>[87,363]</v>
      </c>
      <c r="U75">
        <f>VLOOKUP($B75,'PP-RLK'!$C$14:$O$623,6,FALSE)</f>
        <v>400</v>
      </c>
      <c r="V75">
        <f>VLOOKUP($B75,'PP-RLK'!$C$14:$O$623,7,FALSE)</f>
        <v>1</v>
      </c>
      <c r="W75">
        <f>VLOOKUP($B75,'PP-RLK'!$C$14:$O$623,8,FALSE)</f>
        <v>12</v>
      </c>
      <c r="X75">
        <f>VLOOKUP($B75,'PP-RLK'!$C$14:$O$623,9,FALSE)</f>
        <v>12</v>
      </c>
      <c r="Y75" t="e">
        <f>VLOOKUP(B75,'Nat Plant-Seq info'!$C$1:$D$426,2,FALSE)</f>
        <v>#N/A</v>
      </c>
      <c r="Z75" t="str">
        <f t="shared" si="1"/>
        <v>AT3G58690.1</v>
      </c>
    </row>
    <row r="76" spans="1:26">
      <c r="A76" s="16">
        <v>725</v>
      </c>
      <c r="B76" s="16" t="s">
        <v>488</v>
      </c>
      <c r="C76" s="16" t="str">
        <f>VLOOKUP(B76,'PP-RLK'!$C$14:$N$623,12,FALSE)</f>
        <v>AT4G02010.1</v>
      </c>
      <c r="D76" s="16" t="s">
        <v>1990</v>
      </c>
      <c r="E76" s="16" t="s">
        <v>6</v>
      </c>
      <c r="F76" s="16" t="s">
        <v>163</v>
      </c>
      <c r="G76" s="17" t="s">
        <v>8</v>
      </c>
      <c r="H76" s="17" t="s">
        <v>22</v>
      </c>
      <c r="I76" s="15" t="str">
        <f>VLOOKUP(B76,'Expression batch'!$A$2:$H$460,8,FALSE)</f>
        <v>#5</v>
      </c>
      <c r="J76" s="15" t="str">
        <f>VLOOKUP($B76,'Expression batch'!$A$2:$H$460,2,FALSE)</f>
        <v>AT4G02010</v>
      </c>
      <c r="K76" s="15" t="str">
        <f>VLOOKUP($B76,'Expression batch'!$A$2:$H$460,3,FALSE)</f>
        <v>X272</v>
      </c>
      <c r="L76" s="15" t="str">
        <f>VLOOKUP($B76,'Expression batch'!$A$2:$H$460,4,FALSE)</f>
        <v>Extensin</v>
      </c>
      <c r="M76" s="15" t="e">
        <f>VLOOKUP($B76,'LRR-expression'!$A$2:$F$226,2,FALSE)</f>
        <v>#N/A</v>
      </c>
      <c r="N76" t="str">
        <f>VLOOKUP(B76,'Cloning information_protech'!$I$2:$M$452,5,FALSE)</f>
        <v>X272</v>
      </c>
      <c r="O76" t="e">
        <f>VLOOKUP(B76,'Cloning information_protech'!$G$2:$H$453,2,FALSE)</f>
        <v>#N/A</v>
      </c>
      <c r="P76" t="str">
        <f>VLOOKUP(B76,Unknown!$E$1:$F$625,2,FALSE)</f>
        <v>Extensin</v>
      </c>
      <c r="Q76" t="str">
        <f>VLOOKUP(B76,'PP-RLK'!$C$14:$D$623,2,FALSE)</f>
        <v>Extensin</v>
      </c>
      <c r="R76">
        <f>VLOOKUP($B76,'PP-RLK'!$C$14:$G$623,3,FALSE)</f>
        <v>0</v>
      </c>
      <c r="S76" t="str">
        <f>VLOOKUP($B76,'PP-RLK'!$C$14:$G$623,4,FALSE)</f>
        <v>[17,37][306,329]</v>
      </c>
      <c r="T76" t="str">
        <f>VLOOKUP($B76,'PP-RLK'!$C$14:$G$623,5,FALSE)</f>
        <v>[380,655]</v>
      </c>
      <c r="U76">
        <f>VLOOKUP($B76,'PP-RLK'!$C$14:$O$623,6,FALSE)</f>
        <v>725</v>
      </c>
      <c r="V76">
        <f>VLOOKUP($B76,'PP-RLK'!$C$14:$O$623,7,FALSE)</f>
        <v>1</v>
      </c>
      <c r="W76">
        <f>VLOOKUP($B76,'PP-RLK'!$C$14:$O$623,8,FALSE)</f>
        <v>305</v>
      </c>
      <c r="X76">
        <f>VLOOKUP($B76,'PP-RLK'!$C$14:$O$623,9,FALSE)</f>
        <v>305</v>
      </c>
      <c r="Y76" t="e">
        <f>VLOOKUP(B76,'Nat Plant-Seq info'!$C$1:$D$426,2,FALSE)</f>
        <v>#N/A</v>
      </c>
      <c r="Z76" t="str">
        <f t="shared" si="1"/>
        <v>AT4G02010.1</v>
      </c>
    </row>
    <row r="77" spans="1:26">
      <c r="A77" s="16">
        <v>727</v>
      </c>
      <c r="B77" s="16" t="s">
        <v>705</v>
      </c>
      <c r="C77" s="16" t="str">
        <f>VLOOKUP(B77,'PP-RLK'!$C$14:$N$623,12,FALSE)</f>
        <v>AT5G56890.1</v>
      </c>
      <c r="D77" s="16" t="s">
        <v>1990</v>
      </c>
      <c r="E77" s="16" t="s">
        <v>6</v>
      </c>
      <c r="F77" s="16" t="s">
        <v>163</v>
      </c>
      <c r="G77" s="17" t="s">
        <v>8</v>
      </c>
      <c r="H77" s="17" t="s">
        <v>22</v>
      </c>
      <c r="I77" s="15" t="str">
        <f>VLOOKUP(B77,'Expression batch'!$A$2:$H$460,8,FALSE)</f>
        <v>#6</v>
      </c>
      <c r="J77" s="15" t="str">
        <f>VLOOKUP($B77,'Expression batch'!$A$2:$H$460,2,FALSE)</f>
        <v>AT5G56890</v>
      </c>
      <c r="K77" s="15" t="str">
        <f>VLOOKUP($B77,'Expression batch'!$A$2:$H$460,3,FALSE)</f>
        <v>X270</v>
      </c>
      <c r="L77" s="15" t="str">
        <f>VLOOKUP($B77,'Expression batch'!$A$2:$H$460,4,FALSE)</f>
        <v>Extensin</v>
      </c>
      <c r="M77" s="15" t="e">
        <f>VLOOKUP($B77,'LRR-expression'!$A$2:$F$226,2,FALSE)</f>
        <v>#N/A</v>
      </c>
      <c r="N77" t="str">
        <f>VLOOKUP(B77,'Cloning information_protech'!$I$2:$M$452,5,FALSE)</f>
        <v>X270</v>
      </c>
      <c r="O77" t="e">
        <f>VLOOKUP(B77,'Cloning information_protech'!$G$2:$H$453,2,FALSE)</f>
        <v>#N/A</v>
      </c>
      <c r="P77" t="str">
        <f>VLOOKUP(B77,Unknown!$E$1:$F$625,2,FALSE)</f>
        <v>Extensin</v>
      </c>
      <c r="Q77" t="str">
        <f>VLOOKUP(B77,'PP-RLK'!$C$14:$D$623,2,FALSE)</f>
        <v>Extensin</v>
      </c>
      <c r="R77">
        <f>VLOOKUP($B77,'PP-RLK'!$C$14:$G$623,3,FALSE)</f>
        <v>20</v>
      </c>
      <c r="S77" t="str">
        <f>VLOOKUP($B77,'PP-RLK'!$C$14:$G$623,4,FALSE)</f>
        <v>[629,652]</v>
      </c>
      <c r="T77" t="str">
        <f>VLOOKUP($B77,'PP-RLK'!$C$14:$G$623,5,FALSE)</f>
        <v>[723,997]</v>
      </c>
      <c r="U77">
        <f>VLOOKUP($B77,'PP-RLK'!$C$14:$O$623,6,FALSE)</f>
        <v>1113</v>
      </c>
      <c r="V77">
        <f>VLOOKUP($B77,'PP-RLK'!$C$14:$O$623,7,FALSE)</f>
        <v>21</v>
      </c>
      <c r="W77">
        <f>VLOOKUP($B77,'PP-RLK'!$C$14:$O$623,8,FALSE)</f>
        <v>628</v>
      </c>
      <c r="X77">
        <f>VLOOKUP($B77,'PP-RLK'!$C$14:$O$623,9,FALSE)</f>
        <v>608</v>
      </c>
      <c r="Y77" t="e">
        <f>VLOOKUP(B77,'Nat Plant-Seq info'!$C$1:$D$426,2,FALSE)</f>
        <v>#N/A</v>
      </c>
      <c r="Z77" t="str">
        <f t="shared" si="1"/>
        <v>AT5G56890.1</v>
      </c>
    </row>
    <row r="78" spans="1:26">
      <c r="A78" s="16">
        <v>556</v>
      </c>
      <c r="B78" s="16" t="s">
        <v>57</v>
      </c>
      <c r="C78" s="16" t="str">
        <f>VLOOKUP(B78,'PP-RLK'!$C$14:$N$623,12,FALSE)</f>
        <v>AT1G15530.1</v>
      </c>
      <c r="D78" s="16" t="s">
        <v>1990</v>
      </c>
      <c r="E78" s="16" t="s">
        <v>6</v>
      </c>
      <c r="F78" s="16" t="s">
        <v>58</v>
      </c>
      <c r="G78" s="17" t="s">
        <v>8</v>
      </c>
      <c r="H78" s="17" t="s">
        <v>59</v>
      </c>
      <c r="I78" s="15" t="str">
        <f>VLOOKUP(B78,'Expression batch'!$A$2:$H$460,8,FALSE)</f>
        <v>#4</v>
      </c>
      <c r="J78" s="15" t="str">
        <f>VLOOKUP($B78,'Expression batch'!$A$2:$H$460,2,FALSE)</f>
        <v>AT1G15530</v>
      </c>
      <c r="K78" s="15" t="str">
        <f>VLOOKUP($B78,'Expression batch'!$A$2:$H$460,3,FALSE)</f>
        <v>X235</v>
      </c>
      <c r="L78" s="15" t="str">
        <f>VLOOKUP($B78,'Expression batch'!$A$2:$H$460,4,FALSE)</f>
        <v>L-LEC</v>
      </c>
      <c r="M78" s="15" t="e">
        <f>VLOOKUP($B78,'LRR-expression'!$A$2:$F$226,2,FALSE)</f>
        <v>#N/A</v>
      </c>
      <c r="N78" t="str">
        <f>VLOOKUP(B78,'Cloning information_protech'!$I$2:$M$452,5,FALSE)</f>
        <v>X235</v>
      </c>
      <c r="O78" t="e">
        <f>VLOOKUP(B78,'Cloning information_protech'!$G$2:$H$453,2,FALSE)</f>
        <v>#N/A</v>
      </c>
      <c r="P78" t="str">
        <f>VLOOKUP(B78,Unknown!$E$1:$F$625,2,FALSE)</f>
        <v>L-LEC</v>
      </c>
      <c r="Q78" t="str">
        <f>VLOOKUP(B78,'PP-RLK'!$C$14:$D$623,2,FALSE)</f>
        <v>L-LEC</v>
      </c>
      <c r="R78">
        <f>VLOOKUP($B78,'PP-RLK'!$C$14:$G$623,3,FALSE)</f>
        <v>0</v>
      </c>
      <c r="S78" t="str">
        <f>VLOOKUP($B78,'PP-RLK'!$C$14:$G$623,4,FALSE)</f>
        <v>[303,326]</v>
      </c>
      <c r="T78" t="str">
        <f>VLOOKUP($B78,'PP-RLK'!$C$14:$G$623,5,FALSE)</f>
        <v>[361,630]</v>
      </c>
      <c r="U78">
        <f>VLOOKUP($B78,'PP-RLK'!$C$14:$O$623,6,FALSE)</f>
        <v>656</v>
      </c>
      <c r="V78">
        <f>VLOOKUP($B78,'PP-RLK'!$C$14:$O$623,7,FALSE)</f>
        <v>1</v>
      </c>
      <c r="W78">
        <f>VLOOKUP($B78,'PP-RLK'!$C$14:$O$623,8,FALSE)</f>
        <v>302</v>
      </c>
      <c r="X78">
        <f>VLOOKUP($B78,'PP-RLK'!$C$14:$O$623,9,FALSE)</f>
        <v>302</v>
      </c>
      <c r="Y78" t="e">
        <f>VLOOKUP(B78,'Nat Plant-Seq info'!$C$1:$D$426,2,FALSE)</f>
        <v>#N/A</v>
      </c>
      <c r="Z78" t="str">
        <f t="shared" si="1"/>
        <v>AT1G15530.1</v>
      </c>
    </row>
    <row r="79" spans="1:26">
      <c r="A79" s="16">
        <v>586</v>
      </c>
      <c r="B79" s="16" t="s">
        <v>224</v>
      </c>
      <c r="C79" s="16" t="str">
        <f>VLOOKUP(B79,'PP-RLK'!$C$14:$N$623,12,FALSE)</f>
        <v>AT1G70110.1</v>
      </c>
      <c r="D79" s="16" t="s">
        <v>1990</v>
      </c>
      <c r="E79" s="16" t="s">
        <v>6</v>
      </c>
      <c r="F79" s="16" t="s">
        <v>58</v>
      </c>
      <c r="G79" s="17" t="s">
        <v>225</v>
      </c>
      <c r="H79" s="17" t="s">
        <v>59</v>
      </c>
      <c r="I79" s="15" t="str">
        <f>VLOOKUP(B79,'Expression batch'!$A$2:$H$460,8,FALSE)</f>
        <v>#7</v>
      </c>
      <c r="J79" s="15" t="str">
        <f>VLOOKUP($B79,'Expression batch'!$A$2:$H$460,2,FALSE)</f>
        <v>AT1G70110</v>
      </c>
      <c r="K79" s="15" t="str">
        <f>VLOOKUP($B79,'Expression batch'!$A$2:$H$460,3,FALSE)</f>
        <v>X229</v>
      </c>
      <c r="L79" s="15" t="str">
        <f>VLOOKUP($B79,'Expression batch'!$A$2:$H$460,4,FALSE)</f>
        <v>L-LEC</v>
      </c>
      <c r="M79" s="15" t="e">
        <f>VLOOKUP($B79,'LRR-expression'!$A$2:$F$226,2,FALSE)</f>
        <v>#N/A</v>
      </c>
      <c r="N79" t="str">
        <f>VLOOKUP(B79,'Cloning information_protech'!$I$2:$M$452,5,FALSE)</f>
        <v>X229</v>
      </c>
      <c r="O79" t="e">
        <f>VLOOKUP(B79,'Cloning information_protech'!$G$2:$H$453,2,FALSE)</f>
        <v>#N/A</v>
      </c>
      <c r="P79" t="str">
        <f>VLOOKUP(B79,Unknown!$E$1:$F$625,2,FALSE)</f>
        <v>L-LEC</v>
      </c>
      <c r="Q79" t="str">
        <f>VLOOKUP(B79,'PP-RLK'!$C$14:$D$623,2,FALSE)</f>
        <v>L-LEC</v>
      </c>
      <c r="R79">
        <f>VLOOKUP($B79,'PP-RLK'!$C$14:$G$623,3,FALSE)</f>
        <v>19</v>
      </c>
      <c r="S79" t="str">
        <f>VLOOKUP($B79,'PP-RLK'!$C$14:$G$623,4,FALSE)</f>
        <v>[289,312]</v>
      </c>
      <c r="T79" t="str">
        <f>VLOOKUP($B79,'PP-RLK'!$C$14:$G$623,5,FALSE)</f>
        <v>[344,614]</v>
      </c>
      <c r="U79">
        <f>VLOOKUP($B79,'PP-RLK'!$C$14:$O$623,6,FALSE)</f>
        <v>666</v>
      </c>
      <c r="V79">
        <f>VLOOKUP($B79,'PP-RLK'!$C$14:$O$623,7,FALSE)</f>
        <v>20</v>
      </c>
      <c r="W79">
        <f>VLOOKUP($B79,'PP-RLK'!$C$14:$O$623,8,FALSE)</f>
        <v>288</v>
      </c>
      <c r="X79">
        <f>VLOOKUP($B79,'PP-RLK'!$C$14:$O$623,9,FALSE)</f>
        <v>269</v>
      </c>
      <c r="Y79" t="e">
        <f>VLOOKUP(B79,'Nat Plant-Seq info'!$C$1:$D$426,2,FALSE)</f>
        <v>#N/A</v>
      </c>
      <c r="Z79" t="str">
        <f t="shared" si="1"/>
        <v>AT1G70110.1</v>
      </c>
    </row>
    <row r="80" spans="1:26">
      <c r="A80" s="16">
        <v>587</v>
      </c>
      <c r="B80" s="16" t="s">
        <v>226</v>
      </c>
      <c r="C80" s="16" t="str">
        <f>VLOOKUP(B80,'PP-RLK'!$C$14:$N$623,12,FALSE)</f>
        <v>AT1G70130.1</v>
      </c>
      <c r="D80" s="16" t="s">
        <v>1990</v>
      </c>
      <c r="E80" s="16" t="s">
        <v>6</v>
      </c>
      <c r="F80" s="16" t="s">
        <v>58</v>
      </c>
      <c r="G80" s="17" t="s">
        <v>225</v>
      </c>
      <c r="H80" s="17" t="s">
        <v>59</v>
      </c>
      <c r="I80" s="15" t="str">
        <f>VLOOKUP(B80,'Expression batch'!$A$2:$H$460,8,FALSE)</f>
        <v>#7</v>
      </c>
      <c r="J80" s="15" t="str">
        <f>VLOOKUP($B80,'Expression batch'!$A$2:$H$460,2,FALSE)</f>
        <v>AT1G70130</v>
      </c>
      <c r="K80" s="15" t="str">
        <f>VLOOKUP($B80,'Expression batch'!$A$2:$H$460,3,FALSE)</f>
        <v>X227</v>
      </c>
      <c r="L80" s="15" t="str">
        <f>VLOOKUP($B80,'Expression batch'!$A$2:$H$460,4,FALSE)</f>
        <v>L-LEC</v>
      </c>
      <c r="M80" s="15" t="e">
        <f>VLOOKUP($B80,'LRR-expression'!$A$2:$F$226,2,FALSE)</f>
        <v>#N/A</v>
      </c>
      <c r="N80" t="str">
        <f>VLOOKUP(B80,'Cloning information_protech'!$I$2:$M$452,5,FALSE)</f>
        <v>X227</v>
      </c>
      <c r="O80" t="e">
        <f>VLOOKUP(B80,'Cloning information_protech'!$G$2:$H$453,2,FALSE)</f>
        <v>#N/A</v>
      </c>
      <c r="P80" t="str">
        <f>VLOOKUP(B80,Unknown!$E$1:$F$625,2,FALSE)</f>
        <v>L-LEC</v>
      </c>
      <c r="Q80" t="str">
        <f>VLOOKUP(B80,'PP-RLK'!$C$14:$D$623,2,FALSE)</f>
        <v>L-LEC</v>
      </c>
      <c r="R80">
        <f>VLOOKUP($B80,'PP-RLK'!$C$14:$G$623,3,FALSE)</f>
        <v>24</v>
      </c>
      <c r="S80" t="str">
        <f>VLOOKUP($B80,'PP-RLK'!$C$14:$G$623,4,FALSE)</f>
        <v>[278,301]</v>
      </c>
      <c r="T80" t="str">
        <f>VLOOKUP($B80,'PP-RLK'!$C$14:$G$623,5,FALSE)</f>
        <v>[334,604]</v>
      </c>
      <c r="U80">
        <f>VLOOKUP($B80,'PP-RLK'!$C$14:$O$623,6,FALSE)</f>
        <v>656</v>
      </c>
      <c r="V80">
        <f>VLOOKUP($B80,'PP-RLK'!$C$14:$O$623,7,FALSE)</f>
        <v>25</v>
      </c>
      <c r="W80">
        <f>VLOOKUP($B80,'PP-RLK'!$C$14:$O$623,8,FALSE)</f>
        <v>277</v>
      </c>
      <c r="X80">
        <f>VLOOKUP($B80,'PP-RLK'!$C$14:$O$623,9,FALSE)</f>
        <v>253</v>
      </c>
      <c r="Y80" t="e">
        <f>VLOOKUP(B80,'Nat Plant-Seq info'!$C$1:$D$426,2,FALSE)</f>
        <v>#N/A</v>
      </c>
      <c r="Z80" t="str">
        <f t="shared" si="1"/>
        <v>AT1G70130.1</v>
      </c>
    </row>
    <row r="81" spans="1:26">
      <c r="A81" s="16">
        <v>552</v>
      </c>
      <c r="B81" s="16" t="s">
        <v>327</v>
      </c>
      <c r="C81" s="16" t="str">
        <f>VLOOKUP(B81,'PP-RLK'!$C$14:$N$623,12,FALSE)</f>
        <v>AT2G29220.1</v>
      </c>
      <c r="D81" s="16" t="s">
        <v>1990</v>
      </c>
      <c r="E81" s="16" t="s">
        <v>6</v>
      </c>
      <c r="F81" s="16" t="s">
        <v>58</v>
      </c>
      <c r="G81" s="17" t="s">
        <v>328</v>
      </c>
      <c r="H81" s="17" t="s">
        <v>59</v>
      </c>
      <c r="I81" s="15" t="str">
        <f>VLOOKUP(B81,'Expression batch'!$A$2:$H$460,8,FALSE)</f>
        <v>#4</v>
      </c>
      <c r="J81" s="15" t="str">
        <f>VLOOKUP($B81,'Expression batch'!$A$2:$H$460,2,FALSE)</f>
        <v>AT2G29220</v>
      </c>
      <c r="K81" s="15" t="str">
        <f>VLOOKUP($B81,'Expression batch'!$A$2:$H$460,3,FALSE)</f>
        <v>X264</v>
      </c>
      <c r="L81" s="15" t="str">
        <f>VLOOKUP($B81,'Expression batch'!$A$2:$H$460,4,FALSE)</f>
        <v>L-LEC</v>
      </c>
      <c r="M81" s="15" t="e">
        <f>VLOOKUP($B81,'LRR-expression'!$A$2:$F$226,2,FALSE)</f>
        <v>#N/A</v>
      </c>
      <c r="N81" t="str">
        <f>VLOOKUP(B81,'Cloning information_protech'!$I$2:$M$452,5,FALSE)</f>
        <v>X264</v>
      </c>
      <c r="O81" t="e">
        <f>VLOOKUP(B81,'Cloning information_protech'!$G$2:$H$453,2,FALSE)</f>
        <v>#N/A</v>
      </c>
      <c r="P81" t="str">
        <f>VLOOKUP(B81,Unknown!$E$1:$F$625,2,FALSE)</f>
        <v>L-LEC</v>
      </c>
      <c r="Q81" t="str">
        <f>VLOOKUP(B81,'PP-RLK'!$C$14:$D$623,2,FALSE)</f>
        <v>L-LEC</v>
      </c>
      <c r="R81">
        <f>VLOOKUP($B81,'PP-RLK'!$C$14:$G$623,3,FALSE)</f>
        <v>24</v>
      </c>
      <c r="S81" t="str">
        <f>VLOOKUP($B81,'PP-RLK'!$C$14:$G$623,4,FALSE)</f>
        <v>[304,327]</v>
      </c>
      <c r="T81" t="str">
        <f>VLOOKUP($B81,'PP-RLK'!$C$14:$G$623,5,FALSE)</f>
        <v>[353,611]</v>
      </c>
      <c r="U81">
        <f>VLOOKUP($B81,'PP-RLK'!$C$14:$O$623,6,FALSE)</f>
        <v>627</v>
      </c>
      <c r="V81">
        <f>VLOOKUP($B81,'PP-RLK'!$C$14:$O$623,7,FALSE)</f>
        <v>25</v>
      </c>
      <c r="W81">
        <f>VLOOKUP($B81,'PP-RLK'!$C$14:$O$623,8,FALSE)</f>
        <v>303</v>
      </c>
      <c r="X81">
        <f>VLOOKUP($B81,'PP-RLK'!$C$14:$O$623,9,FALSE)</f>
        <v>279</v>
      </c>
      <c r="Y81" t="e">
        <f>VLOOKUP(B81,'Nat Plant-Seq info'!$C$1:$D$426,2,FALSE)</f>
        <v>#N/A</v>
      </c>
      <c r="Z81" t="str">
        <f t="shared" si="1"/>
        <v>AT2G29220.1</v>
      </c>
    </row>
    <row r="82" spans="1:26">
      <c r="A82" s="16">
        <v>553</v>
      </c>
      <c r="B82" s="16" t="s">
        <v>329</v>
      </c>
      <c r="C82" s="16" t="str">
        <f>VLOOKUP(B82,'PP-RLK'!$C$14:$N$623,12,FALSE)</f>
        <v>AT2G29250.1</v>
      </c>
      <c r="D82" s="16" t="s">
        <v>1990</v>
      </c>
      <c r="E82" s="16" t="s">
        <v>6</v>
      </c>
      <c r="F82" s="16" t="s">
        <v>58</v>
      </c>
      <c r="G82" s="17" t="s">
        <v>328</v>
      </c>
      <c r="H82" s="17" t="s">
        <v>59</v>
      </c>
      <c r="I82" s="15" t="str">
        <f>VLOOKUP(B82,'Expression batch'!$A$2:$H$460,8,FALSE)</f>
        <v>#6</v>
      </c>
      <c r="J82" s="15" t="str">
        <f>VLOOKUP($B82,'Expression batch'!$A$2:$H$460,2,FALSE)</f>
        <v>AT2G29250</v>
      </c>
      <c r="K82" s="15" t="str">
        <f>VLOOKUP($B82,'Expression batch'!$A$2:$H$460,3,FALSE)</f>
        <v>X263</v>
      </c>
      <c r="L82" s="15" t="str">
        <f>VLOOKUP($B82,'Expression batch'!$A$2:$H$460,4,FALSE)</f>
        <v>L-LEC</v>
      </c>
      <c r="M82" s="15" t="e">
        <f>VLOOKUP($B82,'LRR-expression'!$A$2:$F$226,2,FALSE)</f>
        <v>#N/A</v>
      </c>
      <c r="N82" t="str">
        <f>VLOOKUP(B82,'Cloning information_protech'!$I$2:$M$452,5,FALSE)</f>
        <v>X263</v>
      </c>
      <c r="O82" t="e">
        <f>VLOOKUP(B82,'Cloning information_protech'!$G$2:$H$453,2,FALSE)</f>
        <v>#N/A</v>
      </c>
      <c r="P82" t="str">
        <f>VLOOKUP(B82,Unknown!$E$1:$F$625,2,FALSE)</f>
        <v>L-LEC</v>
      </c>
      <c r="Q82" t="str">
        <f>VLOOKUP(B82,'PP-RLK'!$C$14:$D$623,2,FALSE)</f>
        <v>L-LEC</v>
      </c>
      <c r="R82">
        <f>VLOOKUP($B82,'PP-RLK'!$C$14:$G$623,3,FALSE)</f>
        <v>24</v>
      </c>
      <c r="S82" t="str">
        <f>VLOOKUP($B82,'PP-RLK'!$C$14:$G$623,4,FALSE)</f>
        <v>[304,327]</v>
      </c>
      <c r="T82" t="str">
        <f>VLOOKUP($B82,'PP-RLK'!$C$14:$G$623,5,FALSE)</f>
        <v>[352,610]</v>
      </c>
      <c r="U82">
        <f>VLOOKUP($B82,'PP-RLK'!$C$14:$O$623,6,FALSE)</f>
        <v>623</v>
      </c>
      <c r="V82">
        <f>VLOOKUP($B82,'PP-RLK'!$C$14:$O$623,7,FALSE)</f>
        <v>25</v>
      </c>
      <c r="W82">
        <f>VLOOKUP($B82,'PP-RLK'!$C$14:$O$623,8,FALSE)</f>
        <v>303</v>
      </c>
      <c r="X82">
        <f>VLOOKUP($B82,'PP-RLK'!$C$14:$O$623,9,FALSE)</f>
        <v>279</v>
      </c>
      <c r="Y82" t="e">
        <f>VLOOKUP(B82,'Nat Plant-Seq info'!$C$1:$D$426,2,FALSE)</f>
        <v>#N/A</v>
      </c>
      <c r="Z82" t="str">
        <f t="shared" si="1"/>
        <v>AT2G29250.1</v>
      </c>
    </row>
    <row r="83" spans="1:26">
      <c r="A83" s="16">
        <v>528</v>
      </c>
      <c r="B83" s="16" t="s">
        <v>1855</v>
      </c>
      <c r="C83" s="16" t="str">
        <f>VLOOKUP(B83,'PP-RLK'!$C$14:$N$623,12,FALSE)</f>
        <v>AT2G32800.1</v>
      </c>
      <c r="D83" s="16" t="s">
        <v>1990</v>
      </c>
      <c r="E83" s="16" t="s">
        <v>6</v>
      </c>
      <c r="F83" s="16" t="s">
        <v>58</v>
      </c>
      <c r="G83" s="17" t="s">
        <v>335</v>
      </c>
      <c r="H83" s="17" t="s">
        <v>59</v>
      </c>
      <c r="I83" s="15" t="e">
        <f>VLOOKUP(B83,'Expression batch'!$A$2:$H$460,8,FALSE)</f>
        <v>#N/A</v>
      </c>
      <c r="J83" s="15" t="e">
        <f>VLOOKUP($B83,'Expression batch'!$A$2:$H$460,2,FALSE)</f>
        <v>#N/A</v>
      </c>
      <c r="K83" s="15" t="e">
        <f>VLOOKUP($B83,'Expression batch'!$A$2:$H$460,3,FALSE)</f>
        <v>#N/A</v>
      </c>
      <c r="L83" s="15" t="e">
        <f>VLOOKUP($B83,'Expression batch'!$A$2:$H$460,4,FALSE)</f>
        <v>#N/A</v>
      </c>
      <c r="M83" s="15" t="e">
        <f>VLOOKUP($B83,'LRR-expression'!$A$2:$F$226,2,FALSE)</f>
        <v>#N/A</v>
      </c>
      <c r="N83" t="e">
        <f>VLOOKUP(B83,'Cloning information_protech'!$I$2:$M$452,5,FALSE)</f>
        <v>#N/A</v>
      </c>
      <c r="O83" t="e">
        <f>VLOOKUP(B83,'Cloning information_protech'!$G$2:$H$453,2,FALSE)</f>
        <v>#N/A</v>
      </c>
      <c r="P83" t="str">
        <f>VLOOKUP(B83,Unknown!$E$1:$F$625,2,FALSE)</f>
        <v>L-LEC</v>
      </c>
      <c r="Q83" t="str">
        <f>VLOOKUP(B83,'PP-RLK'!$C$14:$D$623,2,FALSE)</f>
        <v>L-LEC</v>
      </c>
      <c r="R83">
        <f>VLOOKUP($B83,'PP-RLK'!$C$14:$G$623,3,FALSE)</f>
        <v>0</v>
      </c>
      <c r="S83">
        <f>VLOOKUP($B83,'PP-RLK'!$C$14:$G$623,4,FALSE)</f>
        <v>0</v>
      </c>
      <c r="T83" t="str">
        <f>VLOOKUP($B83,'PP-RLK'!$C$14:$G$623,5,FALSE)</f>
        <v>[117,416][532,812]</v>
      </c>
      <c r="U83">
        <f>VLOOKUP($B83,'PP-RLK'!$C$14:$O$623,6,FALSE)</f>
        <v>851</v>
      </c>
      <c r="V83">
        <f>VLOOKUP($B83,'PP-RLK'!$C$14:$O$623,7,FALSE)</f>
        <v>0</v>
      </c>
      <c r="W83">
        <f>VLOOKUP($B83,'PP-RLK'!$C$14:$O$623,8,FALSE)</f>
        <v>0</v>
      </c>
      <c r="X83">
        <f>VLOOKUP($B83,'PP-RLK'!$C$14:$O$623,9,FALSE)</f>
        <v>0</v>
      </c>
      <c r="Y83" t="e">
        <f>VLOOKUP(B83,'Nat Plant-Seq info'!$C$1:$D$426,2,FALSE)</f>
        <v>#N/A</v>
      </c>
      <c r="Z83" t="str">
        <f t="shared" si="1"/>
        <v>AT2G32800.1</v>
      </c>
    </row>
    <row r="84" spans="1:26">
      <c r="A84" s="16">
        <v>567</v>
      </c>
      <c r="B84" s="16" t="s">
        <v>341</v>
      </c>
      <c r="C84" s="16" t="str">
        <f>VLOOKUP(B84,'PP-RLK'!$C$14:$N$623,12,FALSE)</f>
        <v>AT2G37710.1</v>
      </c>
      <c r="D84" s="16" t="s">
        <v>1990</v>
      </c>
      <c r="E84" s="16" t="s">
        <v>6</v>
      </c>
      <c r="F84" s="16" t="s">
        <v>58</v>
      </c>
      <c r="G84" s="17" t="s">
        <v>8</v>
      </c>
      <c r="H84" s="17" t="s">
        <v>59</v>
      </c>
      <c r="I84" s="15" t="str">
        <f>VLOOKUP(B84,'Expression batch'!$A$2:$H$460,8,FALSE)</f>
        <v>#7</v>
      </c>
      <c r="J84" s="15" t="str">
        <f>VLOOKUP($B84,'Expression batch'!$A$2:$H$460,2,FALSE)</f>
        <v>AT2G37710</v>
      </c>
      <c r="K84" s="15" t="str">
        <f>VLOOKUP($B84,'Expression batch'!$A$2:$H$460,3,FALSE)</f>
        <v>X230</v>
      </c>
      <c r="L84" s="15" t="str">
        <f>VLOOKUP($B84,'Expression batch'!$A$2:$H$460,4,FALSE)</f>
        <v>L-LEC</v>
      </c>
      <c r="M84" s="15" t="e">
        <f>VLOOKUP($B84,'LRR-expression'!$A$2:$F$226,2,FALSE)</f>
        <v>#N/A</v>
      </c>
      <c r="N84" t="str">
        <f>VLOOKUP(B84,'Cloning information_protech'!$I$2:$M$452,5,FALSE)</f>
        <v>X230</v>
      </c>
      <c r="O84" t="e">
        <f>VLOOKUP(B84,'Cloning information_protech'!$G$2:$H$453,2,FALSE)</f>
        <v>#N/A</v>
      </c>
      <c r="P84" t="str">
        <f>VLOOKUP(B84,Unknown!$E$1:$F$625,2,FALSE)</f>
        <v>L-LEC</v>
      </c>
      <c r="Q84" t="str">
        <f>VLOOKUP(B84,'PP-RLK'!$C$14:$D$623,2,FALSE)</f>
        <v>L-LEC</v>
      </c>
      <c r="R84">
        <f>VLOOKUP($B84,'PP-RLK'!$C$14:$G$623,3,FALSE)</f>
        <v>23</v>
      </c>
      <c r="S84" t="str">
        <f>VLOOKUP($B84,'PP-RLK'!$C$14:$G$623,4,FALSE)</f>
        <v>[294,314]</v>
      </c>
      <c r="T84" t="str">
        <f>VLOOKUP($B84,'PP-RLK'!$C$14:$G$623,5,FALSE)</f>
        <v>[347,618]</v>
      </c>
      <c r="U84">
        <f>VLOOKUP($B84,'PP-RLK'!$C$14:$O$623,6,FALSE)</f>
        <v>675</v>
      </c>
      <c r="V84">
        <f>VLOOKUP($B84,'PP-RLK'!$C$14:$O$623,7,FALSE)</f>
        <v>24</v>
      </c>
      <c r="W84">
        <f>VLOOKUP($B84,'PP-RLK'!$C$14:$O$623,8,FALSE)</f>
        <v>293</v>
      </c>
      <c r="X84">
        <f>VLOOKUP($B84,'PP-RLK'!$C$14:$O$623,9,FALSE)</f>
        <v>270</v>
      </c>
      <c r="Y84" t="e">
        <f>VLOOKUP(B84,'Nat Plant-Seq info'!$C$1:$D$426,2,FALSE)</f>
        <v>#N/A</v>
      </c>
      <c r="Z84" t="str">
        <f t="shared" si="1"/>
        <v>AT2G37710.1</v>
      </c>
    </row>
    <row r="85" spans="1:26">
      <c r="A85" s="16">
        <v>585</v>
      </c>
      <c r="B85" s="16" t="s">
        <v>354</v>
      </c>
      <c r="C85" s="16" t="str">
        <f>VLOOKUP(B85,'PP-RLK'!$C$14:$N$623,12,FALSE)</f>
        <v>AT2G43690.1</v>
      </c>
      <c r="D85" s="16" t="s">
        <v>1990</v>
      </c>
      <c r="E85" s="16" t="s">
        <v>6</v>
      </c>
      <c r="F85" s="16" t="s">
        <v>58</v>
      </c>
      <c r="G85" s="17" t="s">
        <v>355</v>
      </c>
      <c r="H85" s="17" t="s">
        <v>59</v>
      </c>
      <c r="I85" s="15" t="str">
        <f>VLOOKUP(B85,'Expression batch'!$A$2:$H$460,8,FALSE)</f>
        <v>#7</v>
      </c>
      <c r="J85" s="15" t="str">
        <f>VLOOKUP($B85,'Expression batch'!$A$2:$H$460,2,FALSE)</f>
        <v>AT2G43690</v>
      </c>
      <c r="K85" s="15" t="str">
        <f>VLOOKUP($B85,'Expression batch'!$A$2:$H$460,3,FALSE)</f>
        <v>X226</v>
      </c>
      <c r="L85" s="15" t="str">
        <f>VLOOKUP($B85,'Expression batch'!$A$2:$H$460,4,FALSE)</f>
        <v>L-LEC</v>
      </c>
      <c r="M85" s="15" t="e">
        <f>VLOOKUP($B85,'LRR-expression'!$A$2:$F$226,2,FALSE)</f>
        <v>#N/A</v>
      </c>
      <c r="N85" t="str">
        <f>VLOOKUP(B85,'Cloning information_protech'!$I$2:$M$452,5,FALSE)</f>
        <v>X226</v>
      </c>
      <c r="O85" t="e">
        <f>VLOOKUP(B85,'Cloning information_protech'!$G$2:$H$453,2,FALSE)</f>
        <v>#N/A</v>
      </c>
      <c r="P85" t="str">
        <f>VLOOKUP(B85,Unknown!$E$1:$F$625,2,FALSE)</f>
        <v>L-LEC</v>
      </c>
      <c r="Q85" t="str">
        <f>VLOOKUP(B85,'PP-RLK'!$C$14:$D$623,2,FALSE)</f>
        <v>L-LEC</v>
      </c>
      <c r="R85">
        <f>VLOOKUP($B85,'PP-RLK'!$C$14:$G$623,3,FALSE)</f>
        <v>0</v>
      </c>
      <c r="S85" t="str">
        <f>VLOOKUP($B85,'PP-RLK'!$C$14:$G$623,4,FALSE)</f>
        <v>[278,301]</v>
      </c>
      <c r="T85" t="str">
        <f>VLOOKUP($B85,'PP-RLK'!$C$14:$G$623,5,FALSE)</f>
        <v>[337,606]</v>
      </c>
      <c r="U85">
        <f>VLOOKUP($B85,'PP-RLK'!$C$14:$O$623,6,FALSE)</f>
        <v>664</v>
      </c>
      <c r="V85">
        <f>VLOOKUP($B85,'PP-RLK'!$C$14:$O$623,7,FALSE)</f>
        <v>1</v>
      </c>
      <c r="W85">
        <f>VLOOKUP($B85,'PP-RLK'!$C$14:$O$623,8,FALSE)</f>
        <v>277</v>
      </c>
      <c r="X85">
        <f>VLOOKUP($B85,'PP-RLK'!$C$14:$O$623,9,FALSE)</f>
        <v>277</v>
      </c>
      <c r="Y85" t="e">
        <f>VLOOKUP(B85,'Nat Plant-Seq info'!$C$1:$D$426,2,FALSE)</f>
        <v>#N/A</v>
      </c>
      <c r="Z85" t="str">
        <f t="shared" si="1"/>
        <v>AT2G43690.1</v>
      </c>
    </row>
    <row r="86" spans="1:26">
      <c r="A86" s="16">
        <v>584</v>
      </c>
      <c r="B86" s="16" t="s">
        <v>356</v>
      </c>
      <c r="C86" s="16" t="str">
        <f>VLOOKUP(B86,'PP-RLK'!$C$14:$N$623,12,FALSE)</f>
        <v>AT2G43700.1</v>
      </c>
      <c r="D86" s="16" t="s">
        <v>1990</v>
      </c>
      <c r="E86" s="16" t="s">
        <v>6</v>
      </c>
      <c r="F86" s="16" t="s">
        <v>58</v>
      </c>
      <c r="G86" s="17" t="s">
        <v>355</v>
      </c>
      <c r="H86" s="17" t="s">
        <v>59</v>
      </c>
      <c r="I86" s="15" t="str">
        <f>VLOOKUP(B86,'Expression batch'!$A$2:$H$460,8,FALSE)</f>
        <v>#7</v>
      </c>
      <c r="J86" s="15" t="str">
        <f>VLOOKUP($B86,'Expression batch'!$A$2:$H$460,2,FALSE)</f>
        <v>AT2G43700</v>
      </c>
      <c r="K86" s="15" t="str">
        <f>VLOOKUP($B86,'Expression batch'!$A$2:$H$460,3,FALSE)</f>
        <v>X225</v>
      </c>
      <c r="L86" s="15" t="str">
        <f>VLOOKUP($B86,'Expression batch'!$A$2:$H$460,4,FALSE)</f>
        <v>L-LEC</v>
      </c>
      <c r="M86" s="15" t="e">
        <f>VLOOKUP($B86,'LRR-expression'!$A$2:$F$226,2,FALSE)</f>
        <v>#N/A</v>
      </c>
      <c r="N86" t="str">
        <f>VLOOKUP(B86,'Cloning information_protech'!$I$2:$M$452,5,FALSE)</f>
        <v>X225</v>
      </c>
      <c r="O86" t="e">
        <f>VLOOKUP(B86,'Cloning information_protech'!$G$2:$H$453,2,FALSE)</f>
        <v>#N/A</v>
      </c>
      <c r="P86" t="str">
        <f>VLOOKUP(B86,Unknown!$E$1:$F$625,2,FALSE)</f>
        <v>L-LEC</v>
      </c>
      <c r="Q86" t="str">
        <f>VLOOKUP(B86,'PP-RLK'!$C$14:$D$623,2,FALSE)</f>
        <v>L-LEC</v>
      </c>
      <c r="R86">
        <f>VLOOKUP($B86,'PP-RLK'!$C$14:$G$623,3,FALSE)</f>
        <v>0</v>
      </c>
      <c r="S86" t="str">
        <f>VLOOKUP($B86,'PP-RLK'!$C$14:$G$623,4,FALSE)</f>
        <v>[278,301]</v>
      </c>
      <c r="T86" t="str">
        <f>VLOOKUP($B86,'PP-RLK'!$C$14:$G$623,5,FALSE)</f>
        <v>[336,605]</v>
      </c>
      <c r="U86">
        <f>VLOOKUP($B86,'PP-RLK'!$C$14:$O$623,6,FALSE)</f>
        <v>658</v>
      </c>
      <c r="V86">
        <f>VLOOKUP($B86,'PP-RLK'!$C$14:$O$623,7,FALSE)</f>
        <v>1</v>
      </c>
      <c r="W86">
        <f>VLOOKUP($B86,'PP-RLK'!$C$14:$O$623,8,FALSE)</f>
        <v>277</v>
      </c>
      <c r="X86">
        <f>VLOOKUP($B86,'PP-RLK'!$C$14:$O$623,9,FALSE)</f>
        <v>277</v>
      </c>
      <c r="Y86" t="e">
        <f>VLOOKUP(B86,'Nat Plant-Seq info'!$C$1:$D$426,2,FALSE)</f>
        <v>#N/A</v>
      </c>
      <c r="Z86" t="str">
        <f t="shared" si="1"/>
        <v>AT2G43700.1</v>
      </c>
    </row>
    <row r="87" spans="1:26">
      <c r="A87" s="16">
        <v>560</v>
      </c>
      <c r="B87" s="16" t="s">
        <v>377</v>
      </c>
      <c r="C87" s="16" t="str">
        <f>VLOOKUP(B87,'PP-RLK'!$C$14:$N$623,12,FALSE)</f>
        <v>AT3G08870.1</v>
      </c>
      <c r="D87" s="16" t="s">
        <v>1990</v>
      </c>
      <c r="E87" s="16" t="s">
        <v>6</v>
      </c>
      <c r="F87" s="16" t="s">
        <v>58</v>
      </c>
      <c r="G87" s="17" t="s">
        <v>8</v>
      </c>
      <c r="H87" s="17" t="s">
        <v>59</v>
      </c>
      <c r="I87" s="15" t="str">
        <f>VLOOKUP(B87,'Expression batch'!$A$2:$H$460,8,FALSE)</f>
        <v>#4</v>
      </c>
      <c r="J87" s="15" t="str">
        <f>VLOOKUP($B87,'Expression batch'!$A$2:$H$460,2,FALSE)</f>
        <v>AT3G08870</v>
      </c>
      <c r="K87" s="15" t="str">
        <f>VLOOKUP($B87,'Expression batch'!$A$2:$H$460,3,FALSE)</f>
        <v>X239</v>
      </c>
      <c r="L87" s="15" t="str">
        <f>VLOOKUP($B87,'Expression batch'!$A$2:$H$460,4,FALSE)</f>
        <v>L-LEC</v>
      </c>
      <c r="M87" s="15" t="e">
        <f>VLOOKUP($B87,'LRR-expression'!$A$2:$F$226,2,FALSE)</f>
        <v>#N/A</v>
      </c>
      <c r="N87" t="str">
        <f>VLOOKUP(B87,'Cloning information_protech'!$I$2:$M$452,5,FALSE)</f>
        <v>X239</v>
      </c>
      <c r="O87" t="e">
        <f>VLOOKUP(B87,'Cloning information_protech'!$G$2:$H$453,2,FALSE)</f>
        <v>#N/A</v>
      </c>
      <c r="P87" t="str">
        <f>VLOOKUP(B87,Unknown!$E$1:$F$625,2,FALSE)</f>
        <v>L-LEC</v>
      </c>
      <c r="Q87" t="str">
        <f>VLOOKUP(B87,'PP-RLK'!$C$14:$D$623,2,FALSE)</f>
        <v>L-LEC</v>
      </c>
      <c r="R87">
        <f>VLOOKUP($B87,'PP-RLK'!$C$14:$G$623,3,FALSE)</f>
        <v>23</v>
      </c>
      <c r="S87" t="str">
        <f>VLOOKUP($B87,'PP-RLK'!$C$14:$G$623,4,FALSE)</f>
        <v>[311,334]</v>
      </c>
      <c r="T87" t="str">
        <f>VLOOKUP($B87,'PP-RLK'!$C$14:$G$623,5,FALSE)</f>
        <v>[368,636]</v>
      </c>
      <c r="U87">
        <f>VLOOKUP($B87,'PP-RLK'!$C$14:$O$623,6,FALSE)</f>
        <v>693</v>
      </c>
      <c r="V87">
        <f>VLOOKUP($B87,'PP-RLK'!$C$14:$O$623,7,FALSE)</f>
        <v>24</v>
      </c>
      <c r="W87">
        <f>VLOOKUP($B87,'PP-RLK'!$C$14:$O$623,8,FALSE)</f>
        <v>310</v>
      </c>
      <c r="X87">
        <f>VLOOKUP($B87,'PP-RLK'!$C$14:$O$623,9,FALSE)</f>
        <v>287</v>
      </c>
      <c r="Y87" t="e">
        <f>VLOOKUP(B87,'Nat Plant-Seq info'!$C$1:$D$426,2,FALSE)</f>
        <v>#N/A</v>
      </c>
      <c r="Z87" t="str">
        <f t="shared" si="1"/>
        <v>AT3G08870.1</v>
      </c>
    </row>
    <row r="88" spans="1:26">
      <c r="A88" s="16">
        <v>542</v>
      </c>
      <c r="B88" s="16" t="s">
        <v>418</v>
      </c>
      <c r="C88" s="16" t="str">
        <f>VLOOKUP(B88,'PP-RLK'!$C$14:$N$623,12,FALSE)</f>
        <v>AT3G45330.1</v>
      </c>
      <c r="D88" s="16" t="s">
        <v>1990</v>
      </c>
      <c r="E88" s="16" t="s">
        <v>6</v>
      </c>
      <c r="F88" s="16" t="s">
        <v>58</v>
      </c>
      <c r="G88" s="17" t="s">
        <v>419</v>
      </c>
      <c r="H88" s="17" t="s">
        <v>59</v>
      </c>
      <c r="I88" s="15" t="str">
        <f>VLOOKUP(B88,'Expression batch'!$A$2:$H$460,8,FALSE)</f>
        <v>#4</v>
      </c>
      <c r="J88" s="15" t="str">
        <f>VLOOKUP($B88,'Expression batch'!$A$2:$H$460,2,FALSE)</f>
        <v>AT3G45330</v>
      </c>
      <c r="K88" s="15" t="str">
        <f>VLOOKUP($B88,'Expression batch'!$A$2:$H$460,3,FALSE)</f>
        <v>X240</v>
      </c>
      <c r="L88" s="15" t="str">
        <f>VLOOKUP($B88,'Expression batch'!$A$2:$H$460,4,FALSE)</f>
        <v>L-LEC</v>
      </c>
      <c r="M88" s="15" t="e">
        <f>VLOOKUP($B88,'LRR-expression'!$A$2:$F$226,2,FALSE)</f>
        <v>#N/A</v>
      </c>
      <c r="N88" t="str">
        <f>VLOOKUP(B88,'Cloning information_protech'!$I$2:$M$452,5,FALSE)</f>
        <v>X240</v>
      </c>
      <c r="O88" t="e">
        <f>VLOOKUP(B88,'Cloning information_protech'!$G$2:$H$453,2,FALSE)</f>
        <v>#N/A</v>
      </c>
      <c r="P88" t="str">
        <f>VLOOKUP(B88,Unknown!$E$1:$F$625,2,FALSE)</f>
        <v>L-LEC</v>
      </c>
      <c r="Q88" t="str">
        <f>VLOOKUP(B88,'PP-RLK'!$C$14:$D$623,2,FALSE)</f>
        <v>L-LEC</v>
      </c>
      <c r="R88">
        <f>VLOOKUP($B88,'PP-RLK'!$C$14:$G$623,3,FALSE)</f>
        <v>20</v>
      </c>
      <c r="S88" t="str">
        <f>VLOOKUP($B88,'PP-RLK'!$C$14:$G$623,4,FALSE)</f>
        <v>[293,316]</v>
      </c>
      <c r="T88" t="str">
        <f>VLOOKUP($B88,'PP-RLK'!$C$14:$G$623,5,FALSE)</f>
        <v>[348,616]</v>
      </c>
      <c r="U88">
        <f>VLOOKUP($B88,'PP-RLK'!$C$14:$O$623,6,FALSE)</f>
        <v>682</v>
      </c>
      <c r="V88">
        <f>VLOOKUP($B88,'PP-RLK'!$C$14:$O$623,7,FALSE)</f>
        <v>21</v>
      </c>
      <c r="W88">
        <f>VLOOKUP($B88,'PP-RLK'!$C$14:$O$623,8,FALSE)</f>
        <v>292</v>
      </c>
      <c r="X88">
        <f>VLOOKUP($B88,'PP-RLK'!$C$14:$O$623,9,FALSE)</f>
        <v>272</v>
      </c>
      <c r="Y88" t="e">
        <f>VLOOKUP(B88,'Nat Plant-Seq info'!$C$1:$D$426,2,FALSE)</f>
        <v>#N/A</v>
      </c>
      <c r="Z88" t="str">
        <f t="shared" si="1"/>
        <v>AT3G45330.1</v>
      </c>
    </row>
    <row r="89" spans="1:26">
      <c r="A89" s="16">
        <v>543</v>
      </c>
      <c r="B89" s="16" t="s">
        <v>420</v>
      </c>
      <c r="C89" s="16" t="str">
        <f>VLOOKUP(B89,'PP-RLK'!$C$14:$N$623,12,FALSE)</f>
        <v>AT3G45390.1</v>
      </c>
      <c r="D89" s="16" t="s">
        <v>1990</v>
      </c>
      <c r="E89" s="16" t="s">
        <v>6</v>
      </c>
      <c r="F89" s="16" t="s">
        <v>58</v>
      </c>
      <c r="G89" s="17" t="s">
        <v>419</v>
      </c>
      <c r="H89" s="17" t="s">
        <v>59</v>
      </c>
      <c r="I89" s="15" t="str">
        <f>VLOOKUP(B89,'Expression batch'!$A$2:$H$460,8,FALSE)</f>
        <v>#4</v>
      </c>
      <c r="J89" s="15" t="str">
        <f>VLOOKUP($B89,'Expression batch'!$A$2:$H$460,2,FALSE)</f>
        <v>AT3G45390</v>
      </c>
      <c r="K89" s="15" t="str">
        <f>VLOOKUP($B89,'Expression batch'!$A$2:$H$460,3,FALSE)</f>
        <v>X241</v>
      </c>
      <c r="L89" s="15" t="str">
        <f>VLOOKUP($B89,'Expression batch'!$A$2:$H$460,4,FALSE)</f>
        <v>L-LEC</v>
      </c>
      <c r="M89" s="15" t="e">
        <f>VLOOKUP($B89,'LRR-expression'!$A$2:$F$226,2,FALSE)</f>
        <v>#N/A</v>
      </c>
      <c r="N89" t="str">
        <f>VLOOKUP(B89,'Cloning information_protech'!$I$2:$M$452,5,FALSE)</f>
        <v>X241</v>
      </c>
      <c r="O89" t="e">
        <f>VLOOKUP(B89,'Cloning information_protech'!$G$2:$H$453,2,FALSE)</f>
        <v>#N/A</v>
      </c>
      <c r="P89" t="str">
        <f>VLOOKUP(B89,Unknown!$E$1:$F$625,2,FALSE)</f>
        <v>L-LEC</v>
      </c>
      <c r="Q89" t="str">
        <f>VLOOKUP(B89,'PP-RLK'!$C$14:$D$623,2,FALSE)</f>
        <v>L-LEC</v>
      </c>
      <c r="R89">
        <f>VLOOKUP($B89,'PP-RLK'!$C$14:$G$623,3,FALSE)</f>
        <v>25</v>
      </c>
      <c r="S89" t="str">
        <f>VLOOKUP($B89,'PP-RLK'!$C$14:$G$623,4,FALSE)</f>
        <v>[296,319]</v>
      </c>
      <c r="T89" t="str">
        <f>VLOOKUP($B89,'PP-RLK'!$C$14:$G$623,5,FALSE)</f>
        <v>[351,538]</v>
      </c>
      <c r="U89">
        <f>VLOOKUP($B89,'PP-RLK'!$C$14:$O$623,6,FALSE)</f>
        <v>604</v>
      </c>
      <c r="V89">
        <f>VLOOKUP($B89,'PP-RLK'!$C$14:$O$623,7,FALSE)</f>
        <v>26</v>
      </c>
      <c r="W89">
        <f>VLOOKUP($B89,'PP-RLK'!$C$14:$O$623,8,FALSE)</f>
        <v>295</v>
      </c>
      <c r="X89">
        <f>VLOOKUP($B89,'PP-RLK'!$C$14:$O$623,9,FALSE)</f>
        <v>270</v>
      </c>
      <c r="Y89" t="e">
        <f>VLOOKUP(B89,'Nat Plant-Seq info'!$C$1:$D$426,2,FALSE)</f>
        <v>#N/A</v>
      </c>
      <c r="Z89" t="str">
        <f t="shared" si="1"/>
        <v>AT3G45390.1</v>
      </c>
    </row>
    <row r="90" spans="1:26">
      <c r="A90" s="16">
        <v>538</v>
      </c>
      <c r="B90" s="16" t="s">
        <v>421</v>
      </c>
      <c r="C90" s="16" t="str">
        <f>VLOOKUP(B90,'PP-RLK'!$C$14:$N$623,12,FALSE)</f>
        <v>AT3G45410.1</v>
      </c>
      <c r="D90" s="16" t="s">
        <v>1990</v>
      </c>
      <c r="E90" s="16" t="s">
        <v>6</v>
      </c>
      <c r="F90" s="16" t="s">
        <v>58</v>
      </c>
      <c r="G90" s="17" t="s">
        <v>419</v>
      </c>
      <c r="H90" s="17" t="s">
        <v>59</v>
      </c>
      <c r="I90" s="15" t="str">
        <f>VLOOKUP(B90,'Expression batch'!$A$2:$H$460,8,FALSE)</f>
        <v>#4</v>
      </c>
      <c r="J90" s="15" t="str">
        <f>VLOOKUP($B90,'Expression batch'!$A$2:$H$460,2,FALSE)</f>
        <v>AT3G45410</v>
      </c>
      <c r="K90" s="15" t="str">
        <f>VLOOKUP($B90,'Expression batch'!$A$2:$H$460,3,FALSE)</f>
        <v>X243</v>
      </c>
      <c r="L90" s="15" t="str">
        <f>VLOOKUP($B90,'Expression batch'!$A$2:$H$460,4,FALSE)</f>
        <v>L-LEC</v>
      </c>
      <c r="M90" s="15" t="e">
        <f>VLOOKUP($B90,'LRR-expression'!$A$2:$F$226,2,FALSE)</f>
        <v>#N/A</v>
      </c>
      <c r="N90" t="str">
        <f>VLOOKUP(B90,'Cloning information_protech'!$I$2:$M$452,5,FALSE)</f>
        <v>X243</v>
      </c>
      <c r="O90" t="e">
        <f>VLOOKUP(B90,'Cloning information_protech'!$G$2:$H$453,2,FALSE)</f>
        <v>#N/A</v>
      </c>
      <c r="P90" t="str">
        <f>VLOOKUP(B90,Unknown!$E$1:$F$625,2,FALSE)</f>
        <v>L-LEC</v>
      </c>
      <c r="Q90" t="str">
        <f>VLOOKUP(B90,'PP-RLK'!$C$14:$D$623,2,FALSE)</f>
        <v>L-LEC</v>
      </c>
      <c r="R90">
        <f>VLOOKUP($B90,'PP-RLK'!$C$14:$G$623,3,FALSE)</f>
        <v>22</v>
      </c>
      <c r="S90" t="str">
        <f>VLOOKUP($B90,'PP-RLK'!$C$14:$G$623,4,FALSE)</f>
        <v>[287,310]</v>
      </c>
      <c r="T90" t="str">
        <f>VLOOKUP($B90,'PP-RLK'!$C$14:$G$623,5,FALSE)</f>
        <v>[342,610]</v>
      </c>
      <c r="U90">
        <f>VLOOKUP($B90,'PP-RLK'!$C$14:$O$623,6,FALSE)</f>
        <v>664</v>
      </c>
      <c r="V90">
        <f>VLOOKUP($B90,'PP-RLK'!$C$14:$O$623,7,FALSE)</f>
        <v>23</v>
      </c>
      <c r="W90">
        <f>VLOOKUP($B90,'PP-RLK'!$C$14:$O$623,8,FALSE)</f>
        <v>286</v>
      </c>
      <c r="X90">
        <f>VLOOKUP($B90,'PP-RLK'!$C$14:$O$623,9,FALSE)</f>
        <v>264</v>
      </c>
      <c r="Y90" t="e">
        <f>VLOOKUP(B90,'Nat Plant-Seq info'!$C$1:$D$426,2,FALSE)</f>
        <v>#N/A</v>
      </c>
      <c r="Z90" t="str">
        <f t="shared" si="1"/>
        <v>AT3G45410.1</v>
      </c>
    </row>
    <row r="91" spans="1:26">
      <c r="A91" s="16">
        <v>539</v>
      </c>
      <c r="B91" s="16" t="s">
        <v>422</v>
      </c>
      <c r="C91" s="16" t="str">
        <f>VLOOKUP(B91,'PP-RLK'!$C$14:$N$623,12,FALSE)</f>
        <v>AT3G45420.1</v>
      </c>
      <c r="D91" s="16" t="s">
        <v>1990</v>
      </c>
      <c r="E91" s="16" t="s">
        <v>6</v>
      </c>
      <c r="F91" s="16" t="s">
        <v>58</v>
      </c>
      <c r="G91" s="17" t="s">
        <v>419</v>
      </c>
      <c r="H91" s="17" t="s">
        <v>59</v>
      </c>
      <c r="I91" s="15" t="str">
        <f>VLOOKUP(B91,'Expression batch'!$A$2:$H$460,8,FALSE)</f>
        <v>#4</v>
      </c>
      <c r="J91" s="15" t="str">
        <f>VLOOKUP($B91,'Expression batch'!$A$2:$H$460,2,FALSE)</f>
        <v>AT3G45420</v>
      </c>
      <c r="K91" s="15" t="str">
        <f>VLOOKUP($B91,'Expression batch'!$A$2:$H$460,3,FALSE)</f>
        <v>X244</v>
      </c>
      <c r="L91" s="15" t="str">
        <f>VLOOKUP($B91,'Expression batch'!$A$2:$H$460,4,FALSE)</f>
        <v>L-LEC</v>
      </c>
      <c r="M91" s="15" t="e">
        <f>VLOOKUP($B91,'LRR-expression'!$A$2:$F$226,2,FALSE)</f>
        <v>#N/A</v>
      </c>
      <c r="N91" t="str">
        <f>VLOOKUP(B91,'Cloning information_protech'!$I$2:$M$452,5,FALSE)</f>
        <v>X244</v>
      </c>
      <c r="O91" t="e">
        <f>VLOOKUP(B91,'Cloning information_protech'!$G$2:$H$453,2,FALSE)</f>
        <v>#N/A</v>
      </c>
      <c r="P91" t="str">
        <f>VLOOKUP(B91,Unknown!$E$1:$F$625,2,FALSE)</f>
        <v>L-LEC</v>
      </c>
      <c r="Q91" t="str">
        <f>VLOOKUP(B91,'PP-RLK'!$C$14:$D$623,2,FALSE)</f>
        <v>L-LEC</v>
      </c>
      <c r="R91">
        <f>VLOOKUP($B91,'PP-RLK'!$C$14:$G$623,3,FALSE)</f>
        <v>22</v>
      </c>
      <c r="S91" t="str">
        <f>VLOOKUP($B91,'PP-RLK'!$C$14:$G$623,4,FALSE)</f>
        <v>[295,318]</v>
      </c>
      <c r="T91" t="str">
        <f>VLOOKUP($B91,'PP-RLK'!$C$14:$G$623,5,FALSE)</f>
        <v>[350,618]</v>
      </c>
      <c r="U91">
        <f>VLOOKUP($B91,'PP-RLK'!$C$14:$O$623,6,FALSE)</f>
        <v>667</v>
      </c>
      <c r="V91">
        <f>VLOOKUP($B91,'PP-RLK'!$C$14:$O$623,7,FALSE)</f>
        <v>23</v>
      </c>
      <c r="W91">
        <f>VLOOKUP($B91,'PP-RLK'!$C$14:$O$623,8,FALSE)</f>
        <v>294</v>
      </c>
      <c r="X91">
        <f>VLOOKUP($B91,'PP-RLK'!$C$14:$O$623,9,FALSE)</f>
        <v>272</v>
      </c>
      <c r="Y91" t="e">
        <f>VLOOKUP(B91,'Nat Plant-Seq info'!$C$1:$D$426,2,FALSE)</f>
        <v>#N/A</v>
      </c>
      <c r="Z91" t="str">
        <f t="shared" si="1"/>
        <v>AT3G45420.1</v>
      </c>
    </row>
    <row r="92" spans="1:26">
      <c r="A92" s="16">
        <v>547</v>
      </c>
      <c r="B92" s="16" t="s">
        <v>423</v>
      </c>
      <c r="C92" s="16" t="str">
        <f>VLOOKUP(B92,'PP-RLK'!$C$14:$N$623,12,FALSE)</f>
        <v>AT3G45430.1</v>
      </c>
      <c r="D92" s="16" t="s">
        <v>1990</v>
      </c>
      <c r="E92" s="16" t="s">
        <v>6</v>
      </c>
      <c r="F92" s="16" t="s">
        <v>58</v>
      </c>
      <c r="G92" s="17" t="s">
        <v>419</v>
      </c>
      <c r="H92" s="17" t="s">
        <v>59</v>
      </c>
      <c r="I92" s="15" t="str">
        <f>VLOOKUP(B92,'Expression batch'!$A$2:$H$460,8,FALSE)</f>
        <v>#4</v>
      </c>
      <c r="J92" s="15" t="str">
        <f>VLOOKUP($B92,'Expression batch'!$A$2:$H$460,2,FALSE)</f>
        <v>AT3G45430</v>
      </c>
      <c r="K92" s="15" t="str">
        <f>VLOOKUP($B92,'Expression batch'!$A$2:$H$460,3,FALSE)</f>
        <v>X247</v>
      </c>
      <c r="L92" s="15" t="str">
        <f>VLOOKUP($B92,'Expression batch'!$A$2:$H$460,4,FALSE)</f>
        <v>L-LEC</v>
      </c>
      <c r="M92" s="15" t="e">
        <f>VLOOKUP($B92,'LRR-expression'!$A$2:$F$226,2,FALSE)</f>
        <v>#N/A</v>
      </c>
      <c r="N92" t="str">
        <f>VLOOKUP(B92,'Cloning information_protech'!$I$2:$M$452,5,FALSE)</f>
        <v>X247</v>
      </c>
      <c r="O92" t="e">
        <f>VLOOKUP(B92,'Cloning information_protech'!$G$2:$H$453,2,FALSE)</f>
        <v>#N/A</v>
      </c>
      <c r="P92" t="str">
        <f>VLOOKUP(B92,Unknown!$E$1:$F$625,2,FALSE)</f>
        <v>L-LEC</v>
      </c>
      <c r="Q92" t="str">
        <f>VLOOKUP(B92,'PP-RLK'!$C$14:$D$623,2,FALSE)</f>
        <v>L-LEC</v>
      </c>
      <c r="R92">
        <f>VLOOKUP($B92,'PP-RLK'!$C$14:$G$623,3,FALSE)</f>
        <v>0</v>
      </c>
      <c r="S92" t="str">
        <f>VLOOKUP($B92,'PP-RLK'!$C$14:$G$623,4,FALSE)</f>
        <v>[226,249]</v>
      </c>
      <c r="T92" t="str">
        <f>VLOOKUP($B92,'PP-RLK'!$C$14:$G$623,5,FALSE)</f>
        <v>[283,551]</v>
      </c>
      <c r="U92">
        <f>VLOOKUP($B92,'PP-RLK'!$C$14:$O$623,6,FALSE)</f>
        <v>613</v>
      </c>
      <c r="V92">
        <f>VLOOKUP($B92,'PP-RLK'!$C$14:$O$623,7,FALSE)</f>
        <v>1</v>
      </c>
      <c r="W92">
        <f>VLOOKUP($B92,'PP-RLK'!$C$14:$O$623,8,FALSE)</f>
        <v>225</v>
      </c>
      <c r="X92">
        <f>VLOOKUP($B92,'PP-RLK'!$C$14:$O$623,9,FALSE)</f>
        <v>225</v>
      </c>
      <c r="Y92" t="e">
        <f>VLOOKUP(B92,'Nat Plant-Seq info'!$C$1:$D$426,2,FALSE)</f>
        <v>#N/A</v>
      </c>
      <c r="Z92" t="str">
        <f t="shared" si="1"/>
        <v>AT3G45430.1</v>
      </c>
    </row>
    <row r="93" spans="1:26">
      <c r="A93" s="16">
        <v>540</v>
      </c>
      <c r="B93" s="16" t="s">
        <v>424</v>
      </c>
      <c r="C93" s="16" t="str">
        <f>VLOOKUP(B93,'PP-RLK'!$C$14:$N$623,12,FALSE)</f>
        <v>AT3G45440.1</v>
      </c>
      <c r="D93" s="16" t="s">
        <v>1990</v>
      </c>
      <c r="E93" s="16" t="s">
        <v>6</v>
      </c>
      <c r="F93" s="16" t="s">
        <v>58</v>
      </c>
      <c r="G93" s="17" t="s">
        <v>419</v>
      </c>
      <c r="H93" s="17" t="s">
        <v>59</v>
      </c>
      <c r="I93" s="15" t="str">
        <f>VLOOKUP(B93,'Expression batch'!$A$2:$H$460,8,FALSE)</f>
        <v>#4</v>
      </c>
      <c r="J93" s="15" t="str">
        <f>VLOOKUP($B93,'Expression batch'!$A$2:$H$460,2,FALSE)</f>
        <v>AT3G45440</v>
      </c>
      <c r="K93" s="15" t="str">
        <f>VLOOKUP($B93,'Expression batch'!$A$2:$H$460,3,FALSE)</f>
        <v>X245</v>
      </c>
      <c r="L93" s="15" t="str">
        <f>VLOOKUP($B93,'Expression batch'!$A$2:$H$460,4,FALSE)</f>
        <v>L-LEC</v>
      </c>
      <c r="M93" s="15" t="e">
        <f>VLOOKUP($B93,'LRR-expression'!$A$2:$F$226,2,FALSE)</f>
        <v>#N/A</v>
      </c>
      <c r="N93" t="str">
        <f>VLOOKUP(B93,'Cloning information_protech'!$I$2:$M$452,5,FALSE)</f>
        <v>X245</v>
      </c>
      <c r="O93" t="e">
        <f>VLOOKUP(B93,'Cloning information_protech'!$G$2:$H$453,2,FALSE)</f>
        <v>#N/A</v>
      </c>
      <c r="P93" t="str">
        <f>VLOOKUP(B93,Unknown!$E$1:$F$625,2,FALSE)</f>
        <v>L-LEC</v>
      </c>
      <c r="Q93" t="str">
        <f>VLOOKUP(B93,'PP-RLK'!$C$14:$D$623,2,FALSE)</f>
        <v>L-LEC</v>
      </c>
      <c r="R93">
        <f>VLOOKUP($B93,'PP-RLK'!$C$14:$G$623,3,FALSE)</f>
        <v>23</v>
      </c>
      <c r="S93" t="str">
        <f>VLOOKUP($B93,'PP-RLK'!$C$14:$G$623,4,FALSE)</f>
        <v>[286,309]</v>
      </c>
      <c r="T93" t="str">
        <f>VLOOKUP($B93,'PP-RLK'!$C$14:$G$623,5,FALSE)</f>
        <v>[342,610]</v>
      </c>
      <c r="U93">
        <f>VLOOKUP($B93,'PP-RLK'!$C$14:$O$623,6,FALSE)</f>
        <v>669</v>
      </c>
      <c r="V93">
        <f>VLOOKUP($B93,'PP-RLK'!$C$14:$O$623,7,FALSE)</f>
        <v>24</v>
      </c>
      <c r="W93">
        <f>VLOOKUP($B93,'PP-RLK'!$C$14:$O$623,8,FALSE)</f>
        <v>285</v>
      </c>
      <c r="X93">
        <f>VLOOKUP($B93,'PP-RLK'!$C$14:$O$623,9,FALSE)</f>
        <v>262</v>
      </c>
      <c r="Y93" t="e">
        <f>VLOOKUP(B93,'Nat Plant-Seq info'!$C$1:$D$426,2,FALSE)</f>
        <v>#N/A</v>
      </c>
      <c r="Z93" t="str">
        <f t="shared" si="1"/>
        <v>AT3G45440.1</v>
      </c>
    </row>
    <row r="94" spans="1:26">
      <c r="A94" s="16">
        <v>551</v>
      </c>
      <c r="B94" s="16" t="s">
        <v>437</v>
      </c>
      <c r="C94" s="16" t="str">
        <f>VLOOKUP(B94,'PP-RLK'!$C$14:$N$623,12,FALSE)</f>
        <v>AT3G46760.1</v>
      </c>
      <c r="D94" s="16" t="s">
        <v>1990</v>
      </c>
      <c r="E94" s="16" t="s">
        <v>6</v>
      </c>
      <c r="F94" s="16" t="s">
        <v>58</v>
      </c>
      <c r="G94" s="17" t="s">
        <v>8</v>
      </c>
      <c r="H94" s="17" t="s">
        <v>59</v>
      </c>
      <c r="I94" s="15" t="e">
        <f>VLOOKUP(B94,'Expression batch'!$A$2:$H$460,8,FALSE)</f>
        <v>#N/A</v>
      </c>
      <c r="J94" s="15" t="e">
        <f>VLOOKUP($B94,'Expression batch'!$A$2:$H$460,2,FALSE)</f>
        <v>#N/A</v>
      </c>
      <c r="K94" s="15" t="e">
        <f>VLOOKUP($B94,'Expression batch'!$A$2:$H$460,3,FALSE)</f>
        <v>#N/A</v>
      </c>
      <c r="L94" s="15" t="e">
        <f>VLOOKUP($B94,'Expression batch'!$A$2:$H$460,4,FALSE)</f>
        <v>#N/A</v>
      </c>
      <c r="M94" s="15" t="e">
        <f>VLOOKUP($B94,'LRR-expression'!$A$2:$F$226,2,FALSE)</f>
        <v>#N/A</v>
      </c>
      <c r="N94" t="e">
        <f>VLOOKUP(B94,'Cloning information_protech'!$I$2:$M$452,5,FALSE)</f>
        <v>#N/A</v>
      </c>
      <c r="O94" t="e">
        <f>VLOOKUP(B94,'Cloning information_protech'!$G$2:$H$453,2,FALSE)</f>
        <v>#N/A</v>
      </c>
      <c r="P94" t="str">
        <f>VLOOKUP(B94,Unknown!$E$1:$F$625,2,FALSE)</f>
        <v>L-LEC</v>
      </c>
      <c r="Q94" t="str">
        <f>VLOOKUP(B94,'PP-RLK'!$C$14:$D$623,2,FALSE)</f>
        <v>L-LEC</v>
      </c>
      <c r="R94">
        <f>VLOOKUP($B94,'PP-RLK'!$C$14:$G$623,3,FALSE)</f>
        <v>0</v>
      </c>
      <c r="S94">
        <f>VLOOKUP($B94,'PP-RLK'!$C$14:$G$623,4,FALSE)</f>
        <v>0</v>
      </c>
      <c r="T94" t="str">
        <f>VLOOKUP($B94,'PP-RLK'!$C$14:$G$623,5,FALSE)</f>
        <v>[50,310]</v>
      </c>
      <c r="U94">
        <f>VLOOKUP($B94,'PP-RLK'!$C$14:$O$623,6,FALSE)</f>
        <v>337</v>
      </c>
      <c r="V94">
        <f>VLOOKUP($B94,'PP-RLK'!$C$14:$O$623,7,FALSE)</f>
        <v>0</v>
      </c>
      <c r="W94">
        <f>VLOOKUP($B94,'PP-RLK'!$C$14:$O$623,8,FALSE)</f>
        <v>0</v>
      </c>
      <c r="X94">
        <f>VLOOKUP($B94,'PP-RLK'!$C$14:$O$623,9,FALSE)</f>
        <v>0</v>
      </c>
      <c r="Y94" t="e">
        <f>VLOOKUP(B94,'Nat Plant-Seq info'!$C$1:$D$426,2,FALSE)</f>
        <v>#N/A</v>
      </c>
      <c r="Z94" t="str">
        <f t="shared" si="1"/>
        <v>AT3G46760.1</v>
      </c>
    </row>
    <row r="95" spans="1:26">
      <c r="A95" s="16">
        <v>536</v>
      </c>
      <c r="B95" s="16" t="s">
        <v>450</v>
      </c>
      <c r="C95" s="16" t="str">
        <f>VLOOKUP(B95,'PP-RLK'!$C$14:$N$623,12,FALSE)</f>
        <v>AT3G53380.1</v>
      </c>
      <c r="D95" s="16" t="s">
        <v>1990</v>
      </c>
      <c r="E95" s="16" t="s">
        <v>6</v>
      </c>
      <c r="F95" s="16" t="s">
        <v>58</v>
      </c>
      <c r="G95" s="17" t="s">
        <v>8</v>
      </c>
      <c r="H95" s="17" t="s">
        <v>59</v>
      </c>
      <c r="I95" s="15" t="str">
        <f>VLOOKUP(B95,'Expression batch'!$A$2:$H$460,8,FALSE)</f>
        <v>#5</v>
      </c>
      <c r="J95" s="15" t="str">
        <f>VLOOKUP($B95,'Expression batch'!$A$2:$H$460,2,FALSE)</f>
        <v>AT3G53380</v>
      </c>
      <c r="K95" s="15" t="str">
        <f>VLOOKUP($B95,'Expression batch'!$A$2:$H$460,3,FALSE)</f>
        <v>X256</v>
      </c>
      <c r="L95" s="15" t="str">
        <f>VLOOKUP($B95,'Expression batch'!$A$2:$H$460,4,FALSE)</f>
        <v>L-LEC</v>
      </c>
      <c r="M95" s="15" t="e">
        <f>VLOOKUP($B95,'LRR-expression'!$A$2:$F$226,2,FALSE)</f>
        <v>#N/A</v>
      </c>
      <c r="N95" t="str">
        <f>VLOOKUP(B95,'Cloning information_protech'!$I$2:$M$452,5,FALSE)</f>
        <v>X256</v>
      </c>
      <c r="O95" t="e">
        <f>VLOOKUP(B95,'Cloning information_protech'!$G$2:$H$453,2,FALSE)</f>
        <v>#N/A</v>
      </c>
      <c r="P95" t="str">
        <f>VLOOKUP(B95,Unknown!$E$1:$F$625,2,FALSE)</f>
        <v>L-LEC</v>
      </c>
      <c r="Q95" t="str">
        <f>VLOOKUP(B95,'PP-RLK'!$C$14:$D$623,2,FALSE)</f>
        <v>L-LEC</v>
      </c>
      <c r="R95">
        <f>VLOOKUP($B95,'PP-RLK'!$C$14:$G$623,3,FALSE)</f>
        <v>0</v>
      </c>
      <c r="S95" t="str">
        <f>VLOOKUP($B95,'PP-RLK'!$C$14:$G$623,4,FALSE)</f>
        <v>[318,341]</v>
      </c>
      <c r="T95" t="str">
        <f>VLOOKUP($B95,'PP-RLK'!$C$14:$G$623,5,FALSE)</f>
        <v>[376,651]</v>
      </c>
      <c r="U95">
        <f>VLOOKUP($B95,'PP-RLK'!$C$14:$O$623,6,FALSE)</f>
        <v>715</v>
      </c>
      <c r="V95">
        <f>VLOOKUP($B95,'PP-RLK'!$C$14:$O$623,7,FALSE)</f>
        <v>1</v>
      </c>
      <c r="W95">
        <f>VLOOKUP($B95,'PP-RLK'!$C$14:$O$623,8,FALSE)</f>
        <v>317</v>
      </c>
      <c r="X95">
        <f>VLOOKUP($B95,'PP-RLK'!$C$14:$O$623,9,FALSE)</f>
        <v>317</v>
      </c>
      <c r="Y95" t="e">
        <f>VLOOKUP(B95,'Nat Plant-Seq info'!$C$1:$D$426,2,FALSE)</f>
        <v>#N/A</v>
      </c>
      <c r="Z95" t="str">
        <f t="shared" si="1"/>
        <v>AT3G53380.1</v>
      </c>
    </row>
    <row r="96" spans="1:26">
      <c r="A96" s="16">
        <v>566</v>
      </c>
      <c r="B96" s="16" t="s">
        <v>452</v>
      </c>
      <c r="C96" s="16" t="str">
        <f>VLOOKUP(B96,'PP-RLK'!$C$14:$N$623,12,FALSE)</f>
        <v>AT3G53810.1</v>
      </c>
      <c r="D96" s="16" t="s">
        <v>1990</v>
      </c>
      <c r="E96" s="16" t="s">
        <v>6</v>
      </c>
      <c r="F96" s="16" t="s">
        <v>58</v>
      </c>
      <c r="G96" s="17" t="s">
        <v>8</v>
      </c>
      <c r="H96" s="17" t="s">
        <v>59</v>
      </c>
      <c r="I96" s="15" t="e">
        <f>VLOOKUP(B96,'Expression batch'!$A$2:$H$460,8,FALSE)</f>
        <v>#N/A</v>
      </c>
      <c r="J96" s="15" t="e">
        <f>VLOOKUP($B96,'Expression batch'!$A$2:$H$460,2,FALSE)</f>
        <v>#N/A</v>
      </c>
      <c r="K96" s="15" t="e">
        <f>VLOOKUP($B96,'Expression batch'!$A$2:$H$460,3,FALSE)</f>
        <v>#N/A</v>
      </c>
      <c r="L96" s="15" t="e">
        <f>VLOOKUP($B96,'Expression batch'!$A$2:$H$460,4,FALSE)</f>
        <v>#N/A</v>
      </c>
      <c r="M96" s="15" t="e">
        <f>VLOOKUP($B96,'LRR-expression'!$A$2:$F$226,2,FALSE)</f>
        <v>#N/A</v>
      </c>
      <c r="N96" t="e">
        <f>VLOOKUP(B96,'Cloning information_protech'!$I$2:$M$452,5,FALSE)</f>
        <v>#N/A</v>
      </c>
      <c r="O96" t="e">
        <f>VLOOKUP(B96,'Cloning information_protech'!$G$2:$H$453,2,FALSE)</f>
        <v>#N/A</v>
      </c>
      <c r="P96" t="str">
        <f>VLOOKUP(B96,Unknown!$E$1:$F$625,2,FALSE)</f>
        <v>L-LEC</v>
      </c>
      <c r="Q96" t="str">
        <f>VLOOKUP(B96,'PP-RLK'!$C$14:$D$623,2,FALSE)</f>
        <v>L-LEC</v>
      </c>
      <c r="R96">
        <f>VLOOKUP($B96,'PP-RLK'!$C$14:$G$623,3,FALSE)</f>
        <v>23</v>
      </c>
      <c r="S96" t="str">
        <f>VLOOKUP($B96,'PP-RLK'!$C$14:$G$623,4,FALSE)</f>
        <v>[289,312]</v>
      </c>
      <c r="T96" t="str">
        <f>VLOOKUP($B96,'PP-RLK'!$C$14:$G$623,5,FALSE)</f>
        <v>[347,619]</v>
      </c>
      <c r="U96">
        <f>VLOOKUP($B96,'PP-RLK'!$C$14:$O$623,6,FALSE)</f>
        <v>677</v>
      </c>
      <c r="V96">
        <f>VLOOKUP($B96,'PP-RLK'!$C$14:$O$623,7,FALSE)</f>
        <v>24</v>
      </c>
      <c r="W96">
        <f>VLOOKUP($B96,'PP-RLK'!$C$14:$O$623,8,FALSE)</f>
        <v>288</v>
      </c>
      <c r="X96">
        <f>VLOOKUP($B96,'PP-RLK'!$C$14:$O$623,9,FALSE)</f>
        <v>265</v>
      </c>
      <c r="Y96" t="e">
        <f>VLOOKUP(B96,'Nat Plant-Seq info'!$C$1:$D$426,2,FALSE)</f>
        <v>#N/A</v>
      </c>
      <c r="Z96" t="str">
        <f t="shared" si="1"/>
        <v>AT3G53810.1</v>
      </c>
    </row>
    <row r="97" spans="1:26">
      <c r="A97" s="16">
        <v>576</v>
      </c>
      <c r="B97" s="16" t="s">
        <v>456</v>
      </c>
      <c r="C97" s="16" t="str">
        <f>VLOOKUP(B97,'PP-RLK'!$C$14:$N$623,12,FALSE)</f>
        <v>AT3G55550.1</v>
      </c>
      <c r="D97" s="16" t="s">
        <v>1990</v>
      </c>
      <c r="E97" s="16" t="s">
        <v>6</v>
      </c>
      <c r="F97" s="16" t="s">
        <v>58</v>
      </c>
      <c r="G97" s="17" t="s">
        <v>8</v>
      </c>
      <c r="H97" s="17" t="s">
        <v>59</v>
      </c>
      <c r="I97" s="15" t="str">
        <f>VLOOKUP(B97,'Expression batch'!$A$2:$H$460,8,FALSE)</f>
        <v>#5</v>
      </c>
      <c r="J97" s="15" t="str">
        <f>VLOOKUP($B97,'Expression batch'!$A$2:$H$460,2,FALSE)</f>
        <v>AT3G55550</v>
      </c>
      <c r="K97" s="15" t="str">
        <f>VLOOKUP($B97,'Expression batch'!$A$2:$H$460,3,FALSE)</f>
        <v>X234</v>
      </c>
      <c r="L97" s="15" t="str">
        <f>VLOOKUP($B97,'Expression batch'!$A$2:$H$460,4,FALSE)</f>
        <v>L-LEC</v>
      </c>
      <c r="M97" s="15" t="e">
        <f>VLOOKUP($B97,'LRR-expression'!$A$2:$F$226,2,FALSE)</f>
        <v>#N/A</v>
      </c>
      <c r="N97" t="str">
        <f>VLOOKUP(B97,'Cloning information_protech'!$I$2:$M$452,5,FALSE)</f>
        <v>X234</v>
      </c>
      <c r="O97" t="e">
        <f>VLOOKUP(B97,'Cloning information_protech'!$G$2:$H$453,2,FALSE)</f>
        <v>#N/A</v>
      </c>
      <c r="P97" t="str">
        <f>VLOOKUP(B97,Unknown!$E$1:$F$625,2,FALSE)</f>
        <v>L-LEC</v>
      </c>
      <c r="Q97" t="str">
        <f>VLOOKUP(B97,'PP-RLK'!$C$14:$D$623,2,FALSE)</f>
        <v>L-LEC</v>
      </c>
      <c r="R97">
        <f>VLOOKUP($B97,'PP-RLK'!$C$14:$G$623,3,FALSE)</f>
        <v>22</v>
      </c>
      <c r="S97" t="str">
        <f>VLOOKUP($B97,'PP-RLK'!$C$14:$G$623,4,FALSE)</f>
        <v>[289,312]</v>
      </c>
      <c r="T97" t="str">
        <f>VLOOKUP($B97,'PP-RLK'!$C$14:$G$623,5,FALSE)</f>
        <v>[346,617]</v>
      </c>
      <c r="U97">
        <f>VLOOKUP($B97,'PP-RLK'!$C$14:$O$623,6,FALSE)</f>
        <v>684</v>
      </c>
      <c r="V97">
        <f>VLOOKUP($B97,'PP-RLK'!$C$14:$O$623,7,FALSE)</f>
        <v>23</v>
      </c>
      <c r="W97">
        <f>VLOOKUP($B97,'PP-RLK'!$C$14:$O$623,8,FALSE)</f>
        <v>288</v>
      </c>
      <c r="X97">
        <f>VLOOKUP($B97,'PP-RLK'!$C$14:$O$623,9,FALSE)</f>
        <v>266</v>
      </c>
      <c r="Y97" t="e">
        <f>VLOOKUP(B97,'Nat Plant-Seq info'!$C$1:$D$426,2,FALSE)</f>
        <v>#N/A</v>
      </c>
      <c r="Z97" t="str">
        <f t="shared" si="1"/>
        <v>AT3G55550.1</v>
      </c>
    </row>
    <row r="98" spans="1:26">
      <c r="A98" s="16">
        <v>582</v>
      </c>
      <c r="B98" s="16" t="s">
        <v>475</v>
      </c>
      <c r="C98" s="16" t="str">
        <f>VLOOKUP(B98,'PP-RLK'!$C$14:$N$623,12,FALSE)</f>
        <v>AT3G59700.1</v>
      </c>
      <c r="D98" s="16" t="s">
        <v>1990</v>
      </c>
      <c r="E98" s="16" t="s">
        <v>6</v>
      </c>
      <c r="F98" s="16" t="s">
        <v>58</v>
      </c>
      <c r="G98" s="17" t="s">
        <v>476</v>
      </c>
      <c r="H98" s="17" t="s">
        <v>59</v>
      </c>
      <c r="I98" s="15" t="str">
        <f>VLOOKUP(B98,'Expression batch'!$A$2:$H$460,8,FALSE)</f>
        <v>#7</v>
      </c>
      <c r="J98" s="15" t="str">
        <f>VLOOKUP($B98,'Expression batch'!$A$2:$H$460,2,FALSE)</f>
        <v>ATHLECRK</v>
      </c>
      <c r="K98" s="15" t="str">
        <f>VLOOKUP($B98,'Expression batch'!$A$2:$H$460,3,FALSE)</f>
        <v>X223</v>
      </c>
      <c r="L98" s="15" t="str">
        <f>VLOOKUP($B98,'Expression batch'!$A$2:$H$460,4,FALSE)</f>
        <v>L-LEC</v>
      </c>
      <c r="M98" s="15" t="e">
        <f>VLOOKUP($B98,'LRR-expression'!$A$2:$F$226,2,FALSE)</f>
        <v>#N/A</v>
      </c>
      <c r="N98" t="str">
        <f>VLOOKUP(B98,'Cloning information_protech'!$I$2:$M$452,5,FALSE)</f>
        <v>X223</v>
      </c>
      <c r="O98" t="e">
        <f>VLOOKUP(B98,'Cloning information_protech'!$G$2:$H$453,2,FALSE)</f>
        <v>#N/A</v>
      </c>
      <c r="P98" t="str">
        <f>VLOOKUP(B98,Unknown!$E$1:$F$625,2,FALSE)</f>
        <v>L-LEC</v>
      </c>
      <c r="Q98" t="str">
        <f>VLOOKUP(B98,'PP-RLK'!$C$14:$D$623,2,FALSE)</f>
        <v>L-LEC</v>
      </c>
      <c r="R98">
        <f>VLOOKUP($B98,'PP-RLK'!$C$14:$G$623,3,FALSE)</f>
        <v>0</v>
      </c>
      <c r="S98" t="str">
        <f>VLOOKUP($B98,'PP-RLK'!$C$14:$G$623,4,FALSE)</f>
        <v>[282,305]</v>
      </c>
      <c r="T98" t="str">
        <f>VLOOKUP($B98,'PP-RLK'!$C$14:$G$623,5,FALSE)</f>
        <v>[338,609]</v>
      </c>
      <c r="U98">
        <f>VLOOKUP($B98,'PP-RLK'!$C$14:$O$623,6,FALSE)</f>
        <v>661</v>
      </c>
      <c r="V98">
        <f>VLOOKUP($B98,'PP-RLK'!$C$14:$O$623,7,FALSE)</f>
        <v>1</v>
      </c>
      <c r="W98">
        <f>VLOOKUP($B98,'PP-RLK'!$C$14:$O$623,8,FALSE)</f>
        <v>281</v>
      </c>
      <c r="X98">
        <f>VLOOKUP($B98,'PP-RLK'!$C$14:$O$623,9,FALSE)</f>
        <v>281</v>
      </c>
      <c r="Y98" t="e">
        <f>VLOOKUP(B98,'Nat Plant-Seq info'!$C$1:$D$426,2,FALSE)</f>
        <v>#N/A</v>
      </c>
      <c r="Z98" t="str">
        <f t="shared" si="1"/>
        <v>AT3G59700.1</v>
      </c>
    </row>
    <row r="99" spans="1:26">
      <c r="A99" s="16">
        <v>583</v>
      </c>
      <c r="B99" s="16" t="s">
        <v>477</v>
      </c>
      <c r="C99" s="16" t="str">
        <f>VLOOKUP(B99,'PP-RLK'!$C$14:$N$623,12,FALSE)</f>
        <v>AT3G59730.1</v>
      </c>
      <c r="D99" s="16" t="s">
        <v>1990</v>
      </c>
      <c r="E99" s="16" t="s">
        <v>6</v>
      </c>
      <c r="F99" s="16" t="s">
        <v>58</v>
      </c>
      <c r="G99" s="17" t="s">
        <v>476</v>
      </c>
      <c r="H99" s="17" t="s">
        <v>59</v>
      </c>
      <c r="I99" s="15" t="str">
        <f>VLOOKUP(B99,'Expression batch'!$A$2:$H$460,8,FALSE)</f>
        <v>#7</v>
      </c>
      <c r="J99" s="15" t="str">
        <f>VLOOKUP($B99,'Expression batch'!$A$2:$H$460,2,FALSE)</f>
        <v>AT3G59730</v>
      </c>
      <c r="K99" s="15" t="str">
        <f>VLOOKUP($B99,'Expression batch'!$A$2:$H$460,3,FALSE)</f>
        <v>X224</v>
      </c>
      <c r="L99" s="15" t="str">
        <f>VLOOKUP($B99,'Expression batch'!$A$2:$H$460,4,FALSE)</f>
        <v>L-LEC</v>
      </c>
      <c r="M99" s="15" t="e">
        <f>VLOOKUP($B99,'LRR-expression'!$A$2:$F$226,2,FALSE)</f>
        <v>#N/A</v>
      </c>
      <c r="N99" t="str">
        <f>VLOOKUP(B99,'Cloning information_protech'!$I$2:$M$452,5,FALSE)</f>
        <v>X224</v>
      </c>
      <c r="O99" t="e">
        <f>VLOOKUP(B99,'Cloning information_protech'!$G$2:$H$453,2,FALSE)</f>
        <v>#N/A</v>
      </c>
      <c r="P99" t="str">
        <f>VLOOKUP(B99,Unknown!$E$1:$F$625,2,FALSE)</f>
        <v>L-LEC</v>
      </c>
      <c r="Q99" t="str">
        <f>VLOOKUP(B99,'PP-RLK'!$C$14:$D$623,2,FALSE)</f>
        <v>L-LEC</v>
      </c>
      <c r="R99">
        <f>VLOOKUP($B99,'PP-RLK'!$C$14:$G$623,3,FALSE)</f>
        <v>0</v>
      </c>
      <c r="S99" t="str">
        <f>VLOOKUP($B99,'PP-RLK'!$C$14:$G$623,4,FALSE)</f>
        <v>[279,302]</v>
      </c>
      <c r="T99" t="str">
        <f>VLOOKUP($B99,'PP-RLK'!$C$14:$G$623,5,FALSE)</f>
        <v>[335,523]</v>
      </c>
      <c r="U99">
        <f>VLOOKUP($B99,'PP-RLK'!$C$14:$O$623,6,FALSE)</f>
        <v>523</v>
      </c>
      <c r="V99">
        <f>VLOOKUP($B99,'PP-RLK'!$C$14:$O$623,7,FALSE)</f>
        <v>1</v>
      </c>
      <c r="W99">
        <f>VLOOKUP($B99,'PP-RLK'!$C$14:$O$623,8,FALSE)</f>
        <v>278</v>
      </c>
      <c r="X99">
        <f>VLOOKUP($B99,'PP-RLK'!$C$14:$O$623,9,FALSE)</f>
        <v>278</v>
      </c>
      <c r="Y99" t="e">
        <f>VLOOKUP(B99,'Nat Plant-Seq info'!$C$1:$D$426,2,FALSE)</f>
        <v>#N/A</v>
      </c>
      <c r="Z99" t="str">
        <f t="shared" si="1"/>
        <v>AT3G59730.1</v>
      </c>
    </row>
    <row r="100" spans="1:26">
      <c r="A100" s="16">
        <v>580</v>
      </c>
      <c r="B100" s="16" t="s">
        <v>478</v>
      </c>
      <c r="C100" s="16" t="str">
        <f>VLOOKUP(B100,'PP-RLK'!$C$14:$N$623,12,FALSE)</f>
        <v>AT3G59740.1</v>
      </c>
      <c r="D100" s="16" t="s">
        <v>1990</v>
      </c>
      <c r="E100" s="16" t="s">
        <v>6</v>
      </c>
      <c r="F100" s="16" t="s">
        <v>58</v>
      </c>
      <c r="G100" s="17" t="s">
        <v>476</v>
      </c>
      <c r="H100" s="17" t="s">
        <v>59</v>
      </c>
      <c r="I100" s="15" t="str">
        <f>VLOOKUP(B100,'Expression batch'!$A$2:$H$460,8,FALSE)</f>
        <v>#7</v>
      </c>
      <c r="J100" s="15" t="str">
        <f>VLOOKUP($B100,'Expression batch'!$A$2:$H$460,2,FALSE)</f>
        <v>AT3G59740</v>
      </c>
      <c r="K100" s="15" t="str">
        <f>VLOOKUP($B100,'Expression batch'!$A$2:$H$460,3,FALSE)</f>
        <v>X221</v>
      </c>
      <c r="L100" s="15" t="str">
        <f>VLOOKUP($B100,'Expression batch'!$A$2:$H$460,4,FALSE)</f>
        <v>L-LEC</v>
      </c>
      <c r="M100" s="15" t="e">
        <f>VLOOKUP($B100,'LRR-expression'!$A$2:$F$226,2,FALSE)</f>
        <v>#N/A</v>
      </c>
      <c r="N100" t="str">
        <f>VLOOKUP(B100,'Cloning information_protech'!$I$2:$M$452,5,FALSE)</f>
        <v>X221</v>
      </c>
      <c r="O100" t="e">
        <f>VLOOKUP(B100,'Cloning information_protech'!$G$2:$H$453,2,FALSE)</f>
        <v>#N/A</v>
      </c>
      <c r="P100" t="str">
        <f>VLOOKUP(B100,Unknown!$E$1:$F$625,2,FALSE)</f>
        <v>L-LEC</v>
      </c>
      <c r="Q100" t="str">
        <f>VLOOKUP(B100,'PP-RLK'!$C$14:$D$623,2,FALSE)</f>
        <v>L-LEC</v>
      </c>
      <c r="R100">
        <f>VLOOKUP($B100,'PP-RLK'!$C$14:$G$623,3,FALSE)</f>
        <v>0</v>
      </c>
      <c r="S100" t="str">
        <f>VLOOKUP($B100,'PP-RLK'!$C$14:$G$623,4,FALSE)</f>
        <v>[277,300]</v>
      </c>
      <c r="T100" t="str">
        <f>VLOOKUP($B100,'PP-RLK'!$C$14:$G$623,5,FALSE)</f>
        <v>[333,607]</v>
      </c>
      <c r="U100">
        <f>VLOOKUP($B100,'PP-RLK'!$C$14:$O$623,6,FALSE)</f>
        <v>659</v>
      </c>
      <c r="V100">
        <f>VLOOKUP($B100,'PP-RLK'!$C$14:$O$623,7,FALSE)</f>
        <v>1</v>
      </c>
      <c r="W100">
        <f>VLOOKUP($B100,'PP-RLK'!$C$14:$O$623,8,FALSE)</f>
        <v>276</v>
      </c>
      <c r="X100">
        <f>VLOOKUP($B100,'PP-RLK'!$C$14:$O$623,9,FALSE)</f>
        <v>276</v>
      </c>
      <c r="Y100" t="e">
        <f>VLOOKUP(B100,'Nat Plant-Seq info'!$C$1:$D$426,2,FALSE)</f>
        <v>#N/A</v>
      </c>
      <c r="Z100" t="str">
        <f t="shared" si="1"/>
        <v>AT3G59740.1</v>
      </c>
    </row>
    <row r="101" spans="1:26">
      <c r="A101" s="16">
        <v>581</v>
      </c>
      <c r="B101" s="16" t="s">
        <v>479</v>
      </c>
      <c r="C101" s="16" t="str">
        <f>VLOOKUP(B101,'PP-RLK'!$C$14:$N$623,12,FALSE)</f>
        <v>AT3G59750.1</v>
      </c>
      <c r="D101" s="16" t="s">
        <v>1990</v>
      </c>
      <c r="E101" s="16" t="s">
        <v>6</v>
      </c>
      <c r="F101" s="16" t="s">
        <v>58</v>
      </c>
      <c r="G101" s="17" t="s">
        <v>476</v>
      </c>
      <c r="H101" s="17" t="s">
        <v>59</v>
      </c>
      <c r="I101" s="15" t="str">
        <f>VLOOKUP(B101,'Expression batch'!$A$2:$H$460,8,FALSE)</f>
        <v>#7</v>
      </c>
      <c r="J101" s="15" t="str">
        <f>VLOOKUP($B101,'Expression batch'!$A$2:$H$460,2,FALSE)</f>
        <v>AT3G59750</v>
      </c>
      <c r="K101" s="15" t="str">
        <f>VLOOKUP($B101,'Expression batch'!$A$2:$H$460,3,FALSE)</f>
        <v>X222</v>
      </c>
      <c r="L101" s="15" t="str">
        <f>VLOOKUP($B101,'Expression batch'!$A$2:$H$460,4,FALSE)</f>
        <v>L-LEC</v>
      </c>
      <c r="M101" s="15" t="e">
        <f>VLOOKUP($B101,'LRR-expression'!$A$2:$F$226,2,FALSE)</f>
        <v>#N/A</v>
      </c>
      <c r="N101" t="str">
        <f>VLOOKUP(B101,'Cloning information_protech'!$I$2:$M$452,5,FALSE)</f>
        <v>X222</v>
      </c>
      <c r="O101" t="e">
        <f>VLOOKUP(B101,'Cloning information_protech'!$G$2:$H$453,2,FALSE)</f>
        <v>#N/A</v>
      </c>
      <c r="P101" t="str">
        <f>VLOOKUP(B101,Unknown!$E$1:$F$625,2,FALSE)</f>
        <v>L-LEC</v>
      </c>
      <c r="Q101" t="str">
        <f>VLOOKUP(B101,'PP-RLK'!$C$14:$D$623,2,FALSE)</f>
        <v>L-LEC</v>
      </c>
      <c r="R101">
        <f>VLOOKUP($B101,'PP-RLK'!$C$14:$G$623,3,FALSE)</f>
        <v>0</v>
      </c>
      <c r="S101" t="str">
        <f>VLOOKUP($B101,'PP-RLK'!$C$14:$G$623,4,FALSE)</f>
        <v>[247,270]</v>
      </c>
      <c r="T101" t="str">
        <f>VLOOKUP($B101,'PP-RLK'!$C$14:$G$623,5,FALSE)</f>
        <v>[303,574]</v>
      </c>
      <c r="U101">
        <f>VLOOKUP($B101,'PP-RLK'!$C$14:$O$623,6,FALSE)</f>
        <v>626</v>
      </c>
      <c r="V101">
        <f>VLOOKUP($B101,'PP-RLK'!$C$14:$O$623,7,FALSE)</f>
        <v>1</v>
      </c>
      <c r="W101">
        <f>VLOOKUP($B101,'PP-RLK'!$C$14:$O$623,8,FALSE)</f>
        <v>246</v>
      </c>
      <c r="X101">
        <f>VLOOKUP($B101,'PP-RLK'!$C$14:$O$623,9,FALSE)</f>
        <v>246</v>
      </c>
      <c r="Y101" t="e">
        <f>VLOOKUP(B101,'Nat Plant-Seq info'!$C$1:$D$426,2,FALSE)</f>
        <v>#N/A</v>
      </c>
      <c r="Z101" t="str">
        <f t="shared" si="1"/>
        <v>AT3G59750.1</v>
      </c>
    </row>
    <row r="102" spans="1:26">
      <c r="A102" s="16">
        <v>568</v>
      </c>
      <c r="B102" s="16" t="s">
        <v>489</v>
      </c>
      <c r="C102" s="16" t="str">
        <f>VLOOKUP(B102,'PP-RLK'!$C$14:$N$623,12,FALSE)</f>
        <v>AT4G02410.1</v>
      </c>
      <c r="D102" s="16" t="s">
        <v>1990</v>
      </c>
      <c r="E102" s="16" t="s">
        <v>6</v>
      </c>
      <c r="F102" s="16" t="s">
        <v>58</v>
      </c>
      <c r="G102" s="17" t="s">
        <v>490</v>
      </c>
      <c r="H102" s="17" t="s">
        <v>59</v>
      </c>
      <c r="I102" s="15" t="str">
        <f>VLOOKUP(B102,'Expression batch'!$A$2:$H$460,8,FALSE)</f>
        <v>#7</v>
      </c>
      <c r="J102" s="15" t="str">
        <f>VLOOKUP($B102,'Expression batch'!$A$2:$H$460,2,FALSE)</f>
        <v>AT4G02410</v>
      </c>
      <c r="K102" s="15" t="str">
        <f>VLOOKUP($B102,'Expression batch'!$A$2:$H$460,3,FALSE)</f>
        <v>X232</v>
      </c>
      <c r="L102" s="15" t="str">
        <f>VLOOKUP($B102,'Expression batch'!$A$2:$H$460,4,FALSE)</f>
        <v>L-LEC</v>
      </c>
      <c r="M102" s="15" t="e">
        <f>VLOOKUP($B102,'LRR-expression'!$A$2:$F$226,2,FALSE)</f>
        <v>#N/A</v>
      </c>
      <c r="N102" t="str">
        <f>VLOOKUP(B102,'Cloning information_protech'!$I$2:$M$452,5,FALSE)</f>
        <v>X232</v>
      </c>
      <c r="O102" t="e">
        <f>VLOOKUP(B102,'Cloning information_protech'!$G$2:$H$453,2,FALSE)</f>
        <v>#N/A</v>
      </c>
      <c r="P102" t="str">
        <f>VLOOKUP(B102,Unknown!$E$1:$F$625,2,FALSE)</f>
        <v>L-LEC</v>
      </c>
      <c r="Q102" t="str">
        <f>VLOOKUP(B102,'PP-RLK'!$C$14:$D$623,2,FALSE)</f>
        <v>L-LEC</v>
      </c>
      <c r="R102">
        <f>VLOOKUP($B102,'PP-RLK'!$C$14:$G$623,3,FALSE)</f>
        <v>23</v>
      </c>
      <c r="S102" t="str">
        <f>VLOOKUP($B102,'PP-RLK'!$C$14:$G$623,4,FALSE)</f>
        <v>[299,322]</v>
      </c>
      <c r="T102" t="str">
        <f>VLOOKUP($B102,'PP-RLK'!$C$14:$G$623,5,FALSE)</f>
        <v>[355,626]</v>
      </c>
      <c r="U102">
        <f>VLOOKUP($B102,'PP-RLK'!$C$14:$O$623,6,FALSE)</f>
        <v>674</v>
      </c>
      <c r="V102">
        <f>VLOOKUP($B102,'PP-RLK'!$C$14:$O$623,7,FALSE)</f>
        <v>24</v>
      </c>
      <c r="W102">
        <f>VLOOKUP($B102,'PP-RLK'!$C$14:$O$623,8,FALSE)</f>
        <v>298</v>
      </c>
      <c r="X102">
        <f>VLOOKUP($B102,'PP-RLK'!$C$14:$O$623,9,FALSE)</f>
        <v>275</v>
      </c>
      <c r="Y102" t="e">
        <f>VLOOKUP(B102,'Nat Plant-Seq info'!$C$1:$D$426,2,FALSE)</f>
        <v>#N/A</v>
      </c>
      <c r="Z102" t="str">
        <f t="shared" si="1"/>
        <v>AT4G02410.1</v>
      </c>
    </row>
    <row r="103" spans="1:26">
      <c r="A103" s="16">
        <v>569</v>
      </c>
      <c r="B103" s="16" t="s">
        <v>491</v>
      </c>
      <c r="C103" s="16" t="str">
        <f>VLOOKUP(B103,'PP-RLK'!$C$14:$N$623,12,FALSE)</f>
        <v>AT4G02420.1</v>
      </c>
      <c r="D103" s="16" t="s">
        <v>1990</v>
      </c>
      <c r="E103" s="16" t="s">
        <v>6</v>
      </c>
      <c r="F103" s="16" t="s">
        <v>58</v>
      </c>
      <c r="G103" s="17" t="s">
        <v>490</v>
      </c>
      <c r="H103" s="17" t="s">
        <v>59</v>
      </c>
      <c r="I103" s="15" t="str">
        <f>VLOOKUP(B103,'Expression batch'!$A$2:$H$460,8,FALSE)</f>
        <v>#5</v>
      </c>
      <c r="J103" s="15" t="str">
        <f>VLOOKUP($B103,'Expression batch'!$A$2:$H$460,2,FALSE)</f>
        <v>AT4G02420</v>
      </c>
      <c r="K103" s="15" t="str">
        <f>VLOOKUP($B103,'Expression batch'!$A$2:$H$460,3,FALSE)</f>
        <v>X233</v>
      </c>
      <c r="L103" s="15" t="str">
        <f>VLOOKUP($B103,'Expression batch'!$A$2:$H$460,4,FALSE)</f>
        <v>L-LEC</v>
      </c>
      <c r="M103" s="15" t="e">
        <f>VLOOKUP($B103,'LRR-expression'!$A$2:$F$226,2,FALSE)</f>
        <v>#N/A</v>
      </c>
      <c r="N103" t="str">
        <f>VLOOKUP(B103,'Cloning information_protech'!$I$2:$M$452,5,FALSE)</f>
        <v>X233</v>
      </c>
      <c r="O103" t="e">
        <f>VLOOKUP(B103,'Cloning information_protech'!$G$2:$H$453,2,FALSE)</f>
        <v>#N/A</v>
      </c>
      <c r="P103" t="str">
        <f>VLOOKUP(B103,Unknown!$E$1:$F$625,2,FALSE)</f>
        <v>L-LEC</v>
      </c>
      <c r="Q103" t="str">
        <f>VLOOKUP(B103,'PP-RLK'!$C$14:$D$623,2,FALSE)</f>
        <v>L-LEC</v>
      </c>
      <c r="R103">
        <f>VLOOKUP($B103,'PP-RLK'!$C$14:$G$623,3,FALSE)</f>
        <v>24</v>
      </c>
      <c r="S103" t="str">
        <f>VLOOKUP($B103,'PP-RLK'!$C$14:$G$623,4,FALSE)</f>
        <v>[294,317]</v>
      </c>
      <c r="T103" t="str">
        <f>VLOOKUP($B103,'PP-RLK'!$C$14:$G$623,5,FALSE)</f>
        <v>[350,621]</v>
      </c>
      <c r="U103">
        <f>VLOOKUP($B103,'PP-RLK'!$C$14:$O$623,6,FALSE)</f>
        <v>669</v>
      </c>
      <c r="V103">
        <f>VLOOKUP($B103,'PP-RLK'!$C$14:$O$623,7,FALSE)</f>
        <v>25</v>
      </c>
      <c r="W103">
        <f>VLOOKUP($B103,'PP-RLK'!$C$14:$O$623,8,FALSE)</f>
        <v>293</v>
      </c>
      <c r="X103">
        <f>VLOOKUP($B103,'PP-RLK'!$C$14:$O$623,9,FALSE)</f>
        <v>269</v>
      </c>
      <c r="Y103" t="e">
        <f>VLOOKUP(B103,'Nat Plant-Seq info'!$C$1:$D$426,2,FALSE)</f>
        <v>#N/A</v>
      </c>
      <c r="Z103" t="str">
        <f t="shared" si="1"/>
        <v>AT4G02420.1</v>
      </c>
    </row>
    <row r="104" spans="1:26">
      <c r="A104" s="16">
        <v>555</v>
      </c>
      <c r="B104" s="16" t="s">
        <v>501</v>
      </c>
      <c r="C104" s="16" t="str">
        <f>VLOOKUP(B104,'PP-RLK'!$C$14:$N$623,12,FALSE)</f>
        <v>AT4G04960.1</v>
      </c>
      <c r="D104" s="16" t="s">
        <v>1990</v>
      </c>
      <c r="E104" s="16" t="s">
        <v>6</v>
      </c>
      <c r="F104" s="16" t="s">
        <v>58</v>
      </c>
      <c r="G104" s="17" t="s">
        <v>8</v>
      </c>
      <c r="H104" s="17" t="s">
        <v>59</v>
      </c>
      <c r="I104" s="15" t="str">
        <f>VLOOKUP(B104,'Expression batch'!$A$2:$H$460,8,FALSE)</f>
        <v>#5</v>
      </c>
      <c r="J104" s="15" t="str">
        <f>VLOOKUP($B104,'Expression batch'!$A$2:$H$460,2,FALSE)</f>
        <v>AT4G04960</v>
      </c>
      <c r="K104" s="15" t="str">
        <f>VLOOKUP($B104,'Expression batch'!$A$2:$H$460,3,FALSE)</f>
        <v>X255</v>
      </c>
      <c r="L104" s="15" t="str">
        <f>VLOOKUP($B104,'Expression batch'!$A$2:$H$460,4,FALSE)</f>
        <v>L-LEC</v>
      </c>
      <c r="M104" s="15" t="e">
        <f>VLOOKUP($B104,'LRR-expression'!$A$2:$F$226,2,FALSE)</f>
        <v>#N/A</v>
      </c>
      <c r="N104" t="str">
        <f>VLOOKUP(B104,'Cloning information_protech'!$I$2:$M$452,5,FALSE)</f>
        <v>X255</v>
      </c>
      <c r="O104" t="e">
        <f>VLOOKUP(B104,'Cloning information_protech'!$G$2:$H$453,2,FALSE)</f>
        <v>#N/A</v>
      </c>
      <c r="P104" t="str">
        <f>VLOOKUP(B104,Unknown!$E$1:$F$625,2,FALSE)</f>
        <v>L-LEC</v>
      </c>
      <c r="Q104" t="str">
        <f>VLOOKUP(B104,'PP-RLK'!$C$14:$D$623,2,FALSE)</f>
        <v>L-LEC</v>
      </c>
      <c r="R104">
        <f>VLOOKUP($B104,'PP-RLK'!$C$14:$G$623,3,FALSE)</f>
        <v>0</v>
      </c>
      <c r="S104" t="str">
        <f>VLOOKUP($B104,'PP-RLK'!$C$14:$G$623,4,FALSE)</f>
        <v>[288,311]</v>
      </c>
      <c r="T104" t="str">
        <f>VLOOKUP($B104,'PP-RLK'!$C$14:$G$623,5,FALSE)</f>
        <v>[347,620]</v>
      </c>
      <c r="U104">
        <f>VLOOKUP($B104,'PP-RLK'!$C$14:$O$623,6,FALSE)</f>
        <v>686</v>
      </c>
      <c r="V104">
        <f>VLOOKUP($B104,'PP-RLK'!$C$14:$O$623,7,FALSE)</f>
        <v>1</v>
      </c>
      <c r="W104">
        <f>VLOOKUP($B104,'PP-RLK'!$C$14:$O$623,8,FALSE)</f>
        <v>287</v>
      </c>
      <c r="X104">
        <f>VLOOKUP($B104,'PP-RLK'!$C$14:$O$623,9,FALSE)</f>
        <v>287</v>
      </c>
      <c r="Y104" t="e">
        <f>VLOOKUP(B104,'Nat Plant-Seq info'!$C$1:$D$426,2,FALSE)</f>
        <v>#N/A</v>
      </c>
      <c r="Z104" t="str">
        <f t="shared" si="1"/>
        <v>AT4G04960.1</v>
      </c>
    </row>
    <row r="105" spans="1:26">
      <c r="A105" s="16">
        <v>554</v>
      </c>
      <c r="B105" s="16" t="s">
        <v>564</v>
      </c>
      <c r="C105" s="16" t="str">
        <f>VLOOKUP(B105,'PP-RLK'!$C$14:$N$623,12,FALSE)</f>
        <v>AT4G28350.1</v>
      </c>
      <c r="D105" s="16" t="s">
        <v>1990</v>
      </c>
      <c r="E105" s="16" t="s">
        <v>6</v>
      </c>
      <c r="F105" s="16" t="s">
        <v>58</v>
      </c>
      <c r="G105" s="17" t="s">
        <v>8</v>
      </c>
      <c r="H105" s="17" t="s">
        <v>59</v>
      </c>
      <c r="I105" s="15" t="str">
        <f>VLOOKUP(B105,'Expression batch'!$A$2:$H$460,8,FALSE)</f>
        <v>#5</v>
      </c>
      <c r="J105" s="15" t="str">
        <f>VLOOKUP($B105,'Expression batch'!$A$2:$H$460,2,FALSE)</f>
        <v>AT4G28350</v>
      </c>
      <c r="K105" s="15" t="str">
        <f>VLOOKUP($B105,'Expression batch'!$A$2:$H$460,3,FALSE)</f>
        <v>X254</v>
      </c>
      <c r="L105" s="15" t="str">
        <f>VLOOKUP($B105,'Expression batch'!$A$2:$H$460,4,FALSE)</f>
        <v>L-LEC</v>
      </c>
      <c r="M105" s="15" t="e">
        <f>VLOOKUP($B105,'LRR-expression'!$A$2:$F$226,2,FALSE)</f>
        <v>#N/A</v>
      </c>
      <c r="N105" t="str">
        <f>VLOOKUP(B105,'Cloning information_protech'!$I$2:$M$452,5,FALSE)</f>
        <v>X254</v>
      </c>
      <c r="O105" t="e">
        <f>VLOOKUP(B105,'Cloning information_protech'!$G$2:$H$453,2,FALSE)</f>
        <v>#N/A</v>
      </c>
      <c r="P105" t="str">
        <f>VLOOKUP(B105,Unknown!$E$1:$F$625,2,FALSE)</f>
        <v>L-LEC</v>
      </c>
      <c r="Q105" t="str">
        <f>VLOOKUP(B105,'PP-RLK'!$C$14:$D$623,2,FALSE)</f>
        <v>L-LEC</v>
      </c>
      <c r="R105">
        <f>VLOOKUP($B105,'PP-RLK'!$C$14:$G$623,3,FALSE)</f>
        <v>0</v>
      </c>
      <c r="S105">
        <f>VLOOKUP($B105,'PP-RLK'!$C$14:$G$623,4,FALSE)</f>
        <v>0</v>
      </c>
      <c r="T105" t="str">
        <f>VLOOKUP($B105,'PP-RLK'!$C$14:$G$623,5,FALSE)</f>
        <v>[317,587]</v>
      </c>
      <c r="U105">
        <f>VLOOKUP($B105,'PP-RLK'!$C$14:$O$623,6,FALSE)</f>
        <v>649</v>
      </c>
      <c r="V105">
        <f>VLOOKUP($B105,'PP-RLK'!$C$14:$O$623,7,FALSE)</f>
        <v>0</v>
      </c>
      <c r="W105">
        <f>VLOOKUP($B105,'PP-RLK'!$C$14:$O$623,8,FALSE)</f>
        <v>0</v>
      </c>
      <c r="X105">
        <f>VLOOKUP($B105,'PP-RLK'!$C$14:$O$623,9,FALSE)</f>
        <v>0</v>
      </c>
      <c r="Y105" t="e">
        <f>VLOOKUP(B105,'Nat Plant-Seq info'!$C$1:$D$426,2,FALSE)</f>
        <v>#N/A</v>
      </c>
      <c r="Z105" t="str">
        <f t="shared" si="1"/>
        <v>AT4G28350.1</v>
      </c>
    </row>
    <row r="106" spans="1:26">
      <c r="A106" s="16">
        <v>588</v>
      </c>
      <c r="B106" s="16" t="s">
        <v>568</v>
      </c>
      <c r="C106" s="16" t="str">
        <f>VLOOKUP(B106,'PP-RLK'!$C$14:$N$623,12,FALSE)</f>
        <v>AT4G29050.1</v>
      </c>
      <c r="D106" s="16" t="s">
        <v>1990</v>
      </c>
      <c r="E106" s="16" t="s">
        <v>6</v>
      </c>
      <c r="F106" s="16" t="s">
        <v>58</v>
      </c>
      <c r="G106" s="17" t="s">
        <v>8</v>
      </c>
      <c r="H106" s="17" t="s">
        <v>59</v>
      </c>
      <c r="I106" s="15" t="str">
        <f>VLOOKUP(B106,'Expression batch'!$A$2:$H$460,8,FALSE)</f>
        <v>#7</v>
      </c>
      <c r="J106" s="15" t="str">
        <f>VLOOKUP($B106,'Expression batch'!$A$2:$H$460,2,FALSE)</f>
        <v>AT4G29050</v>
      </c>
      <c r="K106" s="15" t="str">
        <f>VLOOKUP($B106,'Expression batch'!$A$2:$H$460,3,FALSE)</f>
        <v>X228</v>
      </c>
      <c r="L106" s="15" t="str">
        <f>VLOOKUP($B106,'Expression batch'!$A$2:$H$460,4,FALSE)</f>
        <v>L-LEC</v>
      </c>
      <c r="M106" s="15" t="e">
        <f>VLOOKUP($B106,'LRR-expression'!$A$2:$F$226,2,FALSE)</f>
        <v>#N/A</v>
      </c>
      <c r="N106" t="str">
        <f>VLOOKUP(B106,'Cloning information_protech'!$I$2:$M$452,5,FALSE)</f>
        <v>X228</v>
      </c>
      <c r="O106" t="e">
        <f>VLOOKUP(B106,'Cloning information_protech'!$G$2:$H$453,2,FALSE)</f>
        <v>#N/A</v>
      </c>
      <c r="P106" t="str">
        <f>VLOOKUP(B106,Unknown!$E$1:$F$625,2,FALSE)</f>
        <v>L-LEC</v>
      </c>
      <c r="Q106" t="str">
        <f>VLOOKUP(B106,'PP-RLK'!$C$14:$D$623,2,FALSE)</f>
        <v>L-LEC</v>
      </c>
      <c r="R106">
        <f>VLOOKUP($B106,'PP-RLK'!$C$14:$G$623,3,FALSE)</f>
        <v>22</v>
      </c>
      <c r="S106" t="str">
        <f>VLOOKUP($B106,'PP-RLK'!$C$14:$G$623,4,FALSE)</f>
        <v>[287,310]</v>
      </c>
      <c r="T106" t="str">
        <f>VLOOKUP($B106,'PP-RLK'!$C$14:$G$623,5,FALSE)</f>
        <v>[344,616]</v>
      </c>
      <c r="U106">
        <f>VLOOKUP($B106,'PP-RLK'!$C$14:$O$623,6,FALSE)</f>
        <v>669</v>
      </c>
      <c r="V106">
        <f>VLOOKUP($B106,'PP-RLK'!$C$14:$O$623,7,FALSE)</f>
        <v>23</v>
      </c>
      <c r="W106">
        <f>VLOOKUP($B106,'PP-RLK'!$C$14:$O$623,8,FALSE)</f>
        <v>286</v>
      </c>
      <c r="X106">
        <f>VLOOKUP($B106,'PP-RLK'!$C$14:$O$623,9,FALSE)</f>
        <v>264</v>
      </c>
      <c r="Y106" t="e">
        <f>VLOOKUP(B106,'Nat Plant-Seq info'!$C$1:$D$426,2,FALSE)</f>
        <v>#N/A</v>
      </c>
      <c r="Z106" t="str">
        <f t="shared" si="1"/>
        <v>AT4G29050.1</v>
      </c>
    </row>
    <row r="107" spans="1:26">
      <c r="A107" s="16">
        <v>559</v>
      </c>
      <c r="B107" s="16" t="s">
        <v>595</v>
      </c>
      <c r="C107" s="16" t="str">
        <f>VLOOKUP(B107,'PP-RLK'!$C$14:$N$623,12,FALSE)</f>
        <v>AT5G01540.1</v>
      </c>
      <c r="D107" s="16" t="s">
        <v>1990</v>
      </c>
      <c r="E107" s="16" t="s">
        <v>6</v>
      </c>
      <c r="F107" s="16" t="s">
        <v>58</v>
      </c>
      <c r="G107" s="17" t="s">
        <v>596</v>
      </c>
      <c r="H107" s="17" t="s">
        <v>59</v>
      </c>
      <c r="I107" s="15" t="str">
        <f>VLOOKUP(B107,'Expression batch'!$A$2:$H$460,8,FALSE)</f>
        <v>#5</v>
      </c>
      <c r="J107" s="15" t="str">
        <f>VLOOKUP($B107,'Expression batch'!$A$2:$H$460,2,FALSE)</f>
        <v>AT5G01540</v>
      </c>
      <c r="K107" s="15" t="str">
        <f>VLOOKUP($B107,'Expression batch'!$A$2:$H$460,3,FALSE)</f>
        <v>X238</v>
      </c>
      <c r="L107" s="15" t="str">
        <f>VLOOKUP($B107,'Expression batch'!$A$2:$H$460,4,FALSE)</f>
        <v>L-LEC</v>
      </c>
      <c r="M107" s="15" t="e">
        <f>VLOOKUP($B107,'LRR-expression'!$A$2:$F$226,2,FALSE)</f>
        <v>#N/A</v>
      </c>
      <c r="N107" t="str">
        <f>VLOOKUP(B107,'Cloning information_protech'!$I$2:$M$452,5,FALSE)</f>
        <v>X238</v>
      </c>
      <c r="O107" t="e">
        <f>VLOOKUP(B107,'Cloning information_protech'!$G$2:$H$453,2,FALSE)</f>
        <v>#N/A</v>
      </c>
      <c r="P107" t="str">
        <f>VLOOKUP(B107,Unknown!$E$1:$F$625,2,FALSE)</f>
        <v>L-LEC</v>
      </c>
      <c r="Q107" t="str">
        <f>VLOOKUP(B107,'PP-RLK'!$C$14:$D$623,2,FALSE)</f>
        <v>L-LEC</v>
      </c>
      <c r="R107">
        <f>VLOOKUP($B107,'PP-RLK'!$C$14:$G$623,3,FALSE)</f>
        <v>27</v>
      </c>
      <c r="S107" t="str">
        <f>VLOOKUP($B107,'PP-RLK'!$C$14:$G$623,4,FALSE)</f>
        <v>[310,333]</v>
      </c>
      <c r="T107" t="str">
        <f>VLOOKUP($B107,'PP-RLK'!$C$14:$G$623,5,FALSE)</f>
        <v>[367,635]</v>
      </c>
      <c r="U107">
        <f>VLOOKUP($B107,'PP-RLK'!$C$14:$O$623,6,FALSE)</f>
        <v>682</v>
      </c>
      <c r="V107">
        <f>VLOOKUP($B107,'PP-RLK'!$C$14:$O$623,7,FALSE)</f>
        <v>28</v>
      </c>
      <c r="W107">
        <f>VLOOKUP($B107,'PP-RLK'!$C$14:$O$623,8,FALSE)</f>
        <v>309</v>
      </c>
      <c r="X107">
        <f>VLOOKUP($B107,'PP-RLK'!$C$14:$O$623,9,FALSE)</f>
        <v>282</v>
      </c>
      <c r="Y107" t="e">
        <f>VLOOKUP(B107,'Nat Plant-Seq info'!$C$1:$D$426,2,FALSE)</f>
        <v>#N/A</v>
      </c>
      <c r="Z107" t="str">
        <f t="shared" si="1"/>
        <v>AT5G01540.1</v>
      </c>
    </row>
    <row r="108" spans="1:26">
      <c r="A108" s="16">
        <v>557</v>
      </c>
      <c r="B108" s="16" t="s">
        <v>597</v>
      </c>
      <c r="C108" s="16" t="str">
        <f>VLOOKUP(B108,'PP-RLK'!$C$14:$N$623,12,FALSE)</f>
        <v>AT5G01550.1</v>
      </c>
      <c r="D108" s="16" t="s">
        <v>1990</v>
      </c>
      <c r="E108" s="16" t="s">
        <v>6</v>
      </c>
      <c r="F108" s="16" t="s">
        <v>58</v>
      </c>
      <c r="G108" s="17" t="s">
        <v>596</v>
      </c>
      <c r="H108" s="17" t="s">
        <v>59</v>
      </c>
      <c r="I108" s="15" t="str">
        <f>VLOOKUP(B108,'Expression batch'!$A$2:$H$460,8,FALSE)</f>
        <v>#5</v>
      </c>
      <c r="J108" s="15" t="str">
        <f>VLOOKUP($B108,'Expression batch'!$A$2:$H$460,2,FALSE)</f>
        <v>AT5G01550</v>
      </c>
      <c r="K108" s="15" t="str">
        <f>VLOOKUP($B108,'Expression batch'!$A$2:$H$460,3,FALSE)</f>
        <v>X236</v>
      </c>
      <c r="L108" s="15" t="str">
        <f>VLOOKUP($B108,'Expression batch'!$A$2:$H$460,4,FALSE)</f>
        <v>L-LEC</v>
      </c>
      <c r="M108" s="15" t="e">
        <f>VLOOKUP($B108,'LRR-expression'!$A$2:$F$226,2,FALSE)</f>
        <v>#N/A</v>
      </c>
      <c r="N108" t="str">
        <f>VLOOKUP(B108,'Cloning information_protech'!$I$2:$M$452,5,FALSE)</f>
        <v>X236</v>
      </c>
      <c r="O108" t="e">
        <f>VLOOKUP(B108,'Cloning information_protech'!$G$2:$H$453,2,FALSE)</f>
        <v>#N/A</v>
      </c>
      <c r="P108" t="str">
        <f>VLOOKUP(B108,Unknown!$E$1:$F$625,2,FALSE)</f>
        <v>L-LEC</v>
      </c>
      <c r="Q108" t="str">
        <f>VLOOKUP(B108,'PP-RLK'!$C$14:$D$623,2,FALSE)</f>
        <v>L-LEC</v>
      </c>
      <c r="R108">
        <f>VLOOKUP($B108,'PP-RLK'!$C$14:$G$623,3,FALSE)</f>
        <v>0</v>
      </c>
      <c r="S108" t="str">
        <f>VLOOKUP($B108,'PP-RLK'!$C$14:$G$623,4,FALSE)</f>
        <v>[304,327]</v>
      </c>
      <c r="T108" t="str">
        <f>VLOOKUP($B108,'PP-RLK'!$C$14:$G$623,5,FALSE)</f>
        <v>[361,631]</v>
      </c>
      <c r="U108">
        <f>VLOOKUP($B108,'PP-RLK'!$C$14:$O$623,6,FALSE)</f>
        <v>688</v>
      </c>
      <c r="V108">
        <f>VLOOKUP($B108,'PP-RLK'!$C$14:$O$623,7,FALSE)</f>
        <v>1</v>
      </c>
      <c r="W108">
        <f>VLOOKUP($B108,'PP-RLK'!$C$14:$O$623,8,FALSE)</f>
        <v>303</v>
      </c>
      <c r="X108">
        <f>VLOOKUP($B108,'PP-RLK'!$C$14:$O$623,9,FALSE)</f>
        <v>303</v>
      </c>
      <c r="Y108" t="e">
        <f>VLOOKUP(B108,'Nat Plant-Seq info'!$C$1:$D$426,2,FALSE)</f>
        <v>#N/A</v>
      </c>
      <c r="Z108" t="str">
        <f t="shared" si="1"/>
        <v>AT5G01550.1</v>
      </c>
    </row>
    <row r="109" spans="1:26">
      <c r="A109" s="16">
        <v>558</v>
      </c>
      <c r="B109" s="16" t="s">
        <v>598</v>
      </c>
      <c r="C109" s="16" t="str">
        <f>VLOOKUP(B109,'PP-RLK'!$C$14:$N$623,12,FALSE)</f>
        <v>AT5G01560.1</v>
      </c>
      <c r="D109" s="16" t="s">
        <v>1990</v>
      </c>
      <c r="E109" s="16" t="s">
        <v>6</v>
      </c>
      <c r="F109" s="16" t="s">
        <v>58</v>
      </c>
      <c r="G109" s="17" t="s">
        <v>596</v>
      </c>
      <c r="H109" s="17" t="s">
        <v>59</v>
      </c>
      <c r="I109" s="15" t="str">
        <f>VLOOKUP(B109,'Expression batch'!$A$2:$H$460,8,FALSE)</f>
        <v>#5</v>
      </c>
      <c r="J109" s="15" t="str">
        <f>VLOOKUP($B109,'Expression batch'!$A$2:$H$460,2,FALSE)</f>
        <v>AT5G01560</v>
      </c>
      <c r="K109" s="15" t="str">
        <f>VLOOKUP($B109,'Expression batch'!$A$2:$H$460,3,FALSE)</f>
        <v>X237</v>
      </c>
      <c r="L109" s="15" t="str">
        <f>VLOOKUP($B109,'Expression batch'!$A$2:$H$460,4,FALSE)</f>
        <v>L-LEC</v>
      </c>
      <c r="M109" s="15" t="e">
        <f>VLOOKUP($B109,'LRR-expression'!$A$2:$F$226,2,FALSE)</f>
        <v>#N/A</v>
      </c>
      <c r="N109" t="str">
        <f>VLOOKUP(B109,'Cloning information_protech'!$I$2:$M$452,5,FALSE)</f>
        <v>X237</v>
      </c>
      <c r="O109" t="e">
        <f>VLOOKUP(B109,'Cloning information_protech'!$G$2:$H$453,2,FALSE)</f>
        <v>#N/A</v>
      </c>
      <c r="P109" t="str">
        <f>VLOOKUP(B109,Unknown!$E$1:$F$625,2,FALSE)</f>
        <v>L-LEC</v>
      </c>
      <c r="Q109" t="str">
        <f>VLOOKUP(B109,'PP-RLK'!$C$14:$D$623,2,FALSE)</f>
        <v>L-LEC</v>
      </c>
      <c r="R109">
        <f>VLOOKUP($B109,'PP-RLK'!$C$14:$G$623,3,FALSE)</f>
        <v>20</v>
      </c>
      <c r="S109" t="str">
        <f>VLOOKUP($B109,'PP-RLK'!$C$14:$G$623,4,FALSE)</f>
        <v>[306,329]</v>
      </c>
      <c r="T109" t="str">
        <f>VLOOKUP($B109,'PP-RLK'!$C$14:$G$623,5,FALSE)</f>
        <v>[363,632]</v>
      </c>
      <c r="U109">
        <f>VLOOKUP($B109,'PP-RLK'!$C$14:$O$623,6,FALSE)</f>
        <v>691</v>
      </c>
      <c r="V109">
        <f>VLOOKUP($B109,'PP-RLK'!$C$14:$O$623,7,FALSE)</f>
        <v>21</v>
      </c>
      <c r="W109">
        <f>VLOOKUP($B109,'PP-RLK'!$C$14:$O$623,8,FALSE)</f>
        <v>305</v>
      </c>
      <c r="X109">
        <f>VLOOKUP($B109,'PP-RLK'!$C$14:$O$623,9,FALSE)</f>
        <v>285</v>
      </c>
      <c r="Y109" t="e">
        <f>VLOOKUP(B109,'Nat Plant-Seq info'!$C$1:$D$426,2,FALSE)</f>
        <v>#N/A</v>
      </c>
      <c r="Z109" t="str">
        <f t="shared" si="1"/>
        <v>AT5G01560.1</v>
      </c>
    </row>
    <row r="110" spans="1:26">
      <c r="A110" s="16">
        <v>537</v>
      </c>
      <c r="B110" s="16" t="s">
        <v>604</v>
      </c>
      <c r="C110" s="16" t="str">
        <f>VLOOKUP(B110,'PP-RLK'!$C$14:$N$623,12,FALSE)</f>
        <v>AT5G03140.1</v>
      </c>
      <c r="D110" s="16" t="s">
        <v>1990</v>
      </c>
      <c r="E110" s="16" t="s">
        <v>6</v>
      </c>
      <c r="F110" s="16" t="s">
        <v>58</v>
      </c>
      <c r="G110" s="17" t="s">
        <v>8</v>
      </c>
      <c r="H110" s="17" t="s">
        <v>59</v>
      </c>
      <c r="I110" s="15" t="str">
        <f>VLOOKUP(B110,'Expression batch'!$A$2:$H$460,8,FALSE)</f>
        <v>#5</v>
      </c>
      <c r="J110" s="15" t="str">
        <f>VLOOKUP($B110,'Expression batch'!$A$2:$H$460,2,FALSE)</f>
        <v>AT5G03140</v>
      </c>
      <c r="K110" s="15" t="str">
        <f>VLOOKUP($B110,'Expression batch'!$A$2:$H$460,3,FALSE)</f>
        <v>X257</v>
      </c>
      <c r="L110" s="15" t="str">
        <f>VLOOKUP($B110,'Expression batch'!$A$2:$H$460,4,FALSE)</f>
        <v>L-LEC</v>
      </c>
      <c r="M110" s="15" t="e">
        <f>VLOOKUP($B110,'LRR-expression'!$A$2:$F$226,2,FALSE)</f>
        <v>#N/A</v>
      </c>
      <c r="N110" t="str">
        <f>VLOOKUP(B110,'Cloning information_protech'!$I$2:$M$452,5,FALSE)</f>
        <v>X257</v>
      </c>
      <c r="O110" t="e">
        <f>VLOOKUP(B110,'Cloning information_protech'!$G$2:$H$453,2,FALSE)</f>
        <v>#N/A</v>
      </c>
      <c r="P110" t="str">
        <f>VLOOKUP(B110,Unknown!$E$1:$F$625,2,FALSE)</f>
        <v>L-LEC</v>
      </c>
      <c r="Q110" t="str">
        <f>VLOOKUP(B110,'PP-RLK'!$C$14:$D$623,2,FALSE)</f>
        <v>L-LEC</v>
      </c>
      <c r="R110">
        <f>VLOOKUP($B110,'PP-RLK'!$C$14:$G$623,3,FALSE)</f>
        <v>0</v>
      </c>
      <c r="S110" t="str">
        <f>VLOOKUP($B110,'PP-RLK'!$C$14:$G$623,4,FALSE)</f>
        <v>[315,338]</v>
      </c>
      <c r="T110" t="str">
        <f>VLOOKUP($B110,'PP-RLK'!$C$14:$G$623,5,FALSE)</f>
        <v>[374,647]</v>
      </c>
      <c r="U110">
        <f>VLOOKUP($B110,'PP-RLK'!$C$14:$O$623,6,FALSE)</f>
        <v>711</v>
      </c>
      <c r="V110">
        <f>VLOOKUP($B110,'PP-RLK'!$C$14:$O$623,7,FALSE)</f>
        <v>1</v>
      </c>
      <c r="W110">
        <f>VLOOKUP($B110,'PP-RLK'!$C$14:$O$623,8,FALSE)</f>
        <v>314</v>
      </c>
      <c r="X110">
        <f>VLOOKUP($B110,'PP-RLK'!$C$14:$O$623,9,FALSE)</f>
        <v>314</v>
      </c>
      <c r="Y110" t="e">
        <f>VLOOKUP(B110,'Nat Plant-Seq info'!$C$1:$D$426,2,FALSE)</f>
        <v>#N/A</v>
      </c>
      <c r="Z110" t="str">
        <f t="shared" si="1"/>
        <v>AT5G03140.1</v>
      </c>
    </row>
    <row r="111" spans="1:26">
      <c r="A111" s="16">
        <v>518</v>
      </c>
      <c r="B111" s="16" t="s">
        <v>607</v>
      </c>
      <c r="C111" s="16" t="str">
        <f>VLOOKUP(B111,'PP-RLK'!$C$14:$N$623,12,FALSE)</f>
        <v>AT5G06740.1</v>
      </c>
      <c r="D111" s="16" t="s">
        <v>1990</v>
      </c>
      <c r="E111" s="16" t="s">
        <v>6</v>
      </c>
      <c r="F111" s="16" t="s">
        <v>58</v>
      </c>
      <c r="G111" s="17" t="s">
        <v>8</v>
      </c>
      <c r="H111" s="17" t="s">
        <v>59</v>
      </c>
      <c r="I111" s="15" t="str">
        <f>VLOOKUP(B111,'Expression batch'!$A$2:$H$460,8,FALSE)</f>
        <v>#5</v>
      </c>
      <c r="J111" s="15" t="str">
        <f>VLOOKUP($B111,'Expression batch'!$A$2:$H$460,2,FALSE)</f>
        <v>AT5G06740</v>
      </c>
      <c r="K111" s="15" t="str">
        <f>VLOOKUP($B111,'Expression batch'!$A$2:$H$460,3,FALSE)</f>
        <v>X262</v>
      </c>
      <c r="L111" s="15" t="str">
        <f>VLOOKUP($B111,'Expression batch'!$A$2:$H$460,4,FALSE)</f>
        <v>L-LEC</v>
      </c>
      <c r="M111" s="15" t="e">
        <f>VLOOKUP($B111,'LRR-expression'!$A$2:$F$226,2,FALSE)</f>
        <v>#N/A</v>
      </c>
      <c r="N111" t="str">
        <f>VLOOKUP(B111,'Cloning information_protech'!$I$2:$M$452,5,FALSE)</f>
        <v>X262</v>
      </c>
      <c r="O111" t="e">
        <f>VLOOKUP(B111,'Cloning information_protech'!$G$2:$H$453,2,FALSE)</f>
        <v>#N/A</v>
      </c>
      <c r="P111" t="str">
        <f>VLOOKUP(B111,Unknown!$E$1:$F$625,2,FALSE)</f>
        <v>L-LEC</v>
      </c>
      <c r="Q111" t="str">
        <f>VLOOKUP(B111,'PP-RLK'!$C$14:$D$623,2,FALSE)</f>
        <v>L-LEC</v>
      </c>
      <c r="R111">
        <f>VLOOKUP($B111,'PP-RLK'!$C$14:$G$623,3,FALSE)</f>
        <v>21</v>
      </c>
      <c r="S111" t="str">
        <f>VLOOKUP($B111,'PP-RLK'!$C$14:$G$623,4,FALSE)</f>
        <v>[269,292]</v>
      </c>
      <c r="T111" t="str">
        <f>VLOOKUP($B111,'PP-RLK'!$C$14:$G$623,5,FALSE)</f>
        <v>[330,606]</v>
      </c>
      <c r="U111">
        <f>VLOOKUP($B111,'PP-RLK'!$C$14:$O$623,6,FALSE)</f>
        <v>652</v>
      </c>
      <c r="V111">
        <f>VLOOKUP($B111,'PP-RLK'!$C$14:$O$623,7,FALSE)</f>
        <v>22</v>
      </c>
      <c r="W111">
        <f>VLOOKUP($B111,'PP-RLK'!$C$14:$O$623,8,FALSE)</f>
        <v>268</v>
      </c>
      <c r="X111">
        <f>VLOOKUP($B111,'PP-RLK'!$C$14:$O$623,9,FALSE)</f>
        <v>247</v>
      </c>
      <c r="Y111" t="e">
        <f>VLOOKUP(B111,'Nat Plant-Seq info'!$C$1:$D$426,2,FALSE)</f>
        <v>#N/A</v>
      </c>
      <c r="Z111" t="str">
        <f t="shared" si="1"/>
        <v>AT5G06740.1</v>
      </c>
    </row>
    <row r="112" spans="1:26">
      <c r="A112" s="16">
        <v>506</v>
      </c>
      <c r="B112" s="16" t="s">
        <v>617</v>
      </c>
      <c r="C112" s="16" t="str">
        <f>VLOOKUP(B112,'PP-RLK'!$C$14:$N$623,12,FALSE)</f>
        <v>AT5G10530.1</v>
      </c>
      <c r="D112" s="16" t="s">
        <v>1990</v>
      </c>
      <c r="E112" s="16" t="s">
        <v>6</v>
      </c>
      <c r="F112" s="16" t="s">
        <v>58</v>
      </c>
      <c r="G112" s="17" t="s">
        <v>8</v>
      </c>
      <c r="H112" s="17" t="s">
        <v>59</v>
      </c>
      <c r="I112" s="15" t="str">
        <f>VLOOKUP(B112,'Expression batch'!$A$2:$H$460,8,FALSE)</f>
        <v>#5</v>
      </c>
      <c r="J112" s="15" t="str">
        <f>VLOOKUP($B112,'Expression batch'!$A$2:$H$460,2,FALSE)</f>
        <v>AT5G10530</v>
      </c>
      <c r="K112" s="15" t="str">
        <f>VLOOKUP($B112,'Expression batch'!$A$2:$H$460,3,FALSE)</f>
        <v>X260</v>
      </c>
      <c r="L112" s="15" t="str">
        <f>VLOOKUP($B112,'Expression batch'!$A$2:$H$460,4,FALSE)</f>
        <v>L-LEC</v>
      </c>
      <c r="M112" s="15" t="e">
        <f>VLOOKUP($B112,'LRR-expression'!$A$2:$F$226,2,FALSE)</f>
        <v>#N/A</v>
      </c>
      <c r="N112" t="str">
        <f>VLOOKUP(B112,'Cloning information_protech'!$I$2:$M$452,5,FALSE)</f>
        <v>X260</v>
      </c>
      <c r="O112" t="e">
        <f>VLOOKUP(B112,'Cloning information_protech'!$G$2:$H$453,2,FALSE)</f>
        <v>#N/A</v>
      </c>
      <c r="P112" t="str">
        <f>VLOOKUP(B112,Unknown!$E$1:$F$625,2,FALSE)</f>
        <v>L-LEC</v>
      </c>
      <c r="Q112" t="str">
        <f>VLOOKUP(B112,'PP-RLK'!$C$14:$D$623,2,FALSE)</f>
        <v>L-LEC</v>
      </c>
      <c r="R112">
        <f>VLOOKUP($B112,'PP-RLK'!$C$14:$G$623,3,FALSE)</f>
        <v>0</v>
      </c>
      <c r="S112" t="str">
        <f>VLOOKUP($B112,'PP-RLK'!$C$14:$G$623,4,FALSE)</f>
        <v>[270,293]</v>
      </c>
      <c r="T112" t="str">
        <f>VLOOKUP($B112,'PP-RLK'!$C$14:$G$623,5,FALSE)</f>
        <v>[335,607]</v>
      </c>
      <c r="U112">
        <f>VLOOKUP($B112,'PP-RLK'!$C$14:$O$623,6,FALSE)</f>
        <v>651</v>
      </c>
      <c r="V112">
        <f>VLOOKUP($B112,'PP-RLK'!$C$14:$O$623,7,FALSE)</f>
        <v>1</v>
      </c>
      <c r="W112">
        <f>VLOOKUP($B112,'PP-RLK'!$C$14:$O$623,8,FALSE)</f>
        <v>269</v>
      </c>
      <c r="X112">
        <f>VLOOKUP($B112,'PP-RLK'!$C$14:$O$623,9,FALSE)</f>
        <v>269</v>
      </c>
      <c r="Y112" t="e">
        <f>VLOOKUP(B112,'Nat Plant-Seq info'!$C$1:$D$426,2,FALSE)</f>
        <v>#N/A</v>
      </c>
      <c r="Z112" t="str">
        <f t="shared" si="1"/>
        <v>AT5G10530.1</v>
      </c>
    </row>
    <row r="113" spans="1:26">
      <c r="A113" s="16">
        <v>531</v>
      </c>
      <c r="B113" s="16" t="s">
        <v>673</v>
      </c>
      <c r="C113" s="16" t="str">
        <f>VLOOKUP(B113,'PP-RLK'!$C$14:$N$623,12,FALSE)</f>
        <v>AT5G42120.1</v>
      </c>
      <c r="D113" s="16" t="s">
        <v>1990</v>
      </c>
      <c r="E113" s="16" t="s">
        <v>6</v>
      </c>
      <c r="F113" s="16" t="s">
        <v>58</v>
      </c>
      <c r="G113" s="17" t="s">
        <v>8</v>
      </c>
      <c r="H113" s="17" t="s">
        <v>59</v>
      </c>
      <c r="I113" s="15" t="str">
        <f>VLOOKUP(B113,'Expression batch'!$A$2:$H$460,8,FALSE)</f>
        <v>#5</v>
      </c>
      <c r="J113" s="15" t="str">
        <f>VLOOKUP($B113,'Expression batch'!$A$2:$H$460,2,FALSE)</f>
        <v>AT5G42120</v>
      </c>
      <c r="K113" s="15" t="str">
        <f>VLOOKUP($B113,'Expression batch'!$A$2:$H$460,3,FALSE)</f>
        <v>X259</v>
      </c>
      <c r="L113" s="15" t="str">
        <f>VLOOKUP($B113,'Expression batch'!$A$2:$H$460,4,FALSE)</f>
        <v>L-LEC</v>
      </c>
      <c r="M113" s="15" t="e">
        <f>VLOOKUP($B113,'LRR-expression'!$A$2:$F$226,2,FALSE)</f>
        <v>#N/A</v>
      </c>
      <c r="N113" t="str">
        <f>VLOOKUP(B113,'Cloning information_protech'!$I$2:$M$452,5,FALSE)</f>
        <v>X259</v>
      </c>
      <c r="O113" t="e">
        <f>VLOOKUP(B113,'Cloning information_protech'!$G$2:$H$453,2,FALSE)</f>
        <v>#N/A</v>
      </c>
      <c r="P113" t="str">
        <f>VLOOKUP(B113,Unknown!$E$1:$F$625,2,FALSE)</f>
        <v>L-LEC</v>
      </c>
      <c r="Q113" t="str">
        <f>VLOOKUP(B113,'PP-RLK'!$C$14:$D$623,2,FALSE)</f>
        <v>L-LEC</v>
      </c>
      <c r="R113">
        <f>VLOOKUP($B113,'PP-RLK'!$C$14:$G$623,3,FALSE)</f>
        <v>0</v>
      </c>
      <c r="S113" t="str">
        <f>VLOOKUP($B113,'PP-RLK'!$C$14:$G$623,4,FALSE)</f>
        <v>[309,332]</v>
      </c>
      <c r="T113" t="str">
        <f>VLOOKUP($B113,'PP-RLK'!$C$14:$G$623,5,FALSE)</f>
        <v>[366,644]</v>
      </c>
      <c r="U113">
        <f>VLOOKUP($B113,'PP-RLK'!$C$14:$O$623,6,FALSE)</f>
        <v>691</v>
      </c>
      <c r="V113">
        <f>VLOOKUP($B113,'PP-RLK'!$C$14:$O$623,7,FALSE)</f>
        <v>1</v>
      </c>
      <c r="W113">
        <f>VLOOKUP($B113,'PP-RLK'!$C$14:$O$623,8,FALSE)</f>
        <v>308</v>
      </c>
      <c r="X113">
        <f>VLOOKUP($B113,'PP-RLK'!$C$14:$O$623,9,FALSE)</f>
        <v>308</v>
      </c>
      <c r="Y113" t="e">
        <f>VLOOKUP(B113,'Nat Plant-Seq info'!$C$1:$D$426,2,FALSE)</f>
        <v>#N/A</v>
      </c>
      <c r="Z113" t="str">
        <f t="shared" si="1"/>
        <v>AT5G42120.1</v>
      </c>
    </row>
    <row r="114" spans="1:26">
      <c r="A114" s="16">
        <v>533</v>
      </c>
      <c r="B114" s="16" t="s">
        <v>701</v>
      </c>
      <c r="C114" s="16" t="str">
        <f>VLOOKUP(B114,'PP-RLK'!$C$14:$N$623,12,FALSE)</f>
        <v>AT5G55830.1</v>
      </c>
      <c r="D114" s="16" t="s">
        <v>1990</v>
      </c>
      <c r="E114" s="16" t="s">
        <v>6</v>
      </c>
      <c r="F114" s="16" t="s">
        <v>58</v>
      </c>
      <c r="G114" s="17" t="s">
        <v>8</v>
      </c>
      <c r="H114" s="17" t="s">
        <v>59</v>
      </c>
      <c r="I114" s="15" t="str">
        <f>VLOOKUP(B114,'Expression batch'!$A$2:$H$460,8,FALSE)</f>
        <v>#5</v>
      </c>
      <c r="J114" s="15" t="str">
        <f>VLOOKUP($B114,'Expression batch'!$A$2:$H$460,2,FALSE)</f>
        <v>AT5G55830</v>
      </c>
      <c r="K114" s="15" t="str">
        <f>VLOOKUP($B114,'Expression batch'!$A$2:$H$460,3,FALSE)</f>
        <v>X258</v>
      </c>
      <c r="L114" s="15" t="str">
        <f>VLOOKUP($B114,'Expression batch'!$A$2:$H$460,4,FALSE)</f>
        <v>L-LEC</v>
      </c>
      <c r="M114" s="15" t="e">
        <f>VLOOKUP($B114,'LRR-expression'!$A$2:$F$226,2,FALSE)</f>
        <v>#N/A</v>
      </c>
      <c r="N114" t="str">
        <f>VLOOKUP(B114,'Cloning information_protech'!$I$2:$M$452,5,FALSE)</f>
        <v>X258</v>
      </c>
      <c r="O114" t="e">
        <f>VLOOKUP(B114,'Cloning information_protech'!$G$2:$H$453,2,FALSE)</f>
        <v>#N/A</v>
      </c>
      <c r="P114" t="str">
        <f>VLOOKUP(B114,Unknown!$E$1:$F$625,2,FALSE)</f>
        <v>L-LEC</v>
      </c>
      <c r="Q114" t="str">
        <f>VLOOKUP(B114,'PP-RLK'!$C$14:$D$623,2,FALSE)</f>
        <v>L-LEC</v>
      </c>
      <c r="R114">
        <f>VLOOKUP($B114,'PP-RLK'!$C$14:$G$623,3,FALSE)</f>
        <v>22</v>
      </c>
      <c r="S114" t="str">
        <f>VLOOKUP($B114,'PP-RLK'!$C$14:$G$623,4,FALSE)</f>
        <v>[306,329]</v>
      </c>
      <c r="T114" t="str">
        <f>VLOOKUP($B114,'PP-RLK'!$C$14:$G$623,5,FALSE)</f>
        <v>[365,639]</v>
      </c>
      <c r="U114">
        <f>VLOOKUP($B114,'PP-RLK'!$C$14:$O$623,6,FALSE)</f>
        <v>681</v>
      </c>
      <c r="V114">
        <f>VLOOKUP($B114,'PP-RLK'!$C$14:$O$623,7,FALSE)</f>
        <v>23</v>
      </c>
      <c r="W114">
        <f>VLOOKUP($B114,'PP-RLK'!$C$14:$O$623,8,FALSE)</f>
        <v>305</v>
      </c>
      <c r="X114">
        <f>VLOOKUP($B114,'PP-RLK'!$C$14:$O$623,9,FALSE)</f>
        <v>283</v>
      </c>
      <c r="Y114" t="e">
        <f>VLOOKUP(B114,'Nat Plant-Seq info'!$C$1:$D$426,2,FALSE)</f>
        <v>#N/A</v>
      </c>
      <c r="Z114" t="str">
        <f t="shared" si="1"/>
        <v>AT5G55830.1</v>
      </c>
    </row>
    <row r="115" spans="1:26">
      <c r="A115" s="16">
        <v>550</v>
      </c>
      <c r="B115" s="16" t="s">
        <v>711</v>
      </c>
      <c r="C115" s="16" t="str">
        <f>VLOOKUP(B115,'PP-RLK'!$C$14:$N$623,12,FALSE)</f>
        <v>AT5G59260.1</v>
      </c>
      <c r="D115" s="16" t="s">
        <v>1990</v>
      </c>
      <c r="E115" s="16" t="s">
        <v>6</v>
      </c>
      <c r="F115" s="16" t="s">
        <v>58</v>
      </c>
      <c r="G115" s="17" t="s">
        <v>712</v>
      </c>
      <c r="H115" s="17" t="s">
        <v>59</v>
      </c>
      <c r="I115" s="15" t="e">
        <f>VLOOKUP(B115,'Expression batch'!$A$2:$H$460,8,FALSE)</f>
        <v>#N/A</v>
      </c>
      <c r="J115" s="15" t="e">
        <f>VLOOKUP($B115,'Expression batch'!$A$2:$H$460,2,FALSE)</f>
        <v>#N/A</v>
      </c>
      <c r="K115" s="15" t="e">
        <f>VLOOKUP($B115,'Expression batch'!$A$2:$H$460,3,FALSE)</f>
        <v>#N/A</v>
      </c>
      <c r="L115" s="15" t="e">
        <f>VLOOKUP($B115,'Expression batch'!$A$2:$H$460,4,FALSE)</f>
        <v>#N/A</v>
      </c>
      <c r="M115" s="15" t="e">
        <f>VLOOKUP($B115,'LRR-expression'!$A$2:$F$226,2,FALSE)</f>
        <v>#N/A</v>
      </c>
      <c r="N115" t="e">
        <f>VLOOKUP(B115,'Cloning information_protech'!$I$2:$M$452,5,FALSE)</f>
        <v>#N/A</v>
      </c>
      <c r="O115" t="e">
        <f>VLOOKUP(B115,'Cloning information_protech'!$G$2:$H$453,2,FALSE)</f>
        <v>#N/A</v>
      </c>
      <c r="P115" t="str">
        <f>VLOOKUP(B115,Unknown!$E$1:$F$625,2,FALSE)</f>
        <v>L-LEC</v>
      </c>
      <c r="Q115" t="str">
        <f>VLOOKUP(B115,'PP-RLK'!$C$14:$D$623,2,FALSE)</f>
        <v>L-LEC</v>
      </c>
      <c r="R115">
        <f>VLOOKUP($B115,'PP-RLK'!$C$14:$G$623,3,FALSE)</f>
        <v>25</v>
      </c>
      <c r="S115">
        <f>VLOOKUP($B115,'PP-RLK'!$C$14:$G$623,4,FALSE)</f>
        <v>0</v>
      </c>
      <c r="T115" t="str">
        <f>VLOOKUP($B115,'PP-RLK'!$C$14:$G$623,5,FALSE)</f>
        <v>[355,624]</v>
      </c>
      <c r="U115">
        <f>VLOOKUP($B115,'PP-RLK'!$C$14:$O$623,6,FALSE)</f>
        <v>674</v>
      </c>
      <c r="V115">
        <f>VLOOKUP($B115,'PP-RLK'!$C$14:$O$623,7,FALSE)</f>
        <v>26</v>
      </c>
      <c r="W115">
        <f>VLOOKUP($B115,'PP-RLK'!$C$14:$O$623,8,FALSE)</f>
        <v>354</v>
      </c>
      <c r="X115">
        <f>VLOOKUP($B115,'PP-RLK'!$C$14:$O$623,9,FALSE)</f>
        <v>329</v>
      </c>
      <c r="Y115" t="e">
        <f>VLOOKUP(B115,'Nat Plant-Seq info'!$C$1:$D$426,2,FALSE)</f>
        <v>#N/A</v>
      </c>
      <c r="Z115" t="str">
        <f t="shared" si="1"/>
        <v>AT5G59260.1</v>
      </c>
    </row>
    <row r="116" spans="1:26">
      <c r="A116" s="16">
        <v>549</v>
      </c>
      <c r="B116" s="16" t="s">
        <v>713</v>
      </c>
      <c r="C116" s="16" t="str">
        <f>VLOOKUP(B116,'PP-RLK'!$C$14:$N$623,12,FALSE)</f>
        <v>AT5G59270.1</v>
      </c>
      <c r="D116" s="16" t="s">
        <v>1990</v>
      </c>
      <c r="E116" s="16" t="s">
        <v>6</v>
      </c>
      <c r="F116" s="16" t="s">
        <v>58</v>
      </c>
      <c r="G116" s="17" t="s">
        <v>712</v>
      </c>
      <c r="H116" s="17" t="s">
        <v>59</v>
      </c>
      <c r="I116" s="15" t="e">
        <f>VLOOKUP(B116,'Expression batch'!$A$2:$H$460,8,FALSE)</f>
        <v>#N/A</v>
      </c>
      <c r="J116" s="15" t="e">
        <f>VLOOKUP($B116,'Expression batch'!$A$2:$H$460,2,FALSE)</f>
        <v>#N/A</v>
      </c>
      <c r="K116" s="15" t="e">
        <f>VLOOKUP($B116,'Expression batch'!$A$2:$H$460,3,FALSE)</f>
        <v>#N/A</v>
      </c>
      <c r="L116" s="15" t="e">
        <f>VLOOKUP($B116,'Expression batch'!$A$2:$H$460,4,FALSE)</f>
        <v>#N/A</v>
      </c>
      <c r="M116" s="15" t="e">
        <f>VLOOKUP($B116,'LRR-expression'!$A$2:$F$226,2,FALSE)</f>
        <v>#N/A</v>
      </c>
      <c r="N116" t="e">
        <f>VLOOKUP(B116,'Cloning information_protech'!$I$2:$M$452,5,FALSE)</f>
        <v>#N/A</v>
      </c>
      <c r="O116" t="e">
        <f>VLOOKUP(B116,'Cloning information_protech'!$G$2:$H$453,2,FALSE)</f>
        <v>#N/A</v>
      </c>
      <c r="P116" t="str">
        <f>VLOOKUP(B116,Unknown!$E$1:$F$625,2,FALSE)</f>
        <v>L-LEC</v>
      </c>
      <c r="Q116" t="str">
        <f>VLOOKUP(B116,'PP-RLK'!$C$14:$D$623,2,FALSE)</f>
        <v>L-LEC</v>
      </c>
      <c r="R116">
        <f>VLOOKUP($B116,'PP-RLK'!$C$14:$G$623,3,FALSE)</f>
        <v>25</v>
      </c>
      <c r="S116" t="str">
        <f>VLOOKUP($B116,'PP-RLK'!$C$14:$G$623,4,FALSE)</f>
        <v>[293,316]</v>
      </c>
      <c r="T116" t="str">
        <f>VLOOKUP($B116,'PP-RLK'!$C$14:$G$623,5,FALSE)</f>
        <v>[349,618]</v>
      </c>
      <c r="U116">
        <f>VLOOKUP($B116,'PP-RLK'!$C$14:$O$623,6,FALSE)</f>
        <v>668</v>
      </c>
      <c r="V116">
        <f>VLOOKUP($B116,'PP-RLK'!$C$14:$O$623,7,FALSE)</f>
        <v>26</v>
      </c>
      <c r="W116">
        <f>VLOOKUP($B116,'PP-RLK'!$C$14:$O$623,8,FALSE)</f>
        <v>292</v>
      </c>
      <c r="X116">
        <f>VLOOKUP($B116,'PP-RLK'!$C$14:$O$623,9,FALSE)</f>
        <v>267</v>
      </c>
      <c r="Y116" t="e">
        <f>VLOOKUP(B116,'Nat Plant-Seq info'!$C$1:$D$426,2,FALSE)</f>
        <v>#N/A</v>
      </c>
      <c r="Z116" t="str">
        <f t="shared" si="1"/>
        <v>AT5G59270.1</v>
      </c>
    </row>
    <row r="117" spans="1:26">
      <c r="A117" s="16">
        <v>544</v>
      </c>
      <c r="B117" s="16" t="s">
        <v>722</v>
      </c>
      <c r="C117" s="16" t="str">
        <f>VLOOKUP(B117,'PP-RLK'!$C$14:$N$623,12,FALSE)</f>
        <v>AT5G60270.1</v>
      </c>
      <c r="D117" s="16" t="s">
        <v>1990</v>
      </c>
      <c r="E117" s="16" t="s">
        <v>6</v>
      </c>
      <c r="F117" s="16" t="s">
        <v>58</v>
      </c>
      <c r="G117" s="17" t="s">
        <v>723</v>
      </c>
      <c r="H117" s="17" t="s">
        <v>59</v>
      </c>
      <c r="I117" s="15" t="str">
        <f>VLOOKUP(B117,'Expression batch'!$A$2:$H$460,8,FALSE)</f>
        <v>#5</v>
      </c>
      <c r="J117" s="15" t="str">
        <f>VLOOKUP($B117,'Expression batch'!$A$2:$H$460,2,FALSE)</f>
        <v>AT5G60270</v>
      </c>
      <c r="K117" s="15" t="str">
        <f>VLOOKUP($B117,'Expression batch'!$A$2:$H$460,3,FALSE)</f>
        <v>X250</v>
      </c>
      <c r="L117" s="15" t="str">
        <f>VLOOKUP($B117,'Expression batch'!$A$2:$H$460,4,FALSE)</f>
        <v>L-LEC</v>
      </c>
      <c r="M117" s="15" t="e">
        <f>VLOOKUP($B117,'LRR-expression'!$A$2:$F$226,2,FALSE)</f>
        <v>#N/A</v>
      </c>
      <c r="N117" t="str">
        <f>VLOOKUP(B117,'Cloning information_protech'!$I$2:$M$452,5,FALSE)</f>
        <v>X250</v>
      </c>
      <c r="O117" t="e">
        <f>VLOOKUP(B117,'Cloning information_protech'!$G$2:$H$453,2,FALSE)</f>
        <v>#N/A</v>
      </c>
      <c r="P117" t="str">
        <f>VLOOKUP(B117,Unknown!$E$1:$F$625,2,FALSE)</f>
        <v>L-LEC</v>
      </c>
      <c r="Q117" t="str">
        <f>VLOOKUP(B117,'PP-RLK'!$C$14:$D$623,2,FALSE)</f>
        <v>L-LEC</v>
      </c>
      <c r="R117">
        <f>VLOOKUP($B117,'PP-RLK'!$C$14:$G$623,3,FALSE)</f>
        <v>22</v>
      </c>
      <c r="S117" t="str">
        <f>VLOOKUP($B117,'PP-RLK'!$C$14:$G$623,4,FALSE)</f>
        <v>[286,309]</v>
      </c>
      <c r="T117" t="str">
        <f>VLOOKUP($B117,'PP-RLK'!$C$14:$G$623,5,FALSE)</f>
        <v>[341,611]</v>
      </c>
      <c r="U117">
        <f>VLOOKUP($B117,'PP-RLK'!$C$14:$O$623,6,FALSE)</f>
        <v>668</v>
      </c>
      <c r="V117">
        <f>VLOOKUP($B117,'PP-RLK'!$C$14:$O$623,7,FALSE)</f>
        <v>23</v>
      </c>
      <c r="W117">
        <f>VLOOKUP($B117,'PP-RLK'!$C$14:$O$623,8,FALSE)</f>
        <v>285</v>
      </c>
      <c r="X117">
        <f>VLOOKUP($B117,'PP-RLK'!$C$14:$O$623,9,FALSE)</f>
        <v>263</v>
      </c>
      <c r="Y117" t="e">
        <f>VLOOKUP(B117,'Nat Plant-Seq info'!$C$1:$D$426,2,FALSE)</f>
        <v>#N/A</v>
      </c>
      <c r="Z117" t="str">
        <f t="shared" si="1"/>
        <v>AT5G60270.1</v>
      </c>
    </row>
    <row r="118" spans="1:26">
      <c r="A118" s="16">
        <v>545</v>
      </c>
      <c r="B118" s="16" t="s">
        <v>724</v>
      </c>
      <c r="C118" s="16" t="str">
        <f>VLOOKUP(B118,'PP-RLK'!$C$14:$N$623,12,FALSE)</f>
        <v>AT5G60280.1</v>
      </c>
      <c r="D118" s="16" t="s">
        <v>1990</v>
      </c>
      <c r="E118" s="16" t="s">
        <v>6</v>
      </c>
      <c r="F118" s="16" t="s">
        <v>58</v>
      </c>
      <c r="G118" s="17" t="s">
        <v>723</v>
      </c>
      <c r="H118" s="17" t="s">
        <v>59</v>
      </c>
      <c r="I118" s="15" t="str">
        <f>VLOOKUP(B118,'Expression batch'!$A$2:$H$460,8,FALSE)</f>
        <v>#5</v>
      </c>
      <c r="J118" s="15" t="str">
        <f>VLOOKUP($B118,'Expression batch'!$A$2:$H$460,2,FALSE)</f>
        <v>AT5G60280</v>
      </c>
      <c r="K118" s="15" t="str">
        <f>VLOOKUP($B118,'Expression batch'!$A$2:$H$460,3,FALSE)</f>
        <v>X246</v>
      </c>
      <c r="L118" s="15" t="str">
        <f>VLOOKUP($B118,'Expression batch'!$A$2:$H$460,4,FALSE)</f>
        <v>L-LEC</v>
      </c>
      <c r="M118" s="15" t="e">
        <f>VLOOKUP($B118,'LRR-expression'!$A$2:$F$226,2,FALSE)</f>
        <v>#N/A</v>
      </c>
      <c r="N118" t="str">
        <f>VLOOKUP(B118,'Cloning information_protech'!$I$2:$M$452,5,FALSE)</f>
        <v>X246</v>
      </c>
      <c r="O118" t="e">
        <f>VLOOKUP(B118,'Cloning information_protech'!$G$2:$H$453,2,FALSE)</f>
        <v>#N/A</v>
      </c>
      <c r="P118" t="str">
        <f>VLOOKUP(B118,Unknown!$E$1:$F$625,2,FALSE)</f>
        <v>L-LEC</v>
      </c>
      <c r="Q118" t="str">
        <f>VLOOKUP(B118,'PP-RLK'!$C$14:$D$623,2,FALSE)</f>
        <v>L-LEC</v>
      </c>
      <c r="R118">
        <f>VLOOKUP($B118,'PP-RLK'!$C$14:$G$623,3,FALSE)</f>
        <v>24</v>
      </c>
      <c r="S118" t="str">
        <f>VLOOKUP($B118,'PP-RLK'!$C$14:$G$623,4,FALSE)</f>
        <v>[283,306]</v>
      </c>
      <c r="T118" t="str">
        <f>VLOOKUP($B118,'PP-RLK'!$C$14:$G$623,5,FALSE)</f>
        <v>[339,605]</v>
      </c>
      <c r="U118">
        <f>VLOOKUP($B118,'PP-RLK'!$C$14:$O$623,6,FALSE)</f>
        <v>657</v>
      </c>
      <c r="V118">
        <f>VLOOKUP($B118,'PP-RLK'!$C$14:$O$623,7,FALSE)</f>
        <v>25</v>
      </c>
      <c r="W118">
        <f>VLOOKUP($B118,'PP-RLK'!$C$14:$O$623,8,FALSE)</f>
        <v>282</v>
      </c>
      <c r="X118">
        <f>VLOOKUP($B118,'PP-RLK'!$C$14:$O$623,9,FALSE)</f>
        <v>258</v>
      </c>
      <c r="Y118" t="e">
        <f>VLOOKUP(B118,'Nat Plant-Seq info'!$C$1:$D$426,2,FALSE)</f>
        <v>#N/A</v>
      </c>
      <c r="Z118" t="str">
        <f t="shared" si="1"/>
        <v>AT5G60280.1</v>
      </c>
    </row>
    <row r="119" spans="1:26">
      <c r="A119" s="16">
        <v>548</v>
      </c>
      <c r="B119" s="16" t="s">
        <v>725</v>
      </c>
      <c r="C119" s="16" t="str">
        <f>VLOOKUP(B119,'PP-RLK'!$C$14:$N$623,12,FALSE)</f>
        <v>AT5G60300.1</v>
      </c>
      <c r="D119" s="16" t="s">
        <v>1990</v>
      </c>
      <c r="E119" s="16" t="s">
        <v>6</v>
      </c>
      <c r="F119" s="16" t="s">
        <v>58</v>
      </c>
      <c r="G119" s="17" t="s">
        <v>723</v>
      </c>
      <c r="H119" s="17" t="s">
        <v>59</v>
      </c>
      <c r="I119" s="15" t="str">
        <f>VLOOKUP(B119,'Expression batch'!$A$2:$H$460,8,FALSE)</f>
        <v>#5</v>
      </c>
      <c r="J119" s="15" t="str">
        <f>VLOOKUP($B119,'Expression batch'!$A$2:$H$460,2,FALSE)</f>
        <v>AT5G60300</v>
      </c>
      <c r="K119" s="15" t="str">
        <f>VLOOKUP($B119,'Expression batch'!$A$2:$H$460,3,FALSE)</f>
        <v>X248</v>
      </c>
      <c r="L119" s="15" t="str">
        <f>VLOOKUP($B119,'Expression batch'!$A$2:$H$460,4,FALSE)</f>
        <v>L-LEC</v>
      </c>
      <c r="M119" s="15" t="e">
        <f>VLOOKUP($B119,'LRR-expression'!$A$2:$F$226,2,FALSE)</f>
        <v>#N/A</v>
      </c>
      <c r="N119" t="str">
        <f>VLOOKUP(B119,'Cloning information_protech'!$I$2:$M$452,5,FALSE)</f>
        <v>X248</v>
      </c>
      <c r="O119" t="e">
        <f>VLOOKUP(B119,'Cloning information_protech'!$G$2:$H$453,2,FALSE)</f>
        <v>#N/A</v>
      </c>
      <c r="P119" t="str">
        <f>VLOOKUP(B119,Unknown!$E$1:$F$625,2,FALSE)</f>
        <v>L-LEC</v>
      </c>
      <c r="Q119" t="str">
        <f>VLOOKUP(B119,'PP-RLK'!$C$14:$D$623,2,FALSE)</f>
        <v>L-LEC</v>
      </c>
      <c r="R119">
        <f>VLOOKUP($B119,'PP-RLK'!$C$14:$G$623,3,FALSE)</f>
        <v>22</v>
      </c>
      <c r="S119" t="str">
        <f>VLOOKUP($B119,'PP-RLK'!$C$14:$G$623,4,FALSE)</f>
        <v>[288,311]</v>
      </c>
      <c r="T119" t="str">
        <f>VLOOKUP($B119,'PP-RLK'!$C$14:$G$623,5,FALSE)</f>
        <v>[344,612]</v>
      </c>
      <c r="U119">
        <f>VLOOKUP($B119,'PP-RLK'!$C$14:$O$623,6,FALSE)</f>
        <v>718</v>
      </c>
      <c r="V119">
        <f>VLOOKUP($B119,'PP-RLK'!$C$14:$O$623,7,FALSE)</f>
        <v>23</v>
      </c>
      <c r="W119">
        <f>VLOOKUP($B119,'PP-RLK'!$C$14:$O$623,8,FALSE)</f>
        <v>287</v>
      </c>
      <c r="X119">
        <f>VLOOKUP($B119,'PP-RLK'!$C$14:$O$623,9,FALSE)</f>
        <v>265</v>
      </c>
      <c r="Y119" t="e">
        <f>VLOOKUP(B119,'Nat Plant-Seq info'!$C$1:$D$426,2,FALSE)</f>
        <v>#N/A</v>
      </c>
      <c r="Z119" t="str">
        <f t="shared" si="1"/>
        <v>AT5G60300.1</v>
      </c>
    </row>
    <row r="120" spans="1:26">
      <c r="A120" s="16">
        <v>546</v>
      </c>
      <c r="B120" s="16" t="s">
        <v>726</v>
      </c>
      <c r="C120" s="16" t="str">
        <f>VLOOKUP(B120,'PP-RLK'!$C$14:$N$623,12,FALSE)</f>
        <v>AT5G60310.1</v>
      </c>
      <c r="D120" s="16" t="s">
        <v>1990</v>
      </c>
      <c r="E120" s="16" t="s">
        <v>6</v>
      </c>
      <c r="F120" s="16" t="s">
        <v>58</v>
      </c>
      <c r="G120" s="17" t="s">
        <v>723</v>
      </c>
      <c r="H120" s="17" t="s">
        <v>59</v>
      </c>
      <c r="I120" s="15" t="str">
        <f>VLOOKUP(B120,'Expression batch'!$A$2:$H$460,8,FALSE)</f>
        <v>#6</v>
      </c>
      <c r="J120" s="15" t="str">
        <f>VLOOKUP($B120,'Expression batch'!$A$2:$H$460,2,FALSE)</f>
        <v>AT5G60310</v>
      </c>
      <c r="K120" s="15" t="str">
        <f>VLOOKUP($B120,'Expression batch'!$A$2:$H$460,3,FALSE)</f>
        <v>X249</v>
      </c>
      <c r="L120" s="15" t="str">
        <f>VLOOKUP($B120,'Expression batch'!$A$2:$H$460,4,FALSE)</f>
        <v>L-LEC</v>
      </c>
      <c r="M120" s="15" t="e">
        <f>VLOOKUP($B120,'LRR-expression'!$A$2:$F$226,2,FALSE)</f>
        <v>#N/A</v>
      </c>
      <c r="N120" t="str">
        <f>VLOOKUP(B120,'Cloning information_protech'!$I$2:$M$452,5,FALSE)</f>
        <v>X249</v>
      </c>
      <c r="O120" t="e">
        <f>VLOOKUP(B120,'Cloning information_protech'!$G$2:$H$453,2,FALSE)</f>
        <v>#N/A</v>
      </c>
      <c r="P120" t="str">
        <f>VLOOKUP(B120,Unknown!$E$1:$F$625,2,FALSE)</f>
        <v>L-LEC</v>
      </c>
      <c r="Q120" t="str">
        <f>VLOOKUP(B120,'PP-RLK'!$C$14:$D$623,2,FALSE)</f>
        <v>L-LEC</v>
      </c>
      <c r="R120">
        <f>VLOOKUP($B120,'PP-RLK'!$C$14:$G$623,3,FALSE)</f>
        <v>23</v>
      </c>
      <c r="S120" t="str">
        <f>VLOOKUP($B120,'PP-RLK'!$C$14:$G$623,4,FALSE)</f>
        <v>[288,311]</v>
      </c>
      <c r="T120" t="str">
        <f>VLOOKUP($B120,'PP-RLK'!$C$14:$G$623,5,FALSE)</f>
        <v>[343,571]</v>
      </c>
      <c r="U120">
        <f>VLOOKUP($B120,'PP-RLK'!$C$14:$O$623,6,FALSE)</f>
        <v>616</v>
      </c>
      <c r="V120">
        <f>VLOOKUP($B120,'PP-RLK'!$C$14:$O$623,7,FALSE)</f>
        <v>24</v>
      </c>
      <c r="W120">
        <f>VLOOKUP($B120,'PP-RLK'!$C$14:$O$623,8,FALSE)</f>
        <v>287</v>
      </c>
      <c r="X120">
        <f>VLOOKUP($B120,'PP-RLK'!$C$14:$O$623,9,FALSE)</f>
        <v>264</v>
      </c>
      <c r="Y120" t="e">
        <f>VLOOKUP(B120,'Nat Plant-Seq info'!$C$1:$D$426,2,FALSE)</f>
        <v>#N/A</v>
      </c>
      <c r="Z120" t="str">
        <f t="shared" si="1"/>
        <v>AT5G60310.1</v>
      </c>
    </row>
    <row r="121" spans="1:26">
      <c r="A121" s="16">
        <v>541</v>
      </c>
      <c r="B121" s="16" t="s">
        <v>727</v>
      </c>
      <c r="C121" s="16" t="str">
        <f>VLOOKUP(B121,'PP-RLK'!$C$14:$N$623,12,FALSE)</f>
        <v>AT5G60320.1</v>
      </c>
      <c r="D121" s="16" t="s">
        <v>1990</v>
      </c>
      <c r="E121" s="16" t="s">
        <v>6</v>
      </c>
      <c r="F121" s="16" t="s">
        <v>58</v>
      </c>
      <c r="G121" s="17" t="s">
        <v>723</v>
      </c>
      <c r="H121" s="17" t="s">
        <v>59</v>
      </c>
      <c r="I121" s="15" t="str">
        <f>VLOOKUP(B121,'Expression batch'!$A$2:$H$460,8,FALSE)</f>
        <v>#6</v>
      </c>
      <c r="J121" s="15" t="str">
        <f>VLOOKUP($B121,'Expression batch'!$A$2:$H$460,2,FALSE)</f>
        <v>AT5G60320</v>
      </c>
      <c r="K121" s="15" t="str">
        <f>VLOOKUP($B121,'Expression batch'!$A$2:$H$460,3,FALSE)</f>
        <v>X242</v>
      </c>
      <c r="L121" s="15" t="str">
        <f>VLOOKUP($B121,'Expression batch'!$A$2:$H$460,4,FALSE)</f>
        <v>L-LEC</v>
      </c>
      <c r="M121" s="15" t="e">
        <f>VLOOKUP($B121,'LRR-expression'!$A$2:$F$226,2,FALSE)</f>
        <v>#N/A</v>
      </c>
      <c r="N121" t="str">
        <f>VLOOKUP(B121,'Cloning information_protech'!$I$2:$M$452,5,FALSE)</f>
        <v>X242</v>
      </c>
      <c r="O121" t="e">
        <f>VLOOKUP(B121,'Cloning information_protech'!$G$2:$H$453,2,FALSE)</f>
        <v>#N/A</v>
      </c>
      <c r="P121" t="str">
        <f>VLOOKUP(B121,Unknown!$E$1:$F$625,2,FALSE)</f>
        <v>L-LEC</v>
      </c>
      <c r="Q121" t="str">
        <f>VLOOKUP(B121,'PP-RLK'!$C$14:$D$623,2,FALSE)</f>
        <v>L-LEC</v>
      </c>
      <c r="R121">
        <f>VLOOKUP($B121,'PP-RLK'!$C$14:$G$623,3,FALSE)</f>
        <v>23</v>
      </c>
      <c r="S121" t="str">
        <f>VLOOKUP($B121,'PP-RLK'!$C$14:$G$623,4,FALSE)</f>
        <v>[293,316]</v>
      </c>
      <c r="T121" t="str">
        <f>VLOOKUP($B121,'PP-RLK'!$C$14:$G$623,5,FALSE)</f>
        <v>[348,616]</v>
      </c>
      <c r="U121">
        <f>VLOOKUP($B121,'PP-RLK'!$C$14:$O$623,6,FALSE)</f>
        <v>675</v>
      </c>
      <c r="V121">
        <f>VLOOKUP($B121,'PP-RLK'!$C$14:$O$623,7,FALSE)</f>
        <v>24</v>
      </c>
      <c r="W121">
        <f>VLOOKUP($B121,'PP-RLK'!$C$14:$O$623,8,FALSE)</f>
        <v>292</v>
      </c>
      <c r="X121">
        <f>VLOOKUP($B121,'PP-RLK'!$C$14:$O$623,9,FALSE)</f>
        <v>269</v>
      </c>
      <c r="Y121" t="e">
        <f>VLOOKUP(B121,'Nat Plant-Seq info'!$C$1:$D$426,2,FALSE)</f>
        <v>#N/A</v>
      </c>
      <c r="Z121" t="str">
        <f t="shared" si="1"/>
        <v>AT5G60320.1</v>
      </c>
    </row>
    <row r="122" spans="1:26">
      <c r="A122" s="16">
        <v>505</v>
      </c>
      <c r="B122" s="16" t="s">
        <v>745</v>
      </c>
      <c r="C122" s="16" t="str">
        <f>VLOOKUP(B122,'PP-RLK'!$C$14:$N$623,12,FALSE)</f>
        <v>AT5G65600.1</v>
      </c>
      <c r="D122" s="16" t="s">
        <v>1990</v>
      </c>
      <c r="E122" s="16" t="s">
        <v>6</v>
      </c>
      <c r="F122" s="16" t="s">
        <v>58</v>
      </c>
      <c r="G122" s="17" t="s">
        <v>8</v>
      </c>
      <c r="H122" s="17" t="s">
        <v>59</v>
      </c>
      <c r="I122" s="15" t="str">
        <f>VLOOKUP(B122,'Expression batch'!$A$2:$H$460,8,FALSE)</f>
        <v>#6</v>
      </c>
      <c r="J122" s="15" t="str">
        <f>VLOOKUP($B122,'Expression batch'!$A$2:$H$460,2,FALSE)</f>
        <v>AT5G65600</v>
      </c>
      <c r="K122" s="15" t="str">
        <f>VLOOKUP($B122,'Expression batch'!$A$2:$H$460,3,FALSE)</f>
        <v>X261</v>
      </c>
      <c r="L122" s="15" t="str">
        <f>VLOOKUP($B122,'Expression batch'!$A$2:$H$460,4,FALSE)</f>
        <v>L-LEC</v>
      </c>
      <c r="M122" s="15" t="e">
        <f>VLOOKUP($B122,'LRR-expression'!$A$2:$F$226,2,FALSE)</f>
        <v>#N/A</v>
      </c>
      <c r="N122" t="str">
        <f>VLOOKUP(B122,'Cloning information_protech'!$I$2:$M$452,5,FALSE)</f>
        <v>X261</v>
      </c>
      <c r="O122" t="e">
        <f>VLOOKUP(B122,'Cloning information_protech'!$G$2:$H$453,2,FALSE)</f>
        <v>#N/A</v>
      </c>
      <c r="P122" t="str">
        <f>VLOOKUP(B122,Unknown!$E$1:$F$625,2,FALSE)</f>
        <v>L-LEC</v>
      </c>
      <c r="Q122" t="str">
        <f>VLOOKUP(B122,'PP-RLK'!$C$14:$D$623,2,FALSE)</f>
        <v>L-LEC</v>
      </c>
      <c r="R122">
        <f>VLOOKUP($B122,'PP-RLK'!$C$14:$G$623,3,FALSE)</f>
        <v>0</v>
      </c>
      <c r="S122" t="str">
        <f>VLOOKUP($B122,'PP-RLK'!$C$14:$G$623,4,FALSE)</f>
        <v>[285,308]</v>
      </c>
      <c r="T122" t="str">
        <f>VLOOKUP($B122,'PP-RLK'!$C$14:$G$623,5,FALSE)</f>
        <v>[350,628]</v>
      </c>
      <c r="U122">
        <f>VLOOKUP($B122,'PP-RLK'!$C$14:$O$623,6,FALSE)</f>
        <v>675</v>
      </c>
      <c r="V122">
        <f>VLOOKUP($B122,'PP-RLK'!$C$14:$O$623,7,FALSE)</f>
        <v>1</v>
      </c>
      <c r="W122">
        <f>VLOOKUP($B122,'PP-RLK'!$C$14:$O$623,8,FALSE)</f>
        <v>284</v>
      </c>
      <c r="X122">
        <f>VLOOKUP($B122,'PP-RLK'!$C$14:$O$623,9,FALSE)</f>
        <v>284</v>
      </c>
      <c r="Y122" t="e">
        <f>VLOOKUP(B122,'Nat Plant-Seq info'!$C$1:$D$426,2,FALSE)</f>
        <v>#N/A</v>
      </c>
      <c r="Z122" t="str">
        <f t="shared" si="1"/>
        <v>AT5G65600.1</v>
      </c>
    </row>
    <row r="123" spans="1:26">
      <c r="A123" s="16">
        <v>333</v>
      </c>
      <c r="B123" s="16" t="s">
        <v>205</v>
      </c>
      <c r="C123" s="16" t="str">
        <f>VLOOKUP(B123,'PP-RLK'!$C$14:$N$623,12,FALSE)</f>
        <v>AT1G66910.1</v>
      </c>
      <c r="D123" s="16" t="s">
        <v>1990</v>
      </c>
      <c r="E123" s="16" t="s">
        <v>6</v>
      </c>
      <c r="F123" s="16" t="s">
        <v>206</v>
      </c>
      <c r="G123" s="17" t="s">
        <v>204</v>
      </c>
      <c r="H123" s="17" t="s">
        <v>122</v>
      </c>
      <c r="I123" s="15" t="str">
        <f>VLOOKUP(B123,'Expression batch'!$A$2:$H$460,8,FALSE)</f>
        <v>#4</v>
      </c>
      <c r="J123" s="15" t="str">
        <f>VLOOKUP($B123,'Expression batch'!$A$2:$H$460,2,FALSE)</f>
        <v>AT1G66910</v>
      </c>
      <c r="K123" s="15" t="str">
        <f>VLOOKUP($B123,'Expression batch'!$A$2:$H$460,3,FALSE)</f>
        <v>X295</v>
      </c>
      <c r="L123" s="15" t="str">
        <f>VLOOKUP($B123,'Expression batch'!$A$2:$H$460,4,FALSE)</f>
        <v>LRK10L-2</v>
      </c>
      <c r="M123" s="15" t="e">
        <f>VLOOKUP($B123,'LRR-expression'!$A$2:$F$226,2,FALSE)</f>
        <v>#N/A</v>
      </c>
      <c r="N123" t="str">
        <f>VLOOKUP(B123,'Cloning information_protech'!$I$2:$M$452,5,FALSE)</f>
        <v>X295</v>
      </c>
      <c r="O123" t="e">
        <f>VLOOKUP(B123,'Cloning information_protech'!$G$2:$H$453,2,FALSE)</f>
        <v>#N/A</v>
      </c>
      <c r="P123" t="str">
        <f>VLOOKUP(B123,Unknown!$E$1:$F$625,2,FALSE)</f>
        <v>LRK10L-2</v>
      </c>
      <c r="Q123" t="str">
        <f>VLOOKUP(B123,'PP-RLK'!$C$14:$D$623,2,FALSE)</f>
        <v>LRK10L-2</v>
      </c>
      <c r="R123">
        <f>VLOOKUP($B123,'PP-RLK'!$C$14:$G$623,3,FALSE)</f>
        <v>32</v>
      </c>
      <c r="S123" t="str">
        <f>VLOOKUP($B123,'PP-RLK'!$C$14:$G$623,4,FALSE)</f>
        <v>[277,300]</v>
      </c>
      <c r="T123" t="str">
        <f>VLOOKUP($B123,'PP-RLK'!$C$14:$G$623,5,FALSE)</f>
        <v>[348,621]</v>
      </c>
      <c r="U123">
        <f>VLOOKUP($B123,'PP-RLK'!$C$14:$O$623,6,FALSE)</f>
        <v>666</v>
      </c>
      <c r="V123">
        <f>VLOOKUP($B123,'PP-RLK'!$C$14:$O$623,7,FALSE)</f>
        <v>33</v>
      </c>
      <c r="W123">
        <f>VLOOKUP($B123,'PP-RLK'!$C$14:$O$623,8,FALSE)</f>
        <v>276</v>
      </c>
      <c r="X123">
        <f>VLOOKUP($B123,'PP-RLK'!$C$14:$O$623,9,FALSE)</f>
        <v>244</v>
      </c>
      <c r="Y123" t="e">
        <f>VLOOKUP(B123,'Nat Plant-Seq info'!$C$1:$D$426,2,FALSE)</f>
        <v>#N/A</v>
      </c>
      <c r="Z123" t="str">
        <f t="shared" si="1"/>
        <v>AT1G66910.1</v>
      </c>
    </row>
    <row r="124" spans="1:26">
      <c r="A124" s="16">
        <v>334</v>
      </c>
      <c r="B124" s="16" t="s">
        <v>207</v>
      </c>
      <c r="C124" s="16" t="str">
        <f>VLOOKUP(B124,'PP-RLK'!$C$14:$N$623,12,FALSE)</f>
        <v>AT1G66920.1</v>
      </c>
      <c r="D124" s="16" t="s">
        <v>1990</v>
      </c>
      <c r="E124" s="16" t="s">
        <v>6</v>
      </c>
      <c r="F124" s="16" t="s">
        <v>206</v>
      </c>
      <c r="G124" s="17" t="s">
        <v>204</v>
      </c>
      <c r="H124" s="17" t="s">
        <v>122</v>
      </c>
      <c r="I124" s="15" t="str">
        <f>VLOOKUP(B124,'Expression batch'!$A$2:$H$460,8,FALSE)</f>
        <v>#4</v>
      </c>
      <c r="J124" s="15" t="str">
        <f>VLOOKUP($B124,'Expression batch'!$A$2:$H$460,2,FALSE)</f>
        <v>AT1G66920</v>
      </c>
      <c r="K124" s="15" t="str">
        <f>VLOOKUP($B124,'Expression batch'!$A$2:$H$460,3,FALSE)</f>
        <v>X294</v>
      </c>
      <c r="L124" s="15" t="str">
        <f>VLOOKUP($B124,'Expression batch'!$A$2:$H$460,4,FALSE)</f>
        <v>LRK10L-2</v>
      </c>
      <c r="M124" s="15" t="e">
        <f>VLOOKUP($B124,'LRR-expression'!$A$2:$F$226,2,FALSE)</f>
        <v>#N/A</v>
      </c>
      <c r="N124" t="str">
        <f>VLOOKUP(B124,'Cloning information_protech'!$I$2:$M$452,5,FALSE)</f>
        <v>X294</v>
      </c>
      <c r="O124" t="e">
        <f>VLOOKUP(B124,'Cloning information_protech'!$G$2:$H$453,2,FALSE)</f>
        <v>#N/A</v>
      </c>
      <c r="P124" t="str">
        <f>VLOOKUP(B124,Unknown!$E$1:$F$625,2,FALSE)</f>
        <v>LRK10L-2</v>
      </c>
      <c r="Q124" t="str">
        <f>VLOOKUP(B124,'PP-RLK'!$C$14:$D$623,2,FALSE)</f>
        <v>LRK10L-2</v>
      </c>
      <c r="R124">
        <f>VLOOKUP($B124,'PP-RLK'!$C$14:$G$623,3,FALSE)</f>
        <v>27</v>
      </c>
      <c r="S124">
        <f>VLOOKUP($B124,'PP-RLK'!$C$14:$G$623,4,FALSE)</f>
        <v>0</v>
      </c>
      <c r="T124" t="str">
        <f>VLOOKUP($B124,'PP-RLK'!$C$14:$G$623,5,FALSE)</f>
        <v>[299,571]</v>
      </c>
      <c r="U124">
        <f>VLOOKUP($B124,'PP-RLK'!$C$14:$O$623,6,FALSE)</f>
        <v>609</v>
      </c>
      <c r="V124">
        <f>VLOOKUP($B124,'PP-RLK'!$C$14:$O$623,7,FALSE)</f>
        <v>28</v>
      </c>
      <c r="W124">
        <f>VLOOKUP($B124,'PP-RLK'!$C$14:$O$623,8,FALSE)</f>
        <v>298</v>
      </c>
      <c r="X124">
        <f>VLOOKUP($B124,'PP-RLK'!$C$14:$O$623,9,FALSE)</f>
        <v>271</v>
      </c>
      <c r="Y124" t="e">
        <f>VLOOKUP(B124,'Nat Plant-Seq info'!$C$1:$D$426,2,FALSE)</f>
        <v>#N/A</v>
      </c>
      <c r="Z124" t="str">
        <f t="shared" si="1"/>
        <v>AT1G66920.1</v>
      </c>
    </row>
    <row r="125" spans="1:26">
      <c r="A125" s="16">
        <v>336</v>
      </c>
      <c r="B125" s="16" t="s">
        <v>208</v>
      </c>
      <c r="C125" s="16" t="str">
        <f>VLOOKUP(B125,'PP-RLK'!$C$14:$N$623,12,FALSE)</f>
        <v>AT1G66930.1</v>
      </c>
      <c r="D125" s="16" t="s">
        <v>1990</v>
      </c>
      <c r="E125" s="16" t="s">
        <v>6</v>
      </c>
      <c r="F125" s="16" t="s">
        <v>206</v>
      </c>
      <c r="G125" s="17" t="s">
        <v>204</v>
      </c>
      <c r="H125" s="17" t="s">
        <v>122</v>
      </c>
      <c r="I125" s="15" t="str">
        <f>VLOOKUP(B125,'Expression batch'!$A$2:$H$460,8,FALSE)</f>
        <v>#4</v>
      </c>
      <c r="J125" s="15" t="str">
        <f>VLOOKUP($B125,'Expression batch'!$A$2:$H$460,2,FALSE)</f>
        <v>AT1G66930</v>
      </c>
      <c r="K125" s="15" t="str">
        <f>VLOOKUP($B125,'Expression batch'!$A$2:$H$460,3,FALSE)</f>
        <v>X297</v>
      </c>
      <c r="L125" s="15" t="str">
        <f>VLOOKUP($B125,'Expression batch'!$A$2:$H$460,4,FALSE)</f>
        <v>LRK10L-2</v>
      </c>
      <c r="M125" s="15" t="e">
        <f>VLOOKUP($B125,'LRR-expression'!$A$2:$F$226,2,FALSE)</f>
        <v>#N/A</v>
      </c>
      <c r="N125" t="str">
        <f>VLOOKUP(B125,'Cloning information_protech'!$I$2:$M$452,5,FALSE)</f>
        <v>X297</v>
      </c>
      <c r="O125" t="e">
        <f>VLOOKUP(B125,'Cloning information_protech'!$G$2:$H$453,2,FALSE)</f>
        <v>#N/A</v>
      </c>
      <c r="P125" t="str">
        <f>VLOOKUP(B125,Unknown!$E$1:$F$625,2,FALSE)</f>
        <v>LRK10L-2</v>
      </c>
      <c r="Q125" t="str">
        <f>VLOOKUP(B125,'PP-RLK'!$C$14:$D$623,2,FALSE)</f>
        <v>LRK10L-2</v>
      </c>
      <c r="R125">
        <f>VLOOKUP($B125,'PP-RLK'!$C$14:$G$623,3,FALSE)</f>
        <v>0</v>
      </c>
      <c r="S125" t="str">
        <f>VLOOKUP($B125,'PP-RLK'!$C$14:$G$623,4,FALSE)</f>
        <v>[282,305]</v>
      </c>
      <c r="T125" t="str">
        <f>VLOOKUP($B125,'PP-RLK'!$C$14:$G$623,5,FALSE)</f>
        <v>[346,622]</v>
      </c>
      <c r="U125">
        <f>VLOOKUP($B125,'PP-RLK'!$C$14:$O$623,6,FALSE)</f>
        <v>674</v>
      </c>
      <c r="V125">
        <f>VLOOKUP($B125,'PP-RLK'!$C$14:$O$623,7,FALSE)</f>
        <v>1</v>
      </c>
      <c r="W125">
        <f>VLOOKUP($B125,'PP-RLK'!$C$14:$O$623,8,FALSE)</f>
        <v>281</v>
      </c>
      <c r="X125">
        <f>VLOOKUP($B125,'PP-RLK'!$C$14:$O$623,9,FALSE)</f>
        <v>281</v>
      </c>
      <c r="Y125" t="e">
        <f>VLOOKUP(B125,'Nat Plant-Seq info'!$C$1:$D$426,2,FALSE)</f>
        <v>#N/A</v>
      </c>
      <c r="Z125" t="str">
        <f t="shared" si="1"/>
        <v>AT1G66930.1</v>
      </c>
    </row>
    <row r="126" spans="1:26">
      <c r="A126" s="16">
        <v>335</v>
      </c>
      <c r="B126" s="16" t="s">
        <v>209</v>
      </c>
      <c r="C126" s="16" t="str">
        <f>VLOOKUP(B126,'PP-RLK'!$C$14:$N$623,12,FALSE)</f>
        <v>AT1G66980.1</v>
      </c>
      <c r="D126" s="16" t="s">
        <v>1990</v>
      </c>
      <c r="E126" s="16" t="s">
        <v>6</v>
      </c>
      <c r="F126" s="16" t="s">
        <v>206</v>
      </c>
      <c r="G126" s="17" t="s">
        <v>204</v>
      </c>
      <c r="H126" s="17" t="s">
        <v>122</v>
      </c>
      <c r="I126" s="15" t="str">
        <f>VLOOKUP(B126,'Expression batch'!$A$2:$H$460,8,FALSE)</f>
        <v>#6</v>
      </c>
      <c r="J126" s="15" t="str">
        <f>VLOOKUP($B126,'Expression batch'!$A$2:$H$460,2,FALSE)</f>
        <v>AT1G66980</v>
      </c>
      <c r="K126" s="15" t="str">
        <f>VLOOKUP($B126,'Expression batch'!$A$2:$H$460,3,FALSE)</f>
        <v>X296</v>
      </c>
      <c r="L126" s="15" t="str">
        <f>VLOOKUP($B126,'Expression batch'!$A$2:$H$460,4,FALSE)</f>
        <v>LRK10L-2</v>
      </c>
      <c r="M126" s="15" t="e">
        <f>VLOOKUP($B126,'LRR-expression'!$A$2:$F$226,2,FALSE)</f>
        <v>#N/A</v>
      </c>
      <c r="N126" t="str">
        <f>VLOOKUP(B126,'Cloning information_protech'!$I$2:$M$452,5,FALSE)</f>
        <v>X296</v>
      </c>
      <c r="O126" t="e">
        <f>VLOOKUP(B126,'Cloning information_protech'!$G$2:$H$453,2,FALSE)</f>
        <v>#N/A</v>
      </c>
      <c r="P126" t="str">
        <f>VLOOKUP(B126,Unknown!$E$1:$F$625,2,FALSE)</f>
        <v>LRK10L-2</v>
      </c>
      <c r="Q126" t="str">
        <f>VLOOKUP(B126,'PP-RLK'!$C$14:$D$623,2,FALSE)</f>
        <v>LRK10L-2</v>
      </c>
      <c r="R126">
        <f>VLOOKUP($B126,'PP-RLK'!$C$14:$G$623,3,FALSE)</f>
        <v>37</v>
      </c>
      <c r="S126" t="str">
        <f>VLOOKUP($B126,'PP-RLK'!$C$14:$G$623,4,FALSE)</f>
        <v>[743,766]</v>
      </c>
      <c r="T126" t="str">
        <f>VLOOKUP($B126,'PP-RLK'!$C$14:$G$623,5,FALSE)</f>
        <v>[796,1070]</v>
      </c>
      <c r="U126">
        <f>VLOOKUP($B126,'PP-RLK'!$C$14:$O$623,6,FALSE)</f>
        <v>1109</v>
      </c>
      <c r="V126">
        <f>VLOOKUP($B126,'PP-RLK'!$C$14:$O$623,7,FALSE)</f>
        <v>38</v>
      </c>
      <c r="W126">
        <f>VLOOKUP($B126,'PP-RLK'!$C$14:$O$623,8,FALSE)</f>
        <v>742</v>
      </c>
      <c r="X126">
        <f>VLOOKUP($B126,'PP-RLK'!$C$14:$O$623,9,FALSE)</f>
        <v>705</v>
      </c>
      <c r="Y126" t="e">
        <f>VLOOKUP(B126,'Nat Plant-Seq info'!$C$1:$D$426,2,FALSE)</f>
        <v>#N/A</v>
      </c>
      <c r="Z126" t="str">
        <f t="shared" si="1"/>
        <v>AT1G66980.1</v>
      </c>
    </row>
    <row r="127" spans="1:26">
      <c r="A127" s="16">
        <v>337</v>
      </c>
      <c r="B127" s="16" t="s">
        <v>210</v>
      </c>
      <c r="C127" s="16" t="str">
        <f>VLOOKUP(B127,'PP-RLK'!$C$14:$N$623,12,FALSE)</f>
        <v>AT1G67000.1</v>
      </c>
      <c r="D127" s="16" t="s">
        <v>1990</v>
      </c>
      <c r="E127" s="16" t="s">
        <v>6</v>
      </c>
      <c r="F127" s="16" t="s">
        <v>206</v>
      </c>
      <c r="G127" s="17" t="s">
        <v>204</v>
      </c>
      <c r="H127" s="17" t="s">
        <v>122</v>
      </c>
      <c r="I127" s="15" t="str">
        <f>VLOOKUP(B127,'Expression batch'!$A$2:$H$460,8,FALSE)</f>
        <v>#5</v>
      </c>
      <c r="J127" s="15" t="str">
        <f>VLOOKUP($B127,'Expression batch'!$A$2:$H$460,2,FALSE)</f>
        <v>AT1G67000</v>
      </c>
      <c r="K127" s="15" t="str">
        <f>VLOOKUP($B127,'Expression batch'!$A$2:$H$460,3,FALSE)</f>
        <v>X298</v>
      </c>
      <c r="L127" s="15" t="str">
        <f>VLOOKUP($B127,'Expression batch'!$A$2:$H$460,4,FALSE)</f>
        <v>LRK10L-2</v>
      </c>
      <c r="M127" s="15" t="e">
        <f>VLOOKUP($B127,'LRR-expression'!$A$2:$F$226,2,FALSE)</f>
        <v>#N/A</v>
      </c>
      <c r="N127" t="str">
        <f>VLOOKUP(B127,'Cloning information_protech'!$I$2:$M$452,5,FALSE)</f>
        <v>X298</v>
      </c>
      <c r="O127" t="e">
        <f>VLOOKUP(B127,'Cloning information_protech'!$G$2:$H$453,2,FALSE)</f>
        <v>#N/A</v>
      </c>
      <c r="P127" t="str">
        <f>VLOOKUP(B127,Unknown!$E$1:$F$625,2,FALSE)</f>
        <v>LRK10L-2</v>
      </c>
      <c r="Q127" t="str">
        <f>VLOOKUP(B127,'PP-RLK'!$C$14:$D$623,2,FALSE)</f>
        <v>LRK10L-2</v>
      </c>
      <c r="R127">
        <f>VLOOKUP($B127,'PP-RLK'!$C$14:$G$623,3,FALSE)</f>
        <v>0</v>
      </c>
      <c r="S127">
        <f>VLOOKUP($B127,'PP-RLK'!$C$14:$G$623,4,FALSE)</f>
        <v>0</v>
      </c>
      <c r="T127" t="str">
        <f>VLOOKUP($B127,'PP-RLK'!$C$14:$G$623,5,FALSE)</f>
        <v>[381,664]</v>
      </c>
      <c r="U127">
        <f>VLOOKUP($B127,'PP-RLK'!$C$14:$O$623,6,FALSE)</f>
        <v>717</v>
      </c>
      <c r="V127">
        <f>VLOOKUP($B127,'PP-RLK'!$C$14:$O$623,7,FALSE)</f>
        <v>0</v>
      </c>
      <c r="W127">
        <f>VLOOKUP($B127,'PP-RLK'!$C$14:$O$623,8,FALSE)</f>
        <v>0</v>
      </c>
      <c r="X127">
        <f>VLOOKUP($B127,'PP-RLK'!$C$14:$O$623,9,FALSE)</f>
        <v>0</v>
      </c>
      <c r="Y127" t="e">
        <f>VLOOKUP(B127,'Nat Plant-Seq info'!$C$1:$D$426,2,FALSE)</f>
        <v>#N/A</v>
      </c>
      <c r="Z127" t="str">
        <f t="shared" si="1"/>
        <v>AT1G67000.1</v>
      </c>
    </row>
    <row r="128" spans="1:26">
      <c r="A128" s="16">
        <v>339</v>
      </c>
      <c r="B128" s="16" t="s">
        <v>227</v>
      </c>
      <c r="C128" s="16" t="str">
        <f>VLOOKUP(B128,'PP-RLK'!$C$14:$N$623,12,FALSE)</f>
        <v>AT1G70250.1</v>
      </c>
      <c r="D128" s="16" t="s">
        <v>1990</v>
      </c>
      <c r="E128" s="16" t="s">
        <v>6</v>
      </c>
      <c r="F128" s="16" t="s">
        <v>206</v>
      </c>
      <c r="G128" s="17" t="s">
        <v>8</v>
      </c>
      <c r="H128" s="17" t="s">
        <v>122</v>
      </c>
      <c r="I128" s="15" t="str">
        <f>VLOOKUP(B128,'Expression batch'!$A$2:$H$460,8,FALSE)</f>
        <v>#4</v>
      </c>
      <c r="J128" s="15" t="str">
        <f>VLOOKUP($B128,'Expression batch'!$A$2:$H$460,2,FALSE)</f>
        <v>AT1G70250</v>
      </c>
      <c r="K128" s="15" t="str">
        <f>VLOOKUP($B128,'Expression batch'!$A$2:$H$460,3,FALSE)</f>
        <v>X301</v>
      </c>
      <c r="L128" s="15" t="str">
        <f>VLOOKUP($B128,'Expression batch'!$A$2:$H$460,4,FALSE)</f>
        <v>LRK10L-2</v>
      </c>
      <c r="M128" s="15" t="e">
        <f>VLOOKUP($B128,'LRR-expression'!$A$2:$F$226,2,FALSE)</f>
        <v>#N/A</v>
      </c>
      <c r="N128" t="str">
        <f>VLOOKUP(B128,'Cloning information_protech'!$I$2:$M$452,5,FALSE)</f>
        <v>X301</v>
      </c>
      <c r="O128" t="e">
        <f>VLOOKUP(B128,'Cloning information_protech'!$G$2:$H$453,2,FALSE)</f>
        <v>#N/A</v>
      </c>
      <c r="P128" t="str">
        <f>VLOOKUP(B128,Unknown!$E$1:$F$625,2,FALSE)</f>
        <v>LRK10L-2</v>
      </c>
      <c r="Q128" t="str">
        <f>VLOOKUP(B128,'PP-RLK'!$C$14:$D$623,2,FALSE)</f>
        <v>LRK10L-2</v>
      </c>
      <c r="R128">
        <f>VLOOKUP($B128,'PP-RLK'!$C$14:$G$623,3,FALSE)</f>
        <v>20</v>
      </c>
      <c r="S128">
        <f>VLOOKUP($B128,'PP-RLK'!$C$14:$G$623,4,FALSE)</f>
        <v>0</v>
      </c>
      <c r="T128" t="str">
        <f>VLOOKUP($B128,'PP-RLK'!$C$14:$G$623,5,FALSE)</f>
        <v>[459,734]</v>
      </c>
      <c r="U128">
        <f>VLOOKUP($B128,'PP-RLK'!$C$14:$O$623,6,FALSE)</f>
        <v>799</v>
      </c>
      <c r="V128">
        <f>VLOOKUP($B128,'PP-RLK'!$C$14:$O$623,7,FALSE)</f>
        <v>21</v>
      </c>
      <c r="W128">
        <f>VLOOKUP($B128,'PP-RLK'!$C$14:$O$623,8,FALSE)</f>
        <v>458</v>
      </c>
      <c r="X128">
        <f>VLOOKUP($B128,'PP-RLK'!$C$14:$O$623,9,FALSE)</f>
        <v>438</v>
      </c>
      <c r="Y128" t="e">
        <f>VLOOKUP(B128,'Nat Plant-Seq info'!$C$1:$D$426,2,FALSE)</f>
        <v>#N/A</v>
      </c>
      <c r="Z128" t="str">
        <f t="shared" si="1"/>
        <v>AT1G70250.1</v>
      </c>
    </row>
    <row r="129" spans="1:26">
      <c r="A129" s="16">
        <v>338</v>
      </c>
      <c r="B129" s="16" t="s">
        <v>519</v>
      </c>
      <c r="C129" s="16" t="str">
        <f>VLOOKUP(B129,'PP-RLK'!$C$14:$N$623,12,FALSE)</f>
        <v>AT4G18250.1</v>
      </c>
      <c r="D129" s="16" t="s">
        <v>1990</v>
      </c>
      <c r="E129" s="16" t="s">
        <v>6</v>
      </c>
      <c r="F129" s="16" t="s">
        <v>206</v>
      </c>
      <c r="G129" s="17" t="s">
        <v>8</v>
      </c>
      <c r="H129" s="17" t="s">
        <v>122</v>
      </c>
      <c r="I129" s="15" t="str">
        <f>VLOOKUP(B129,'Expression batch'!$A$2:$H$460,8,FALSE)</f>
        <v>#5</v>
      </c>
      <c r="J129" s="15" t="str">
        <f>VLOOKUP($B129,'Expression batch'!$A$2:$H$460,2,FALSE)</f>
        <v>AT4G18250</v>
      </c>
      <c r="K129" s="15" t="str">
        <f>VLOOKUP($B129,'Expression batch'!$A$2:$H$460,3,FALSE)</f>
        <v>X300</v>
      </c>
      <c r="L129" s="15" t="str">
        <f>VLOOKUP($B129,'Expression batch'!$A$2:$H$460,4,FALSE)</f>
        <v>LRK10L-2</v>
      </c>
      <c r="M129" s="15" t="e">
        <f>VLOOKUP($B129,'LRR-expression'!$A$2:$F$226,2,FALSE)</f>
        <v>#N/A</v>
      </c>
      <c r="N129" t="str">
        <f>VLOOKUP(B129,'Cloning information_protech'!$I$2:$M$452,5,FALSE)</f>
        <v>X300</v>
      </c>
      <c r="O129" t="e">
        <f>VLOOKUP(B129,'Cloning information_protech'!$G$2:$H$453,2,FALSE)</f>
        <v>#N/A</v>
      </c>
      <c r="P129" t="str">
        <f>VLOOKUP(B129,Unknown!$E$1:$F$625,2,FALSE)</f>
        <v>LRK10L-2</v>
      </c>
      <c r="Q129" t="str">
        <f>VLOOKUP(B129,'PP-RLK'!$C$14:$D$623,2,FALSE)</f>
        <v>LRK10L-2</v>
      </c>
      <c r="R129">
        <f>VLOOKUP($B129,'PP-RLK'!$C$14:$G$623,3,FALSE)</f>
        <v>0</v>
      </c>
      <c r="S129" t="str">
        <f>VLOOKUP($B129,'PP-RLK'!$C$14:$G$623,4,FALSE)</f>
        <v>[464,487]</v>
      </c>
      <c r="T129" t="str">
        <f>VLOOKUP($B129,'PP-RLK'!$C$14:$G$623,5,FALSE)</f>
        <v>[519,796]</v>
      </c>
      <c r="U129">
        <f>VLOOKUP($B129,'PP-RLK'!$C$14:$O$623,6,FALSE)</f>
        <v>853</v>
      </c>
      <c r="V129">
        <f>VLOOKUP($B129,'PP-RLK'!$C$14:$O$623,7,FALSE)</f>
        <v>1</v>
      </c>
      <c r="W129">
        <f>VLOOKUP($B129,'PP-RLK'!$C$14:$O$623,8,FALSE)</f>
        <v>463</v>
      </c>
      <c r="X129">
        <f>VLOOKUP($B129,'PP-RLK'!$C$14:$O$623,9,FALSE)</f>
        <v>463</v>
      </c>
      <c r="Y129" t="e">
        <f>VLOOKUP(B129,'Nat Plant-Seq info'!$C$1:$D$426,2,FALSE)</f>
        <v>#N/A</v>
      </c>
      <c r="Z129" t="str">
        <f t="shared" si="1"/>
        <v>AT4G18250.1</v>
      </c>
    </row>
    <row r="130" spans="1:26">
      <c r="A130" s="16">
        <v>331</v>
      </c>
      <c r="B130" s="16" t="s">
        <v>656</v>
      </c>
      <c r="C130" s="16" t="str">
        <f>VLOOKUP(B130,'PP-RLK'!$C$14:$N$623,12,FALSE)</f>
        <v>AT5G38240.1</v>
      </c>
      <c r="D130" s="16" t="s">
        <v>1990</v>
      </c>
      <c r="E130" s="16" t="s">
        <v>6</v>
      </c>
      <c r="F130" s="16" t="s">
        <v>206</v>
      </c>
      <c r="G130" s="17" t="s">
        <v>657</v>
      </c>
      <c r="H130" s="17" t="s">
        <v>122</v>
      </c>
      <c r="I130" s="15" t="str">
        <f>VLOOKUP(B130,'Expression batch'!$A$2:$H$460,8,FALSE)</f>
        <v>#5</v>
      </c>
      <c r="J130" s="15" t="str">
        <f>VLOOKUP($B130,'Expression batch'!$A$2:$H$460,2,FALSE)</f>
        <v>AT5G38240</v>
      </c>
      <c r="K130" s="15" t="str">
        <f>VLOOKUP($B130,'Expression batch'!$A$2:$H$460,3,FALSE)</f>
        <v>X292</v>
      </c>
      <c r="L130" s="15" t="str">
        <f>VLOOKUP($B130,'Expression batch'!$A$2:$H$460,4,FALSE)</f>
        <v>LRK10L-2</v>
      </c>
      <c r="M130" s="15" t="e">
        <f>VLOOKUP($B130,'LRR-expression'!$A$2:$F$226,2,FALSE)</f>
        <v>#N/A</v>
      </c>
      <c r="N130" t="str">
        <f>VLOOKUP(B130,'Cloning information_protech'!$I$2:$M$452,5,FALSE)</f>
        <v>X292</v>
      </c>
      <c r="O130" t="e">
        <f>VLOOKUP(B130,'Cloning information_protech'!$G$2:$H$453,2,FALSE)</f>
        <v>#N/A</v>
      </c>
      <c r="P130" t="str">
        <f>VLOOKUP(B130,Unknown!$E$1:$F$625,2,FALSE)</f>
        <v>LRK10L-2</v>
      </c>
      <c r="Q130" t="str">
        <f>VLOOKUP(B130,'PP-RLK'!$C$14:$D$623,2,FALSE)</f>
        <v>LRK10L-2</v>
      </c>
      <c r="R130">
        <f>VLOOKUP($B130,'PP-RLK'!$C$14:$G$623,3,FALSE)</f>
        <v>31</v>
      </c>
      <c r="S130">
        <f>VLOOKUP($B130,'PP-RLK'!$C$14:$G$623,4,FALSE)</f>
        <v>0</v>
      </c>
      <c r="T130" t="str">
        <f>VLOOKUP($B130,'PP-RLK'!$C$14:$G$623,5,FALSE)</f>
        <v>[280,548]</v>
      </c>
      <c r="U130">
        <f>VLOOKUP($B130,'PP-RLK'!$C$14:$O$623,6,FALSE)</f>
        <v>588</v>
      </c>
      <c r="V130">
        <f>VLOOKUP($B130,'PP-RLK'!$C$14:$O$623,7,FALSE)</f>
        <v>32</v>
      </c>
      <c r="W130">
        <f>VLOOKUP($B130,'PP-RLK'!$C$14:$O$623,8,FALSE)</f>
        <v>279</v>
      </c>
      <c r="X130">
        <f>VLOOKUP($B130,'PP-RLK'!$C$14:$O$623,9,FALSE)</f>
        <v>248</v>
      </c>
      <c r="Y130" t="e">
        <f>VLOOKUP(B130,'Nat Plant-Seq info'!$C$1:$D$426,2,FALSE)</f>
        <v>#N/A</v>
      </c>
      <c r="Z130" t="str">
        <f t="shared" si="1"/>
        <v>AT5G38240.1</v>
      </c>
    </row>
    <row r="131" spans="1:26">
      <c r="A131" s="16">
        <v>332</v>
      </c>
      <c r="B131" s="16" t="s">
        <v>658</v>
      </c>
      <c r="C131" s="16" t="str">
        <f>VLOOKUP(B131,'PP-RLK'!$C$14:$N$623,12,FALSE)</f>
        <v>AT5G38250.1</v>
      </c>
      <c r="D131" s="16" t="s">
        <v>1990</v>
      </c>
      <c r="E131" s="16" t="s">
        <v>6</v>
      </c>
      <c r="F131" s="16" t="s">
        <v>206</v>
      </c>
      <c r="G131" s="17" t="s">
        <v>657</v>
      </c>
      <c r="H131" s="17" t="s">
        <v>122</v>
      </c>
      <c r="I131" s="15" t="str">
        <f>VLOOKUP(B131,'Expression batch'!$A$2:$H$460,8,FALSE)</f>
        <v>#5</v>
      </c>
      <c r="J131" s="15" t="str">
        <f>VLOOKUP($B131,'Expression batch'!$A$2:$H$460,2,FALSE)</f>
        <v>AT5G38250</v>
      </c>
      <c r="K131" s="15" t="str">
        <f>VLOOKUP($B131,'Expression batch'!$A$2:$H$460,3,FALSE)</f>
        <v>X293</v>
      </c>
      <c r="L131" s="15" t="str">
        <f>VLOOKUP($B131,'Expression batch'!$A$2:$H$460,4,FALSE)</f>
        <v>LRK10L-2</v>
      </c>
      <c r="M131" s="15" t="e">
        <f>VLOOKUP($B131,'LRR-expression'!$A$2:$F$226,2,FALSE)</f>
        <v>#N/A</v>
      </c>
      <c r="N131" t="str">
        <f>VLOOKUP(B131,'Cloning information_protech'!$I$2:$M$452,5,FALSE)</f>
        <v>X293</v>
      </c>
      <c r="O131" t="e">
        <f>VLOOKUP(B131,'Cloning information_protech'!$G$2:$H$453,2,FALSE)</f>
        <v>#N/A</v>
      </c>
      <c r="P131" t="str">
        <f>VLOOKUP(B131,Unknown!$E$1:$F$625,2,FALSE)</f>
        <v>LRK10L-2</v>
      </c>
      <c r="Q131" t="str">
        <f>VLOOKUP(B131,'PP-RLK'!$C$14:$D$623,2,FALSE)</f>
        <v>LRK10L-2</v>
      </c>
      <c r="R131">
        <f>VLOOKUP($B131,'PP-RLK'!$C$14:$G$623,3,FALSE)</f>
        <v>31</v>
      </c>
      <c r="S131">
        <f>VLOOKUP($B131,'PP-RLK'!$C$14:$G$623,4,FALSE)</f>
        <v>0</v>
      </c>
      <c r="T131" t="str">
        <f>VLOOKUP($B131,'PP-RLK'!$C$14:$G$623,5,FALSE)</f>
        <v>[278,540]</v>
      </c>
      <c r="U131">
        <f>VLOOKUP($B131,'PP-RLK'!$C$14:$O$623,6,FALSE)</f>
        <v>579</v>
      </c>
      <c r="V131">
        <f>VLOOKUP($B131,'PP-RLK'!$C$14:$O$623,7,FALSE)</f>
        <v>32</v>
      </c>
      <c r="W131">
        <f>VLOOKUP($B131,'PP-RLK'!$C$14:$O$623,8,FALSE)</f>
        <v>277</v>
      </c>
      <c r="X131">
        <f>VLOOKUP($B131,'PP-RLK'!$C$14:$O$623,9,FALSE)</f>
        <v>246</v>
      </c>
      <c r="Y131" t="e">
        <f>VLOOKUP(B131,'Nat Plant-Seq info'!$C$1:$D$426,2,FALSE)</f>
        <v>#N/A</v>
      </c>
      <c r="Z131" t="str">
        <f t="shared" ref="Z131:Z194" si="2">IF(ISNA(Y131),C131,)</f>
        <v>AT5G38250.1</v>
      </c>
    </row>
    <row r="132" spans="1:26">
      <c r="A132" s="16">
        <v>330</v>
      </c>
      <c r="B132" s="16" t="s">
        <v>659</v>
      </c>
      <c r="C132" s="16" t="str">
        <f>VLOOKUP(B132,'PP-RLK'!$C$14:$N$623,12,FALSE)</f>
        <v>AT5G38260.1</v>
      </c>
      <c r="D132" s="16" t="s">
        <v>1990</v>
      </c>
      <c r="E132" s="16" t="s">
        <v>6</v>
      </c>
      <c r="F132" s="16" t="s">
        <v>206</v>
      </c>
      <c r="G132" s="17" t="s">
        <v>657</v>
      </c>
      <c r="H132" s="17" t="s">
        <v>122</v>
      </c>
      <c r="I132" s="15" t="str">
        <f>VLOOKUP(B132,'Expression batch'!$A$2:$H$460,8,FALSE)</f>
        <v>#5</v>
      </c>
      <c r="J132" s="15" t="str">
        <f>VLOOKUP($B132,'Expression batch'!$A$2:$H$460,2,FALSE)</f>
        <v>AT5G38260</v>
      </c>
      <c r="K132" s="15" t="str">
        <f>VLOOKUP($B132,'Expression batch'!$A$2:$H$460,3,FALSE)</f>
        <v>X291</v>
      </c>
      <c r="L132" s="15" t="str">
        <f>VLOOKUP($B132,'Expression batch'!$A$2:$H$460,4,FALSE)</f>
        <v>LRK10L-2</v>
      </c>
      <c r="M132" s="15" t="e">
        <f>VLOOKUP($B132,'LRR-expression'!$A$2:$F$226,2,FALSE)</f>
        <v>#N/A</v>
      </c>
      <c r="N132" t="str">
        <f>VLOOKUP(B132,'Cloning information_protech'!$I$2:$M$452,5,FALSE)</f>
        <v>X291</v>
      </c>
      <c r="O132" t="e">
        <f>VLOOKUP(B132,'Cloning information_protech'!$G$2:$H$453,2,FALSE)</f>
        <v>#N/A</v>
      </c>
      <c r="P132" t="str">
        <f>VLOOKUP(B132,Unknown!$E$1:$F$625,2,FALSE)</f>
        <v>LRK10L-2</v>
      </c>
      <c r="Q132" t="str">
        <f>VLOOKUP(B132,'PP-RLK'!$C$14:$D$623,2,FALSE)</f>
        <v>LRK10L-2</v>
      </c>
      <c r="R132">
        <f>VLOOKUP($B132,'PP-RLK'!$C$14:$G$623,3,FALSE)</f>
        <v>30</v>
      </c>
      <c r="S132" t="str">
        <f>VLOOKUP($B132,'PP-RLK'!$C$14:$G$623,4,FALSE)</f>
        <v>[264,287]</v>
      </c>
      <c r="T132" t="str">
        <f>VLOOKUP($B132,'PP-RLK'!$C$14:$G$623,5,FALSE)</f>
        <v>[321,594]</v>
      </c>
      <c r="U132">
        <f>VLOOKUP($B132,'PP-RLK'!$C$14:$O$623,6,FALSE)</f>
        <v>638</v>
      </c>
      <c r="V132">
        <f>VLOOKUP($B132,'PP-RLK'!$C$14:$O$623,7,FALSE)</f>
        <v>31</v>
      </c>
      <c r="W132">
        <f>VLOOKUP($B132,'PP-RLK'!$C$14:$O$623,8,FALSE)</f>
        <v>263</v>
      </c>
      <c r="X132">
        <f>VLOOKUP($B132,'PP-RLK'!$C$14:$O$623,9,FALSE)</f>
        <v>233</v>
      </c>
      <c r="Y132" t="e">
        <f>VLOOKUP(B132,'Nat Plant-Seq info'!$C$1:$D$426,2,FALSE)</f>
        <v>#N/A</v>
      </c>
      <c r="Z132" t="str">
        <f t="shared" si="2"/>
        <v>AT5G38260.1</v>
      </c>
    </row>
    <row r="133" spans="1:26">
      <c r="A133" s="16">
        <v>340</v>
      </c>
      <c r="B133" s="16" t="s">
        <v>660</v>
      </c>
      <c r="C133" s="16" t="str">
        <f>VLOOKUP(B133,'PP-RLK'!$C$14:$N$623,12,FALSE)</f>
        <v>AT5G38280.1</v>
      </c>
      <c r="D133" s="16" t="s">
        <v>1990</v>
      </c>
      <c r="E133" s="16" t="s">
        <v>6</v>
      </c>
      <c r="F133" s="16" t="s">
        <v>206</v>
      </c>
      <c r="G133" s="17" t="s">
        <v>655</v>
      </c>
      <c r="H133" s="17" t="s">
        <v>122</v>
      </c>
      <c r="I133" s="15" t="str">
        <f>VLOOKUP(B133,'Expression batch'!$A$2:$H$460,8,FALSE)</f>
        <v>#5</v>
      </c>
      <c r="J133" s="15" t="str">
        <f>VLOOKUP($B133,'Expression batch'!$A$2:$H$460,2,FALSE)</f>
        <v>AT5G38280</v>
      </c>
      <c r="K133" s="15" t="str">
        <f>VLOOKUP($B133,'Expression batch'!$A$2:$H$460,3,FALSE)</f>
        <v>X299</v>
      </c>
      <c r="L133" s="15" t="str">
        <f>VLOOKUP($B133,'Expression batch'!$A$2:$H$460,4,FALSE)</f>
        <v>LRK10L-2</v>
      </c>
      <c r="M133" s="15" t="e">
        <f>VLOOKUP($B133,'LRR-expression'!$A$2:$F$226,2,FALSE)</f>
        <v>#N/A</v>
      </c>
      <c r="N133" t="str">
        <f>VLOOKUP(B133,'Cloning information_protech'!$I$2:$M$452,5,FALSE)</f>
        <v>X299</v>
      </c>
      <c r="O133" t="e">
        <f>VLOOKUP(B133,'Cloning information_protech'!$G$2:$H$453,2,FALSE)</f>
        <v>#N/A</v>
      </c>
      <c r="P133" t="str">
        <f>VLOOKUP(B133,Unknown!$E$1:$F$625,2,FALSE)</f>
        <v>LRK10L-2</v>
      </c>
      <c r="Q133" t="str">
        <f>VLOOKUP(B133,'PP-RLK'!$C$14:$D$623,2,FALSE)</f>
        <v>LRK10L-2</v>
      </c>
      <c r="R133">
        <f>VLOOKUP($B133,'PP-RLK'!$C$14:$G$623,3,FALSE)</f>
        <v>25</v>
      </c>
      <c r="S133" t="str">
        <f>VLOOKUP($B133,'PP-RLK'!$C$14:$G$623,4,FALSE)</f>
        <v>[277,300]</v>
      </c>
      <c r="T133" t="str">
        <f>VLOOKUP($B133,'PP-RLK'!$C$14:$G$623,5,FALSE)</f>
        <v>[331,605]</v>
      </c>
      <c r="U133">
        <f>VLOOKUP($B133,'PP-RLK'!$C$14:$O$623,6,FALSE)</f>
        <v>665</v>
      </c>
      <c r="V133">
        <f>VLOOKUP($B133,'PP-RLK'!$C$14:$O$623,7,FALSE)</f>
        <v>26</v>
      </c>
      <c r="W133">
        <f>VLOOKUP($B133,'PP-RLK'!$C$14:$O$623,8,FALSE)</f>
        <v>276</v>
      </c>
      <c r="X133">
        <f>VLOOKUP($B133,'PP-RLK'!$C$14:$O$623,9,FALSE)</f>
        <v>251</v>
      </c>
      <c r="Y133" t="e">
        <f>VLOOKUP(B133,'Nat Plant-Seq info'!$C$1:$D$426,2,FALSE)</f>
        <v>#N/A</v>
      </c>
      <c r="Z133" t="str">
        <f t="shared" si="2"/>
        <v>AT5G38280.1</v>
      </c>
    </row>
    <row r="134" spans="1:26">
      <c r="A134" s="16">
        <v>329</v>
      </c>
      <c r="B134" s="16" t="s">
        <v>665</v>
      </c>
      <c r="C134" s="16" t="str">
        <f>VLOOKUP(B134,'PP-RLK'!$C$14:$N$623,12,FALSE)</f>
        <v>AT5G39020.1</v>
      </c>
      <c r="D134" s="16" t="s">
        <v>1990</v>
      </c>
      <c r="E134" s="16" t="s">
        <v>6</v>
      </c>
      <c r="F134" s="16" t="s">
        <v>206</v>
      </c>
      <c r="G134" s="17" t="s">
        <v>666</v>
      </c>
      <c r="H134" s="17" t="s">
        <v>122</v>
      </c>
      <c r="I134" s="15" t="e">
        <f>VLOOKUP(B134,'Expression batch'!$A$2:$H$460,8,FALSE)</f>
        <v>#N/A</v>
      </c>
      <c r="J134" s="15" t="e">
        <f>VLOOKUP($B134,'Expression batch'!$A$2:$H$460,2,FALSE)</f>
        <v>#N/A</v>
      </c>
      <c r="K134" s="15" t="e">
        <f>VLOOKUP($B134,'Expression batch'!$A$2:$H$460,3,FALSE)</f>
        <v>#N/A</v>
      </c>
      <c r="L134" s="15" t="e">
        <f>VLOOKUP($B134,'Expression batch'!$A$2:$H$460,4,FALSE)</f>
        <v>#N/A</v>
      </c>
      <c r="M134" s="15" t="e">
        <f>VLOOKUP($B134,'LRR-expression'!$A$2:$F$226,2,FALSE)</f>
        <v>#N/A</v>
      </c>
      <c r="N134" t="e">
        <f>VLOOKUP(B134,'Cloning information_protech'!$I$2:$M$452,5,FALSE)</f>
        <v>#N/A</v>
      </c>
      <c r="O134" t="e">
        <f>VLOOKUP(B134,'Cloning information_protech'!$G$2:$H$453,2,FALSE)</f>
        <v>#N/A</v>
      </c>
      <c r="P134" t="str">
        <f>VLOOKUP(B134,Unknown!$E$1:$F$625,2,FALSE)</f>
        <v>LRK10L-2</v>
      </c>
      <c r="Q134" t="str">
        <f>VLOOKUP(B134,'PP-RLK'!$C$14:$D$623,2,FALSE)</f>
        <v>LRK10L-2</v>
      </c>
      <c r="R134">
        <f>VLOOKUP($B134,'PP-RLK'!$C$14:$G$623,3,FALSE)</f>
        <v>22</v>
      </c>
      <c r="S134" t="str">
        <f>VLOOKUP($B134,'PP-RLK'!$C$14:$G$623,4,FALSE)</f>
        <v>[440,463]</v>
      </c>
      <c r="T134" t="str">
        <f>VLOOKUP($B134,'PP-RLK'!$C$14:$G$623,5,FALSE)</f>
        <v>[496,767]</v>
      </c>
      <c r="U134">
        <f>VLOOKUP($B134,'PP-RLK'!$C$14:$O$623,6,FALSE)</f>
        <v>813</v>
      </c>
      <c r="V134">
        <f>VLOOKUP($B134,'PP-RLK'!$C$14:$O$623,7,FALSE)</f>
        <v>23</v>
      </c>
      <c r="W134">
        <f>VLOOKUP($B134,'PP-RLK'!$C$14:$O$623,8,FALSE)</f>
        <v>439</v>
      </c>
      <c r="X134">
        <f>VLOOKUP($B134,'PP-RLK'!$C$14:$O$623,9,FALSE)</f>
        <v>417</v>
      </c>
      <c r="Y134" t="e">
        <f>VLOOKUP(B134,'Nat Plant-Seq info'!$C$1:$D$426,2,FALSE)</f>
        <v>#N/A</v>
      </c>
      <c r="Z134" t="str">
        <f t="shared" si="2"/>
        <v>AT5G39020.1</v>
      </c>
    </row>
    <row r="135" spans="1:26">
      <c r="A135" s="16">
        <v>328</v>
      </c>
      <c r="B135" s="16" t="s">
        <v>667</v>
      </c>
      <c r="C135" s="16" t="str">
        <f>VLOOKUP(B135,'PP-RLK'!$C$14:$N$623,12,FALSE)</f>
        <v>AT5G39030.1</v>
      </c>
      <c r="D135" s="16" t="s">
        <v>1990</v>
      </c>
      <c r="E135" s="16" t="s">
        <v>6</v>
      </c>
      <c r="F135" s="16" t="s">
        <v>206</v>
      </c>
      <c r="G135" s="17" t="s">
        <v>666</v>
      </c>
      <c r="H135" s="17" t="s">
        <v>122</v>
      </c>
      <c r="I135" s="15" t="str">
        <f>VLOOKUP(B135,'Expression batch'!$A$2:$H$460,8,FALSE)</f>
        <v>#7</v>
      </c>
      <c r="J135" s="15" t="str">
        <f>VLOOKUP($B135,'Expression batch'!$A$2:$H$460,2,FALSE)</f>
        <v>Y5393</v>
      </c>
      <c r="K135" s="15" t="str">
        <f>VLOOKUP($B135,'Expression batch'!$A$2:$H$460,3,FALSE)</f>
        <v>G07</v>
      </c>
      <c r="L135" s="15" t="str">
        <f>VLOOKUP($B135,'Expression batch'!$A$2:$H$460,4,FALSE)</f>
        <v>LRK10L-2</v>
      </c>
      <c r="M135" s="15" t="e">
        <f>VLOOKUP($B135,'LRR-expression'!$A$2:$F$226,2,FALSE)</f>
        <v>#N/A</v>
      </c>
      <c r="N135" t="str">
        <f>VLOOKUP(B135,'Cloning information_protech'!$I$2:$M$452,5,FALSE)</f>
        <v>G07</v>
      </c>
      <c r="O135" t="e">
        <f>VLOOKUP(B135,'Cloning information_protech'!$G$2:$H$453,2,FALSE)</f>
        <v>#N/A</v>
      </c>
      <c r="P135" t="str">
        <f>VLOOKUP(B135,Unknown!$E$1:$F$625,2,FALSE)</f>
        <v>LRK10L-2</v>
      </c>
      <c r="Q135" t="str">
        <f>VLOOKUP(B135,'PP-RLK'!$C$14:$D$623,2,FALSE)</f>
        <v>LRK10L-2</v>
      </c>
      <c r="R135">
        <f>VLOOKUP($B135,'PP-RLK'!$C$14:$G$623,3,FALSE)</f>
        <v>18</v>
      </c>
      <c r="S135" t="str">
        <f>VLOOKUP($B135,'PP-RLK'!$C$14:$G$623,4,FALSE)</f>
        <v>[442,465]</v>
      </c>
      <c r="T135" t="str">
        <f>VLOOKUP($B135,'PP-RLK'!$C$14:$G$623,5,FALSE)</f>
        <v>[498,771]</v>
      </c>
      <c r="U135">
        <f>VLOOKUP($B135,'PP-RLK'!$C$14:$O$623,6,FALSE)</f>
        <v>806</v>
      </c>
      <c r="V135">
        <f>VLOOKUP($B135,'PP-RLK'!$C$14:$O$623,7,FALSE)</f>
        <v>19</v>
      </c>
      <c r="W135">
        <f>VLOOKUP($B135,'PP-RLK'!$C$14:$O$623,8,FALSE)</f>
        <v>441</v>
      </c>
      <c r="X135">
        <f>VLOOKUP($B135,'PP-RLK'!$C$14:$O$623,9,FALSE)</f>
        <v>423</v>
      </c>
      <c r="Y135" t="e">
        <f>VLOOKUP(B135,'Nat Plant-Seq info'!$C$1:$D$426,2,FALSE)</f>
        <v>#N/A</v>
      </c>
      <c r="Z135" t="str">
        <f t="shared" si="2"/>
        <v>AT5G39030.1</v>
      </c>
    </row>
    <row r="136" spans="1:26">
      <c r="A136" s="16">
        <v>964</v>
      </c>
      <c r="B136" s="16" t="s">
        <v>10</v>
      </c>
      <c r="C136" s="16" t="str">
        <f>VLOOKUP(B136,'PP-RLK'!$C$14:$N$623,12,FALSE)</f>
        <v>AT1G05700.1</v>
      </c>
      <c r="D136" s="16" t="s">
        <v>1990</v>
      </c>
      <c r="E136" s="16" t="s">
        <v>6</v>
      </c>
      <c r="F136" s="16" t="s">
        <v>11</v>
      </c>
      <c r="G136" s="17" t="s">
        <v>8</v>
      </c>
      <c r="H136" s="17" t="s">
        <v>12</v>
      </c>
      <c r="I136" s="15" t="str">
        <f>VLOOKUP(B136,'Expression batch'!$A$2:$H$460,8,FALSE)</f>
        <v>#3</v>
      </c>
      <c r="J136" s="15" t="str">
        <f>VLOOKUP($B136,'Expression batch'!$A$2:$H$460,2,FALSE)</f>
        <v>AT1G05700</v>
      </c>
      <c r="K136" s="15" t="str">
        <f>VLOOKUP($B136,'Expression batch'!$A$2:$H$460,3,FALSE)</f>
        <v>L09</v>
      </c>
      <c r="L136" s="15" t="str">
        <f>VLOOKUP($B136,'Expression batch'!$A$2:$H$460,4,FALSE)</f>
        <v>LRR-Ia</v>
      </c>
      <c r="M136" s="15">
        <f>VLOOKUP($B136,'LRR-expression'!$A$2:$F$226,2,FALSE)</f>
        <v>0</v>
      </c>
      <c r="N136" t="str">
        <f>VLOOKUP(B136,'Cloning information_protech'!$I$2:$M$452,5,FALSE)</f>
        <v>L09</v>
      </c>
      <c r="O136">
        <f>VLOOKUP(B136,'Cloning information_protech'!$G$2:$H$453,2,FALSE)</f>
        <v>114937</v>
      </c>
      <c r="P136" t="str">
        <f>VLOOKUP(B136,Unknown!$E$1:$F$625,2,FALSE)</f>
        <v>LRR-I-1</v>
      </c>
      <c r="Q136" t="str">
        <f>VLOOKUP(B136,'PP-RLK'!$C$14:$D$623,2,FALSE)</f>
        <v>LRR-I</v>
      </c>
      <c r="R136">
        <f>VLOOKUP($B136,'PP-RLK'!$C$14:$G$623,3,FALSE)</f>
        <v>26</v>
      </c>
      <c r="S136" t="str">
        <f>VLOOKUP($B136,'PP-RLK'!$C$14:$G$623,4,FALSE)</f>
        <v>[510,533]</v>
      </c>
      <c r="T136" t="str">
        <f>VLOOKUP($B136,'PP-RLK'!$C$14:$G$623,5,FALSE)</f>
        <v>[561,830]</v>
      </c>
      <c r="U136">
        <f>VLOOKUP($B136,'PP-RLK'!$C$14:$O$623,6,FALSE)</f>
        <v>843</v>
      </c>
      <c r="V136">
        <f>VLOOKUP($B136,'PP-RLK'!$C$14:$O$623,7,FALSE)</f>
        <v>27</v>
      </c>
      <c r="W136">
        <f>VLOOKUP($B136,'PP-RLK'!$C$14:$O$623,8,FALSE)</f>
        <v>509</v>
      </c>
      <c r="X136">
        <f>VLOOKUP($B136,'PP-RLK'!$C$14:$O$623,9,FALSE)</f>
        <v>483</v>
      </c>
      <c r="Y136" t="str">
        <f>VLOOKUP(B136,'Nat Plant-Seq info'!$C$1:$D$426,2,FALSE)</f>
        <v>Athaliana_1154</v>
      </c>
      <c r="Z136">
        <f t="shared" si="2"/>
        <v>0</v>
      </c>
    </row>
    <row r="137" spans="1:26">
      <c r="A137" s="16">
        <v>961</v>
      </c>
      <c r="B137" s="16" t="s">
        <v>17</v>
      </c>
      <c r="C137" s="16" t="str">
        <f>VLOOKUP(B137,'PP-RLK'!$C$14:$N$623,12,FALSE)</f>
        <v>AT1G07550.1</v>
      </c>
      <c r="D137" s="16" t="s">
        <v>1990</v>
      </c>
      <c r="E137" s="16" t="s">
        <v>6</v>
      </c>
      <c r="F137" s="16" t="s">
        <v>11</v>
      </c>
      <c r="G137" s="17" t="s">
        <v>18</v>
      </c>
      <c r="H137" s="17" t="s">
        <v>12</v>
      </c>
      <c r="I137" s="15" t="str">
        <f>VLOOKUP(B137,'Expression batch'!$A$2:$H$460,8,FALSE)</f>
        <v>#18</v>
      </c>
      <c r="J137" s="15" t="str">
        <f>VLOOKUP($B137,'Expression batch'!$A$2:$H$460,2,FALSE)</f>
        <v>AT1G07550</v>
      </c>
      <c r="K137" s="15" t="str">
        <f>VLOOKUP($B137,'Expression batch'!$A$2:$H$460,3,FALSE)</f>
        <v>L10</v>
      </c>
      <c r="L137" s="15" t="str">
        <f>VLOOKUP($B137,'Expression batch'!$A$2:$H$460,4,FALSE)</f>
        <v>LRR-Ia</v>
      </c>
      <c r="M137" s="15">
        <f>VLOOKUP($B137,'LRR-expression'!$A$2:$F$226,2,FALSE)</f>
        <v>0</v>
      </c>
      <c r="N137" t="str">
        <f>VLOOKUP(B137,'Cloning information_protech'!$I$2:$M$452,5,FALSE)</f>
        <v>L10</v>
      </c>
      <c r="O137">
        <f>VLOOKUP(B137,'Cloning information_protech'!$G$2:$H$453,2,FALSE)</f>
        <v>114938</v>
      </c>
      <c r="P137" t="str">
        <f>VLOOKUP(B137,Unknown!$E$1:$F$625,2,FALSE)</f>
        <v>LRR-I-1</v>
      </c>
      <c r="Q137" t="str">
        <f>VLOOKUP(B137,'PP-RLK'!$C$14:$D$623,2,FALSE)</f>
        <v>LRR-I</v>
      </c>
      <c r="R137">
        <f>VLOOKUP($B137,'PP-RLK'!$C$14:$G$623,3,FALSE)</f>
        <v>24</v>
      </c>
      <c r="S137" t="str">
        <f>VLOOKUP($B137,'PP-RLK'!$C$14:$G$623,4,FALSE)</f>
        <v>[506,529]</v>
      </c>
      <c r="T137" t="str">
        <f>VLOOKUP($B137,'PP-RLK'!$C$14:$G$623,5,FALSE)</f>
        <v>[560,827]</v>
      </c>
      <c r="U137">
        <f>VLOOKUP($B137,'PP-RLK'!$C$14:$O$623,6,FALSE)</f>
        <v>864</v>
      </c>
      <c r="V137">
        <f>VLOOKUP($B137,'PP-RLK'!$C$14:$O$623,7,FALSE)</f>
        <v>25</v>
      </c>
      <c r="W137">
        <f>VLOOKUP($B137,'PP-RLK'!$C$14:$O$623,8,FALSE)</f>
        <v>505</v>
      </c>
      <c r="X137">
        <f>VLOOKUP($B137,'PP-RLK'!$C$14:$O$623,9,FALSE)</f>
        <v>481</v>
      </c>
      <c r="Y137" t="str">
        <f>VLOOKUP(B137,'Nat Plant-Seq info'!$C$1:$D$426,2,FALSE)</f>
        <v>Athaliana_27025</v>
      </c>
      <c r="Z137">
        <f t="shared" si="2"/>
        <v>0</v>
      </c>
    </row>
    <row r="138" spans="1:26">
      <c r="A138" s="16">
        <v>940</v>
      </c>
      <c r="B138" s="16" t="s">
        <v>19</v>
      </c>
      <c r="C138" s="16" t="str">
        <f>VLOOKUP(B138,'PP-RLK'!$C$14:$N$623,12,FALSE)</f>
        <v>AT1G07560.1</v>
      </c>
      <c r="D138" s="16" t="s">
        <v>1990</v>
      </c>
      <c r="E138" s="16" t="s">
        <v>6</v>
      </c>
      <c r="F138" s="16" t="s">
        <v>11</v>
      </c>
      <c r="G138" s="17" t="s">
        <v>18</v>
      </c>
      <c r="H138" s="17" t="s">
        <v>12</v>
      </c>
      <c r="I138" s="15" t="str">
        <f>VLOOKUP(B138,'Expression batch'!$A$2:$H$460,8,FALSE)</f>
        <v>#18</v>
      </c>
      <c r="J138" s="15" t="str">
        <f>VLOOKUP($B138,'Expression batch'!$A$2:$H$460,2,FALSE)</f>
        <v>AT1G07560</v>
      </c>
      <c r="K138" s="15" t="str">
        <f>VLOOKUP($B138,'Expression batch'!$A$2:$H$460,3,FALSE)</f>
        <v>L11</v>
      </c>
      <c r="L138" s="15" t="str">
        <f>VLOOKUP($B138,'Expression batch'!$A$2:$H$460,4,FALSE)</f>
        <v>LRR-Ia</v>
      </c>
      <c r="M138" s="15">
        <f>VLOOKUP($B138,'LRR-expression'!$A$2:$F$226,2,FALSE)</f>
        <v>0</v>
      </c>
      <c r="N138" t="str">
        <f>VLOOKUP(B138,'Cloning information_protech'!$I$2:$M$452,5,FALSE)</f>
        <v>L11</v>
      </c>
      <c r="O138">
        <f>VLOOKUP(B138,'Cloning information_protech'!$G$2:$H$453,2,FALSE)</f>
        <v>114939</v>
      </c>
      <c r="P138" t="str">
        <f>VLOOKUP(B138,Unknown!$E$1:$F$625,2,FALSE)</f>
        <v>LRR-I-1</v>
      </c>
      <c r="Q138" t="str">
        <f>VLOOKUP(B138,'PP-RLK'!$C$14:$D$623,2,FALSE)</f>
        <v>LRR-I</v>
      </c>
      <c r="R138">
        <f>VLOOKUP($B138,'PP-RLK'!$C$14:$G$623,3,FALSE)</f>
        <v>25</v>
      </c>
      <c r="S138" t="str">
        <f>VLOOKUP($B138,'PP-RLK'!$C$14:$G$623,4,FALSE)</f>
        <v>[497,520]</v>
      </c>
      <c r="T138" t="str">
        <f>VLOOKUP($B138,'PP-RLK'!$C$14:$G$623,5,FALSE)</f>
        <v>[555,821]</v>
      </c>
      <c r="U138">
        <f>VLOOKUP($B138,'PP-RLK'!$C$14:$O$623,6,FALSE)</f>
        <v>856</v>
      </c>
      <c r="V138">
        <f>VLOOKUP($B138,'PP-RLK'!$C$14:$O$623,7,FALSE)</f>
        <v>26</v>
      </c>
      <c r="W138">
        <f>VLOOKUP($B138,'PP-RLK'!$C$14:$O$623,8,FALSE)</f>
        <v>496</v>
      </c>
      <c r="X138">
        <f>VLOOKUP($B138,'PP-RLK'!$C$14:$O$623,9,FALSE)</f>
        <v>471</v>
      </c>
      <c r="Y138" t="str">
        <f>VLOOKUP(B138,'Nat Plant-Seq info'!$C$1:$D$426,2,FALSE)</f>
        <v>Athaliana_16558</v>
      </c>
      <c r="Z138">
        <f t="shared" si="2"/>
        <v>0</v>
      </c>
    </row>
    <row r="139" spans="1:26">
      <c r="A139" s="16">
        <v>953</v>
      </c>
      <c r="B139" s="16" t="s">
        <v>130</v>
      </c>
      <c r="C139" s="16" t="str">
        <f>VLOOKUP(B139,'PP-RLK'!$C$14:$N$623,12,FALSE)</f>
        <v>AT1G49100.1</v>
      </c>
      <c r="D139" s="16" t="s">
        <v>1990</v>
      </c>
      <c r="E139" s="16" t="s">
        <v>6</v>
      </c>
      <c r="F139" s="16" t="s">
        <v>11</v>
      </c>
      <c r="G139" s="17" t="s">
        <v>8</v>
      </c>
      <c r="H139" s="17" t="s">
        <v>12</v>
      </c>
      <c r="I139" s="15" t="str">
        <f>VLOOKUP(B139,'Expression batch'!$A$2:$H$460,8,FALSE)</f>
        <v>#20</v>
      </c>
      <c r="J139" s="15" t="str">
        <f>VLOOKUP($B139,'Expression batch'!$A$2:$H$460,2,FALSE)</f>
        <v>AT1G49100</v>
      </c>
      <c r="K139" s="15" t="str">
        <f>VLOOKUP($B139,'Expression batch'!$A$2:$H$460,3,FALSE)</f>
        <v>L12</v>
      </c>
      <c r="L139" s="15" t="str">
        <f>VLOOKUP($B139,'Expression batch'!$A$2:$H$460,4,FALSE)</f>
        <v>LRR-Ia</v>
      </c>
      <c r="M139" s="15">
        <f>VLOOKUP($B139,'LRR-expression'!$A$2:$F$226,2,FALSE)</f>
        <v>0</v>
      </c>
      <c r="N139" t="str">
        <f>VLOOKUP(B139,'Cloning information_protech'!$I$2:$M$452,5,FALSE)</f>
        <v>L12</v>
      </c>
      <c r="O139">
        <f>VLOOKUP(B139,'Cloning information_protech'!$G$2:$H$453,2,FALSE)</f>
        <v>114940</v>
      </c>
      <c r="P139" t="str">
        <f>VLOOKUP(B139,Unknown!$E$1:$F$625,2,FALSE)</f>
        <v>LRR-I-1</v>
      </c>
      <c r="Q139" t="str">
        <f>VLOOKUP(B139,'PP-RLK'!$C$14:$D$623,2,FALSE)</f>
        <v>LRR-I</v>
      </c>
      <c r="R139">
        <f>VLOOKUP($B139,'PP-RLK'!$C$14:$G$623,3,FALSE)</f>
        <v>25</v>
      </c>
      <c r="S139" t="str">
        <f>VLOOKUP($B139,'PP-RLK'!$C$14:$G$623,4,FALSE)</f>
        <v>[519,542]</v>
      </c>
      <c r="T139" t="str">
        <f>VLOOKUP($B139,'PP-RLK'!$C$14:$G$623,5,FALSE)</f>
        <v>[582,850]</v>
      </c>
      <c r="U139">
        <f>VLOOKUP($B139,'PP-RLK'!$C$14:$O$623,6,FALSE)</f>
        <v>888</v>
      </c>
      <c r="V139">
        <f>VLOOKUP($B139,'PP-RLK'!$C$14:$O$623,7,FALSE)</f>
        <v>26</v>
      </c>
      <c r="W139">
        <f>VLOOKUP($B139,'PP-RLK'!$C$14:$O$623,8,FALSE)</f>
        <v>518</v>
      </c>
      <c r="X139">
        <f>VLOOKUP($B139,'PP-RLK'!$C$14:$O$623,9,FALSE)</f>
        <v>493</v>
      </c>
      <c r="Y139" t="str">
        <f>VLOOKUP(B139,'Nat Plant-Seq info'!$C$1:$D$426,2,FALSE)</f>
        <v>Athaliana_5774</v>
      </c>
      <c r="Z139">
        <f t="shared" si="2"/>
        <v>0</v>
      </c>
    </row>
    <row r="140" spans="1:26">
      <c r="A140" s="16">
        <v>971</v>
      </c>
      <c r="B140" s="16" t="s">
        <v>136</v>
      </c>
      <c r="C140" s="16" t="str">
        <f>VLOOKUP(B140,'PP-RLK'!$C$14:$N$623,12,FALSE)</f>
        <v>AT1G51620.1</v>
      </c>
      <c r="D140" s="16" t="s">
        <v>1990</v>
      </c>
      <c r="E140" s="16" t="s">
        <v>6</v>
      </c>
      <c r="F140" s="16" t="s">
        <v>11</v>
      </c>
      <c r="G140" s="17" t="s">
        <v>8</v>
      </c>
      <c r="H140" s="17" t="s">
        <v>12</v>
      </c>
      <c r="I140" s="15" t="e">
        <f>VLOOKUP(B140,'Expression batch'!$A$2:$H$460,8,FALSE)</f>
        <v>#N/A</v>
      </c>
      <c r="J140" s="15" t="e">
        <f>VLOOKUP($B140,'Expression batch'!$A$2:$H$460,2,FALSE)</f>
        <v>#N/A</v>
      </c>
      <c r="K140" s="15" t="e">
        <f>VLOOKUP($B140,'Expression batch'!$A$2:$H$460,3,FALSE)</f>
        <v>#N/A</v>
      </c>
      <c r="L140" s="15" t="e">
        <f>VLOOKUP($B140,'Expression batch'!$A$2:$H$460,4,FALSE)</f>
        <v>#N/A</v>
      </c>
      <c r="M140" s="15" t="e">
        <f>VLOOKUP($B140,'LRR-expression'!$A$2:$F$226,2,FALSE)</f>
        <v>#N/A</v>
      </c>
      <c r="N140" t="e">
        <f>VLOOKUP(B140,'Cloning information_protech'!$I$2:$M$452,5,FALSE)</f>
        <v>#N/A</v>
      </c>
      <c r="O140" t="e">
        <f>VLOOKUP(B140,'Cloning information_protech'!$G$2:$H$453,2,FALSE)</f>
        <v>#N/A</v>
      </c>
      <c r="P140" t="str">
        <f>VLOOKUP(B140,Unknown!$E$1:$F$625,2,FALSE)</f>
        <v>LRR-I-1</v>
      </c>
      <c r="Q140" t="str">
        <f>VLOOKUP(B140,'PP-RLK'!$C$14:$D$623,2,FALSE)</f>
        <v>LRR-I</v>
      </c>
      <c r="R140">
        <f>VLOOKUP($B140,'PP-RLK'!$C$14:$G$623,3,FALSE)</f>
        <v>0</v>
      </c>
      <c r="S140">
        <f>VLOOKUP($B140,'PP-RLK'!$C$14:$G$623,4,FALSE)</f>
        <v>0</v>
      </c>
      <c r="T140" t="str">
        <f>VLOOKUP($B140,'PP-RLK'!$C$14:$G$623,5,FALSE)</f>
        <v>[1,240]</v>
      </c>
      <c r="U140">
        <f>VLOOKUP($B140,'PP-RLK'!$C$14:$O$623,6,FALSE)</f>
        <v>262</v>
      </c>
      <c r="V140">
        <f>VLOOKUP($B140,'PP-RLK'!$C$14:$O$623,7,FALSE)</f>
        <v>0</v>
      </c>
      <c r="W140">
        <f>VLOOKUP($B140,'PP-RLK'!$C$14:$O$623,8,FALSE)</f>
        <v>0</v>
      </c>
      <c r="X140">
        <f>VLOOKUP($B140,'PP-RLK'!$C$14:$O$623,9,FALSE)</f>
        <v>0</v>
      </c>
      <c r="Y140" t="e">
        <f>VLOOKUP(B140,'Nat Plant-Seq info'!$C$1:$D$426,2,FALSE)</f>
        <v>#N/A</v>
      </c>
      <c r="Z140" t="str">
        <f t="shared" si="2"/>
        <v>AT1G51620.1</v>
      </c>
    </row>
    <row r="141" spans="1:26">
      <c r="A141" s="16">
        <v>972</v>
      </c>
      <c r="B141" s="16" t="s">
        <v>137</v>
      </c>
      <c r="C141" s="16" t="str">
        <f>VLOOKUP(B141,'PP-RLK'!$C$14:$N$623,12,FALSE)</f>
        <v>AT1G51790.1</v>
      </c>
      <c r="D141" s="16" t="s">
        <v>1990</v>
      </c>
      <c r="E141" s="16" t="s">
        <v>6</v>
      </c>
      <c r="F141" s="16" t="s">
        <v>11</v>
      </c>
      <c r="G141" s="17" t="s">
        <v>138</v>
      </c>
      <c r="H141" s="17" t="s">
        <v>12</v>
      </c>
      <c r="I141" s="15" t="str">
        <f>VLOOKUP(B141,'Expression batch'!$A$2:$H$460,8,FALSE)</f>
        <v>#20</v>
      </c>
      <c r="J141" s="15" t="str">
        <f>VLOOKUP($B141,'Expression batch'!$A$2:$H$460,2,FALSE)</f>
        <v>AT1G51790</v>
      </c>
      <c r="K141" s="15" t="str">
        <f>VLOOKUP($B141,'Expression batch'!$A$2:$H$460,3,FALSE)</f>
        <v>M01</v>
      </c>
      <c r="L141" s="15" t="str">
        <f>VLOOKUP($B141,'Expression batch'!$A$2:$H$460,4,FALSE)</f>
        <v>LRR-Ia</v>
      </c>
      <c r="M141" s="15">
        <f>VLOOKUP($B141,'LRR-expression'!$A$2:$F$226,2,FALSE)</f>
        <v>0</v>
      </c>
      <c r="N141" t="str">
        <f>VLOOKUP(B141,'Cloning information_protech'!$I$2:$M$452,5,FALSE)</f>
        <v>M01</v>
      </c>
      <c r="O141">
        <f>VLOOKUP(B141,'Cloning information_protech'!$G$2:$H$453,2,FALSE)</f>
        <v>114941</v>
      </c>
      <c r="P141" t="str">
        <f>VLOOKUP(B141,Unknown!$E$1:$F$625,2,FALSE)</f>
        <v>LRR-I-1</v>
      </c>
      <c r="Q141" t="str">
        <f>VLOOKUP(B141,'PP-RLK'!$C$14:$D$623,2,FALSE)</f>
        <v>LRR-I</v>
      </c>
      <c r="R141">
        <f>VLOOKUP($B141,'PP-RLK'!$C$14:$G$623,3,FALSE)</f>
        <v>23</v>
      </c>
      <c r="S141" t="str">
        <f>VLOOKUP($B141,'PP-RLK'!$C$14:$G$623,4,FALSE)</f>
        <v>[518,541]</v>
      </c>
      <c r="T141" t="str">
        <f>VLOOKUP($B141,'PP-RLK'!$C$14:$G$623,5,FALSE)</f>
        <v>[579,843]</v>
      </c>
      <c r="U141">
        <f>VLOOKUP($B141,'PP-RLK'!$C$14:$O$623,6,FALSE)</f>
        <v>881</v>
      </c>
      <c r="V141">
        <f>VLOOKUP($B141,'PP-RLK'!$C$14:$O$623,7,FALSE)</f>
        <v>24</v>
      </c>
      <c r="W141">
        <f>VLOOKUP($B141,'PP-RLK'!$C$14:$O$623,8,FALSE)</f>
        <v>517</v>
      </c>
      <c r="X141">
        <f>VLOOKUP($B141,'PP-RLK'!$C$14:$O$623,9,FALSE)</f>
        <v>494</v>
      </c>
      <c r="Y141" t="str">
        <f>VLOOKUP(B141,'Nat Plant-Seq info'!$C$1:$D$426,2,FALSE)</f>
        <v>Athaliana_11327</v>
      </c>
      <c r="Z141">
        <f t="shared" si="2"/>
        <v>0</v>
      </c>
    </row>
    <row r="142" spans="1:26">
      <c r="A142" s="16">
        <v>952</v>
      </c>
      <c r="B142" s="16" t="s">
        <v>139</v>
      </c>
      <c r="C142" s="16" t="str">
        <f>VLOOKUP(B142,'PP-RLK'!$C$14:$N$623,12,FALSE)</f>
        <v>AT1G51800.1</v>
      </c>
      <c r="D142" s="16" t="s">
        <v>1990</v>
      </c>
      <c r="E142" s="16" t="s">
        <v>6</v>
      </c>
      <c r="F142" s="16" t="s">
        <v>11</v>
      </c>
      <c r="G142" s="17" t="s">
        <v>138</v>
      </c>
      <c r="H142" s="17" t="s">
        <v>12</v>
      </c>
      <c r="I142" s="15" t="str">
        <f>VLOOKUP(B142,'Expression batch'!$A$2:$H$460,8,FALSE)</f>
        <v>#18</v>
      </c>
      <c r="J142" s="15" t="str">
        <f>VLOOKUP($B142,'Expression batch'!$A$2:$H$460,2,FALSE)</f>
        <v>IOS1</v>
      </c>
      <c r="K142" s="15" t="str">
        <f>VLOOKUP($B142,'Expression batch'!$A$2:$H$460,3,FALSE)</f>
        <v>A01</v>
      </c>
      <c r="L142" s="15" t="str">
        <f>VLOOKUP($B142,'Expression batch'!$A$2:$H$460,4,FALSE)</f>
        <v>LRR-Ia</v>
      </c>
      <c r="M142" s="15" t="str">
        <f>VLOOKUP($B142,'LRR-expression'!$A$2:$F$226,2,FALSE)</f>
        <v>IOS1</v>
      </c>
      <c r="N142" t="str">
        <f>VLOOKUP(B142,'Cloning information_protech'!$I$2:$M$452,5,FALSE)</f>
        <v>A01</v>
      </c>
      <c r="O142">
        <f>VLOOKUP(B142,'Cloning information_protech'!$G$2:$H$453,2,FALSE)</f>
        <v>114936</v>
      </c>
      <c r="P142" t="str">
        <f>VLOOKUP(B142,Unknown!$E$1:$F$625,2,FALSE)</f>
        <v>LRR-I-1</v>
      </c>
      <c r="Q142" t="str">
        <f>VLOOKUP(B142,'PP-RLK'!$C$14:$D$623,2,FALSE)</f>
        <v>LRR-I</v>
      </c>
      <c r="R142">
        <f>VLOOKUP($B142,'PP-RLK'!$C$14:$G$623,3,FALSE)</f>
        <v>24</v>
      </c>
      <c r="S142" t="str">
        <f>VLOOKUP($B142,'PP-RLK'!$C$14:$G$623,4,FALSE)</f>
        <v>[514,537]</v>
      </c>
      <c r="T142" t="str">
        <f>VLOOKUP($B142,'PP-RLK'!$C$14:$G$623,5,FALSE)</f>
        <v>[586,854]</v>
      </c>
      <c r="U142">
        <f>VLOOKUP($B142,'PP-RLK'!$C$14:$O$623,6,FALSE)</f>
        <v>894</v>
      </c>
      <c r="V142">
        <f>VLOOKUP($B142,'PP-RLK'!$C$14:$O$623,7,FALSE)</f>
        <v>25</v>
      </c>
      <c r="W142">
        <f>VLOOKUP($B142,'PP-RLK'!$C$14:$O$623,8,FALSE)</f>
        <v>513</v>
      </c>
      <c r="X142">
        <f>VLOOKUP($B142,'PP-RLK'!$C$14:$O$623,9,FALSE)</f>
        <v>489</v>
      </c>
      <c r="Y142" t="str">
        <f>VLOOKUP(B142,'Nat Plant-Seq info'!$C$1:$D$426,2,FALSE)</f>
        <v>Athaliana_21980</v>
      </c>
      <c r="Z142">
        <f t="shared" si="2"/>
        <v>0</v>
      </c>
    </row>
    <row r="143" spans="1:26">
      <c r="A143" s="16">
        <v>954</v>
      </c>
      <c r="B143" s="16" t="s">
        <v>140</v>
      </c>
      <c r="C143" s="16" t="str">
        <f>VLOOKUP(B143,'PP-RLK'!$C$14:$N$623,12,FALSE)</f>
        <v>AT1G51810.1</v>
      </c>
      <c r="D143" s="16" t="s">
        <v>1990</v>
      </c>
      <c r="E143" s="16" t="s">
        <v>6</v>
      </c>
      <c r="F143" s="16" t="s">
        <v>11</v>
      </c>
      <c r="G143" s="17" t="s">
        <v>138</v>
      </c>
      <c r="H143" s="17" t="s">
        <v>12</v>
      </c>
      <c r="I143" s="15" t="str">
        <f>VLOOKUP(B143,'Expression batch'!$A$2:$H$460,8,FALSE)</f>
        <v>#18</v>
      </c>
      <c r="J143" s="15" t="str">
        <f>VLOOKUP($B143,'Expression batch'!$A$2:$H$460,2,FALSE)</f>
        <v>AT1G51810</v>
      </c>
      <c r="K143" s="15" t="str">
        <f>VLOOKUP($B143,'Expression batch'!$A$2:$H$460,3,FALSE)</f>
        <v>M02</v>
      </c>
      <c r="L143" s="15" t="str">
        <f>VLOOKUP($B143,'Expression batch'!$A$2:$H$460,4,FALSE)</f>
        <v>LRR-Ia</v>
      </c>
      <c r="M143" s="15">
        <f>VLOOKUP($B143,'LRR-expression'!$A$2:$F$226,2,FALSE)</f>
        <v>0</v>
      </c>
      <c r="N143" t="str">
        <f>VLOOKUP(B143,'Cloning information_protech'!$I$2:$M$452,5,FALSE)</f>
        <v>M02</v>
      </c>
      <c r="O143">
        <f>VLOOKUP(B143,'Cloning information_protech'!$G$2:$H$453,2,FALSE)</f>
        <v>114942</v>
      </c>
      <c r="P143" t="str">
        <f>VLOOKUP(B143,Unknown!$E$1:$F$625,2,FALSE)</f>
        <v>LRR-I-1</v>
      </c>
      <c r="Q143" t="str">
        <f>VLOOKUP(B143,'PP-RLK'!$C$14:$D$623,2,FALSE)</f>
        <v>LRR-I</v>
      </c>
      <c r="R143">
        <f>VLOOKUP($B143,'PP-RLK'!$C$14:$G$623,3,FALSE)</f>
        <v>21</v>
      </c>
      <c r="S143" t="str">
        <f>VLOOKUP($B143,'PP-RLK'!$C$14:$G$623,4,FALSE)</f>
        <v>[494,517]</v>
      </c>
      <c r="T143" t="str">
        <f>VLOOKUP($B143,'PP-RLK'!$C$14:$G$623,5,FALSE)</f>
        <v>[560,818]</v>
      </c>
      <c r="U143">
        <f>VLOOKUP($B143,'PP-RLK'!$C$14:$O$623,6,FALSE)</f>
        <v>843</v>
      </c>
      <c r="V143">
        <f>VLOOKUP($B143,'PP-RLK'!$C$14:$O$623,7,FALSE)</f>
        <v>22</v>
      </c>
      <c r="W143">
        <f>VLOOKUP($B143,'PP-RLK'!$C$14:$O$623,8,FALSE)</f>
        <v>493</v>
      </c>
      <c r="X143">
        <f>VLOOKUP($B143,'PP-RLK'!$C$14:$O$623,9,FALSE)</f>
        <v>472</v>
      </c>
      <c r="Y143" t="str">
        <f>VLOOKUP(B143,'Nat Plant-Seq info'!$C$1:$D$426,2,FALSE)</f>
        <v>Athaliana_2903</v>
      </c>
      <c r="Z143">
        <f t="shared" si="2"/>
        <v>0</v>
      </c>
    </row>
    <row r="144" spans="1:26">
      <c r="A144" s="16">
        <v>958</v>
      </c>
      <c r="B144" s="16" t="s">
        <v>141</v>
      </c>
      <c r="C144" s="16" t="str">
        <f>VLOOKUP(B144,'PP-RLK'!$C$14:$N$623,12,FALSE)</f>
        <v>AT1G51820.1</v>
      </c>
      <c r="D144" s="16" t="s">
        <v>1990</v>
      </c>
      <c r="E144" s="16" t="s">
        <v>6</v>
      </c>
      <c r="F144" s="16" t="s">
        <v>11</v>
      </c>
      <c r="G144" s="17" t="s">
        <v>138</v>
      </c>
      <c r="H144" s="17" t="s">
        <v>12</v>
      </c>
      <c r="I144" s="15" t="str">
        <f>VLOOKUP(B144,'Expression batch'!$A$2:$H$460,8,FALSE)</f>
        <v>#18</v>
      </c>
      <c r="J144" s="15" t="str">
        <f>VLOOKUP($B144,'Expression batch'!$A$2:$H$460,2,FALSE)</f>
        <v>AT1G51820</v>
      </c>
      <c r="K144" s="15" t="str">
        <f>VLOOKUP($B144,'Expression batch'!$A$2:$H$460,3,FALSE)</f>
        <v>M03</v>
      </c>
      <c r="L144" s="15" t="str">
        <f>VLOOKUP($B144,'Expression batch'!$A$2:$H$460,4,FALSE)</f>
        <v>LRR-Ia</v>
      </c>
      <c r="M144" s="15" t="str">
        <f>VLOOKUP($B144,'LRR-expression'!$A$2:$F$226,2,FALSE)</f>
        <v>SIF4</v>
      </c>
      <c r="N144" t="str">
        <f>VLOOKUP(B144,'Cloning information_protech'!$I$2:$M$452,5,FALSE)</f>
        <v>M03</v>
      </c>
      <c r="O144">
        <f>VLOOKUP(B144,'Cloning information_protech'!$G$2:$H$453,2,FALSE)</f>
        <v>114943</v>
      </c>
      <c r="P144" t="str">
        <f>VLOOKUP(B144,Unknown!$E$1:$F$625,2,FALSE)</f>
        <v>LRR-I-1</v>
      </c>
      <c r="Q144" t="str">
        <f>VLOOKUP(B144,'PP-RLK'!$C$14:$D$623,2,FALSE)</f>
        <v>LRR-I</v>
      </c>
      <c r="R144">
        <f>VLOOKUP($B144,'PP-RLK'!$C$14:$G$623,3,FALSE)</f>
        <v>21</v>
      </c>
      <c r="S144" t="str">
        <f>VLOOKUP($B144,'PP-RLK'!$C$14:$G$623,4,FALSE)</f>
        <v>[506,529]</v>
      </c>
      <c r="T144" t="str">
        <f>VLOOKUP($B144,'PP-RLK'!$C$14:$G$623,5,FALSE)</f>
        <v>[578,847]</v>
      </c>
      <c r="U144">
        <f>VLOOKUP($B144,'PP-RLK'!$C$14:$O$623,6,FALSE)</f>
        <v>885</v>
      </c>
      <c r="V144">
        <f>VLOOKUP($B144,'PP-RLK'!$C$14:$O$623,7,FALSE)</f>
        <v>22</v>
      </c>
      <c r="W144">
        <f>VLOOKUP($B144,'PP-RLK'!$C$14:$O$623,8,FALSE)</f>
        <v>505</v>
      </c>
      <c r="X144">
        <f>VLOOKUP($B144,'PP-RLK'!$C$14:$O$623,9,FALSE)</f>
        <v>484</v>
      </c>
      <c r="Y144" t="str">
        <f>VLOOKUP(B144,'Nat Plant-Seq info'!$C$1:$D$426,2,FALSE)</f>
        <v>Athaliana_8090</v>
      </c>
      <c r="Z144">
        <f t="shared" si="2"/>
        <v>0</v>
      </c>
    </row>
    <row r="145" spans="1:26">
      <c r="A145" s="16">
        <v>957</v>
      </c>
      <c r="B145" s="16" t="s">
        <v>142</v>
      </c>
      <c r="C145" s="16" t="str">
        <f>VLOOKUP(B145,'PP-RLK'!$C$14:$N$623,12,FALSE)</f>
        <v>AT1G51830.1</v>
      </c>
      <c r="D145" s="16" t="s">
        <v>1990</v>
      </c>
      <c r="E145" s="16" t="s">
        <v>6</v>
      </c>
      <c r="F145" s="16" t="s">
        <v>11</v>
      </c>
      <c r="G145" s="17" t="s">
        <v>138</v>
      </c>
      <c r="H145" s="17" t="s">
        <v>12</v>
      </c>
      <c r="I145" s="15" t="str">
        <f>VLOOKUP(B145,'Expression batch'!$A$2:$H$460,8,FALSE)</f>
        <v>#7</v>
      </c>
      <c r="J145" s="15" t="str">
        <f>VLOOKUP($B145,'Expression batch'!$A$2:$H$460,2,FALSE)</f>
        <v>AT1G51830</v>
      </c>
      <c r="K145" s="15" t="str">
        <f>VLOOKUP($B145,'Expression batch'!$A$2:$H$460,3,FALSE)</f>
        <v>X326</v>
      </c>
      <c r="L145" s="15" t="str">
        <f>VLOOKUP($B145,'Expression batch'!$A$2:$H$460,4,FALSE)</f>
        <v>LRR-Ia</v>
      </c>
      <c r="M145" s="15" t="str">
        <f>VLOOKUP($B145,'LRR-expression'!$A$2:$F$226,2,FALSE)</f>
        <v>SIF1</v>
      </c>
      <c r="N145" t="str">
        <f>VLOOKUP(B145,'Cloning information_protech'!$I$2:$M$452,5,FALSE)</f>
        <v>X326</v>
      </c>
      <c r="O145" t="e">
        <f>VLOOKUP(B145,'Cloning information_protech'!$G$2:$H$453,2,FALSE)</f>
        <v>#N/A</v>
      </c>
      <c r="P145" t="str">
        <f>VLOOKUP(B145,Unknown!$E$1:$F$625,2,FALSE)</f>
        <v>LRR-I-1</v>
      </c>
      <c r="Q145" t="str">
        <f>VLOOKUP(B145,'PP-RLK'!$C$14:$D$623,2,FALSE)</f>
        <v>LRR-I</v>
      </c>
      <c r="R145">
        <f>VLOOKUP($B145,'PP-RLK'!$C$14:$G$623,3,FALSE)</f>
        <v>0</v>
      </c>
      <c r="S145" t="str">
        <f>VLOOKUP($B145,'PP-RLK'!$C$14:$G$623,4,FALSE)</f>
        <v>[316,339]</v>
      </c>
      <c r="T145" t="str">
        <f>VLOOKUP($B145,'PP-RLK'!$C$14:$G$623,5,FALSE)</f>
        <v>[368,637]</v>
      </c>
      <c r="U145">
        <f>VLOOKUP($B145,'PP-RLK'!$C$14:$O$623,6,FALSE)</f>
        <v>675</v>
      </c>
      <c r="V145">
        <f>VLOOKUP($B145,'PP-RLK'!$C$14:$O$623,7,FALSE)</f>
        <v>1</v>
      </c>
      <c r="W145">
        <f>VLOOKUP($B145,'PP-RLK'!$C$14:$O$623,8,FALSE)</f>
        <v>315</v>
      </c>
      <c r="X145">
        <f>VLOOKUP($B145,'PP-RLK'!$C$14:$O$623,9,FALSE)</f>
        <v>315</v>
      </c>
      <c r="Y145" t="str">
        <f>VLOOKUP(B145,'Nat Plant-Seq info'!$C$1:$D$426,2,FALSE)</f>
        <v>Athaliana_4683</v>
      </c>
      <c r="Z145">
        <f t="shared" si="2"/>
        <v>0</v>
      </c>
    </row>
    <row r="146" spans="1:26">
      <c r="A146" s="16">
        <v>959</v>
      </c>
      <c r="B146" s="16" t="s">
        <v>143</v>
      </c>
      <c r="C146" s="16" t="str">
        <f>VLOOKUP(B146,'PP-RLK'!$C$14:$N$623,12,FALSE)</f>
        <v>AT1G51850.1</v>
      </c>
      <c r="D146" s="16" t="s">
        <v>1990</v>
      </c>
      <c r="E146" s="16" t="s">
        <v>6</v>
      </c>
      <c r="F146" s="16" t="s">
        <v>11</v>
      </c>
      <c r="G146" s="17" t="s">
        <v>138</v>
      </c>
      <c r="H146" s="17" t="s">
        <v>12</v>
      </c>
      <c r="I146" s="15" t="str">
        <f>VLOOKUP(B146,'Expression batch'!$A$2:$H$460,8,FALSE)</f>
        <v>#7</v>
      </c>
      <c r="J146" s="15" t="str">
        <f>VLOOKUP($B146,'Expression batch'!$A$2:$H$460,2,FALSE)</f>
        <v>AT1G51850</v>
      </c>
      <c r="K146" s="15" t="str">
        <f>VLOOKUP($B146,'Expression batch'!$A$2:$H$460,3,FALSE)</f>
        <v>X325</v>
      </c>
      <c r="L146" s="15" t="str">
        <f>VLOOKUP($B146,'Expression batch'!$A$2:$H$460,4,FALSE)</f>
        <v>LRR-Ia</v>
      </c>
      <c r="M146" s="15" t="str">
        <f>VLOOKUP($B146,'LRR-expression'!$A$2:$F$226,2,FALSE)</f>
        <v>SIF2</v>
      </c>
      <c r="N146" t="str">
        <f>VLOOKUP(B146,'Cloning information_protech'!$I$2:$M$452,5,FALSE)</f>
        <v>X325</v>
      </c>
      <c r="O146" t="e">
        <f>VLOOKUP(B146,'Cloning information_protech'!$G$2:$H$453,2,FALSE)</f>
        <v>#N/A</v>
      </c>
      <c r="P146" t="str">
        <f>VLOOKUP(B146,Unknown!$E$1:$F$625,2,FALSE)</f>
        <v>LRR-I-1</v>
      </c>
      <c r="Q146" t="str">
        <f>VLOOKUP(B146,'PP-RLK'!$C$14:$D$623,2,FALSE)</f>
        <v>LRR-I</v>
      </c>
      <c r="R146">
        <f>VLOOKUP($B146,'PP-RLK'!$C$14:$G$623,3,FALSE)</f>
        <v>21</v>
      </c>
      <c r="S146" t="str">
        <f>VLOOKUP($B146,'PP-RLK'!$C$14:$G$623,4,FALSE)</f>
        <v>[486,509]</v>
      </c>
      <c r="T146" t="str">
        <f>VLOOKUP($B146,'PP-RLK'!$C$14:$G$623,5,FALSE)</f>
        <v>[558,827]</v>
      </c>
      <c r="U146">
        <f>VLOOKUP($B146,'PP-RLK'!$C$14:$O$623,6,FALSE)</f>
        <v>865</v>
      </c>
      <c r="V146">
        <f>VLOOKUP($B146,'PP-RLK'!$C$14:$O$623,7,FALSE)</f>
        <v>22</v>
      </c>
      <c r="W146">
        <f>VLOOKUP($B146,'PP-RLK'!$C$14:$O$623,8,FALSE)</f>
        <v>485</v>
      </c>
      <c r="X146">
        <f>VLOOKUP($B146,'PP-RLK'!$C$14:$O$623,9,FALSE)</f>
        <v>464</v>
      </c>
      <c r="Y146" t="str">
        <f>VLOOKUP(B146,'Nat Plant-Seq info'!$C$1:$D$426,2,FALSE)</f>
        <v>Athaliana_18381</v>
      </c>
      <c r="Z146">
        <f t="shared" si="2"/>
        <v>0</v>
      </c>
    </row>
    <row r="147" spans="1:26">
      <c r="A147" s="16">
        <v>947</v>
      </c>
      <c r="B147" s="16" t="s">
        <v>144</v>
      </c>
      <c r="C147" s="16" t="str">
        <f>VLOOKUP(B147,'PP-RLK'!$C$14:$N$623,12,FALSE)</f>
        <v>AT1G51860.1</v>
      </c>
      <c r="D147" s="16" t="s">
        <v>1990</v>
      </c>
      <c r="E147" s="16" t="s">
        <v>6</v>
      </c>
      <c r="F147" s="16" t="s">
        <v>11</v>
      </c>
      <c r="G147" s="17" t="s">
        <v>138</v>
      </c>
      <c r="H147" s="17" t="s">
        <v>12</v>
      </c>
      <c r="I147" s="15" t="str">
        <f>VLOOKUP(B147,'Expression batch'!$A$2:$H$460,8,FALSE)</f>
        <v>#7</v>
      </c>
      <c r="J147" s="15" t="str">
        <f>VLOOKUP($B147,'Expression batch'!$A$2:$H$460,2,FALSE)</f>
        <v>AT1G51860</v>
      </c>
      <c r="K147" s="15" t="str">
        <f>VLOOKUP($B147,'Expression batch'!$A$2:$H$460,3,FALSE)</f>
        <v>X324</v>
      </c>
      <c r="L147" s="15" t="str">
        <f>VLOOKUP($B147,'Expression batch'!$A$2:$H$460,4,FALSE)</f>
        <v>LRR-Ia</v>
      </c>
      <c r="M147" s="15">
        <f>VLOOKUP($B147,'LRR-expression'!$A$2:$F$226,2,FALSE)</f>
        <v>0</v>
      </c>
      <c r="N147" t="str">
        <f>VLOOKUP(B147,'Cloning information_protech'!$I$2:$M$452,5,FALSE)</f>
        <v>X324</v>
      </c>
      <c r="O147" t="e">
        <f>VLOOKUP(B147,'Cloning information_protech'!$G$2:$H$453,2,FALSE)</f>
        <v>#N/A</v>
      </c>
      <c r="P147" t="str">
        <f>VLOOKUP(B147,Unknown!$E$1:$F$625,2,FALSE)</f>
        <v>LRR-I-1</v>
      </c>
      <c r="Q147" t="str">
        <f>VLOOKUP(B147,'PP-RLK'!$C$14:$D$623,2,FALSE)</f>
        <v>LRR-I</v>
      </c>
      <c r="R147">
        <f>VLOOKUP($B147,'PP-RLK'!$C$14:$G$623,3,FALSE)</f>
        <v>24</v>
      </c>
      <c r="S147" t="str">
        <f>VLOOKUP($B147,'PP-RLK'!$C$14:$G$623,4,FALSE)</f>
        <v>[512,535]</v>
      </c>
      <c r="T147" t="str">
        <f>VLOOKUP($B147,'PP-RLK'!$C$14:$G$623,5,FALSE)</f>
        <v>[584,850]</v>
      </c>
      <c r="U147">
        <f>VLOOKUP($B147,'PP-RLK'!$C$14:$O$623,6,FALSE)</f>
        <v>890</v>
      </c>
      <c r="V147">
        <f>VLOOKUP($B147,'PP-RLK'!$C$14:$O$623,7,FALSE)</f>
        <v>25</v>
      </c>
      <c r="W147">
        <f>VLOOKUP($B147,'PP-RLK'!$C$14:$O$623,8,FALSE)</f>
        <v>511</v>
      </c>
      <c r="X147">
        <f>VLOOKUP($B147,'PP-RLK'!$C$14:$O$623,9,FALSE)</f>
        <v>487</v>
      </c>
      <c r="Y147" t="str">
        <f>VLOOKUP(B147,'Nat Plant-Seq info'!$C$1:$D$426,2,FALSE)</f>
        <v>Athaliana_20225</v>
      </c>
      <c r="Z147">
        <f t="shared" si="2"/>
        <v>0</v>
      </c>
    </row>
    <row r="148" spans="1:26">
      <c r="A148" s="16">
        <v>948</v>
      </c>
      <c r="B148" s="16" t="s">
        <v>145</v>
      </c>
      <c r="C148" s="16" t="str">
        <f>VLOOKUP(B148,'PP-RLK'!$C$14:$N$623,12,FALSE)</f>
        <v>AT1G51870.1</v>
      </c>
      <c r="D148" s="16" t="s">
        <v>1990</v>
      </c>
      <c r="E148" s="16" t="s">
        <v>6</v>
      </c>
      <c r="F148" s="16" t="s">
        <v>11</v>
      </c>
      <c r="G148" s="17" t="s">
        <v>138</v>
      </c>
      <c r="H148" s="17" t="s">
        <v>12</v>
      </c>
      <c r="I148" s="15" t="e">
        <f>VLOOKUP(B148,'Expression batch'!$A$2:$H$460,8,FALSE)</f>
        <v>#N/A</v>
      </c>
      <c r="J148" s="15" t="e">
        <f>VLOOKUP($B148,'Expression batch'!$A$2:$H$460,2,FALSE)</f>
        <v>#N/A</v>
      </c>
      <c r="K148" s="15" t="e">
        <f>VLOOKUP($B148,'Expression batch'!$A$2:$H$460,3,FALSE)</f>
        <v>#N/A</v>
      </c>
      <c r="L148" s="15" t="e">
        <f>VLOOKUP($B148,'Expression batch'!$A$2:$H$460,4,FALSE)</f>
        <v>#N/A</v>
      </c>
      <c r="M148" s="15" t="e">
        <f>VLOOKUP($B148,'LRR-expression'!$A$2:$F$226,2,FALSE)</f>
        <v>#N/A</v>
      </c>
      <c r="N148" t="e">
        <f>VLOOKUP(B148,'Cloning information_protech'!$I$2:$M$452,5,FALSE)</f>
        <v>#N/A</v>
      </c>
      <c r="O148" t="e">
        <f>VLOOKUP(B148,'Cloning information_protech'!$G$2:$H$453,2,FALSE)</f>
        <v>#N/A</v>
      </c>
      <c r="P148" t="str">
        <f>VLOOKUP(B148,Unknown!$E$1:$F$625,2,FALSE)</f>
        <v>LRR-I-1</v>
      </c>
      <c r="Q148" t="str">
        <f>VLOOKUP(B148,'PP-RLK'!$C$14:$D$623,2,FALSE)</f>
        <v>LRR-I</v>
      </c>
      <c r="R148">
        <f>VLOOKUP($B148,'PP-RLK'!$C$14:$G$623,3,FALSE)</f>
        <v>24</v>
      </c>
      <c r="S148" t="str">
        <f>VLOOKUP($B148,'PP-RLK'!$C$14:$G$623,4,FALSE)</f>
        <v>[461,484]</v>
      </c>
      <c r="T148" t="str">
        <f>VLOOKUP($B148,'PP-RLK'!$C$14:$G$623,5,FALSE)</f>
        <v>[531,797]</v>
      </c>
      <c r="U148">
        <f>VLOOKUP($B148,'PP-RLK'!$C$14:$O$623,6,FALSE)</f>
        <v>837</v>
      </c>
      <c r="V148">
        <f>VLOOKUP($B148,'PP-RLK'!$C$14:$O$623,7,FALSE)</f>
        <v>25</v>
      </c>
      <c r="W148">
        <f>VLOOKUP($B148,'PP-RLK'!$C$14:$O$623,8,FALSE)</f>
        <v>460</v>
      </c>
      <c r="X148">
        <f>VLOOKUP($B148,'PP-RLK'!$C$14:$O$623,9,FALSE)</f>
        <v>436</v>
      </c>
      <c r="Y148" t="e">
        <f>VLOOKUP(B148,'Nat Plant-Seq info'!$C$1:$D$426,2,FALSE)</f>
        <v>#N/A</v>
      </c>
      <c r="Z148" t="str">
        <f t="shared" si="2"/>
        <v>AT1G51870.1</v>
      </c>
    </row>
    <row r="149" spans="1:26">
      <c r="A149" s="16">
        <v>949</v>
      </c>
      <c r="B149" s="16" t="s">
        <v>146</v>
      </c>
      <c r="C149" s="16" t="str">
        <f>VLOOKUP(B149,'PP-RLK'!$C$14:$N$623,12,FALSE)</f>
        <v>AT1G51880.1</v>
      </c>
      <c r="D149" s="16" t="s">
        <v>1990</v>
      </c>
      <c r="E149" s="16" t="s">
        <v>6</v>
      </c>
      <c r="F149" s="16" t="s">
        <v>11</v>
      </c>
      <c r="G149" s="17" t="s">
        <v>138</v>
      </c>
      <c r="H149" s="17" t="s">
        <v>12</v>
      </c>
      <c r="I149" s="15" t="str">
        <f>VLOOKUP(B149,'Expression batch'!$A$2:$H$460,8,FALSE)</f>
        <v>#7</v>
      </c>
      <c r="J149" s="15" t="str">
        <f>VLOOKUP($B149,'Expression batch'!$A$2:$H$460,2,FALSE)</f>
        <v>AT1G51880</v>
      </c>
      <c r="K149" s="15" t="str">
        <f>VLOOKUP($B149,'Expression batch'!$A$2:$H$460,3,FALSE)</f>
        <v>X323</v>
      </c>
      <c r="L149" s="15" t="str">
        <f>VLOOKUP($B149,'Expression batch'!$A$2:$H$460,4,FALSE)</f>
        <v>LRR-Ia</v>
      </c>
      <c r="M149" s="15" t="str">
        <f>VLOOKUP($B149,'LRR-expression'!$A$2:$F$226,2,FALSE)</f>
        <v>RHS6</v>
      </c>
      <c r="N149" t="str">
        <f>VLOOKUP(B149,'Cloning information_protech'!$I$2:$M$452,5,FALSE)</f>
        <v>X323</v>
      </c>
      <c r="O149" t="e">
        <f>VLOOKUP(B149,'Cloning information_protech'!$G$2:$H$453,2,FALSE)</f>
        <v>#N/A</v>
      </c>
      <c r="P149" t="str">
        <f>VLOOKUP(B149,Unknown!$E$1:$F$625,2,FALSE)</f>
        <v>LRR-I-1</v>
      </c>
      <c r="Q149" t="str">
        <f>VLOOKUP(B149,'PP-RLK'!$C$14:$D$623,2,FALSE)</f>
        <v>LRR-I</v>
      </c>
      <c r="R149">
        <f>VLOOKUP($B149,'PP-RLK'!$C$14:$G$623,3,FALSE)</f>
        <v>24</v>
      </c>
      <c r="S149" t="str">
        <f>VLOOKUP($B149,'PP-RLK'!$C$14:$G$623,4,FALSE)</f>
        <v>[520,543]</v>
      </c>
      <c r="T149" t="str">
        <f>VLOOKUP($B149,'PP-RLK'!$C$14:$G$623,5,FALSE)</f>
        <v>[574,842]</v>
      </c>
      <c r="U149">
        <f>VLOOKUP($B149,'PP-RLK'!$C$14:$O$623,6,FALSE)</f>
        <v>880</v>
      </c>
      <c r="V149">
        <f>VLOOKUP($B149,'PP-RLK'!$C$14:$O$623,7,FALSE)</f>
        <v>25</v>
      </c>
      <c r="W149">
        <f>VLOOKUP($B149,'PP-RLK'!$C$14:$O$623,8,FALSE)</f>
        <v>519</v>
      </c>
      <c r="X149">
        <f>VLOOKUP($B149,'PP-RLK'!$C$14:$O$623,9,FALSE)</f>
        <v>495</v>
      </c>
      <c r="Y149" t="e">
        <f>VLOOKUP(B149,'Nat Plant-Seq info'!$C$1:$D$426,2,FALSE)</f>
        <v>#N/A</v>
      </c>
      <c r="Z149" t="str">
        <f t="shared" si="2"/>
        <v>AT1G51880.1</v>
      </c>
    </row>
    <row r="150" spans="1:26">
      <c r="A150" s="16">
        <v>950</v>
      </c>
      <c r="B150" s="16" t="s">
        <v>147</v>
      </c>
      <c r="C150" s="16" t="str">
        <f>VLOOKUP(B150,'PP-RLK'!$C$14:$N$623,12,FALSE)</f>
        <v>AT1G51890.1</v>
      </c>
      <c r="D150" s="16" t="s">
        <v>1990</v>
      </c>
      <c r="E150" s="16" t="s">
        <v>6</v>
      </c>
      <c r="F150" s="16" t="s">
        <v>11</v>
      </c>
      <c r="G150" s="17" t="s">
        <v>138</v>
      </c>
      <c r="H150" s="17" t="s">
        <v>12</v>
      </c>
      <c r="I150" s="15" t="str">
        <f>VLOOKUP(B150,'Expression batch'!$A$2:$H$460,8,FALSE)</f>
        <v>#20</v>
      </c>
      <c r="J150" s="15" t="str">
        <f>VLOOKUP($B150,'Expression batch'!$A$2:$H$460,2,FALSE)</f>
        <v>AT1G51890</v>
      </c>
      <c r="K150" s="15" t="str">
        <f>VLOOKUP($B150,'Expression batch'!$A$2:$H$460,3,FALSE)</f>
        <v>M05</v>
      </c>
      <c r="L150" s="15" t="str">
        <f>VLOOKUP($B150,'Expression batch'!$A$2:$H$460,4,FALSE)</f>
        <v>LRR-Ia</v>
      </c>
      <c r="M150" s="15">
        <f>VLOOKUP($B150,'LRR-expression'!$A$2:$F$226,2,FALSE)</f>
        <v>0</v>
      </c>
      <c r="N150" t="str">
        <f>VLOOKUP(B150,'Cloning information_protech'!$I$2:$M$452,5,FALSE)</f>
        <v>M05</v>
      </c>
      <c r="O150" t="e">
        <f>VLOOKUP(B150,'Cloning information_protech'!$G$2:$H$453,2,FALSE)</f>
        <v>#N/A</v>
      </c>
      <c r="P150" t="str">
        <f>VLOOKUP(B150,Unknown!$E$1:$F$625,2,FALSE)</f>
        <v>LRR-I-1</v>
      </c>
      <c r="Q150" t="str">
        <f>VLOOKUP(B150,'PP-RLK'!$C$14:$D$623,2,FALSE)</f>
        <v>LRR-I</v>
      </c>
      <c r="R150">
        <f>VLOOKUP($B150,'PP-RLK'!$C$14:$G$623,3,FALSE)</f>
        <v>20</v>
      </c>
      <c r="S150" t="str">
        <f>VLOOKUP($B150,'PP-RLK'!$C$14:$G$623,4,FALSE)</f>
        <v>[490,513]</v>
      </c>
      <c r="T150" t="str">
        <f>VLOOKUP($B150,'PP-RLK'!$C$14:$G$623,5,FALSE)</f>
        <v>[560,850]</v>
      </c>
      <c r="U150">
        <f>VLOOKUP($B150,'PP-RLK'!$C$14:$O$623,6,FALSE)</f>
        <v>888</v>
      </c>
      <c r="V150">
        <f>VLOOKUP($B150,'PP-RLK'!$C$14:$O$623,7,FALSE)</f>
        <v>21</v>
      </c>
      <c r="W150">
        <f>VLOOKUP($B150,'PP-RLK'!$C$14:$O$623,8,FALSE)</f>
        <v>489</v>
      </c>
      <c r="X150">
        <f>VLOOKUP($B150,'PP-RLK'!$C$14:$O$623,9,FALSE)</f>
        <v>469</v>
      </c>
      <c r="Y150" t="str">
        <f>VLOOKUP(B150,'Nat Plant-Seq info'!$C$1:$D$426,2,FALSE)</f>
        <v>Athaliana_6201</v>
      </c>
      <c r="Z150">
        <f t="shared" si="2"/>
        <v>0</v>
      </c>
    </row>
    <row r="151" spans="1:26">
      <c r="A151" s="16">
        <v>951</v>
      </c>
      <c r="B151" s="16" t="s">
        <v>148</v>
      </c>
      <c r="C151" s="16" t="str">
        <f>VLOOKUP(B151,'PP-RLK'!$C$14:$N$623,12,FALSE)</f>
        <v>AT1G51910.1</v>
      </c>
      <c r="D151" s="16" t="s">
        <v>1990</v>
      </c>
      <c r="E151" s="16" t="s">
        <v>6</v>
      </c>
      <c r="F151" s="16" t="s">
        <v>11</v>
      </c>
      <c r="G151" s="17" t="s">
        <v>138</v>
      </c>
      <c r="H151" s="17" t="s">
        <v>12</v>
      </c>
      <c r="I151" s="15" t="str">
        <f>VLOOKUP(B151,'Expression batch'!$A$2:$H$460,8,FALSE)</f>
        <v>#6</v>
      </c>
      <c r="J151" s="15" t="str">
        <f>VLOOKUP($B151,'Expression batch'!$A$2:$H$460,2,FALSE)</f>
        <v>AT1G51910</v>
      </c>
      <c r="K151" s="15" t="str">
        <f>VLOOKUP($B151,'Expression batch'!$A$2:$H$460,3,FALSE)</f>
        <v>X322</v>
      </c>
      <c r="L151" s="15" t="str">
        <f>VLOOKUP($B151,'Expression batch'!$A$2:$H$460,4,FALSE)</f>
        <v>LRR-Ia</v>
      </c>
      <c r="M151" s="15">
        <f>VLOOKUP($B151,'LRR-expression'!$A$2:$F$226,2,FALSE)</f>
        <v>0</v>
      </c>
      <c r="N151" t="str">
        <f>VLOOKUP(B151,'Cloning information_protech'!$I$2:$M$452,5,FALSE)</f>
        <v>X322</v>
      </c>
      <c r="O151" t="e">
        <f>VLOOKUP(B151,'Cloning information_protech'!$G$2:$H$453,2,FALSE)</f>
        <v>#N/A</v>
      </c>
      <c r="P151" t="str">
        <f>VLOOKUP(B151,Unknown!$E$1:$F$625,2,FALSE)</f>
        <v>LRR-I-1</v>
      </c>
      <c r="Q151" t="str">
        <f>VLOOKUP(B151,'PP-RLK'!$C$14:$D$623,2,FALSE)</f>
        <v>LRR-I</v>
      </c>
      <c r="R151">
        <f>VLOOKUP($B151,'PP-RLK'!$C$14:$G$623,3,FALSE)</f>
        <v>24</v>
      </c>
      <c r="S151" t="str">
        <f>VLOOKUP($B151,'PP-RLK'!$C$14:$G$623,4,FALSE)</f>
        <v>[509,532]</v>
      </c>
      <c r="T151" t="str">
        <f>VLOOKUP($B151,'PP-RLK'!$C$14:$G$623,5,FALSE)</f>
        <v>[574,839]</v>
      </c>
      <c r="U151">
        <f>VLOOKUP($B151,'PP-RLK'!$C$14:$O$623,6,FALSE)</f>
        <v>876</v>
      </c>
      <c r="V151">
        <f>VLOOKUP($B151,'PP-RLK'!$C$14:$O$623,7,FALSE)</f>
        <v>25</v>
      </c>
      <c r="W151">
        <f>VLOOKUP($B151,'PP-RLK'!$C$14:$O$623,8,FALSE)</f>
        <v>508</v>
      </c>
      <c r="X151">
        <f>VLOOKUP($B151,'PP-RLK'!$C$14:$O$623,9,FALSE)</f>
        <v>484</v>
      </c>
      <c r="Y151" t="e">
        <f>VLOOKUP(B151,'Nat Plant-Seq info'!$C$1:$D$426,2,FALSE)</f>
        <v>#N/A</v>
      </c>
      <c r="Z151" t="str">
        <f t="shared" si="2"/>
        <v>AT1G51910.1</v>
      </c>
    </row>
    <row r="152" spans="1:26" s="46" customFormat="1">
      <c r="A152" s="43">
        <v>960</v>
      </c>
      <c r="B152" s="43" t="s">
        <v>190</v>
      </c>
      <c r="C152" s="43" t="e">
        <f>VLOOKUP(B152,'PP-RLK'!$C$14:$N$623,12,FALSE)</f>
        <v>#N/A</v>
      </c>
      <c r="D152" s="43" t="s">
        <v>1990</v>
      </c>
      <c r="E152" s="43" t="s">
        <v>6</v>
      </c>
      <c r="F152" s="43" t="s">
        <v>11</v>
      </c>
      <c r="G152" s="44" t="s">
        <v>8</v>
      </c>
      <c r="H152" s="44" t="s">
        <v>12</v>
      </c>
      <c r="I152" s="45" t="e">
        <f>VLOOKUP(B152,'Expression batch'!$A$2:$H$460,8,FALSE)</f>
        <v>#N/A</v>
      </c>
      <c r="J152" s="45" t="e">
        <f>VLOOKUP($B152,'Expression batch'!$A$2:$H$460,2,FALSE)</f>
        <v>#N/A</v>
      </c>
      <c r="K152" s="45" t="e">
        <f>VLOOKUP($B152,'Expression batch'!$A$2:$H$460,3,FALSE)</f>
        <v>#N/A</v>
      </c>
      <c r="L152" s="45" t="e">
        <f>VLOOKUP($B152,'Expression batch'!$A$2:$H$460,4,FALSE)</f>
        <v>#N/A</v>
      </c>
      <c r="M152" s="45" t="e">
        <f>VLOOKUP($B152,'LRR-expression'!$A$2:$F$226,2,FALSE)</f>
        <v>#N/A</v>
      </c>
      <c r="N152" s="46" t="e">
        <f>VLOOKUP(B152,'Cloning information_protech'!$I$2:$M$452,5,FALSE)</f>
        <v>#N/A</v>
      </c>
      <c r="O152" s="46" t="e">
        <f>VLOOKUP(B152,'Cloning information_protech'!$G$2:$H$453,2,FALSE)</f>
        <v>#N/A</v>
      </c>
      <c r="P152" s="46" t="e">
        <f>VLOOKUP(B152,Unknown!$E$1:$F$625,2,FALSE)</f>
        <v>#N/A</v>
      </c>
      <c r="Q152" s="46" t="e">
        <f>VLOOKUP(B152,'PP-RLK'!$C$14:$D$623,2,FALSE)</f>
        <v>#N/A</v>
      </c>
      <c r="R152" s="46" t="e">
        <f>VLOOKUP($B152,'PP-RLK'!$C$14:$G$623,3,FALSE)</f>
        <v>#N/A</v>
      </c>
      <c r="S152" s="46" t="e">
        <f>VLOOKUP($B152,'PP-RLK'!$C$14:$G$623,4,FALSE)</f>
        <v>#N/A</v>
      </c>
      <c r="T152" s="46" t="e">
        <f>VLOOKUP($B152,'PP-RLK'!$C$14:$G$623,5,FALSE)</f>
        <v>#N/A</v>
      </c>
      <c r="U152" s="46" t="e">
        <f>VLOOKUP($B152,'PP-RLK'!$C$14:$O$623,6,FALSE)</f>
        <v>#N/A</v>
      </c>
      <c r="V152" s="46" t="e">
        <f>VLOOKUP($B152,'PP-RLK'!$C$14:$O$623,7,FALSE)</f>
        <v>#N/A</v>
      </c>
      <c r="W152" s="46" t="e">
        <f>VLOOKUP($B152,'PP-RLK'!$C$14:$O$623,8,FALSE)</f>
        <v>#N/A</v>
      </c>
      <c r="X152" s="46" t="e">
        <f>VLOOKUP($B152,'PP-RLK'!$C$14:$O$623,9,FALSE)</f>
        <v>#N/A</v>
      </c>
      <c r="Y152" s="46" t="e">
        <f>VLOOKUP(B152,'Nat Plant-Seq info'!$C$1:$D$426,2,FALSE)</f>
        <v>#N/A</v>
      </c>
      <c r="Z152" t="e">
        <f t="shared" si="2"/>
        <v>#N/A</v>
      </c>
    </row>
    <row r="153" spans="1:26">
      <c r="A153" s="16">
        <v>955</v>
      </c>
      <c r="B153" s="16" t="s">
        <v>267</v>
      </c>
      <c r="C153" s="16" t="str">
        <f>VLOOKUP(B153,'PP-RLK'!$C$14:$N$623,12,FALSE)</f>
        <v>AT2G04300.1</v>
      </c>
      <c r="D153" s="16" t="s">
        <v>1990</v>
      </c>
      <c r="E153" s="16" t="s">
        <v>6</v>
      </c>
      <c r="F153" s="16" t="s">
        <v>11</v>
      </c>
      <c r="G153" s="17" t="s">
        <v>8</v>
      </c>
      <c r="H153" s="17" t="s">
        <v>12</v>
      </c>
      <c r="I153" s="15" t="str">
        <f>VLOOKUP(B153,'Expression batch'!$A$2:$H$460,8,FALSE)</f>
        <v>#6</v>
      </c>
      <c r="J153" s="15" t="str">
        <f>VLOOKUP($B153,'Expression batch'!$A$2:$H$460,2,FALSE)</f>
        <v>AT2G04300</v>
      </c>
      <c r="K153" s="15" t="str">
        <f>VLOOKUP($B153,'Expression batch'!$A$2:$H$460,3,FALSE)</f>
        <v>X320</v>
      </c>
      <c r="L153" s="15" t="str">
        <f>VLOOKUP($B153,'Expression batch'!$A$2:$H$460,4,FALSE)</f>
        <v>LRR-Ia</v>
      </c>
      <c r="M153" s="15">
        <f>VLOOKUP($B153,'LRR-expression'!$A$2:$F$226,2,FALSE)</f>
        <v>0</v>
      </c>
      <c r="N153" t="str">
        <f>VLOOKUP(B153,'Cloning information_protech'!$I$2:$M$452,5,FALSE)</f>
        <v>X320</v>
      </c>
      <c r="O153" t="e">
        <f>VLOOKUP(B153,'Cloning information_protech'!$G$2:$H$453,2,FALSE)</f>
        <v>#N/A</v>
      </c>
      <c r="P153" t="str">
        <f>VLOOKUP(B153,Unknown!$E$1:$F$625,2,FALSE)</f>
        <v>LRR-I-1</v>
      </c>
      <c r="Q153" t="str">
        <f>VLOOKUP(B153,'PP-RLK'!$C$14:$D$623,2,FALSE)</f>
        <v>LRR-I</v>
      </c>
      <c r="R153">
        <f>VLOOKUP($B153,'PP-RLK'!$C$14:$G$623,3,FALSE)</f>
        <v>27</v>
      </c>
      <c r="S153" t="str">
        <f>VLOOKUP($B153,'PP-RLK'!$C$14:$G$623,4,FALSE)</f>
        <v>[481,504]</v>
      </c>
      <c r="T153" t="str">
        <f>VLOOKUP($B153,'PP-RLK'!$C$14:$G$623,5,FALSE)</f>
        <v>[541,810]</v>
      </c>
      <c r="U153">
        <f>VLOOKUP($B153,'PP-RLK'!$C$14:$O$623,6,FALSE)</f>
        <v>851</v>
      </c>
      <c r="V153">
        <f>VLOOKUP($B153,'PP-RLK'!$C$14:$O$623,7,FALSE)</f>
        <v>28</v>
      </c>
      <c r="W153">
        <f>VLOOKUP($B153,'PP-RLK'!$C$14:$O$623,8,FALSE)</f>
        <v>480</v>
      </c>
      <c r="X153">
        <f>VLOOKUP($B153,'PP-RLK'!$C$14:$O$623,9,FALSE)</f>
        <v>453</v>
      </c>
      <c r="Y153" t="str">
        <f>VLOOKUP(B153,'Nat Plant-Seq info'!$C$1:$D$426,2,FALSE)</f>
        <v>Athaliana_22610</v>
      </c>
      <c r="Z153">
        <f t="shared" si="2"/>
        <v>0</v>
      </c>
    </row>
    <row r="154" spans="1:26">
      <c r="A154" s="16">
        <v>963</v>
      </c>
      <c r="B154" s="16" t="s">
        <v>277</v>
      </c>
      <c r="C154" s="16" t="str">
        <f>VLOOKUP(B154,'PP-RLK'!$C$14:$N$623,12,FALSE)</f>
        <v>AT2G14440.1</v>
      </c>
      <c r="D154" s="16" t="s">
        <v>1990</v>
      </c>
      <c r="E154" s="16" t="s">
        <v>6</v>
      </c>
      <c r="F154" s="16" t="s">
        <v>11</v>
      </c>
      <c r="G154" s="17" t="s">
        <v>278</v>
      </c>
      <c r="H154" s="17" t="s">
        <v>12</v>
      </c>
      <c r="I154" s="15" t="str">
        <f>VLOOKUP(B154,'Expression batch'!$A$2:$H$460,8,FALSE)</f>
        <v>#6</v>
      </c>
      <c r="J154" s="15" t="str">
        <f>VLOOKUP($B154,'Expression batch'!$A$2:$H$460,2,FALSE)</f>
        <v>AT2G14440</v>
      </c>
      <c r="K154" s="15" t="str">
        <f>VLOOKUP($B154,'Expression batch'!$A$2:$H$460,3,FALSE)</f>
        <v>X319</v>
      </c>
      <c r="L154" s="15" t="str">
        <f>VLOOKUP($B154,'Expression batch'!$A$2:$H$460,4,FALSE)</f>
        <v>LRR-Ia</v>
      </c>
      <c r="M154" s="15">
        <f>VLOOKUP($B154,'LRR-expression'!$A$2:$F$226,2,FALSE)</f>
        <v>0</v>
      </c>
      <c r="N154" t="str">
        <f>VLOOKUP(B154,'Cloning information_protech'!$I$2:$M$452,5,FALSE)</f>
        <v>X319</v>
      </c>
      <c r="O154" t="e">
        <f>VLOOKUP(B154,'Cloning information_protech'!$G$2:$H$453,2,FALSE)</f>
        <v>#N/A</v>
      </c>
      <c r="P154" t="str">
        <f>VLOOKUP(B154,Unknown!$E$1:$F$625,2,FALSE)</f>
        <v>LRR-I-1</v>
      </c>
      <c r="Q154" t="str">
        <f>VLOOKUP(B154,'PP-RLK'!$C$14:$D$623,2,FALSE)</f>
        <v>LRR-I</v>
      </c>
      <c r="R154">
        <f>VLOOKUP($B154,'PP-RLK'!$C$14:$G$623,3,FALSE)</f>
        <v>24</v>
      </c>
      <c r="S154" t="str">
        <f>VLOOKUP($B154,'PP-RLK'!$C$14:$G$623,4,FALSE)</f>
        <v>[527,550]</v>
      </c>
      <c r="T154" t="str">
        <f>VLOOKUP($B154,'PP-RLK'!$C$14:$G$623,5,FALSE)</f>
        <v>[581,849]</v>
      </c>
      <c r="U154">
        <f>VLOOKUP($B154,'PP-RLK'!$C$14:$O$623,6,FALSE)</f>
        <v>886</v>
      </c>
      <c r="V154">
        <f>VLOOKUP($B154,'PP-RLK'!$C$14:$O$623,7,FALSE)</f>
        <v>25</v>
      </c>
      <c r="W154">
        <f>VLOOKUP($B154,'PP-RLK'!$C$14:$O$623,8,FALSE)</f>
        <v>526</v>
      </c>
      <c r="X154">
        <f>VLOOKUP($B154,'PP-RLK'!$C$14:$O$623,9,FALSE)</f>
        <v>502</v>
      </c>
      <c r="Y154" t="e">
        <f>VLOOKUP(B154,'Nat Plant-Seq info'!$C$1:$D$426,2,FALSE)</f>
        <v>#N/A</v>
      </c>
      <c r="Z154" t="str">
        <f t="shared" si="2"/>
        <v>AT2G14440.1</v>
      </c>
    </row>
    <row r="155" spans="1:26">
      <c r="A155" s="16">
        <v>962</v>
      </c>
      <c r="B155" s="16" t="s">
        <v>279</v>
      </c>
      <c r="C155" s="16" t="str">
        <f>VLOOKUP(B155,'PP-RLK'!$C$14:$N$623,12,FALSE)</f>
        <v>AT2G14510.1</v>
      </c>
      <c r="D155" s="16" t="s">
        <v>1990</v>
      </c>
      <c r="E155" s="16" t="s">
        <v>6</v>
      </c>
      <c r="F155" s="16" t="s">
        <v>11</v>
      </c>
      <c r="G155" s="17" t="s">
        <v>278</v>
      </c>
      <c r="H155" s="17" t="s">
        <v>12</v>
      </c>
      <c r="I155" s="15" t="e">
        <f>VLOOKUP(B155,'Expression batch'!$A$2:$H$460,8,FALSE)</f>
        <v>#N/A</v>
      </c>
      <c r="J155" s="15" t="e">
        <f>VLOOKUP($B155,'Expression batch'!$A$2:$H$460,2,FALSE)</f>
        <v>#N/A</v>
      </c>
      <c r="K155" s="15" t="e">
        <f>VLOOKUP($B155,'Expression batch'!$A$2:$H$460,3,FALSE)</f>
        <v>#N/A</v>
      </c>
      <c r="L155" s="15" t="e">
        <f>VLOOKUP($B155,'Expression batch'!$A$2:$H$460,4,FALSE)</f>
        <v>#N/A</v>
      </c>
      <c r="M155" s="15">
        <f>VLOOKUP($B155,'LRR-expression'!$A$2:$F$226,2,FALSE)</f>
        <v>0</v>
      </c>
      <c r="N155" t="e">
        <f>VLOOKUP(B155,'Cloning information_protech'!$I$2:$M$452,5,FALSE)</f>
        <v>#N/A</v>
      </c>
      <c r="O155" t="e">
        <f>VLOOKUP(B155,'Cloning information_protech'!$G$2:$H$453,2,FALSE)</f>
        <v>#N/A</v>
      </c>
      <c r="P155" t="str">
        <f>VLOOKUP(B155,Unknown!$E$1:$F$625,2,FALSE)</f>
        <v>LRR-I-1</v>
      </c>
      <c r="Q155" t="str">
        <f>VLOOKUP(B155,'PP-RLK'!$C$14:$D$623,2,FALSE)</f>
        <v>LRR-I</v>
      </c>
      <c r="R155">
        <f>VLOOKUP($B155,'PP-RLK'!$C$14:$G$623,3,FALSE)</f>
        <v>24</v>
      </c>
      <c r="S155" t="str">
        <f>VLOOKUP($B155,'PP-RLK'!$C$14:$G$623,4,FALSE)</f>
        <v>[509,532]</v>
      </c>
      <c r="T155" t="str">
        <f>VLOOKUP($B155,'PP-RLK'!$C$14:$G$623,5,FALSE)</f>
        <v>[563,831]</v>
      </c>
      <c r="U155">
        <f>VLOOKUP($B155,'PP-RLK'!$C$14:$O$623,6,FALSE)</f>
        <v>868</v>
      </c>
      <c r="V155">
        <f>VLOOKUP($B155,'PP-RLK'!$C$14:$O$623,7,FALSE)</f>
        <v>25</v>
      </c>
      <c r="W155">
        <f>VLOOKUP($B155,'PP-RLK'!$C$14:$O$623,8,FALSE)</f>
        <v>508</v>
      </c>
      <c r="X155">
        <f>VLOOKUP($B155,'PP-RLK'!$C$14:$O$623,9,FALSE)</f>
        <v>484</v>
      </c>
      <c r="Y155" t="e">
        <f>VLOOKUP(B155,'Nat Plant-Seq info'!$C$1:$D$426,2,FALSE)</f>
        <v>#N/A</v>
      </c>
      <c r="Z155" t="str">
        <f t="shared" si="2"/>
        <v>AT2G14510.1</v>
      </c>
    </row>
    <row r="156" spans="1:26">
      <c r="A156" s="16">
        <v>966</v>
      </c>
      <c r="B156" s="16" t="s">
        <v>290</v>
      </c>
      <c r="C156" s="16" t="str">
        <f>VLOOKUP(B156,'PP-RLK'!$C$14:$N$623,12,FALSE)</f>
        <v>AT2G19190.1</v>
      </c>
      <c r="D156" s="16" t="s">
        <v>1990</v>
      </c>
      <c r="E156" s="16" t="s">
        <v>6</v>
      </c>
      <c r="F156" s="16" t="s">
        <v>11</v>
      </c>
      <c r="G156" s="17" t="s">
        <v>291</v>
      </c>
      <c r="H156" s="17" t="s">
        <v>12</v>
      </c>
      <c r="I156" s="15" t="str">
        <f>VLOOKUP(B156,'Expression batch'!$A$2:$H$460,8,FALSE)</f>
        <v>#10</v>
      </c>
      <c r="J156" s="15" t="str">
        <f>VLOOKUP($B156,'Expression batch'!$A$2:$H$460,2,FALSE)</f>
        <v>FRK1</v>
      </c>
      <c r="K156" s="15" t="str">
        <f>VLOOKUP($B156,'Expression batch'!$A$2:$H$460,3,FALSE)</f>
        <v>M10</v>
      </c>
      <c r="L156" s="15" t="str">
        <f>VLOOKUP($B156,'Expression batch'!$A$2:$H$460,4,FALSE)</f>
        <v>LRR-Ia</v>
      </c>
      <c r="M156" s="15" t="str">
        <f>VLOOKUP($B156,'LRR-expression'!$A$2:$F$226,2,FALSE)</f>
        <v>FRK1</v>
      </c>
      <c r="N156" t="str">
        <f>VLOOKUP(B156,'Cloning information_protech'!$I$2:$M$452,5,FALSE)</f>
        <v>M10</v>
      </c>
      <c r="O156">
        <f>VLOOKUP(B156,'Cloning information_protech'!$G$2:$H$453,2,FALSE)</f>
        <v>114947</v>
      </c>
      <c r="P156" t="str">
        <f>VLOOKUP(B156,Unknown!$E$1:$F$625,2,FALSE)</f>
        <v>LRR-I-1</v>
      </c>
      <c r="Q156" t="str">
        <f>VLOOKUP(B156,'PP-RLK'!$C$14:$D$623,2,FALSE)</f>
        <v>LRR-I</v>
      </c>
      <c r="R156">
        <f>VLOOKUP($B156,'PP-RLK'!$C$14:$G$623,3,FALSE)</f>
        <v>25</v>
      </c>
      <c r="S156" t="str">
        <f>VLOOKUP($B156,'PP-RLK'!$C$14:$G$623,4,FALSE)</f>
        <v>[517,540]</v>
      </c>
      <c r="T156" t="str">
        <f>VLOOKUP($B156,'PP-RLK'!$C$14:$G$623,5,FALSE)</f>
        <v>[574,845]</v>
      </c>
      <c r="U156">
        <f>VLOOKUP($B156,'PP-RLK'!$C$14:$O$623,6,FALSE)</f>
        <v>876</v>
      </c>
      <c r="V156">
        <f>VLOOKUP($B156,'PP-RLK'!$C$14:$O$623,7,FALSE)</f>
        <v>26</v>
      </c>
      <c r="W156">
        <f>VLOOKUP($B156,'PP-RLK'!$C$14:$O$623,8,FALSE)</f>
        <v>516</v>
      </c>
      <c r="X156">
        <f>VLOOKUP($B156,'PP-RLK'!$C$14:$O$623,9,FALSE)</f>
        <v>491</v>
      </c>
      <c r="Y156" t="str">
        <f>VLOOKUP(B156,'Nat Plant-Seq info'!$C$1:$D$426,2,FALSE)</f>
        <v>Athaliana_25951</v>
      </c>
      <c r="Z156">
        <f t="shared" si="2"/>
        <v>0</v>
      </c>
    </row>
    <row r="157" spans="1:26">
      <c r="A157" s="16">
        <v>967</v>
      </c>
      <c r="B157" s="16" t="s">
        <v>292</v>
      </c>
      <c r="C157" s="16" t="str">
        <f>VLOOKUP(B157,'PP-RLK'!$C$14:$N$623,12,FALSE)</f>
        <v>AT2G19210.1</v>
      </c>
      <c r="D157" s="16" t="s">
        <v>1990</v>
      </c>
      <c r="E157" s="16" t="s">
        <v>6</v>
      </c>
      <c r="F157" s="16" t="s">
        <v>11</v>
      </c>
      <c r="G157" s="17" t="s">
        <v>291</v>
      </c>
      <c r="H157" s="17" t="s">
        <v>12</v>
      </c>
      <c r="I157" s="15" t="e">
        <f>VLOOKUP(B157,'Expression batch'!$A$2:$H$460,8,FALSE)</f>
        <v>#N/A</v>
      </c>
      <c r="J157" s="15" t="e">
        <f>VLOOKUP($B157,'Expression batch'!$A$2:$H$460,2,FALSE)</f>
        <v>#N/A</v>
      </c>
      <c r="K157" s="15" t="e">
        <f>VLOOKUP($B157,'Expression batch'!$A$2:$H$460,3,FALSE)</f>
        <v>#N/A</v>
      </c>
      <c r="L157" s="15" t="e">
        <f>VLOOKUP($B157,'Expression batch'!$A$2:$H$460,4,FALSE)</f>
        <v>#N/A</v>
      </c>
      <c r="M157" s="15">
        <f>VLOOKUP($B157,'LRR-expression'!$A$2:$F$226,2,FALSE)</f>
        <v>0</v>
      </c>
      <c r="N157" t="e">
        <f>VLOOKUP(B157,'Cloning information_protech'!$I$2:$M$452,5,FALSE)</f>
        <v>#N/A</v>
      </c>
      <c r="O157" t="e">
        <f>VLOOKUP(B157,'Cloning information_protech'!$G$2:$H$453,2,FALSE)</f>
        <v>#N/A</v>
      </c>
      <c r="P157" t="str">
        <f>VLOOKUP(B157,Unknown!$E$1:$F$625,2,FALSE)</f>
        <v>LRR-I-1</v>
      </c>
      <c r="Q157" t="str">
        <f>VLOOKUP(B157,'PP-RLK'!$C$14:$D$623,2,FALSE)</f>
        <v>LRR-I</v>
      </c>
      <c r="R157">
        <f>VLOOKUP($B157,'PP-RLK'!$C$14:$G$623,3,FALSE)</f>
        <v>26</v>
      </c>
      <c r="S157" t="str">
        <f>VLOOKUP($B157,'PP-RLK'!$C$14:$G$623,4,FALSE)</f>
        <v>[517,540]</v>
      </c>
      <c r="T157" t="str">
        <f>VLOOKUP($B157,'PP-RLK'!$C$14:$G$623,5,FALSE)</f>
        <v>[576,872]</v>
      </c>
      <c r="U157">
        <f>VLOOKUP($B157,'PP-RLK'!$C$14:$O$623,6,FALSE)</f>
        <v>881</v>
      </c>
      <c r="V157">
        <f>VLOOKUP($B157,'PP-RLK'!$C$14:$O$623,7,FALSE)</f>
        <v>27</v>
      </c>
      <c r="W157">
        <f>VLOOKUP($B157,'PP-RLK'!$C$14:$O$623,8,FALSE)</f>
        <v>516</v>
      </c>
      <c r="X157">
        <f>VLOOKUP($B157,'PP-RLK'!$C$14:$O$623,9,FALSE)</f>
        <v>490</v>
      </c>
      <c r="Y157" t="str">
        <f>VLOOKUP(B157,'Nat Plant-Seq info'!$C$1:$D$426,2,FALSE)</f>
        <v>Athaliana_18002</v>
      </c>
      <c r="Z157">
        <f t="shared" si="2"/>
        <v>0</v>
      </c>
    </row>
    <row r="158" spans="1:26">
      <c r="A158" s="16">
        <v>968</v>
      </c>
      <c r="B158" s="16" t="s">
        <v>293</v>
      </c>
      <c r="C158" s="16" t="str">
        <f>VLOOKUP(B158,'PP-RLK'!$C$14:$N$623,12,FALSE)</f>
        <v>AT2G19230.1</v>
      </c>
      <c r="D158" s="16" t="s">
        <v>1990</v>
      </c>
      <c r="E158" s="16" t="s">
        <v>6</v>
      </c>
      <c r="F158" s="16" t="s">
        <v>11</v>
      </c>
      <c r="G158" s="17" t="s">
        <v>8</v>
      </c>
      <c r="H158" s="17" t="s">
        <v>12</v>
      </c>
      <c r="I158" s="15" t="str">
        <f>VLOOKUP(B158,'Expression batch'!$A$2:$H$460,8,FALSE)</f>
        <v>#20</v>
      </c>
      <c r="J158" s="15" t="str">
        <f>VLOOKUP($B158,'Expression batch'!$A$2:$H$460,2,FALSE)</f>
        <v>AT2G19230</v>
      </c>
      <c r="K158" s="15" t="str">
        <f>VLOOKUP($B158,'Expression batch'!$A$2:$H$460,3,FALSE)</f>
        <v>M11</v>
      </c>
      <c r="L158" s="15" t="str">
        <f>VLOOKUP($B158,'Expression batch'!$A$2:$H$460,4,FALSE)</f>
        <v>LRR-Ia</v>
      </c>
      <c r="M158" s="15">
        <f>VLOOKUP($B158,'LRR-expression'!$A$2:$F$226,2,FALSE)</f>
        <v>0</v>
      </c>
      <c r="N158" t="str">
        <f>VLOOKUP(B158,'Cloning information_protech'!$I$2:$M$452,5,FALSE)</f>
        <v>M11</v>
      </c>
      <c r="O158">
        <f>VLOOKUP(B158,'Cloning information_protech'!$G$2:$H$453,2,FALSE)</f>
        <v>114949</v>
      </c>
      <c r="P158" t="str">
        <f>VLOOKUP(B158,Unknown!$E$1:$F$625,2,FALSE)</f>
        <v>LRR-I-1</v>
      </c>
      <c r="Q158" t="str">
        <f>VLOOKUP(B158,'PP-RLK'!$C$14:$D$623,2,FALSE)</f>
        <v>LRR-I</v>
      </c>
      <c r="R158">
        <f>VLOOKUP($B158,'PP-RLK'!$C$14:$G$623,3,FALSE)</f>
        <v>25</v>
      </c>
      <c r="S158" t="str">
        <f>VLOOKUP($B158,'PP-RLK'!$C$14:$G$623,4,FALSE)</f>
        <v>[517,540]</v>
      </c>
      <c r="T158" t="str">
        <f>VLOOKUP($B158,'PP-RLK'!$C$14:$G$623,5,FALSE)</f>
        <v>[569,838]</v>
      </c>
      <c r="U158">
        <f>VLOOKUP($B158,'PP-RLK'!$C$14:$O$623,6,FALSE)</f>
        <v>877</v>
      </c>
      <c r="V158">
        <f>VLOOKUP($B158,'PP-RLK'!$C$14:$O$623,7,FALSE)</f>
        <v>26</v>
      </c>
      <c r="W158">
        <f>VLOOKUP($B158,'PP-RLK'!$C$14:$O$623,8,FALSE)</f>
        <v>516</v>
      </c>
      <c r="X158">
        <f>VLOOKUP($B158,'PP-RLK'!$C$14:$O$623,9,FALSE)</f>
        <v>491</v>
      </c>
      <c r="Y158" t="str">
        <f>VLOOKUP(B158,'Nat Plant-Seq info'!$C$1:$D$426,2,FALSE)</f>
        <v>Athaliana_703</v>
      </c>
      <c r="Z158">
        <f t="shared" si="2"/>
        <v>0</v>
      </c>
    </row>
    <row r="159" spans="1:26">
      <c r="A159" s="16">
        <v>946</v>
      </c>
      <c r="B159" s="16" t="s">
        <v>322</v>
      </c>
      <c r="C159" s="16" t="str">
        <f>VLOOKUP(B159,'PP-RLK'!$C$14:$N$623,12,FALSE)</f>
        <v>AT2G28960.1</v>
      </c>
      <c r="D159" s="16" t="s">
        <v>1990</v>
      </c>
      <c r="E159" s="16" t="s">
        <v>6</v>
      </c>
      <c r="F159" s="16" t="s">
        <v>11</v>
      </c>
      <c r="G159" s="17" t="s">
        <v>323</v>
      </c>
      <c r="H159" s="17" t="s">
        <v>12</v>
      </c>
      <c r="I159" s="15" t="str">
        <f>VLOOKUP(B159,'Expression batch'!$A$2:$H$460,8,FALSE)</f>
        <v>#19</v>
      </c>
      <c r="J159" s="15" t="str">
        <f>VLOOKUP($B159,'Expression batch'!$A$2:$H$460,2,FALSE)</f>
        <v>AT2G28960</v>
      </c>
      <c r="K159" s="15" t="str">
        <f>VLOOKUP($B159,'Expression batch'!$A$2:$H$460,3,FALSE)</f>
        <v>M12</v>
      </c>
      <c r="L159" s="15" t="str">
        <f>VLOOKUP($B159,'Expression batch'!$A$2:$H$460,4,FALSE)</f>
        <v>LRR-Ia</v>
      </c>
      <c r="M159" s="15">
        <f>VLOOKUP($B159,'LRR-expression'!$A$2:$F$226,2,FALSE)</f>
        <v>0</v>
      </c>
      <c r="N159" t="str">
        <f>VLOOKUP(B159,'Cloning information_protech'!$I$2:$M$452,5,FALSE)</f>
        <v>M12</v>
      </c>
      <c r="O159">
        <f>VLOOKUP(B159,'Cloning information_protech'!$G$2:$H$453,2,FALSE)</f>
        <v>114950</v>
      </c>
      <c r="P159" t="str">
        <f>VLOOKUP(B159,Unknown!$E$1:$F$625,2,FALSE)</f>
        <v>LRR-I-1</v>
      </c>
      <c r="Q159" t="str">
        <f>VLOOKUP(B159,'PP-RLK'!$C$14:$D$623,2,FALSE)</f>
        <v>LRR-I</v>
      </c>
      <c r="R159">
        <f>VLOOKUP($B159,'PP-RLK'!$C$14:$G$623,3,FALSE)</f>
        <v>25</v>
      </c>
      <c r="S159" t="str">
        <f>VLOOKUP($B159,'PP-RLK'!$C$14:$G$623,4,FALSE)</f>
        <v>[510,533]</v>
      </c>
      <c r="T159" t="str">
        <f>VLOOKUP($B159,'PP-RLK'!$C$14:$G$623,5,FALSE)</f>
        <v>[573,842]</v>
      </c>
      <c r="U159">
        <f>VLOOKUP($B159,'PP-RLK'!$C$14:$O$623,6,FALSE)</f>
        <v>880</v>
      </c>
      <c r="V159">
        <f>VLOOKUP($B159,'PP-RLK'!$C$14:$O$623,7,FALSE)</f>
        <v>26</v>
      </c>
      <c r="W159">
        <f>VLOOKUP($B159,'PP-RLK'!$C$14:$O$623,8,FALSE)</f>
        <v>509</v>
      </c>
      <c r="X159">
        <f>VLOOKUP($B159,'PP-RLK'!$C$14:$O$623,9,FALSE)</f>
        <v>484</v>
      </c>
      <c r="Y159" t="str">
        <f>VLOOKUP(B159,'Nat Plant-Seq info'!$C$1:$D$426,2,FALSE)</f>
        <v>Athaliana_23406</v>
      </c>
      <c r="Z159">
        <f t="shared" si="2"/>
        <v>0</v>
      </c>
    </row>
    <row r="160" spans="1:26">
      <c r="A160" s="16">
        <v>942</v>
      </c>
      <c r="B160" s="16" t="s">
        <v>324</v>
      </c>
      <c r="C160" s="16" t="str">
        <f>VLOOKUP(B160,'PP-RLK'!$C$14:$N$623,12,FALSE)</f>
        <v>AT2G28970.1</v>
      </c>
      <c r="D160" s="16" t="s">
        <v>1990</v>
      </c>
      <c r="E160" s="16" t="s">
        <v>6</v>
      </c>
      <c r="F160" s="16" t="s">
        <v>11</v>
      </c>
      <c r="G160" s="17" t="s">
        <v>323</v>
      </c>
      <c r="H160" s="17" t="s">
        <v>12</v>
      </c>
      <c r="I160" s="15" t="str">
        <f>VLOOKUP(B160,'Expression batch'!$A$2:$H$460,8,FALSE)</f>
        <v>#6</v>
      </c>
      <c r="J160" s="15" t="str">
        <f>VLOOKUP($B160,'Expression batch'!$A$2:$H$460,2,FALSE)</f>
        <v>AT2G28970</v>
      </c>
      <c r="K160" s="15" t="str">
        <f>VLOOKUP($B160,'Expression batch'!$A$2:$H$460,3,FALSE)</f>
        <v>X318</v>
      </c>
      <c r="L160" s="15" t="str">
        <f>VLOOKUP($B160,'Expression batch'!$A$2:$H$460,4,FALSE)</f>
        <v>LRR-Ia</v>
      </c>
      <c r="M160" s="15">
        <f>VLOOKUP($B160,'LRR-expression'!$A$2:$F$226,2,FALSE)</f>
        <v>0</v>
      </c>
      <c r="N160" t="str">
        <f>VLOOKUP(B160,'Cloning information_protech'!$I$2:$M$452,5,FALSE)</f>
        <v>X318</v>
      </c>
      <c r="O160" t="e">
        <f>VLOOKUP(B160,'Cloning information_protech'!$G$2:$H$453,2,FALSE)</f>
        <v>#N/A</v>
      </c>
      <c r="P160" t="str">
        <f>VLOOKUP(B160,Unknown!$E$1:$F$625,2,FALSE)</f>
        <v>LRR-I-1</v>
      </c>
      <c r="Q160" t="str">
        <f>VLOOKUP(B160,'PP-RLK'!$C$14:$D$623,2,FALSE)</f>
        <v>LRR-I</v>
      </c>
      <c r="R160">
        <f>VLOOKUP($B160,'PP-RLK'!$C$14:$G$623,3,FALSE)</f>
        <v>20</v>
      </c>
      <c r="S160" t="str">
        <f>VLOOKUP($B160,'PP-RLK'!$C$14:$G$623,4,FALSE)</f>
        <v>[410,433]</v>
      </c>
      <c r="T160" t="str">
        <f>VLOOKUP($B160,'PP-RLK'!$C$14:$G$623,5,FALSE)</f>
        <v>[479,748]</v>
      </c>
      <c r="U160">
        <f>VLOOKUP($B160,'PP-RLK'!$C$14:$O$623,6,FALSE)</f>
        <v>786</v>
      </c>
      <c r="V160">
        <f>VLOOKUP($B160,'PP-RLK'!$C$14:$O$623,7,FALSE)</f>
        <v>21</v>
      </c>
      <c r="W160">
        <f>VLOOKUP($B160,'PP-RLK'!$C$14:$O$623,8,FALSE)</f>
        <v>409</v>
      </c>
      <c r="X160">
        <f>VLOOKUP($B160,'PP-RLK'!$C$14:$O$623,9,FALSE)</f>
        <v>389</v>
      </c>
      <c r="Y160" t="str">
        <f>VLOOKUP(B160,'Nat Plant-Seq info'!$C$1:$D$426,2,FALSE)</f>
        <v>Athaliana_19904</v>
      </c>
      <c r="Z160">
        <f t="shared" si="2"/>
        <v>0</v>
      </c>
    </row>
    <row r="161" spans="1:26">
      <c r="A161" s="16">
        <v>943</v>
      </c>
      <c r="B161" s="16" t="s">
        <v>325</v>
      </c>
      <c r="C161" s="16" t="str">
        <f>VLOOKUP(B161,'PP-RLK'!$C$14:$N$623,12,FALSE)</f>
        <v>AT2G28990.1</v>
      </c>
      <c r="D161" s="16" t="s">
        <v>1990</v>
      </c>
      <c r="E161" s="16" t="s">
        <v>6</v>
      </c>
      <c r="F161" s="16" t="s">
        <v>11</v>
      </c>
      <c r="G161" s="17" t="s">
        <v>323</v>
      </c>
      <c r="H161" s="17" t="s">
        <v>12</v>
      </c>
      <c r="I161" s="15" t="str">
        <f>VLOOKUP(B161,'Expression batch'!$A$2:$H$460,8,FALSE)</f>
        <v>#19</v>
      </c>
      <c r="J161" s="15" t="str">
        <f>VLOOKUP($B161,'Expression batch'!$A$2:$H$460,2,FALSE)</f>
        <v>AT2G28990</v>
      </c>
      <c r="K161" s="15" t="str">
        <f>VLOOKUP($B161,'Expression batch'!$A$2:$H$460,3,FALSE)</f>
        <v>N01</v>
      </c>
      <c r="L161" s="15" t="str">
        <f>VLOOKUP($B161,'Expression batch'!$A$2:$H$460,4,FALSE)</f>
        <v>LRR-Ia</v>
      </c>
      <c r="M161" s="15">
        <f>VLOOKUP($B161,'LRR-expression'!$A$2:$F$226,2,FALSE)</f>
        <v>0</v>
      </c>
      <c r="N161" t="str">
        <f>VLOOKUP(B161,'Cloning information_protech'!$I$2:$M$452,5,FALSE)</f>
        <v>N01</v>
      </c>
      <c r="O161">
        <f>VLOOKUP(B161,'Cloning information_protech'!$G$2:$H$453,2,FALSE)</f>
        <v>114951</v>
      </c>
      <c r="P161" t="str">
        <f>VLOOKUP(B161,Unknown!$E$1:$F$625,2,FALSE)</f>
        <v>LRR-I-1</v>
      </c>
      <c r="Q161" t="str">
        <f>VLOOKUP(B161,'PP-RLK'!$C$14:$D$623,2,FALSE)</f>
        <v>LRR-I</v>
      </c>
      <c r="R161">
        <f>VLOOKUP($B161,'PP-RLK'!$C$14:$G$623,3,FALSE)</f>
        <v>20</v>
      </c>
      <c r="S161" t="str">
        <f>VLOOKUP($B161,'PP-RLK'!$C$14:$G$623,4,FALSE)</f>
        <v>[507,530]</v>
      </c>
      <c r="T161" t="str">
        <f>VLOOKUP($B161,'PP-RLK'!$C$14:$G$623,5,FALSE)</f>
        <v>[577,846]</v>
      </c>
      <c r="U161">
        <f>VLOOKUP($B161,'PP-RLK'!$C$14:$O$623,6,FALSE)</f>
        <v>884</v>
      </c>
      <c r="V161">
        <f>VLOOKUP($B161,'PP-RLK'!$C$14:$O$623,7,FALSE)</f>
        <v>21</v>
      </c>
      <c r="W161">
        <f>VLOOKUP($B161,'PP-RLK'!$C$14:$O$623,8,FALSE)</f>
        <v>506</v>
      </c>
      <c r="X161">
        <f>VLOOKUP($B161,'PP-RLK'!$C$14:$O$623,9,FALSE)</f>
        <v>486</v>
      </c>
      <c r="Y161" t="e">
        <f>VLOOKUP(B161,'Nat Plant-Seq info'!$C$1:$D$426,2,FALSE)</f>
        <v>#N/A</v>
      </c>
      <c r="Z161" t="str">
        <f t="shared" si="2"/>
        <v>AT2G28990.1</v>
      </c>
    </row>
    <row r="162" spans="1:26">
      <c r="A162" s="16">
        <v>945</v>
      </c>
      <c r="B162" s="16" t="s">
        <v>326</v>
      </c>
      <c r="C162" s="16" t="str">
        <f>VLOOKUP(B162,'PP-RLK'!$C$14:$N$623,12,FALSE)</f>
        <v>AT2G29000.1</v>
      </c>
      <c r="D162" s="16" t="s">
        <v>1990</v>
      </c>
      <c r="E162" s="16" t="s">
        <v>6</v>
      </c>
      <c r="F162" s="16" t="s">
        <v>11</v>
      </c>
      <c r="G162" s="17" t="s">
        <v>323</v>
      </c>
      <c r="H162" s="17" t="s">
        <v>12</v>
      </c>
      <c r="I162" s="15" t="str">
        <f>VLOOKUP(B162,'Expression batch'!$A$2:$H$460,8,FALSE)</f>
        <v>#6</v>
      </c>
      <c r="J162" s="15" t="str">
        <f>VLOOKUP($B162,'Expression batch'!$A$2:$H$460,2,FALSE)</f>
        <v>AT2G29000</v>
      </c>
      <c r="K162" s="15" t="str">
        <f>VLOOKUP($B162,'Expression batch'!$A$2:$H$460,3,FALSE)</f>
        <v>X317</v>
      </c>
      <c r="L162" s="15" t="str">
        <f>VLOOKUP($B162,'Expression batch'!$A$2:$H$460,4,FALSE)</f>
        <v>LRR-Ia</v>
      </c>
      <c r="M162" s="15">
        <f>VLOOKUP($B162,'LRR-expression'!$A$2:$F$226,2,FALSE)</f>
        <v>0</v>
      </c>
      <c r="N162" t="str">
        <f>VLOOKUP(B162,'Cloning information_protech'!$I$2:$M$452,5,FALSE)</f>
        <v>X317</v>
      </c>
      <c r="O162" t="e">
        <f>VLOOKUP(B162,'Cloning information_protech'!$G$2:$H$453,2,FALSE)</f>
        <v>#N/A</v>
      </c>
      <c r="P162" t="str">
        <f>VLOOKUP(B162,Unknown!$E$1:$F$625,2,FALSE)</f>
        <v>LRR-I-1</v>
      </c>
      <c r="Q162" t="str">
        <f>VLOOKUP(B162,'PP-RLK'!$C$14:$D$623,2,FALSE)</f>
        <v>LRR-I</v>
      </c>
      <c r="R162">
        <f>VLOOKUP($B162,'PP-RLK'!$C$14:$G$623,3,FALSE)</f>
        <v>25</v>
      </c>
      <c r="S162" t="str">
        <f>VLOOKUP($B162,'PP-RLK'!$C$14:$G$623,4,FALSE)</f>
        <v>[507,530]</v>
      </c>
      <c r="T162" t="str">
        <f>VLOOKUP($B162,'PP-RLK'!$C$14:$G$623,5,FALSE)</f>
        <v>[565,834]</v>
      </c>
      <c r="U162">
        <f>VLOOKUP($B162,'PP-RLK'!$C$14:$O$623,6,FALSE)</f>
        <v>872</v>
      </c>
      <c r="V162">
        <f>VLOOKUP($B162,'PP-RLK'!$C$14:$O$623,7,FALSE)</f>
        <v>26</v>
      </c>
      <c r="W162">
        <f>VLOOKUP($B162,'PP-RLK'!$C$14:$O$623,8,FALSE)</f>
        <v>506</v>
      </c>
      <c r="X162">
        <f>VLOOKUP($B162,'PP-RLK'!$C$14:$O$623,9,FALSE)</f>
        <v>481</v>
      </c>
      <c r="Y162" t="e">
        <f>VLOOKUP(B162,'Nat Plant-Seq info'!$C$1:$D$426,2,FALSE)</f>
        <v>#N/A</v>
      </c>
      <c r="Z162" t="str">
        <f t="shared" si="2"/>
        <v>AT2G29000.1</v>
      </c>
    </row>
    <row r="163" spans="1:26">
      <c r="A163" s="16">
        <v>956</v>
      </c>
      <c r="B163" s="16" t="s">
        <v>398</v>
      </c>
      <c r="C163" s="16" t="str">
        <f>VLOOKUP(B163,'PP-RLK'!$C$14:$N$623,12,FALSE)</f>
        <v>AT3G21340.1</v>
      </c>
      <c r="D163" s="16" t="s">
        <v>1990</v>
      </c>
      <c r="E163" s="16" t="s">
        <v>6</v>
      </c>
      <c r="F163" s="16" t="s">
        <v>11</v>
      </c>
      <c r="G163" s="17" t="s">
        <v>8</v>
      </c>
      <c r="H163" s="17" t="s">
        <v>12</v>
      </c>
      <c r="I163" s="15" t="str">
        <f>VLOOKUP(B163,'Expression batch'!$A$2:$H$460,8,FALSE)</f>
        <v>#20</v>
      </c>
      <c r="J163" s="15" t="str">
        <f>VLOOKUP($B163,'Expression batch'!$A$2:$H$460,2,FALSE)</f>
        <v>AT3G21340</v>
      </c>
      <c r="K163" s="15" t="str">
        <f>VLOOKUP($B163,'Expression batch'!$A$2:$H$460,3,FALSE)</f>
        <v>N04</v>
      </c>
      <c r="L163" s="15" t="str">
        <f>VLOOKUP($B163,'Expression batch'!$A$2:$H$460,4,FALSE)</f>
        <v>LRR-Ia</v>
      </c>
      <c r="M163" s="15">
        <f>VLOOKUP($B163,'LRR-expression'!$A$2:$F$226,2,FALSE)</f>
        <v>0</v>
      </c>
      <c r="N163" t="str">
        <f>VLOOKUP(B163,'Cloning information_protech'!$I$2:$M$452,5,FALSE)</f>
        <v>N04</v>
      </c>
      <c r="O163">
        <f>VLOOKUP(B163,'Cloning information_protech'!$G$2:$H$453,2,FALSE)</f>
        <v>114953</v>
      </c>
      <c r="P163" t="str">
        <f>VLOOKUP(B163,Unknown!$E$1:$F$625,2,FALSE)</f>
        <v>LRR-I-1</v>
      </c>
      <c r="Q163" t="str">
        <f>VLOOKUP(B163,'PP-RLK'!$C$14:$D$623,2,FALSE)</f>
        <v>LRR-I</v>
      </c>
      <c r="R163">
        <f>VLOOKUP($B163,'PP-RLK'!$C$14:$G$623,3,FALSE)</f>
        <v>28</v>
      </c>
      <c r="S163" t="str">
        <f>VLOOKUP($B163,'PP-RLK'!$C$14:$G$623,4,FALSE)</f>
        <v>[521,544]</v>
      </c>
      <c r="T163" t="str">
        <f>VLOOKUP($B163,'PP-RLK'!$C$14:$G$623,5,FALSE)</f>
        <v>[573,842]</v>
      </c>
      <c r="U163">
        <f>VLOOKUP($B163,'PP-RLK'!$C$14:$O$623,6,FALSE)</f>
        <v>880</v>
      </c>
      <c r="V163">
        <f>VLOOKUP($B163,'PP-RLK'!$C$14:$O$623,7,FALSE)</f>
        <v>29</v>
      </c>
      <c r="W163">
        <f>VLOOKUP($B163,'PP-RLK'!$C$14:$O$623,8,FALSE)</f>
        <v>520</v>
      </c>
      <c r="X163">
        <f>VLOOKUP($B163,'PP-RLK'!$C$14:$O$623,9,FALSE)</f>
        <v>492</v>
      </c>
      <c r="Y163" t="str">
        <f>VLOOKUP(B163,'Nat Plant-Seq info'!$C$1:$D$426,2,FALSE)</f>
        <v>Athaliana_17501</v>
      </c>
      <c r="Z163">
        <f t="shared" si="2"/>
        <v>0</v>
      </c>
    </row>
    <row r="164" spans="1:26">
      <c r="A164" s="16">
        <v>935</v>
      </c>
      <c r="B164" s="16" t="s">
        <v>429</v>
      </c>
      <c r="C164" s="16" t="str">
        <f>VLOOKUP(B164,'PP-RLK'!$C$14:$N$623,12,FALSE)</f>
        <v>AT3G46330.1</v>
      </c>
      <c r="D164" s="16" t="s">
        <v>1990</v>
      </c>
      <c r="E164" s="16" t="s">
        <v>6</v>
      </c>
      <c r="F164" s="16" t="s">
        <v>11</v>
      </c>
      <c r="G164" s="17" t="s">
        <v>430</v>
      </c>
      <c r="H164" s="17" t="s">
        <v>12</v>
      </c>
      <c r="I164" s="15" t="str">
        <f>VLOOKUP(B164,'Expression batch'!$A$2:$H$460,8,FALSE)</f>
        <v>#6</v>
      </c>
      <c r="J164" s="15" t="str">
        <f>VLOOKUP($B164,'Expression batch'!$A$2:$H$460,2,FALSE)</f>
        <v>AT3G46330</v>
      </c>
      <c r="K164" s="15" t="str">
        <f>VLOOKUP($B164,'Expression batch'!$A$2:$H$460,3,FALSE)</f>
        <v>X316</v>
      </c>
      <c r="L164" s="15" t="str">
        <f>VLOOKUP($B164,'Expression batch'!$A$2:$H$460,4,FALSE)</f>
        <v>LRR-Ia</v>
      </c>
      <c r="M164" s="15" t="str">
        <f>VLOOKUP($B164,'LRR-expression'!$A$2:$F$226,2,FALSE)</f>
        <v>MEE39</v>
      </c>
      <c r="N164" t="str">
        <f>VLOOKUP(B164,'Cloning information_protech'!$I$2:$M$452,5,FALSE)</f>
        <v>X316</v>
      </c>
      <c r="O164">
        <f>VLOOKUP(B164,'Cloning information_protech'!$G$2:$H$453,2,FALSE)</f>
        <v>114954</v>
      </c>
      <c r="P164" t="str">
        <f>VLOOKUP(B164,Unknown!$E$1:$F$625,2,FALSE)</f>
        <v>LRR-I-1</v>
      </c>
      <c r="Q164" t="str">
        <f>VLOOKUP(B164,'PP-RLK'!$C$14:$D$623,2,FALSE)</f>
        <v>LRR-I</v>
      </c>
      <c r="R164">
        <f>VLOOKUP($B164,'PP-RLK'!$C$14:$G$623,3,FALSE)</f>
        <v>26</v>
      </c>
      <c r="S164" t="str">
        <f>VLOOKUP($B164,'PP-RLK'!$C$14:$G$623,4,FALSE)</f>
        <v>[516,536]</v>
      </c>
      <c r="T164" t="str">
        <f>VLOOKUP($B164,'PP-RLK'!$C$14:$G$623,5,FALSE)</f>
        <v>[566,836]</v>
      </c>
      <c r="U164">
        <f>VLOOKUP($B164,'PP-RLK'!$C$14:$O$623,6,FALSE)</f>
        <v>878</v>
      </c>
      <c r="V164">
        <f>VLOOKUP($B164,'PP-RLK'!$C$14:$O$623,7,FALSE)</f>
        <v>27</v>
      </c>
      <c r="W164">
        <f>VLOOKUP($B164,'PP-RLK'!$C$14:$O$623,8,FALSE)</f>
        <v>515</v>
      </c>
      <c r="X164">
        <f>VLOOKUP($B164,'PP-RLK'!$C$14:$O$623,9,FALSE)</f>
        <v>489</v>
      </c>
      <c r="Y164" t="str">
        <f>VLOOKUP(B164,'Nat Plant-Seq info'!$C$1:$D$426,2,FALSE)</f>
        <v>Athaliana_15799</v>
      </c>
      <c r="Z164">
        <f t="shared" si="2"/>
        <v>0</v>
      </c>
    </row>
    <row r="165" spans="1:26">
      <c r="A165" s="16">
        <v>930</v>
      </c>
      <c r="B165" s="16" t="s">
        <v>431</v>
      </c>
      <c r="C165" s="16" t="str">
        <f>VLOOKUP(B165,'PP-RLK'!$C$14:$N$623,12,FALSE)</f>
        <v>AT3G46340.1</v>
      </c>
      <c r="D165" s="16" t="s">
        <v>1990</v>
      </c>
      <c r="E165" s="16" t="s">
        <v>6</v>
      </c>
      <c r="F165" s="16" t="s">
        <v>11</v>
      </c>
      <c r="G165" s="17" t="s">
        <v>430</v>
      </c>
      <c r="H165" s="17" t="s">
        <v>12</v>
      </c>
      <c r="I165" s="15" t="str">
        <f>VLOOKUP(B165,'Expression batch'!$A$2:$H$460,8,FALSE)</f>
        <v>#20</v>
      </c>
      <c r="J165" s="15" t="str">
        <f>VLOOKUP($B165,'Expression batch'!$A$2:$H$460,2,FALSE)</f>
        <v>AT3G46340</v>
      </c>
      <c r="K165" s="15" t="str">
        <f>VLOOKUP($B165,'Expression batch'!$A$2:$H$460,3,FALSE)</f>
        <v>N06</v>
      </c>
      <c r="L165" s="15" t="str">
        <f>VLOOKUP($B165,'Expression batch'!$A$2:$H$460,4,FALSE)</f>
        <v>LRR-Ia</v>
      </c>
      <c r="M165" s="15">
        <f>VLOOKUP($B165,'LRR-expression'!$A$2:$F$226,2,FALSE)</f>
        <v>0</v>
      </c>
      <c r="N165" t="str">
        <f>VLOOKUP(B165,'Cloning information_protech'!$I$2:$M$452,5,FALSE)</f>
        <v>N06</v>
      </c>
      <c r="O165">
        <f>VLOOKUP(B165,'Cloning information_protech'!$G$2:$H$453,2,FALSE)</f>
        <v>114955</v>
      </c>
      <c r="P165" t="str">
        <f>VLOOKUP(B165,Unknown!$E$1:$F$625,2,FALSE)</f>
        <v>LRR-I-1</v>
      </c>
      <c r="Q165" t="str">
        <f>VLOOKUP(B165,'PP-RLK'!$C$14:$D$623,2,FALSE)</f>
        <v>LRR-I</v>
      </c>
      <c r="R165">
        <f>VLOOKUP($B165,'PP-RLK'!$C$14:$G$623,3,FALSE)</f>
        <v>26</v>
      </c>
      <c r="S165" t="str">
        <f>VLOOKUP($B165,'PP-RLK'!$C$14:$G$623,4,FALSE)</f>
        <v>[514,537]</v>
      </c>
      <c r="T165" t="str">
        <f>VLOOKUP($B165,'PP-RLK'!$C$14:$G$623,5,FALSE)</f>
        <v>[585,855]</v>
      </c>
      <c r="U165">
        <f>VLOOKUP($B165,'PP-RLK'!$C$14:$O$623,6,FALSE)</f>
        <v>889</v>
      </c>
      <c r="V165">
        <f>VLOOKUP($B165,'PP-RLK'!$C$14:$O$623,7,FALSE)</f>
        <v>27</v>
      </c>
      <c r="W165">
        <f>VLOOKUP($B165,'PP-RLK'!$C$14:$O$623,8,FALSE)</f>
        <v>513</v>
      </c>
      <c r="X165">
        <f>VLOOKUP($B165,'PP-RLK'!$C$14:$O$623,9,FALSE)</f>
        <v>487</v>
      </c>
      <c r="Y165" t="str">
        <f>VLOOKUP(B165,'Nat Plant-Seq info'!$C$1:$D$426,2,FALSE)</f>
        <v>Athaliana_27310</v>
      </c>
      <c r="Z165">
        <f t="shared" si="2"/>
        <v>0</v>
      </c>
    </row>
    <row r="166" spans="1:26">
      <c r="A166" s="16">
        <v>929</v>
      </c>
      <c r="B166" s="16" t="s">
        <v>432</v>
      </c>
      <c r="C166" s="16" t="str">
        <f>VLOOKUP(B166,'PP-RLK'!$C$14:$N$623,12,FALSE)</f>
        <v>AT3G46350.1</v>
      </c>
      <c r="D166" s="16" t="s">
        <v>1990</v>
      </c>
      <c r="E166" s="16" t="s">
        <v>6</v>
      </c>
      <c r="F166" s="16" t="s">
        <v>11</v>
      </c>
      <c r="G166" s="17" t="s">
        <v>430</v>
      </c>
      <c r="H166" s="17" t="s">
        <v>12</v>
      </c>
      <c r="I166" s="15" t="str">
        <f>VLOOKUP(B166,'Expression batch'!$A$2:$H$460,8,FALSE)</f>
        <v>#20</v>
      </c>
      <c r="J166" s="15" t="str">
        <f>VLOOKUP($B166,'Expression batch'!$A$2:$H$460,2,FALSE)</f>
        <v>AT3G46350</v>
      </c>
      <c r="K166" s="15" t="str">
        <f>VLOOKUP($B166,'Expression batch'!$A$2:$H$460,3,FALSE)</f>
        <v>N07</v>
      </c>
      <c r="L166" s="15" t="str">
        <f>VLOOKUP($B166,'Expression batch'!$A$2:$H$460,4,FALSE)</f>
        <v>LRR-Ia</v>
      </c>
      <c r="M166" s="15">
        <f>VLOOKUP($B166,'LRR-expression'!$A$2:$F$226,2,FALSE)</f>
        <v>0</v>
      </c>
      <c r="N166" t="str">
        <f>VLOOKUP(B166,'Cloning information_protech'!$I$2:$M$452,5,FALSE)</f>
        <v>N07</v>
      </c>
      <c r="O166">
        <f>VLOOKUP(B166,'Cloning information_protech'!$G$2:$H$453,2,FALSE)</f>
        <v>114956</v>
      </c>
      <c r="P166" t="str">
        <f>VLOOKUP(B166,Unknown!$E$1:$F$625,2,FALSE)</f>
        <v>LRR-I-1</v>
      </c>
      <c r="Q166" t="str">
        <f>VLOOKUP(B166,'PP-RLK'!$C$14:$D$623,2,FALSE)</f>
        <v>LRR-I</v>
      </c>
      <c r="R166">
        <f>VLOOKUP($B166,'PP-RLK'!$C$14:$G$623,3,FALSE)</f>
        <v>25</v>
      </c>
      <c r="S166" t="str">
        <f>VLOOKUP($B166,'PP-RLK'!$C$14:$G$623,4,FALSE)</f>
        <v>[492,515]</v>
      </c>
      <c r="T166" t="str">
        <f>VLOOKUP($B166,'PP-RLK'!$C$14:$G$623,5,FALSE)</f>
        <v>[564,833]</v>
      </c>
      <c r="U166">
        <f>VLOOKUP($B166,'PP-RLK'!$C$14:$O$623,6,FALSE)</f>
        <v>871</v>
      </c>
      <c r="V166">
        <f>VLOOKUP($B166,'PP-RLK'!$C$14:$O$623,7,FALSE)</f>
        <v>26</v>
      </c>
      <c r="W166">
        <f>VLOOKUP($B166,'PP-RLK'!$C$14:$O$623,8,FALSE)</f>
        <v>491</v>
      </c>
      <c r="X166">
        <f>VLOOKUP($B166,'PP-RLK'!$C$14:$O$623,9,FALSE)</f>
        <v>466</v>
      </c>
      <c r="Y166" t="e">
        <f>VLOOKUP(B166,'Nat Plant-Seq info'!$C$1:$D$426,2,FALSE)</f>
        <v>#N/A</v>
      </c>
      <c r="Z166" t="str">
        <f t="shared" si="2"/>
        <v>AT3G46350.1</v>
      </c>
    </row>
    <row r="167" spans="1:26">
      <c r="A167" s="16">
        <v>934</v>
      </c>
      <c r="B167" s="16" t="s">
        <v>433</v>
      </c>
      <c r="C167" s="16" t="str">
        <f>VLOOKUP(B167,'PP-RLK'!$C$14:$N$623,12,FALSE)</f>
        <v>AT3G46370.1</v>
      </c>
      <c r="D167" s="16" t="s">
        <v>1990</v>
      </c>
      <c r="E167" s="16" t="s">
        <v>6</v>
      </c>
      <c r="F167" s="16" t="s">
        <v>11</v>
      </c>
      <c r="G167" s="17" t="s">
        <v>430</v>
      </c>
      <c r="H167" s="17" t="s">
        <v>12</v>
      </c>
      <c r="I167" s="15" t="str">
        <f>VLOOKUP(B167,'Expression batch'!$A$2:$H$460,8,FALSE)</f>
        <v>#21</v>
      </c>
      <c r="J167" s="15" t="str">
        <f>VLOOKUP($B167,'Expression batch'!$A$2:$H$460,2,FALSE)</f>
        <v>AT3G46370</v>
      </c>
      <c r="K167" s="15" t="str">
        <f>VLOOKUP($B167,'Expression batch'!$A$2:$H$460,3,FALSE)</f>
        <v>N08</v>
      </c>
      <c r="L167" s="15" t="str">
        <f>VLOOKUP($B167,'Expression batch'!$A$2:$H$460,4,FALSE)</f>
        <v>LRR-Ia</v>
      </c>
      <c r="M167" s="15">
        <f>VLOOKUP($B167,'LRR-expression'!$A$2:$F$226,2,FALSE)</f>
        <v>0</v>
      </c>
      <c r="N167" t="str">
        <f>VLOOKUP(B167,'Cloning information_protech'!$I$2:$M$452,5,FALSE)</f>
        <v>N08</v>
      </c>
      <c r="O167">
        <f>VLOOKUP(B167,'Cloning information_protech'!$G$2:$H$453,2,FALSE)</f>
        <v>114957</v>
      </c>
      <c r="P167" t="str">
        <f>VLOOKUP(B167,Unknown!$E$1:$F$625,2,FALSE)</f>
        <v>LRR-I-1</v>
      </c>
      <c r="Q167" t="str">
        <f>VLOOKUP(B167,'PP-RLK'!$C$14:$D$623,2,FALSE)</f>
        <v>LRR-I</v>
      </c>
      <c r="R167">
        <f>VLOOKUP($B167,'PP-RLK'!$C$14:$G$623,3,FALSE)</f>
        <v>0</v>
      </c>
      <c r="S167" t="str">
        <f>VLOOKUP($B167,'PP-RLK'!$C$14:$G$623,4,FALSE)</f>
        <v>[428,451]</v>
      </c>
      <c r="T167" t="str">
        <f>VLOOKUP($B167,'PP-RLK'!$C$14:$G$623,5,FALSE)</f>
        <v>[487,754]</v>
      </c>
      <c r="U167">
        <f>VLOOKUP($B167,'PP-RLK'!$C$14:$O$623,6,FALSE)</f>
        <v>793</v>
      </c>
      <c r="V167">
        <f>VLOOKUP($B167,'PP-RLK'!$C$14:$O$623,7,FALSE)</f>
        <v>1</v>
      </c>
      <c r="W167">
        <f>VLOOKUP($B167,'PP-RLK'!$C$14:$O$623,8,FALSE)</f>
        <v>427</v>
      </c>
      <c r="X167">
        <f>VLOOKUP($B167,'PP-RLK'!$C$14:$O$623,9,FALSE)</f>
        <v>427</v>
      </c>
      <c r="Y167" t="str">
        <f>VLOOKUP(B167,'Nat Plant-Seq info'!$C$1:$D$426,2,FALSE)</f>
        <v>Athaliana_693</v>
      </c>
      <c r="Z167">
        <f t="shared" si="2"/>
        <v>0</v>
      </c>
    </row>
    <row r="168" spans="1:26">
      <c r="A168" s="16">
        <v>933</v>
      </c>
      <c r="B168" s="16" t="s">
        <v>434</v>
      </c>
      <c r="C168" s="16" t="str">
        <f>VLOOKUP(B168,'PP-RLK'!$C$14:$N$623,12,FALSE)</f>
        <v>AT3G46400.1</v>
      </c>
      <c r="D168" s="16" t="s">
        <v>1990</v>
      </c>
      <c r="E168" s="16" t="s">
        <v>6</v>
      </c>
      <c r="F168" s="16" t="s">
        <v>11</v>
      </c>
      <c r="G168" s="17" t="s">
        <v>430</v>
      </c>
      <c r="H168" s="17" t="s">
        <v>12</v>
      </c>
      <c r="I168" s="15" t="str">
        <f>VLOOKUP(B168,'Expression batch'!$A$2:$H$460,8,FALSE)</f>
        <v>#6</v>
      </c>
      <c r="J168" s="15" t="str">
        <f>VLOOKUP($B168,'Expression batch'!$A$2:$H$460,2,FALSE)</f>
        <v>AT3G46400</v>
      </c>
      <c r="K168" s="15" t="str">
        <f>VLOOKUP($B168,'Expression batch'!$A$2:$H$460,3,FALSE)</f>
        <v>X315</v>
      </c>
      <c r="L168" s="15" t="str">
        <f>VLOOKUP($B168,'Expression batch'!$A$2:$H$460,4,FALSE)</f>
        <v>LRR-Ia</v>
      </c>
      <c r="M168" s="15">
        <f>VLOOKUP($B168,'LRR-expression'!$A$2:$F$226,2,FALSE)</f>
        <v>0</v>
      </c>
      <c r="N168" t="str">
        <f>VLOOKUP(B168,'Cloning information_protech'!$I$2:$M$452,5,FALSE)</f>
        <v>X315</v>
      </c>
      <c r="O168" t="e">
        <f>VLOOKUP(B168,'Cloning information_protech'!$G$2:$H$453,2,FALSE)</f>
        <v>#N/A</v>
      </c>
      <c r="P168" t="str">
        <f>VLOOKUP(B168,Unknown!$E$1:$F$625,2,FALSE)</f>
        <v>LRR-I-1</v>
      </c>
      <c r="Q168" t="str">
        <f>VLOOKUP(B168,'PP-RLK'!$C$14:$D$623,2,FALSE)</f>
        <v>LRR-I</v>
      </c>
      <c r="R168">
        <f>VLOOKUP($B168,'PP-RLK'!$C$14:$G$623,3,FALSE)</f>
        <v>25</v>
      </c>
      <c r="S168" t="str">
        <f>VLOOKUP($B168,'PP-RLK'!$C$14:$G$623,4,FALSE)</f>
        <v>[509,532]</v>
      </c>
      <c r="T168" t="str">
        <f>VLOOKUP($B168,'PP-RLK'!$C$14:$G$623,5,FALSE)</f>
        <v>[576,845]</v>
      </c>
      <c r="U168">
        <f>VLOOKUP($B168,'PP-RLK'!$C$14:$O$623,6,FALSE)</f>
        <v>883</v>
      </c>
      <c r="V168">
        <f>VLOOKUP($B168,'PP-RLK'!$C$14:$O$623,7,FALSE)</f>
        <v>26</v>
      </c>
      <c r="W168">
        <f>VLOOKUP($B168,'PP-RLK'!$C$14:$O$623,8,FALSE)</f>
        <v>508</v>
      </c>
      <c r="X168">
        <f>VLOOKUP($B168,'PP-RLK'!$C$14:$O$623,9,FALSE)</f>
        <v>483</v>
      </c>
      <c r="Y168" t="str">
        <f>VLOOKUP(B168,'Nat Plant-Seq info'!$C$1:$D$426,2,FALSE)</f>
        <v>Athaliana_14111</v>
      </c>
      <c r="Z168">
        <f t="shared" si="2"/>
        <v>0</v>
      </c>
    </row>
    <row r="169" spans="1:26">
      <c r="A169" s="16">
        <v>932</v>
      </c>
      <c r="B169" s="16" t="s">
        <v>435</v>
      </c>
      <c r="C169" s="16" t="str">
        <f>VLOOKUP(B169,'PP-RLK'!$C$14:$N$623,12,FALSE)</f>
        <v>AT3G46410.1</v>
      </c>
      <c r="D169" s="16" t="s">
        <v>1990</v>
      </c>
      <c r="E169" s="16" t="s">
        <v>6</v>
      </c>
      <c r="F169" s="16" t="s">
        <v>11</v>
      </c>
      <c r="G169" s="17" t="s">
        <v>430</v>
      </c>
      <c r="H169" s="17" t="s">
        <v>12</v>
      </c>
      <c r="I169" s="15" t="e">
        <f>VLOOKUP(B169,'Expression batch'!$A$2:$H$460,8,FALSE)</f>
        <v>#N/A</v>
      </c>
      <c r="J169" s="15" t="e">
        <f>VLOOKUP($B169,'Expression batch'!$A$2:$H$460,2,FALSE)</f>
        <v>#N/A</v>
      </c>
      <c r="K169" s="15" t="e">
        <f>VLOOKUP($B169,'Expression batch'!$A$2:$H$460,3,FALSE)</f>
        <v>#N/A</v>
      </c>
      <c r="L169" s="15" t="e">
        <f>VLOOKUP($B169,'Expression batch'!$A$2:$H$460,4,FALSE)</f>
        <v>#N/A</v>
      </c>
      <c r="M169" s="15" t="e">
        <f>VLOOKUP($B169,'LRR-expression'!$A$2:$F$226,2,FALSE)</f>
        <v>#N/A</v>
      </c>
      <c r="N169" t="e">
        <f>VLOOKUP(B169,'Cloning information_protech'!$I$2:$M$452,5,FALSE)</f>
        <v>#N/A</v>
      </c>
      <c r="O169" t="e">
        <f>VLOOKUP(B169,'Cloning information_protech'!$G$2:$H$453,2,FALSE)</f>
        <v>#N/A</v>
      </c>
      <c r="P169" t="str">
        <f>VLOOKUP(B169,Unknown!$E$1:$F$625,2,FALSE)</f>
        <v>LRR-I-1</v>
      </c>
      <c r="Q169" t="str">
        <f>VLOOKUP(B169,'PP-RLK'!$C$14:$D$623,2,FALSE)</f>
        <v>LRR-I</v>
      </c>
      <c r="R169">
        <f>VLOOKUP($B169,'PP-RLK'!$C$14:$G$623,3,FALSE)</f>
        <v>0</v>
      </c>
      <c r="S169">
        <f>VLOOKUP($B169,'PP-RLK'!$C$14:$G$623,4,FALSE)</f>
        <v>0</v>
      </c>
      <c r="T169" t="str">
        <f>VLOOKUP($B169,'PP-RLK'!$C$14:$G$623,5,FALSE)</f>
        <v>[3,253]</v>
      </c>
      <c r="U169">
        <f>VLOOKUP($B169,'PP-RLK'!$C$14:$O$623,6,FALSE)</f>
        <v>291</v>
      </c>
      <c r="V169">
        <f>VLOOKUP($B169,'PP-RLK'!$C$14:$O$623,7,FALSE)</f>
        <v>0</v>
      </c>
      <c r="W169">
        <f>VLOOKUP($B169,'PP-RLK'!$C$14:$O$623,8,FALSE)</f>
        <v>0</v>
      </c>
      <c r="X169">
        <f>VLOOKUP($B169,'PP-RLK'!$C$14:$O$623,9,FALSE)</f>
        <v>0</v>
      </c>
      <c r="Y169" t="e">
        <f>VLOOKUP(B169,'Nat Plant-Seq info'!$C$1:$D$426,2,FALSE)</f>
        <v>#N/A</v>
      </c>
      <c r="Z169" t="str">
        <f t="shared" si="2"/>
        <v>AT3G46410.1</v>
      </c>
    </row>
    <row r="170" spans="1:26">
      <c r="A170" s="16">
        <v>931</v>
      </c>
      <c r="B170" s="16" t="s">
        <v>436</v>
      </c>
      <c r="C170" s="16" t="str">
        <f>VLOOKUP(B170,'PP-RLK'!$C$14:$N$623,12,FALSE)</f>
        <v>AT3G46420.1</v>
      </c>
      <c r="D170" s="16" t="s">
        <v>1990</v>
      </c>
      <c r="E170" s="16" t="s">
        <v>6</v>
      </c>
      <c r="F170" s="16" t="s">
        <v>11</v>
      </c>
      <c r="G170" s="17" t="s">
        <v>430</v>
      </c>
      <c r="H170" s="17" t="s">
        <v>12</v>
      </c>
      <c r="I170" s="15" t="str">
        <f>VLOOKUP(B170,'Expression batch'!$A$2:$H$460,8,FALSE)</f>
        <v>#20</v>
      </c>
      <c r="J170" s="15" t="str">
        <f>VLOOKUP($B170,'Expression batch'!$A$2:$H$460,2,FALSE)</f>
        <v>AT3G46420</v>
      </c>
      <c r="K170" s="15" t="str">
        <f>VLOOKUP($B170,'Expression batch'!$A$2:$H$460,3,FALSE)</f>
        <v>N10</v>
      </c>
      <c r="L170" s="15" t="str">
        <f>VLOOKUP($B170,'Expression batch'!$A$2:$H$460,4,FALSE)</f>
        <v>LRR-Ia</v>
      </c>
      <c r="M170" s="15">
        <f>VLOOKUP($B170,'LRR-expression'!$A$2:$F$226,2,FALSE)</f>
        <v>0</v>
      </c>
      <c r="N170" t="str">
        <f>VLOOKUP(B170,'Cloning information_protech'!$I$2:$M$452,5,FALSE)</f>
        <v>N10</v>
      </c>
      <c r="O170">
        <f>VLOOKUP(B170,'Cloning information_protech'!$G$2:$H$453,2,FALSE)</f>
        <v>114958</v>
      </c>
      <c r="P170" t="str">
        <f>VLOOKUP(B170,Unknown!$E$1:$F$625,2,FALSE)</f>
        <v>LRR-I-1</v>
      </c>
      <c r="Q170" t="str">
        <f>VLOOKUP(B170,'PP-RLK'!$C$14:$D$623,2,FALSE)</f>
        <v>LRR-I</v>
      </c>
      <c r="R170">
        <f>VLOOKUP($B170,'PP-RLK'!$C$14:$G$623,3,FALSE)</f>
        <v>24</v>
      </c>
      <c r="S170">
        <f>VLOOKUP($B170,'PP-RLK'!$C$14:$G$623,4,FALSE)</f>
        <v>0</v>
      </c>
      <c r="T170" t="str">
        <f>VLOOKUP($B170,'PP-RLK'!$C$14:$G$623,5,FALSE)</f>
        <v>[531,800]</v>
      </c>
      <c r="U170">
        <f>VLOOKUP($B170,'PP-RLK'!$C$14:$O$623,6,FALSE)</f>
        <v>838</v>
      </c>
      <c r="V170">
        <f>VLOOKUP($B170,'PP-RLK'!$C$14:$O$623,7,FALSE)</f>
        <v>25</v>
      </c>
      <c r="W170">
        <f>VLOOKUP($B170,'PP-RLK'!$C$14:$O$623,8,FALSE)</f>
        <v>530</v>
      </c>
      <c r="X170">
        <f>VLOOKUP($B170,'PP-RLK'!$C$14:$O$623,9,FALSE)</f>
        <v>506</v>
      </c>
      <c r="Y170" t="str">
        <f>VLOOKUP(B170,'Nat Plant-Seq info'!$C$1:$D$426,2,FALSE)</f>
        <v>Athaliana_12311</v>
      </c>
      <c r="Z170">
        <f t="shared" si="2"/>
        <v>0</v>
      </c>
    </row>
    <row r="171" spans="1:26">
      <c r="A171" s="16">
        <v>944</v>
      </c>
      <c r="B171" s="16" t="s">
        <v>523</v>
      </c>
      <c r="C171" s="16" t="str">
        <f>VLOOKUP(B171,'PP-RLK'!$C$14:$N$623,12,FALSE)</f>
        <v>AT4G20450.1</v>
      </c>
      <c r="D171" s="16" t="s">
        <v>1990</v>
      </c>
      <c r="E171" s="16" t="s">
        <v>6</v>
      </c>
      <c r="F171" s="16" t="s">
        <v>11</v>
      </c>
      <c r="G171" s="17" t="s">
        <v>8</v>
      </c>
      <c r="H171" s="17" t="s">
        <v>12</v>
      </c>
      <c r="I171" s="15" t="str">
        <f>VLOOKUP(B171,'Expression batch'!$A$2:$H$460,8,FALSE)</f>
        <v>#19</v>
      </c>
      <c r="J171" s="15" t="str">
        <f>VLOOKUP($B171,'Expression batch'!$A$2:$H$460,2,FALSE)</f>
        <v>AT4G20450</v>
      </c>
      <c r="K171" s="15" t="str">
        <f>VLOOKUP($B171,'Expression batch'!$A$2:$H$460,3,FALSE)</f>
        <v>N11</v>
      </c>
      <c r="L171" s="15" t="str">
        <f>VLOOKUP($B171,'Expression batch'!$A$2:$H$460,4,FALSE)</f>
        <v>LRR-Ia</v>
      </c>
      <c r="M171" s="15">
        <f>VLOOKUP($B171,'LRR-expression'!$A$2:$F$226,2,FALSE)</f>
        <v>0</v>
      </c>
      <c r="N171" t="str">
        <f>VLOOKUP(B171,'Cloning information_protech'!$I$2:$M$452,5,FALSE)</f>
        <v>N11</v>
      </c>
      <c r="O171">
        <f>VLOOKUP(B171,'Cloning information_protech'!$G$2:$H$453,2,FALSE)</f>
        <v>114959</v>
      </c>
      <c r="P171" t="str">
        <f>VLOOKUP(B171,Unknown!$E$1:$F$625,2,FALSE)</f>
        <v>LRR-I-1</v>
      </c>
      <c r="Q171" t="str">
        <f>VLOOKUP(B171,'PP-RLK'!$C$14:$D$623,2,FALSE)</f>
        <v>LRR-I</v>
      </c>
      <c r="R171">
        <f>VLOOKUP($B171,'PP-RLK'!$C$14:$G$623,3,FALSE)</f>
        <v>25</v>
      </c>
      <c r="S171" t="str">
        <f>VLOOKUP($B171,'PP-RLK'!$C$14:$G$623,4,FALSE)</f>
        <v>[539,562]</v>
      </c>
      <c r="T171" t="str">
        <f>VLOOKUP($B171,'PP-RLK'!$C$14:$G$623,5,FALSE)</f>
        <v>[591,860]</v>
      </c>
      <c r="U171">
        <f>VLOOKUP($B171,'PP-RLK'!$C$14:$O$623,6,FALSE)</f>
        <v>898</v>
      </c>
      <c r="V171">
        <f>VLOOKUP($B171,'PP-RLK'!$C$14:$O$623,7,FALSE)</f>
        <v>26</v>
      </c>
      <c r="W171">
        <f>VLOOKUP($B171,'PP-RLK'!$C$14:$O$623,8,FALSE)</f>
        <v>538</v>
      </c>
      <c r="X171">
        <f>VLOOKUP($B171,'PP-RLK'!$C$14:$O$623,9,FALSE)</f>
        <v>513</v>
      </c>
      <c r="Y171" t="str">
        <f>VLOOKUP(B171,'Nat Plant-Seq info'!$C$1:$D$426,2,FALSE)</f>
        <v>Athaliana_25595</v>
      </c>
      <c r="Z171">
        <f t="shared" si="2"/>
        <v>0</v>
      </c>
    </row>
    <row r="172" spans="1:26">
      <c r="A172" s="16">
        <v>969</v>
      </c>
      <c r="B172" s="16" t="s">
        <v>569</v>
      </c>
      <c r="C172" s="16" t="str">
        <f>VLOOKUP(B172,'PP-RLK'!$C$14:$N$623,12,FALSE)</f>
        <v>AT4G29180.1</v>
      </c>
      <c r="D172" s="16" t="s">
        <v>1990</v>
      </c>
      <c r="E172" s="16" t="s">
        <v>6</v>
      </c>
      <c r="F172" s="16" t="s">
        <v>11</v>
      </c>
      <c r="G172" s="17" t="s">
        <v>8</v>
      </c>
      <c r="H172" s="17" t="s">
        <v>12</v>
      </c>
      <c r="I172" s="15" t="str">
        <f>VLOOKUP(B172,'Expression batch'!$A$2:$H$460,8,FALSE)</f>
        <v>#20</v>
      </c>
      <c r="J172" s="15" t="str">
        <f>VLOOKUP($B172,'Expression batch'!$A$2:$H$460,2,FALSE)</f>
        <v>RHS16</v>
      </c>
      <c r="K172" s="15" t="str">
        <f>VLOOKUP($B172,'Expression batch'!$A$2:$H$460,3,FALSE)</f>
        <v>N12</v>
      </c>
      <c r="L172" s="15" t="str">
        <f>VLOOKUP($B172,'Expression batch'!$A$2:$H$460,4,FALSE)</f>
        <v>LRR-Ia</v>
      </c>
      <c r="M172" s="15" t="str">
        <f>VLOOKUP($B172,'LRR-expression'!$A$2:$F$226,2,FALSE)</f>
        <v>RHS16</v>
      </c>
      <c r="N172" t="str">
        <f>VLOOKUP(B172,'Cloning information_protech'!$I$2:$M$452,5,FALSE)</f>
        <v>N12</v>
      </c>
      <c r="O172">
        <f>VLOOKUP(B172,'Cloning information_protech'!$G$2:$H$453,2,FALSE)</f>
        <v>114960</v>
      </c>
      <c r="P172" t="str">
        <f>VLOOKUP(B172,Unknown!$E$1:$F$625,2,FALSE)</f>
        <v>LRR-I-1</v>
      </c>
      <c r="Q172" t="str">
        <f>VLOOKUP(B172,'PP-RLK'!$C$14:$D$623,2,FALSE)</f>
        <v>LRR-I</v>
      </c>
      <c r="R172">
        <f>VLOOKUP($B172,'PP-RLK'!$C$14:$G$623,3,FALSE)</f>
        <v>23</v>
      </c>
      <c r="S172" t="str">
        <f>VLOOKUP($B172,'PP-RLK'!$C$14:$G$623,4,FALSE)</f>
        <v>[508,531]</v>
      </c>
      <c r="T172" t="str">
        <f>VLOOKUP($B172,'PP-RLK'!$C$14:$G$623,5,FALSE)</f>
        <v>[565,848]</v>
      </c>
      <c r="U172">
        <f>VLOOKUP($B172,'PP-RLK'!$C$14:$O$623,6,FALSE)</f>
        <v>911</v>
      </c>
      <c r="V172">
        <f>VLOOKUP($B172,'PP-RLK'!$C$14:$O$623,7,FALSE)</f>
        <v>24</v>
      </c>
      <c r="W172">
        <f>VLOOKUP($B172,'PP-RLK'!$C$14:$O$623,8,FALSE)</f>
        <v>507</v>
      </c>
      <c r="X172">
        <f>VLOOKUP($B172,'PP-RLK'!$C$14:$O$623,9,FALSE)</f>
        <v>484</v>
      </c>
      <c r="Y172" t="str">
        <f>VLOOKUP(B172,'Nat Plant-Seq info'!$C$1:$D$426,2,FALSE)</f>
        <v>Athaliana_1151</v>
      </c>
      <c r="Z172">
        <f t="shared" si="2"/>
        <v>0</v>
      </c>
    </row>
    <row r="173" spans="1:26">
      <c r="A173" s="16">
        <v>970</v>
      </c>
      <c r="B173" s="16" t="s">
        <v>570</v>
      </c>
      <c r="C173" s="16" t="str">
        <f>VLOOKUP(B173,'PP-RLK'!$C$14:$N$623,12,FALSE)</f>
        <v>AT4G29450.1</v>
      </c>
      <c r="D173" s="16" t="s">
        <v>1990</v>
      </c>
      <c r="E173" s="16" t="s">
        <v>6</v>
      </c>
      <c r="F173" s="16" t="s">
        <v>11</v>
      </c>
      <c r="G173" s="17" t="s">
        <v>8</v>
      </c>
      <c r="H173" s="17" t="s">
        <v>12</v>
      </c>
      <c r="I173" s="15" t="str">
        <f>VLOOKUP(B173,'Expression batch'!$A$2:$H$460,8,FALSE)</f>
        <v>#21</v>
      </c>
      <c r="J173" s="15" t="str">
        <f>VLOOKUP($B173,'Expression batch'!$A$2:$H$460,2,FALSE)</f>
        <v>AT4G29450</v>
      </c>
      <c r="K173" s="15" t="str">
        <f>VLOOKUP($B173,'Expression batch'!$A$2:$H$460,3,FALSE)</f>
        <v>O01</v>
      </c>
      <c r="L173" s="15" t="str">
        <f>VLOOKUP($B173,'Expression batch'!$A$2:$H$460,4,FALSE)</f>
        <v>LRR-Ia</v>
      </c>
      <c r="M173" s="15" t="e">
        <f>VLOOKUP($B173,'LRR-expression'!$A$2:$F$226,2,FALSE)</f>
        <v>#N/A</v>
      </c>
      <c r="N173" t="str">
        <f>VLOOKUP(B173,'Cloning information_protech'!$I$2:$M$452,5,FALSE)</f>
        <v>O01</v>
      </c>
      <c r="O173">
        <f>VLOOKUP(B173,'Cloning information_protech'!$G$2:$H$453,2,FALSE)</f>
        <v>114961</v>
      </c>
      <c r="P173" t="str">
        <f>VLOOKUP(B173,Unknown!$E$1:$F$625,2,FALSE)</f>
        <v>LRR-I-1</v>
      </c>
      <c r="Q173" t="str">
        <f>VLOOKUP(B173,'PP-RLK'!$C$14:$D$623,2,FALSE)</f>
        <v>LRR-I</v>
      </c>
      <c r="R173">
        <f>VLOOKUP($B173,'PP-RLK'!$C$14:$G$623,3,FALSE)</f>
        <v>22</v>
      </c>
      <c r="S173" t="str">
        <f>VLOOKUP($B173,'PP-RLK'!$C$14:$G$623,4,FALSE)</f>
        <v>[514,537]</v>
      </c>
      <c r="T173" t="str">
        <f>VLOOKUP($B173,'PP-RLK'!$C$14:$G$623,5,FALSE)</f>
        <v>[566,848]</v>
      </c>
      <c r="U173">
        <f>VLOOKUP($B173,'PP-RLK'!$C$14:$O$623,6,FALSE)</f>
        <v>863</v>
      </c>
      <c r="V173">
        <f>VLOOKUP($B173,'PP-RLK'!$C$14:$O$623,7,FALSE)</f>
        <v>23</v>
      </c>
      <c r="W173">
        <f>VLOOKUP($B173,'PP-RLK'!$C$14:$O$623,8,FALSE)</f>
        <v>513</v>
      </c>
      <c r="X173">
        <f>VLOOKUP($B173,'PP-RLK'!$C$14:$O$623,9,FALSE)</f>
        <v>491</v>
      </c>
      <c r="Y173" t="str">
        <f>VLOOKUP(B173,'Nat Plant-Seq info'!$C$1:$D$426,2,FALSE)</f>
        <v>Athaliana_15096</v>
      </c>
      <c r="Z173">
        <f t="shared" si="2"/>
        <v>0</v>
      </c>
    </row>
    <row r="174" spans="1:26">
      <c r="A174" s="16">
        <v>965</v>
      </c>
      <c r="B174" s="16" t="s">
        <v>571</v>
      </c>
      <c r="C174" s="16" t="str">
        <f>VLOOKUP(B174,'PP-RLK'!$C$14:$N$623,12,FALSE)</f>
        <v>AT4G29990.1</v>
      </c>
      <c r="D174" s="16" t="s">
        <v>1990</v>
      </c>
      <c r="E174" s="16" t="s">
        <v>6</v>
      </c>
      <c r="F174" s="16" t="s">
        <v>11</v>
      </c>
      <c r="G174" s="17" t="s">
        <v>8</v>
      </c>
      <c r="H174" s="17" t="s">
        <v>12</v>
      </c>
      <c r="I174" s="15" t="str">
        <f>VLOOKUP(B174,'Expression batch'!$A$2:$H$460,8,FALSE)</f>
        <v>#6</v>
      </c>
      <c r="J174" s="15" t="str">
        <f>VLOOKUP($B174,'Expression batch'!$A$2:$H$460,2,FALSE)</f>
        <v>AT4G29990</v>
      </c>
      <c r="K174" s="15" t="str">
        <f>VLOOKUP($B174,'Expression batch'!$A$2:$H$460,3,FALSE)</f>
        <v>X314</v>
      </c>
      <c r="L174" s="15" t="str">
        <f>VLOOKUP($B174,'Expression batch'!$A$2:$H$460,4,FALSE)</f>
        <v>LRR-Ia</v>
      </c>
      <c r="M174" s="15">
        <f>VLOOKUP($B174,'LRR-expression'!$A$2:$F$226,2,FALSE)</f>
        <v>0</v>
      </c>
      <c r="N174" t="str">
        <f>VLOOKUP(B174,'Cloning information_protech'!$I$2:$M$452,5,FALSE)</f>
        <v>X314</v>
      </c>
      <c r="O174" t="e">
        <f>VLOOKUP(B174,'Cloning information_protech'!$G$2:$H$453,2,FALSE)</f>
        <v>#N/A</v>
      </c>
      <c r="P174" t="str">
        <f>VLOOKUP(B174,Unknown!$E$1:$F$625,2,FALSE)</f>
        <v>LRR-I-1</v>
      </c>
      <c r="Q174" t="str">
        <f>VLOOKUP(B174,'PP-RLK'!$C$14:$D$623,2,FALSE)</f>
        <v>LRR-I</v>
      </c>
      <c r="R174">
        <f>VLOOKUP($B174,'PP-RLK'!$C$14:$G$623,3,FALSE)</f>
        <v>22</v>
      </c>
      <c r="S174" t="str">
        <f>VLOOKUP($B174,'PP-RLK'!$C$14:$G$623,4,FALSE)</f>
        <v>[512,535]</v>
      </c>
      <c r="T174" t="str">
        <f>VLOOKUP($B174,'PP-RLK'!$C$14:$G$623,5,FALSE)</f>
        <v>[574,848]</v>
      </c>
      <c r="U174">
        <f>VLOOKUP($B174,'PP-RLK'!$C$14:$O$623,6,FALSE)</f>
        <v>876</v>
      </c>
      <c r="V174">
        <f>VLOOKUP($B174,'PP-RLK'!$C$14:$O$623,7,FALSE)</f>
        <v>23</v>
      </c>
      <c r="W174">
        <f>VLOOKUP($B174,'PP-RLK'!$C$14:$O$623,8,FALSE)</f>
        <v>511</v>
      </c>
      <c r="X174">
        <f>VLOOKUP($B174,'PP-RLK'!$C$14:$O$623,9,FALSE)</f>
        <v>489</v>
      </c>
      <c r="Y174" t="str">
        <f>VLOOKUP(B174,'Nat Plant-Seq info'!$C$1:$D$426,2,FALSE)</f>
        <v>Athaliana_26620</v>
      </c>
      <c r="Z174">
        <f t="shared" si="2"/>
        <v>0</v>
      </c>
    </row>
    <row r="175" spans="1:26">
      <c r="A175" s="16">
        <v>941</v>
      </c>
      <c r="B175" s="16" t="s">
        <v>631</v>
      </c>
      <c r="C175" s="16" t="str">
        <f>VLOOKUP(B175,'PP-RLK'!$C$14:$N$623,12,FALSE)</f>
        <v>AT5G16900.1</v>
      </c>
      <c r="D175" s="16" t="s">
        <v>1990</v>
      </c>
      <c r="E175" s="16" t="s">
        <v>6</v>
      </c>
      <c r="F175" s="16" t="s">
        <v>11</v>
      </c>
      <c r="G175" s="17" t="s">
        <v>8</v>
      </c>
      <c r="H175" s="17" t="s">
        <v>12</v>
      </c>
      <c r="I175" s="15" t="str">
        <f>VLOOKUP(B175,'Expression batch'!$A$2:$H$460,8,FALSE)</f>
        <v>#19</v>
      </c>
      <c r="J175" s="15" t="str">
        <f>VLOOKUP($B175,'Expression batch'!$A$2:$H$460,2,FALSE)</f>
        <v>AT5G16900</v>
      </c>
      <c r="K175" s="15" t="str">
        <f>VLOOKUP($B175,'Expression batch'!$A$2:$H$460,3,FALSE)</f>
        <v>O02</v>
      </c>
      <c r="L175" s="15" t="str">
        <f>VLOOKUP($B175,'Expression batch'!$A$2:$H$460,4,FALSE)</f>
        <v>LRR-Ia</v>
      </c>
      <c r="M175" s="15">
        <f>VLOOKUP($B175,'LRR-expression'!$A$2:$F$226,2,FALSE)</f>
        <v>0</v>
      </c>
      <c r="N175" t="str">
        <f>VLOOKUP(B175,'Cloning information_protech'!$I$2:$M$452,5,FALSE)</f>
        <v>O02</v>
      </c>
      <c r="O175">
        <f>VLOOKUP(B175,'Cloning information_protech'!$G$2:$H$453,2,FALSE)</f>
        <v>114962</v>
      </c>
      <c r="P175" t="str">
        <f>VLOOKUP(B175,Unknown!$E$1:$F$625,2,FALSE)</f>
        <v>LRR-I-1</v>
      </c>
      <c r="Q175" t="str">
        <f>VLOOKUP(B175,'PP-RLK'!$C$14:$D$623,2,FALSE)</f>
        <v>LRR-I</v>
      </c>
      <c r="R175">
        <f>VLOOKUP($B175,'PP-RLK'!$C$14:$G$623,3,FALSE)</f>
        <v>21</v>
      </c>
      <c r="S175" t="str">
        <f>VLOOKUP($B175,'PP-RLK'!$C$14:$G$623,4,FALSE)</f>
        <v>[515,538]</v>
      </c>
      <c r="T175" t="str">
        <f>VLOOKUP($B175,'PP-RLK'!$C$14:$G$623,5,FALSE)</f>
        <v>[573,842]</v>
      </c>
      <c r="U175">
        <f>VLOOKUP($B175,'PP-RLK'!$C$14:$O$623,6,FALSE)</f>
        <v>866</v>
      </c>
      <c r="V175">
        <f>VLOOKUP($B175,'PP-RLK'!$C$14:$O$623,7,FALSE)</f>
        <v>22</v>
      </c>
      <c r="W175">
        <f>VLOOKUP($B175,'PP-RLK'!$C$14:$O$623,8,FALSE)</f>
        <v>514</v>
      </c>
      <c r="X175">
        <f>VLOOKUP($B175,'PP-RLK'!$C$14:$O$623,9,FALSE)</f>
        <v>493</v>
      </c>
      <c r="Y175" t="str">
        <f>VLOOKUP(B175,'Nat Plant-Seq info'!$C$1:$D$426,2,FALSE)</f>
        <v>Athaliana_11886</v>
      </c>
      <c r="Z175">
        <f t="shared" si="2"/>
        <v>0</v>
      </c>
    </row>
    <row r="176" spans="1:26">
      <c r="A176" s="16">
        <v>939</v>
      </c>
      <c r="B176" s="16" t="s">
        <v>714</v>
      </c>
      <c r="C176" s="16" t="str">
        <f>VLOOKUP(B176,'PP-RLK'!$C$14:$N$623,12,FALSE)</f>
        <v>AT5G59650.1</v>
      </c>
      <c r="D176" s="16" t="s">
        <v>1990</v>
      </c>
      <c r="E176" s="16" t="s">
        <v>6</v>
      </c>
      <c r="F176" s="16" t="s">
        <v>11</v>
      </c>
      <c r="G176" s="17" t="s">
        <v>715</v>
      </c>
      <c r="H176" s="17" t="s">
        <v>12</v>
      </c>
      <c r="I176" s="15" t="str">
        <f>VLOOKUP(B176,'Expression batch'!$A$2:$H$460,8,FALSE)</f>
        <v>#19</v>
      </c>
      <c r="J176" s="15" t="str">
        <f>VLOOKUP($B176,'Expression batch'!$A$2:$H$460,2,FALSE)</f>
        <v>AT5G59650</v>
      </c>
      <c r="K176" s="15" t="str">
        <f>VLOOKUP($B176,'Expression batch'!$A$2:$H$460,3,FALSE)</f>
        <v>O04</v>
      </c>
      <c r="L176" s="15" t="str">
        <f>VLOOKUP($B176,'Expression batch'!$A$2:$H$460,4,FALSE)</f>
        <v>LRR-Ia</v>
      </c>
      <c r="M176" s="15">
        <f>VLOOKUP($B176,'LRR-expression'!$A$2:$F$226,2,FALSE)</f>
        <v>0</v>
      </c>
      <c r="N176" t="str">
        <f>VLOOKUP(B176,'Cloning information_protech'!$I$2:$M$452,5,FALSE)</f>
        <v>O04</v>
      </c>
      <c r="O176">
        <f>VLOOKUP(B176,'Cloning information_protech'!$G$2:$H$453,2,FALSE)</f>
        <v>114964</v>
      </c>
      <c r="P176" t="str">
        <f>VLOOKUP(B176,Unknown!$E$1:$F$625,2,FALSE)</f>
        <v>LRR-I-1</v>
      </c>
      <c r="Q176" t="str">
        <f>VLOOKUP(B176,'PP-RLK'!$C$14:$D$623,2,FALSE)</f>
        <v>LRR-I</v>
      </c>
      <c r="R176">
        <f>VLOOKUP($B176,'PP-RLK'!$C$14:$G$623,3,FALSE)</f>
        <v>24</v>
      </c>
      <c r="S176" t="str">
        <f>VLOOKUP($B176,'PP-RLK'!$C$14:$G$623,4,FALSE)</f>
        <v>[519,542]</v>
      </c>
      <c r="T176" t="str">
        <f>VLOOKUP($B176,'PP-RLK'!$C$14:$G$623,5,FALSE)</f>
        <v>[587,856]</v>
      </c>
      <c r="U176">
        <f>VLOOKUP($B176,'PP-RLK'!$C$14:$O$623,6,FALSE)</f>
        <v>892</v>
      </c>
      <c r="V176">
        <f>VLOOKUP($B176,'PP-RLK'!$C$14:$O$623,7,FALSE)</f>
        <v>25</v>
      </c>
      <c r="W176">
        <f>VLOOKUP($B176,'PP-RLK'!$C$14:$O$623,8,FALSE)</f>
        <v>518</v>
      </c>
      <c r="X176">
        <f>VLOOKUP($B176,'PP-RLK'!$C$14:$O$623,9,FALSE)</f>
        <v>494</v>
      </c>
      <c r="Y176" t="str">
        <f>VLOOKUP(B176,'Nat Plant-Seq info'!$C$1:$D$426,2,FALSE)</f>
        <v>Athaliana_1492</v>
      </c>
      <c r="Z176">
        <f t="shared" si="2"/>
        <v>0</v>
      </c>
    </row>
    <row r="177" spans="1:26">
      <c r="A177" s="16">
        <v>937</v>
      </c>
      <c r="B177" s="16" t="s">
        <v>716</v>
      </c>
      <c r="C177" s="16" t="str">
        <f>VLOOKUP(B177,'PP-RLK'!$C$14:$N$623,12,FALSE)</f>
        <v>AT5G59660.1</v>
      </c>
      <c r="D177" s="16" t="s">
        <v>1990</v>
      </c>
      <c r="E177" s="16" t="s">
        <v>6</v>
      </c>
      <c r="F177" s="16" t="s">
        <v>11</v>
      </c>
      <c r="G177" s="17" t="s">
        <v>715</v>
      </c>
      <c r="H177" s="17" t="s">
        <v>12</v>
      </c>
      <c r="I177" s="15" t="str">
        <f>VLOOKUP(B177,'Expression batch'!$A$2:$H$460,8,FALSE)</f>
        <v>#6</v>
      </c>
      <c r="J177" s="15" t="str">
        <f>VLOOKUP($B177,'Expression batch'!$A$2:$H$460,2,FALSE)</f>
        <v>AT5G59660</v>
      </c>
      <c r="K177" s="15" t="str">
        <f>VLOOKUP($B177,'Expression batch'!$A$2:$H$460,3,FALSE)</f>
        <v>X308</v>
      </c>
      <c r="L177" s="15" t="str">
        <f>VLOOKUP($B177,'Expression batch'!$A$2:$H$460,4,FALSE)</f>
        <v>LRR-Ia</v>
      </c>
      <c r="M177" s="15">
        <f>VLOOKUP($B177,'LRR-expression'!$A$2:$F$226,2,FALSE)</f>
        <v>0</v>
      </c>
      <c r="N177" t="str">
        <f>VLOOKUP(B177,'Cloning information_protech'!$I$2:$M$452,5,FALSE)</f>
        <v>X308</v>
      </c>
      <c r="O177" t="e">
        <f>VLOOKUP(B177,'Cloning information_protech'!$G$2:$H$453,2,FALSE)</f>
        <v>#N/A</v>
      </c>
      <c r="P177" t="str">
        <f>VLOOKUP(B177,Unknown!$E$1:$F$625,2,FALSE)</f>
        <v>LRR-I-1</v>
      </c>
      <c r="Q177" t="str">
        <f>VLOOKUP(B177,'PP-RLK'!$C$14:$D$623,2,FALSE)</f>
        <v>LRR-I</v>
      </c>
      <c r="R177">
        <f>VLOOKUP($B177,'PP-RLK'!$C$14:$G$623,3,FALSE)</f>
        <v>36</v>
      </c>
      <c r="S177" t="str">
        <f>VLOOKUP($B177,'PP-RLK'!$C$14:$G$623,4,FALSE)</f>
        <v>[436,459]</v>
      </c>
      <c r="T177" t="str">
        <f>VLOOKUP($B177,'PP-RLK'!$C$14:$G$623,5,FALSE)</f>
        <v>[500,741]</v>
      </c>
      <c r="U177">
        <f>VLOOKUP($B177,'PP-RLK'!$C$14:$O$623,6,FALSE)</f>
        <v>842</v>
      </c>
      <c r="V177">
        <f>VLOOKUP($B177,'PP-RLK'!$C$14:$O$623,7,FALSE)</f>
        <v>37</v>
      </c>
      <c r="W177">
        <f>VLOOKUP($B177,'PP-RLK'!$C$14:$O$623,8,FALSE)</f>
        <v>435</v>
      </c>
      <c r="X177">
        <f>VLOOKUP($B177,'PP-RLK'!$C$14:$O$623,9,FALSE)</f>
        <v>399</v>
      </c>
      <c r="Y177" t="str">
        <f>VLOOKUP(B177,'Nat Plant-Seq info'!$C$1:$D$426,2,FALSE)</f>
        <v>Athaliana_3160</v>
      </c>
      <c r="Z177">
        <f t="shared" si="2"/>
        <v>0</v>
      </c>
    </row>
    <row r="178" spans="1:26">
      <c r="A178" s="16">
        <v>936</v>
      </c>
      <c r="B178" s="16" t="s">
        <v>717</v>
      </c>
      <c r="C178" s="16" t="str">
        <f>VLOOKUP(B178,'PP-RLK'!$C$14:$N$623,12,FALSE)</f>
        <v>AT5G59670.1</v>
      </c>
      <c r="D178" s="16" t="s">
        <v>1990</v>
      </c>
      <c r="E178" s="16" t="s">
        <v>6</v>
      </c>
      <c r="F178" s="16" t="s">
        <v>11</v>
      </c>
      <c r="G178" s="17" t="s">
        <v>715</v>
      </c>
      <c r="H178" s="17" t="s">
        <v>12</v>
      </c>
      <c r="I178" s="15" t="str">
        <f>VLOOKUP(B178,'Expression batch'!$A$2:$H$460,8,FALSE)</f>
        <v>#22</v>
      </c>
      <c r="J178" s="15" t="str">
        <f>VLOOKUP($B178,'Expression batch'!$A$2:$H$460,2,FALSE)</f>
        <v>AT5G59670</v>
      </c>
      <c r="K178" s="15" t="str">
        <f>VLOOKUP($B178,'Expression batch'!$A$2:$H$460,3,FALSE)</f>
        <v>O06</v>
      </c>
      <c r="L178" s="15" t="str">
        <f>VLOOKUP($B178,'Expression batch'!$A$2:$H$460,4,FALSE)</f>
        <v>LRR-Ia</v>
      </c>
      <c r="M178" s="15">
        <f>VLOOKUP($B178,'LRR-expression'!$A$2:$F$226,2,FALSE)</f>
        <v>0</v>
      </c>
      <c r="N178" t="str">
        <f>VLOOKUP(B178,'Cloning information_protech'!$I$2:$M$452,5,FALSE)</f>
        <v>O06</v>
      </c>
      <c r="O178">
        <f>VLOOKUP(B178,'Cloning information_protech'!$G$2:$H$453,2,FALSE)</f>
        <v>114965</v>
      </c>
      <c r="P178" t="str">
        <f>VLOOKUP(B178,Unknown!$E$1:$F$625,2,FALSE)</f>
        <v>LRR-I-1</v>
      </c>
      <c r="Q178" t="str">
        <f>VLOOKUP(B178,'PP-RLK'!$C$14:$D$623,2,FALSE)</f>
        <v>LRR-I</v>
      </c>
      <c r="R178">
        <f>VLOOKUP($B178,'PP-RLK'!$C$14:$G$623,3,FALSE)</f>
        <v>23</v>
      </c>
      <c r="S178" t="str">
        <f>VLOOKUP($B178,'PP-RLK'!$C$14:$G$623,4,FALSE)</f>
        <v>[500,523]</v>
      </c>
      <c r="T178" t="str">
        <f>VLOOKUP($B178,'PP-RLK'!$C$14:$G$623,5,FALSE)</f>
        <v>[564,833]</v>
      </c>
      <c r="U178">
        <f>VLOOKUP($B178,'PP-RLK'!$C$14:$O$623,6,FALSE)</f>
        <v>868</v>
      </c>
      <c r="V178">
        <f>VLOOKUP($B178,'PP-RLK'!$C$14:$O$623,7,FALSE)</f>
        <v>24</v>
      </c>
      <c r="W178">
        <f>VLOOKUP($B178,'PP-RLK'!$C$14:$O$623,8,FALSE)</f>
        <v>499</v>
      </c>
      <c r="X178">
        <f>VLOOKUP($B178,'PP-RLK'!$C$14:$O$623,9,FALSE)</f>
        <v>476</v>
      </c>
      <c r="Y178" t="str">
        <f>VLOOKUP(B178,'Nat Plant-Seq info'!$C$1:$D$426,2,FALSE)</f>
        <v>Athaliana_26092</v>
      </c>
      <c r="Z178">
        <f t="shared" si="2"/>
        <v>0</v>
      </c>
    </row>
    <row r="179" spans="1:26">
      <c r="A179" s="16">
        <v>938</v>
      </c>
      <c r="B179" s="16" t="s">
        <v>718</v>
      </c>
      <c r="C179" s="16" t="str">
        <f>VLOOKUP(B179,'PP-RLK'!$C$14:$N$623,12,FALSE)</f>
        <v>AT5G59680.1</v>
      </c>
      <c r="D179" s="16" t="s">
        <v>1990</v>
      </c>
      <c r="E179" s="16" t="s">
        <v>6</v>
      </c>
      <c r="F179" s="16" t="s">
        <v>11</v>
      </c>
      <c r="G179" s="17" t="s">
        <v>715</v>
      </c>
      <c r="H179" s="17" t="s">
        <v>12</v>
      </c>
      <c r="I179" s="15" t="str">
        <f>VLOOKUP(B179,'Expression batch'!$A$2:$H$460,8,FALSE)</f>
        <v>#19</v>
      </c>
      <c r="J179" s="15" t="str">
        <f>VLOOKUP($B179,'Expression batch'!$A$2:$H$460,2,FALSE)</f>
        <v>AT5G59680</v>
      </c>
      <c r="K179" s="15" t="str">
        <f>VLOOKUP($B179,'Expression batch'!$A$2:$H$460,3,FALSE)</f>
        <v>O07</v>
      </c>
      <c r="L179" s="15" t="str">
        <f>VLOOKUP($B179,'Expression batch'!$A$2:$H$460,4,FALSE)</f>
        <v>LRR-Ia</v>
      </c>
      <c r="M179" s="15">
        <f>VLOOKUP($B179,'LRR-expression'!$A$2:$F$226,2,FALSE)</f>
        <v>0</v>
      </c>
      <c r="N179" t="str">
        <f>VLOOKUP(B179,'Cloning information_protech'!$I$2:$M$452,5,FALSE)</f>
        <v>O07</v>
      </c>
      <c r="O179" t="e">
        <f>VLOOKUP(B179,'Cloning information_protech'!$G$2:$H$453,2,FALSE)</f>
        <v>#N/A</v>
      </c>
      <c r="P179" t="str">
        <f>VLOOKUP(B179,Unknown!$E$1:$F$625,2,FALSE)</f>
        <v>LRR-I-1</v>
      </c>
      <c r="Q179" t="str">
        <f>VLOOKUP(B179,'PP-RLK'!$C$14:$D$623,2,FALSE)</f>
        <v>LRR-I</v>
      </c>
      <c r="R179">
        <f>VLOOKUP($B179,'PP-RLK'!$C$14:$G$623,3,FALSE)</f>
        <v>24</v>
      </c>
      <c r="S179" t="str">
        <f>VLOOKUP($B179,'PP-RLK'!$C$14:$G$623,4,FALSE)</f>
        <v>[509,532]</v>
      </c>
      <c r="T179" t="str">
        <f>VLOOKUP($B179,'PP-RLK'!$C$14:$G$623,5,FALSE)</f>
        <v>[580,842]</v>
      </c>
      <c r="U179">
        <f>VLOOKUP($B179,'PP-RLK'!$C$14:$O$623,6,FALSE)</f>
        <v>882</v>
      </c>
      <c r="V179">
        <f>VLOOKUP($B179,'PP-RLK'!$C$14:$O$623,7,FALSE)</f>
        <v>25</v>
      </c>
      <c r="W179">
        <f>VLOOKUP($B179,'PP-RLK'!$C$14:$O$623,8,FALSE)</f>
        <v>508</v>
      </c>
      <c r="X179">
        <f>VLOOKUP($B179,'PP-RLK'!$C$14:$O$623,9,FALSE)</f>
        <v>484</v>
      </c>
      <c r="Y179" t="str">
        <f>VLOOKUP(B179,'Nat Plant-Seq info'!$C$1:$D$426,2,FALSE)</f>
        <v>Athaliana_12980</v>
      </c>
      <c r="Z179">
        <f t="shared" si="2"/>
        <v>0</v>
      </c>
    </row>
    <row r="180" spans="1:26">
      <c r="A180" s="16">
        <v>1012</v>
      </c>
      <c r="B180" s="16" t="s">
        <v>626</v>
      </c>
      <c r="C180" s="16" t="str">
        <f>VLOOKUP(B180,'PP-RLK'!$C$14:$N$623,12,FALSE)</f>
        <v>AT5G15730.1</v>
      </c>
      <c r="D180" s="16" t="s">
        <v>1990</v>
      </c>
      <c r="E180" s="16" t="s">
        <v>6</v>
      </c>
      <c r="F180" s="16" t="s">
        <v>627</v>
      </c>
      <c r="G180" s="17" t="s">
        <v>8</v>
      </c>
      <c r="H180" s="17" t="s">
        <v>12</v>
      </c>
      <c r="I180" s="15" t="e">
        <f>VLOOKUP(B180,'Expression batch'!$A$2:$H$460,8,FALSE)</f>
        <v>#N/A</v>
      </c>
      <c r="J180" s="15" t="e">
        <f>VLOOKUP($B180,'Expression batch'!$A$2:$H$460,2,FALSE)</f>
        <v>#N/A</v>
      </c>
      <c r="K180" s="15" t="e">
        <f>VLOOKUP($B180,'Expression batch'!$A$2:$H$460,3,FALSE)</f>
        <v>#N/A</v>
      </c>
      <c r="L180" s="15" t="e">
        <f>VLOOKUP($B180,'Expression batch'!$A$2:$H$460,4,FALSE)</f>
        <v>#N/A</v>
      </c>
      <c r="M180" s="15" t="e">
        <f>VLOOKUP($B180,'LRR-expression'!$A$2:$F$226,2,FALSE)</f>
        <v>#N/A</v>
      </c>
      <c r="N180" t="e">
        <f>VLOOKUP(B180,'Cloning information_protech'!$I$2:$M$452,5,FALSE)</f>
        <v>#N/A</v>
      </c>
      <c r="O180" t="e">
        <f>VLOOKUP(B180,'Cloning information_protech'!$G$2:$H$453,2,FALSE)</f>
        <v>#N/A</v>
      </c>
      <c r="P180" t="str">
        <f>VLOOKUP(B180,Unknown!$E$1:$F$625,2,FALSE)</f>
        <v>LRR-I-2</v>
      </c>
      <c r="Q180" t="str">
        <f>VLOOKUP(B180,'PP-RLK'!$C$14:$D$623,2,FALSE)</f>
        <v>LRR-I</v>
      </c>
      <c r="R180">
        <f>VLOOKUP($B180,'PP-RLK'!$C$14:$G$623,3,FALSE)</f>
        <v>36</v>
      </c>
      <c r="S180">
        <f>VLOOKUP($B180,'PP-RLK'!$C$14:$G$623,4,FALSE)</f>
        <v>0</v>
      </c>
      <c r="T180" t="str">
        <f>VLOOKUP($B180,'PP-RLK'!$C$14:$G$623,5,FALSE)</f>
        <v>[114,373]</v>
      </c>
      <c r="U180">
        <f>VLOOKUP($B180,'PP-RLK'!$C$14:$O$623,6,FALSE)</f>
        <v>434</v>
      </c>
      <c r="V180">
        <f>VLOOKUP($B180,'PP-RLK'!$C$14:$O$623,7,FALSE)</f>
        <v>37</v>
      </c>
      <c r="W180">
        <f>VLOOKUP($B180,'PP-RLK'!$C$14:$O$623,8,FALSE)</f>
        <v>113</v>
      </c>
      <c r="X180">
        <f>VLOOKUP($B180,'PP-RLK'!$C$14:$O$623,9,FALSE)</f>
        <v>77</v>
      </c>
      <c r="Y180" t="e">
        <f>VLOOKUP(B180,'Nat Plant-Seq info'!$C$1:$D$426,2,FALSE)</f>
        <v>#N/A</v>
      </c>
      <c r="Z180" t="str">
        <f t="shared" si="2"/>
        <v>AT5G15730.1</v>
      </c>
    </row>
    <row r="181" spans="1:26">
      <c r="A181" s="16">
        <v>1009</v>
      </c>
      <c r="B181" s="16" t="s">
        <v>700</v>
      </c>
      <c r="C181" s="16" t="str">
        <f>VLOOKUP(B181,'PP-RLK'!$C$14:$N$623,12,FALSE)</f>
        <v>AT5G54590.2</v>
      </c>
      <c r="D181" s="16" t="s">
        <v>1990</v>
      </c>
      <c r="E181" s="16" t="s">
        <v>6</v>
      </c>
      <c r="F181" s="16" t="s">
        <v>627</v>
      </c>
      <c r="G181" s="17" t="s">
        <v>8</v>
      </c>
      <c r="H181" s="17" t="s">
        <v>12</v>
      </c>
      <c r="I181" s="15" t="e">
        <f>VLOOKUP(B181,'Expression batch'!$A$2:$H$460,8,FALSE)</f>
        <v>#N/A</v>
      </c>
      <c r="J181" s="15" t="e">
        <f>VLOOKUP($B181,'Expression batch'!$A$2:$H$460,2,FALSE)</f>
        <v>#N/A</v>
      </c>
      <c r="K181" s="15" t="e">
        <f>VLOOKUP($B181,'Expression batch'!$A$2:$H$460,3,FALSE)</f>
        <v>#N/A</v>
      </c>
      <c r="L181" s="15" t="e">
        <f>VLOOKUP($B181,'Expression batch'!$A$2:$H$460,4,FALSE)</f>
        <v>#N/A</v>
      </c>
      <c r="M181" s="15" t="e">
        <f>VLOOKUP($B181,'LRR-expression'!$A$2:$F$226,2,FALSE)</f>
        <v>#N/A</v>
      </c>
      <c r="N181" t="e">
        <f>VLOOKUP(B181,'Cloning information_protech'!$I$2:$M$452,5,FALSE)</f>
        <v>#N/A</v>
      </c>
      <c r="O181" t="e">
        <f>VLOOKUP(B181,'Cloning information_protech'!$G$2:$H$453,2,FALSE)</f>
        <v>#N/A</v>
      </c>
      <c r="P181" t="str">
        <f>VLOOKUP(B181,Unknown!$E$1:$F$625,2,FALSE)</f>
        <v>LRR-I-2</v>
      </c>
      <c r="Q181" t="str">
        <f>VLOOKUP(B181,'PP-RLK'!$C$14:$D$623,2,FALSE)</f>
        <v>LRR-I</v>
      </c>
      <c r="R181">
        <f>VLOOKUP($B181,'PP-RLK'!$C$14:$G$623,3,FALSE)</f>
        <v>24</v>
      </c>
      <c r="S181">
        <f>VLOOKUP($B181,'PP-RLK'!$C$14:$G$623,4,FALSE)</f>
        <v>0</v>
      </c>
      <c r="T181" t="str">
        <f>VLOOKUP($B181,'PP-RLK'!$C$14:$G$623,5,FALSE)</f>
        <v>[113,376]</v>
      </c>
      <c r="U181">
        <f>VLOOKUP($B181,'PP-RLK'!$C$14:$O$623,6,FALSE)</f>
        <v>440</v>
      </c>
      <c r="V181">
        <f>VLOOKUP($B181,'PP-RLK'!$C$14:$O$623,7,FALSE)</f>
        <v>25</v>
      </c>
      <c r="W181">
        <f>VLOOKUP($B181,'PP-RLK'!$C$14:$O$623,8,FALSE)</f>
        <v>112</v>
      </c>
      <c r="X181">
        <f>VLOOKUP($B181,'PP-RLK'!$C$14:$O$623,9,FALSE)</f>
        <v>88</v>
      </c>
      <c r="Y181" t="e">
        <f>VLOOKUP(B181,'Nat Plant-Seq info'!$C$1:$D$426,2,FALSE)</f>
        <v>#N/A</v>
      </c>
      <c r="Z181" t="str">
        <f t="shared" si="2"/>
        <v>AT5G54590.2</v>
      </c>
    </row>
    <row r="182" spans="1:26">
      <c r="A182" s="16">
        <v>1017</v>
      </c>
      <c r="B182" s="16" t="s">
        <v>214</v>
      </c>
      <c r="C182" s="16" t="str">
        <f>VLOOKUP(B182,'PP-RLK'!$C$14:$N$623,12,FALSE)</f>
        <v>AT1G67720.1</v>
      </c>
      <c r="D182" s="16" t="s">
        <v>1990</v>
      </c>
      <c r="E182" s="16" t="s">
        <v>6</v>
      </c>
      <c r="F182" s="16" t="s">
        <v>215</v>
      </c>
      <c r="G182" s="17" t="s">
        <v>8</v>
      </c>
      <c r="H182" s="17" t="s">
        <v>12</v>
      </c>
      <c r="I182" s="15" t="str">
        <f>VLOOKUP(B182,'Expression batch'!$A$2:$H$460,8,FALSE)</f>
        <v>#19</v>
      </c>
      <c r="J182" s="15" t="str">
        <f>VLOOKUP($B182,'Expression batch'!$A$2:$H$460,2,FALSE)</f>
        <v>AT1G67720</v>
      </c>
      <c r="K182" s="15" t="str">
        <f>VLOOKUP($B182,'Expression batch'!$A$2:$H$460,3,FALSE)</f>
        <v>M07</v>
      </c>
      <c r="L182" s="15" t="str">
        <f>VLOOKUP($B182,'Expression batch'!$A$2:$H$460,4,FALSE)</f>
        <v>LRR-Ic</v>
      </c>
      <c r="M182" s="15">
        <f>VLOOKUP($B182,'LRR-expression'!$A$2:$F$226,2,FALSE)</f>
        <v>0</v>
      </c>
      <c r="N182" t="str">
        <f>VLOOKUP(B182,'Cloning information_protech'!$I$2:$M$452,5,FALSE)</f>
        <v>M07</v>
      </c>
      <c r="O182">
        <f>VLOOKUP(B182,'Cloning information_protech'!$G$2:$H$453,2,FALSE)</f>
        <v>114945</v>
      </c>
      <c r="P182" t="str">
        <f>VLOOKUP(B182,Unknown!$E$1:$F$625,2,FALSE)</f>
        <v>LRR-I-1</v>
      </c>
      <c r="Q182" t="str">
        <f>VLOOKUP(B182,'PP-RLK'!$C$14:$D$623,2,FALSE)</f>
        <v>LRR-I</v>
      </c>
      <c r="R182">
        <f>VLOOKUP($B182,'PP-RLK'!$C$14:$G$623,3,FALSE)</f>
        <v>22</v>
      </c>
      <c r="S182" t="str">
        <f>VLOOKUP($B182,'PP-RLK'!$C$14:$G$623,4,FALSE)</f>
        <v>[535,558]</v>
      </c>
      <c r="T182" t="str">
        <f>VLOOKUP($B182,'PP-RLK'!$C$14:$G$623,5,FALSE)</f>
        <v>[607,876]</v>
      </c>
      <c r="U182">
        <f>VLOOKUP($B182,'PP-RLK'!$C$14:$O$623,6,FALSE)</f>
        <v>929</v>
      </c>
      <c r="V182">
        <f>VLOOKUP($B182,'PP-RLK'!$C$14:$O$623,7,FALSE)</f>
        <v>23</v>
      </c>
      <c r="W182">
        <f>VLOOKUP($B182,'PP-RLK'!$C$14:$O$623,8,FALSE)</f>
        <v>534</v>
      </c>
      <c r="X182">
        <f>VLOOKUP($B182,'PP-RLK'!$C$14:$O$623,9,FALSE)</f>
        <v>512</v>
      </c>
      <c r="Y182" t="str">
        <f>VLOOKUP(B182,'Nat Plant-Seq info'!$C$1:$D$426,2,FALSE)</f>
        <v>Athaliana_9343</v>
      </c>
      <c r="Z182">
        <f t="shared" si="2"/>
        <v>0</v>
      </c>
    </row>
    <row r="183" spans="1:26">
      <c r="A183" s="16">
        <v>1016</v>
      </c>
      <c r="B183" s="16" t="s">
        <v>340</v>
      </c>
      <c r="C183" s="16" t="str">
        <f>VLOOKUP(B183,'PP-RLK'!$C$14:$N$623,12,FALSE)</f>
        <v>AT2G37050.3</v>
      </c>
      <c r="D183" s="16" t="s">
        <v>1990</v>
      </c>
      <c r="E183" s="16" t="s">
        <v>6</v>
      </c>
      <c r="F183" s="16" t="s">
        <v>215</v>
      </c>
      <c r="G183" s="17" t="s">
        <v>8</v>
      </c>
      <c r="H183" s="17" t="s">
        <v>12</v>
      </c>
      <c r="I183" s="15" t="str">
        <f>VLOOKUP(B183,'Expression batch'!$A$2:$H$460,8,FALSE)</f>
        <v>#19</v>
      </c>
      <c r="J183" s="15" t="str">
        <f>VLOOKUP($B183,'Expression batch'!$A$2:$H$460,2,FALSE)</f>
        <v>AT2G37050</v>
      </c>
      <c r="K183" s="15" t="str">
        <f>VLOOKUP($B183,'Expression batch'!$A$2:$H$460,3,FALSE)</f>
        <v>N03</v>
      </c>
      <c r="L183" s="15" t="str">
        <f>VLOOKUP($B183,'Expression batch'!$A$2:$H$460,4,FALSE)</f>
        <v>LRR-Ic</v>
      </c>
      <c r="M183" s="15">
        <f>VLOOKUP($B183,'LRR-expression'!$A$2:$F$226,2,FALSE)</f>
        <v>0</v>
      </c>
      <c r="N183" t="str">
        <f>VLOOKUP(B183,'Cloning information_protech'!$I$2:$M$452,5,FALSE)</f>
        <v>N03</v>
      </c>
      <c r="O183">
        <f>VLOOKUP(B183,'Cloning information_protech'!$G$2:$H$453,2,FALSE)</f>
        <v>114952</v>
      </c>
      <c r="P183" t="str">
        <f>VLOOKUP(B183,Unknown!$E$1:$F$625,2,FALSE)</f>
        <v>LRR-I-1</v>
      </c>
      <c r="Q183" t="str">
        <f>VLOOKUP(B183,'PP-RLK'!$C$14:$D$623,2,FALSE)</f>
        <v>LRR-I</v>
      </c>
      <c r="R183">
        <f>VLOOKUP($B183,'PP-RLK'!$C$14:$G$623,3,FALSE)</f>
        <v>24</v>
      </c>
      <c r="S183" t="str">
        <f>VLOOKUP($B183,'PP-RLK'!$C$14:$G$623,4,FALSE)</f>
        <v>[530,553]</v>
      </c>
      <c r="T183" t="str">
        <f>VLOOKUP($B183,'PP-RLK'!$C$14:$G$623,5,FALSE)</f>
        <v>[605,877]</v>
      </c>
      <c r="U183">
        <f>VLOOKUP($B183,'PP-RLK'!$C$14:$O$623,6,FALSE)</f>
        <v>934</v>
      </c>
      <c r="V183">
        <f>VLOOKUP($B183,'PP-RLK'!$C$14:$O$623,7,FALSE)</f>
        <v>25</v>
      </c>
      <c r="W183">
        <f>VLOOKUP($B183,'PP-RLK'!$C$14:$O$623,8,FALSE)</f>
        <v>529</v>
      </c>
      <c r="X183">
        <f>VLOOKUP($B183,'PP-RLK'!$C$14:$O$623,9,FALSE)</f>
        <v>505</v>
      </c>
      <c r="Y183" t="str">
        <f>VLOOKUP(B183,'Nat Plant-Seq info'!$C$1:$D$426,2,FALSE)</f>
        <v>Athaliana_18996</v>
      </c>
      <c r="Z183">
        <f t="shared" si="2"/>
        <v>0</v>
      </c>
    </row>
    <row r="184" spans="1:26">
      <c r="A184" s="16">
        <v>1018</v>
      </c>
      <c r="B184" s="16" t="s">
        <v>686</v>
      </c>
      <c r="C184" s="16" t="str">
        <f>VLOOKUP(B184,'PP-RLK'!$C$14:$N$623,12,FALSE)</f>
        <v>AT5G48740.1</v>
      </c>
      <c r="D184" s="16" t="s">
        <v>1990</v>
      </c>
      <c r="E184" s="16" t="s">
        <v>6</v>
      </c>
      <c r="F184" s="16" t="s">
        <v>215</v>
      </c>
      <c r="G184" s="17" t="s">
        <v>8</v>
      </c>
      <c r="H184" s="17" t="s">
        <v>12</v>
      </c>
      <c r="I184" s="15" t="str">
        <f>VLOOKUP(B184,'Expression batch'!$A$2:$H$460,8,FALSE)</f>
        <v>#19</v>
      </c>
      <c r="J184" s="15" t="str">
        <f>VLOOKUP($B184,'Expression batch'!$A$2:$H$460,2,FALSE)</f>
        <v>AT5G48740</v>
      </c>
      <c r="K184" s="15" t="str">
        <f>VLOOKUP($B184,'Expression batch'!$A$2:$H$460,3,FALSE)</f>
        <v>O03</v>
      </c>
      <c r="L184" s="15" t="str">
        <f>VLOOKUP($B184,'Expression batch'!$A$2:$H$460,4,FALSE)</f>
        <v>LRR-Ic</v>
      </c>
      <c r="M184" s="15">
        <f>VLOOKUP($B184,'LRR-expression'!$A$2:$F$226,2,FALSE)</f>
        <v>0</v>
      </c>
      <c r="N184" t="str">
        <f>VLOOKUP(B184,'Cloning information_protech'!$I$2:$M$452,5,FALSE)</f>
        <v>O03</v>
      </c>
      <c r="O184">
        <f>VLOOKUP(B184,'Cloning information_protech'!$G$2:$H$453,2,FALSE)</f>
        <v>114963</v>
      </c>
      <c r="P184" t="str">
        <f>VLOOKUP(B184,Unknown!$E$1:$F$625,2,FALSE)</f>
        <v>LRR-I-1</v>
      </c>
      <c r="Q184" t="str">
        <f>VLOOKUP(B184,'PP-RLK'!$C$14:$D$623,2,FALSE)</f>
        <v>LRR-I</v>
      </c>
      <c r="R184">
        <f>VLOOKUP($B184,'PP-RLK'!$C$14:$G$623,3,FALSE)</f>
        <v>17</v>
      </c>
      <c r="S184" t="str">
        <f>VLOOKUP($B184,'PP-RLK'!$C$14:$G$623,4,FALSE)</f>
        <v>[266,289][547,570]</v>
      </c>
      <c r="T184" t="str">
        <f>VLOOKUP($B184,'PP-RLK'!$C$14:$G$623,5,FALSE)</f>
        <v>[606,877]</v>
      </c>
      <c r="U184">
        <f>VLOOKUP($B184,'PP-RLK'!$C$14:$O$623,6,FALSE)</f>
        <v>895</v>
      </c>
      <c r="V184">
        <f>VLOOKUP($B184,'PP-RLK'!$C$14:$O$623,7,FALSE)</f>
        <v>18</v>
      </c>
      <c r="W184">
        <f>VLOOKUP($B184,'PP-RLK'!$C$14:$O$623,8,FALSE)</f>
        <v>546</v>
      </c>
      <c r="X184">
        <f>VLOOKUP($B184,'PP-RLK'!$C$14:$O$623,9,FALSE)</f>
        <v>529</v>
      </c>
      <c r="Y184" t="str">
        <f>VLOOKUP(B184,'Nat Plant-Seq info'!$C$1:$D$426,2,FALSE)</f>
        <v>Athaliana_20957</v>
      </c>
      <c r="Z184">
        <f t="shared" si="2"/>
        <v>0</v>
      </c>
    </row>
    <row r="185" spans="1:26">
      <c r="A185" s="16">
        <v>799</v>
      </c>
      <c r="B185" s="16" t="s">
        <v>118</v>
      </c>
      <c r="C185" s="16" t="str">
        <f>VLOOKUP(B185,'PP-RLK'!$C$14:$N$623,12,FALSE)</f>
        <v>AT1G34210.1</v>
      </c>
      <c r="D185" s="16" t="s">
        <v>1990</v>
      </c>
      <c r="E185" s="16" t="s">
        <v>6</v>
      </c>
      <c r="F185" s="16" t="s">
        <v>119</v>
      </c>
      <c r="G185" s="17" t="s">
        <v>8</v>
      </c>
      <c r="H185" s="17" t="s">
        <v>22</v>
      </c>
      <c r="I185" s="15" t="str">
        <f>VLOOKUP(B185,'Expression batch'!$A$2:$H$460,8,FALSE)</f>
        <v>#8</v>
      </c>
      <c r="J185" s="15" t="str">
        <f>VLOOKUP($B185,'Expression batch'!$A$2:$H$460,2,FALSE)</f>
        <v>SERK2</v>
      </c>
      <c r="K185" s="15" t="str">
        <f>VLOOKUP($B185,'Expression batch'!$A$2:$H$460,3,FALSE)</f>
        <v>P05</v>
      </c>
      <c r="L185" s="15" t="str">
        <f>VLOOKUP($B185,'Expression batch'!$A$2:$H$460,4,FALSE)</f>
        <v>LRR-II</v>
      </c>
      <c r="M185" s="15" t="str">
        <f>VLOOKUP($B185,'LRR-expression'!$A$2:$F$226,2,FALSE)</f>
        <v>SERK2</v>
      </c>
      <c r="N185" t="str">
        <f>VLOOKUP(B185,'Cloning information_protech'!$I$2:$M$452,5,FALSE)</f>
        <v>P05</v>
      </c>
      <c r="O185">
        <f>VLOOKUP(B185,'Cloning information_protech'!$G$2:$H$453,2,FALSE)</f>
        <v>114968</v>
      </c>
      <c r="P185" t="str">
        <f>VLOOKUP(B185,Unknown!$E$1:$F$625,2,FALSE)</f>
        <v>LRR-II</v>
      </c>
      <c r="Q185" t="str">
        <f>VLOOKUP(B185,'PP-RLK'!$C$14:$D$623,2,FALSE)</f>
        <v>LRR-II</v>
      </c>
      <c r="R185">
        <f>VLOOKUP($B185,'PP-RLK'!$C$14:$G$623,3,FALSE)</f>
        <v>0</v>
      </c>
      <c r="S185">
        <f>VLOOKUP($B185,'PP-RLK'!$C$14:$G$623,4,FALSE)</f>
        <v>0</v>
      </c>
      <c r="T185" t="str">
        <f>VLOOKUP($B185,'PP-RLK'!$C$14:$G$623,5,FALSE)</f>
        <v>[305,579]</v>
      </c>
      <c r="U185">
        <f>VLOOKUP($B185,'PP-RLK'!$C$14:$O$623,6,FALSE)</f>
        <v>628</v>
      </c>
      <c r="V185">
        <f>VLOOKUP($B185,'PP-RLK'!$C$14:$O$623,7,FALSE)</f>
        <v>0</v>
      </c>
      <c r="W185">
        <f>VLOOKUP($B185,'PP-RLK'!$C$14:$O$623,8,FALSE)</f>
        <v>0</v>
      </c>
      <c r="X185">
        <f>VLOOKUP($B185,'PP-RLK'!$C$14:$O$623,9,FALSE)</f>
        <v>0</v>
      </c>
      <c r="Y185" t="str">
        <f>VLOOKUP(B185,'Nat Plant-Seq info'!$C$1:$D$426,2,FALSE)</f>
        <v>Athaliana_8052</v>
      </c>
      <c r="Z185">
        <f t="shared" si="2"/>
        <v>0</v>
      </c>
    </row>
    <row r="186" spans="1:26">
      <c r="A186" s="16">
        <v>780</v>
      </c>
      <c r="B186" s="16" t="s">
        <v>172</v>
      </c>
      <c r="C186" s="16" t="str">
        <f>VLOOKUP(B186,'PP-RLK'!$C$14:$N$623,12,FALSE)</f>
        <v>AT1G60800.1</v>
      </c>
      <c r="D186" s="16" t="s">
        <v>1990</v>
      </c>
      <c r="E186" s="16" t="s">
        <v>6</v>
      </c>
      <c r="F186" s="16" t="s">
        <v>119</v>
      </c>
      <c r="G186" s="17" t="s">
        <v>8</v>
      </c>
      <c r="H186" s="17" t="s">
        <v>22</v>
      </c>
      <c r="I186" s="15" t="str">
        <f>VLOOKUP(B186,'Expression batch'!$A$2:$H$460,8,FALSE)</f>
        <v>#8</v>
      </c>
      <c r="J186" s="15" t="str">
        <f>VLOOKUP($B186,'Expression batch'!$A$2:$H$460,2,FALSE)</f>
        <v>NIK3</v>
      </c>
      <c r="K186" s="15" t="str">
        <f>VLOOKUP($B186,'Expression batch'!$A$2:$H$460,3,FALSE)</f>
        <v>nA05</v>
      </c>
      <c r="L186" s="15" t="str">
        <f>VLOOKUP($B186,'Expression batch'!$A$2:$H$460,4,FALSE)</f>
        <v>LRR-II</v>
      </c>
      <c r="M186" s="15" t="str">
        <f>VLOOKUP($B186,'LRR-expression'!$A$2:$F$226,2,FALSE)</f>
        <v>NIK3/CIK1</v>
      </c>
      <c r="N186" t="str">
        <f>VLOOKUP(B186,'Cloning information_protech'!$I$2:$M$452,5,FALSE)</f>
        <v>nA05</v>
      </c>
      <c r="O186">
        <f>VLOOKUP(B186,'Cloning information_protech'!$G$2:$H$453,2,FALSE)</f>
        <v>114969</v>
      </c>
      <c r="P186" t="str">
        <f>VLOOKUP(B186,Unknown!$E$1:$F$625,2,FALSE)</f>
        <v>LRR-II</v>
      </c>
      <c r="Q186" t="str">
        <f>VLOOKUP(B186,'PP-RLK'!$C$14:$D$623,2,FALSE)</f>
        <v>LRR-II</v>
      </c>
      <c r="R186">
        <f>VLOOKUP($B186,'PP-RLK'!$C$14:$G$623,3,FALSE)</f>
        <v>26</v>
      </c>
      <c r="S186" t="str">
        <f>VLOOKUP($B186,'PP-RLK'!$C$14:$G$623,4,FALSE)</f>
        <v>[239,262]</v>
      </c>
      <c r="T186" t="str">
        <f>VLOOKUP($B186,'PP-RLK'!$C$14:$G$623,5,FALSE)</f>
        <v>[301,574]</v>
      </c>
      <c r="U186">
        <f>VLOOKUP($B186,'PP-RLK'!$C$14:$O$623,6,FALSE)</f>
        <v>632</v>
      </c>
      <c r="V186">
        <f>VLOOKUP($B186,'PP-RLK'!$C$14:$O$623,7,FALSE)</f>
        <v>27</v>
      </c>
      <c r="W186">
        <f>VLOOKUP($B186,'PP-RLK'!$C$14:$O$623,8,FALSE)</f>
        <v>238</v>
      </c>
      <c r="X186">
        <f>VLOOKUP($B186,'PP-RLK'!$C$14:$O$623,9,FALSE)</f>
        <v>212</v>
      </c>
      <c r="Y186" t="str">
        <f>VLOOKUP(B186,'Nat Plant-Seq info'!$C$1:$D$426,2,FALSE)</f>
        <v>Athaliana_4410</v>
      </c>
      <c r="Z186">
        <f t="shared" si="2"/>
        <v>0</v>
      </c>
    </row>
    <row r="187" spans="1:26">
      <c r="A187" s="16">
        <v>800</v>
      </c>
      <c r="B187" s="16" t="s">
        <v>237</v>
      </c>
      <c r="C187" s="16" t="str">
        <f>VLOOKUP(B187,'PP-RLK'!$C$14:$N$623,12,FALSE)</f>
        <v>AT1G71830.1</v>
      </c>
      <c r="D187" s="16" t="s">
        <v>1990</v>
      </c>
      <c r="E187" s="16" t="s">
        <v>6</v>
      </c>
      <c r="F187" s="16" t="s">
        <v>119</v>
      </c>
      <c r="G187" s="17" t="s">
        <v>8</v>
      </c>
      <c r="H187" s="17" t="s">
        <v>22</v>
      </c>
      <c r="I187" s="15" t="str">
        <f>VLOOKUP(B187,'Expression batch'!$A$2:$H$460,8,FALSE)</f>
        <v>#8</v>
      </c>
      <c r="J187" s="15" t="str">
        <f>VLOOKUP($B187,'Expression batch'!$A$2:$H$460,2,FALSE)</f>
        <v>SERK1</v>
      </c>
      <c r="K187" s="15" t="str">
        <f>VLOOKUP($B187,'Expression batch'!$A$2:$H$460,3,FALSE)</f>
        <v>A06</v>
      </c>
      <c r="L187" s="15" t="str">
        <f>VLOOKUP($B187,'Expression batch'!$A$2:$H$460,4,FALSE)</f>
        <v>LRR-II</v>
      </c>
      <c r="M187" s="15" t="str">
        <f>VLOOKUP($B187,'LRR-expression'!$A$2:$F$226,2,FALSE)</f>
        <v>SERK1</v>
      </c>
      <c r="N187" t="str">
        <f>VLOOKUP(B187,'Cloning information_protech'!$I$2:$M$452,5,FALSE)</f>
        <v>A06</v>
      </c>
      <c r="O187">
        <f>VLOOKUP(B187,'Cloning information_protech'!$G$2:$H$453,2,FALSE)</f>
        <v>114967</v>
      </c>
      <c r="P187" t="str">
        <f>VLOOKUP(B187,Unknown!$E$1:$F$625,2,FALSE)</f>
        <v>LRR-II</v>
      </c>
      <c r="Q187" t="str">
        <f>VLOOKUP(B187,'PP-RLK'!$C$14:$D$623,2,FALSE)</f>
        <v>LRR-II</v>
      </c>
      <c r="R187">
        <f>VLOOKUP($B187,'PP-RLK'!$C$14:$G$623,3,FALSE)</f>
        <v>24</v>
      </c>
      <c r="S187" t="str">
        <f>VLOOKUP($B187,'PP-RLK'!$C$14:$G$623,4,FALSE)</f>
        <v>[240,263]</v>
      </c>
      <c r="T187" t="str">
        <f>VLOOKUP($B187,'PP-RLK'!$C$14:$G$623,5,FALSE)</f>
        <v>[302,576]</v>
      </c>
      <c r="U187">
        <f>VLOOKUP($B187,'PP-RLK'!$C$14:$O$623,6,FALSE)</f>
        <v>625</v>
      </c>
      <c r="V187">
        <f>VLOOKUP($B187,'PP-RLK'!$C$14:$O$623,7,FALSE)</f>
        <v>25</v>
      </c>
      <c r="W187">
        <f>VLOOKUP($B187,'PP-RLK'!$C$14:$O$623,8,FALSE)</f>
        <v>239</v>
      </c>
      <c r="X187">
        <f>VLOOKUP($B187,'PP-RLK'!$C$14:$O$623,9,FALSE)</f>
        <v>215</v>
      </c>
      <c r="Y187" t="str">
        <f>VLOOKUP(B187,'Nat Plant-Seq info'!$C$1:$D$426,2,FALSE)</f>
        <v>Athaliana_12198</v>
      </c>
      <c r="Z187">
        <f t="shared" si="2"/>
        <v>0</v>
      </c>
    </row>
    <row r="188" spans="1:26">
      <c r="A188" s="16">
        <v>794</v>
      </c>
      <c r="B188" s="16" t="s">
        <v>274</v>
      </c>
      <c r="C188" s="16" t="str">
        <f>VLOOKUP(B188,'PP-RLK'!$C$14:$N$623,12,FALSE)</f>
        <v>AT2G13790.1</v>
      </c>
      <c r="D188" s="16" t="s">
        <v>1990</v>
      </c>
      <c r="E188" s="16" t="s">
        <v>6</v>
      </c>
      <c r="F188" s="16" t="s">
        <v>119</v>
      </c>
      <c r="G188" s="17" t="s">
        <v>275</v>
      </c>
      <c r="H188" s="17" t="s">
        <v>22</v>
      </c>
      <c r="I188" s="15" t="str">
        <f>VLOOKUP(B188,'Expression batch'!$A$2:$H$460,8,FALSE)</f>
        <v>#8</v>
      </c>
      <c r="J188" s="15" t="str">
        <f>VLOOKUP($B188,'Expression batch'!$A$2:$H$460,2,FALSE)</f>
        <v>SERK4</v>
      </c>
      <c r="K188" s="15" t="str">
        <f>VLOOKUP($B188,'Expression batch'!$A$2:$H$460,3,FALSE)</f>
        <v>A07</v>
      </c>
      <c r="L188" s="15" t="str">
        <f>VLOOKUP($B188,'Expression batch'!$A$2:$H$460,4,FALSE)</f>
        <v>LRR-II</v>
      </c>
      <c r="M188" s="15" t="str">
        <f>VLOOKUP($B188,'LRR-expression'!$A$2:$F$226,2,FALSE)</f>
        <v>SERK4/BKK1/BAK7</v>
      </c>
      <c r="N188" t="str">
        <f>VLOOKUP(B188,'Cloning information_protech'!$I$2:$M$452,5,FALSE)</f>
        <v>A07</v>
      </c>
      <c r="O188">
        <f>VLOOKUP(B188,'Cloning information_protech'!$G$2:$H$453,2,FALSE)</f>
        <v>114970</v>
      </c>
      <c r="P188" t="str">
        <f>VLOOKUP(B188,Unknown!$E$1:$F$625,2,FALSE)</f>
        <v>LRR-II</v>
      </c>
      <c r="Q188" t="str">
        <f>VLOOKUP(B188,'PP-RLK'!$C$14:$D$623,2,FALSE)</f>
        <v>LRR-II</v>
      </c>
      <c r="R188">
        <f>VLOOKUP($B188,'PP-RLK'!$C$14:$G$623,3,FALSE)</f>
        <v>0</v>
      </c>
      <c r="S188" t="str">
        <f>VLOOKUP($B188,'PP-RLK'!$C$14:$G$623,4,FALSE)</f>
        <v>[232,255]</v>
      </c>
      <c r="T188" t="str">
        <f>VLOOKUP($B188,'PP-RLK'!$C$14:$G$623,5,FALSE)</f>
        <v>[294,568]</v>
      </c>
      <c r="U188">
        <f>VLOOKUP($B188,'PP-RLK'!$C$14:$O$623,6,FALSE)</f>
        <v>620</v>
      </c>
      <c r="V188">
        <f>VLOOKUP($B188,'PP-RLK'!$C$14:$O$623,7,FALSE)</f>
        <v>1</v>
      </c>
      <c r="W188">
        <f>VLOOKUP($B188,'PP-RLK'!$C$14:$O$623,8,FALSE)</f>
        <v>231</v>
      </c>
      <c r="X188">
        <f>VLOOKUP($B188,'PP-RLK'!$C$14:$O$623,9,FALSE)</f>
        <v>231</v>
      </c>
      <c r="Y188" t="str">
        <f>VLOOKUP(B188,'Nat Plant-Seq info'!$C$1:$D$426,2,FALSE)</f>
        <v>Athaliana_20554</v>
      </c>
      <c r="Z188">
        <f t="shared" si="2"/>
        <v>0</v>
      </c>
    </row>
    <row r="189" spans="1:26">
      <c r="A189" s="16">
        <v>795</v>
      </c>
      <c r="B189" s="16" t="s">
        <v>276</v>
      </c>
      <c r="C189" s="16" t="str">
        <f>VLOOKUP(B189,'PP-RLK'!$C$14:$N$623,12,FALSE)</f>
        <v>AT2G13800.1</v>
      </c>
      <c r="D189" s="16" t="s">
        <v>1990</v>
      </c>
      <c r="E189" s="16" t="s">
        <v>6</v>
      </c>
      <c r="F189" s="16" t="s">
        <v>119</v>
      </c>
      <c r="G189" s="17" t="s">
        <v>275</v>
      </c>
      <c r="H189" s="17" t="s">
        <v>22</v>
      </c>
      <c r="I189" s="15" t="str">
        <f>VLOOKUP(B189,'Expression batch'!$A$2:$H$460,8,FALSE)</f>
        <v>#8</v>
      </c>
      <c r="J189" s="15" t="str">
        <f>VLOOKUP($B189,'Expression batch'!$A$2:$H$460,2,FALSE)</f>
        <v>SERK5</v>
      </c>
      <c r="K189" s="15" t="str">
        <f>VLOOKUP($B189,'Expression batch'!$A$2:$H$460,3,FALSE)</f>
        <v>A08</v>
      </c>
      <c r="L189" s="15" t="str">
        <f>VLOOKUP($B189,'Expression batch'!$A$2:$H$460,4,FALSE)</f>
        <v>LRR-II</v>
      </c>
      <c r="M189" s="15" t="str">
        <f>VLOOKUP($B189,'LRR-expression'!$A$2:$F$226,2,FALSE)</f>
        <v>SERK5/BAK8</v>
      </c>
      <c r="N189" t="str">
        <f>VLOOKUP(B189,'Cloning information_protech'!$I$2:$M$452,5,FALSE)</f>
        <v>A08</v>
      </c>
      <c r="O189">
        <f>VLOOKUP(B189,'Cloning information_protech'!$G$2:$H$453,2,FALSE)</f>
        <v>114971</v>
      </c>
      <c r="P189" t="str">
        <f>VLOOKUP(B189,Unknown!$E$1:$F$625,2,FALSE)</f>
        <v>LRR-II</v>
      </c>
      <c r="Q189" t="str">
        <f>VLOOKUP(B189,'PP-RLK'!$C$14:$D$623,2,FALSE)</f>
        <v>LRR-II</v>
      </c>
      <c r="R189">
        <f>VLOOKUP($B189,'PP-RLK'!$C$14:$G$623,3,FALSE)</f>
        <v>0</v>
      </c>
      <c r="S189" t="str">
        <f>VLOOKUP($B189,'PP-RLK'!$C$14:$G$623,4,FALSE)</f>
        <v>[214,237]</v>
      </c>
      <c r="T189" t="str">
        <f>VLOOKUP($B189,'PP-RLK'!$C$14:$G$623,5,FALSE)</f>
        <v>[275,549]</v>
      </c>
      <c r="U189">
        <f>VLOOKUP($B189,'PP-RLK'!$C$14:$O$623,6,FALSE)</f>
        <v>601</v>
      </c>
      <c r="V189">
        <f>VLOOKUP($B189,'PP-RLK'!$C$14:$O$623,7,FALSE)</f>
        <v>1</v>
      </c>
      <c r="W189">
        <f>VLOOKUP($B189,'PP-RLK'!$C$14:$O$623,8,FALSE)</f>
        <v>213</v>
      </c>
      <c r="X189">
        <f>VLOOKUP($B189,'PP-RLK'!$C$14:$O$623,9,FALSE)</f>
        <v>213</v>
      </c>
      <c r="Y189" t="str">
        <f>VLOOKUP(B189,'Nat Plant-Seq info'!$C$1:$D$426,2,FALSE)</f>
        <v>Athaliana_3336</v>
      </c>
      <c r="Z189">
        <f t="shared" si="2"/>
        <v>0</v>
      </c>
    </row>
    <row r="190" spans="1:26">
      <c r="A190" s="16">
        <v>779</v>
      </c>
      <c r="B190" s="16" t="s">
        <v>303</v>
      </c>
      <c r="C190" s="16" t="str">
        <f>VLOOKUP(B190,'PP-RLK'!$C$14:$N$623,12,FALSE)</f>
        <v>AT2G23950.1</v>
      </c>
      <c r="D190" s="16" t="s">
        <v>1990</v>
      </c>
      <c r="E190" s="16" t="s">
        <v>6</v>
      </c>
      <c r="F190" s="16" t="s">
        <v>119</v>
      </c>
      <c r="G190" s="17" t="s">
        <v>8</v>
      </c>
      <c r="H190" s="17" t="s">
        <v>22</v>
      </c>
      <c r="I190" s="15" t="str">
        <f>VLOOKUP(B190,'Expression batch'!$A$2:$H$460,8,FALSE)</f>
        <v>#12</v>
      </c>
      <c r="J190" s="15" t="str">
        <f>VLOOKUP($B190,'Expression batch'!$A$2:$H$460,2,FALSE)</f>
        <v>AT2G23950</v>
      </c>
      <c r="K190" s="15" t="str">
        <f>VLOOKUP($B190,'Expression batch'!$A$2:$H$460,3,FALSE)</f>
        <v>I01</v>
      </c>
      <c r="L190" s="15" t="str">
        <f>VLOOKUP($B190,'Expression batch'!$A$2:$H$460,4,FALSE)</f>
        <v>LRR-II</v>
      </c>
      <c r="M190" s="15" t="str">
        <f>VLOOKUP($B190,'LRR-expression'!$A$2:$F$226,2,FALSE)</f>
        <v>CIK2</v>
      </c>
      <c r="N190" t="str">
        <f>VLOOKUP(B190,'Cloning information_protech'!$I$2:$M$452,5,FALSE)</f>
        <v>I01</v>
      </c>
      <c r="O190">
        <f>VLOOKUP(B190,'Cloning information_protech'!$G$2:$H$453,2,FALSE)</f>
        <v>114972</v>
      </c>
      <c r="P190" t="str">
        <f>VLOOKUP(B190,Unknown!$E$1:$F$625,2,FALSE)</f>
        <v>LRR-II</v>
      </c>
      <c r="Q190" t="str">
        <f>VLOOKUP(B190,'PP-RLK'!$C$14:$D$623,2,FALSE)</f>
        <v>LRR-II</v>
      </c>
      <c r="R190">
        <f>VLOOKUP($B190,'PP-RLK'!$C$14:$G$623,3,FALSE)</f>
        <v>28</v>
      </c>
      <c r="S190" t="str">
        <f>VLOOKUP($B190,'PP-RLK'!$C$14:$G$623,4,FALSE)</f>
        <v>[235,258]</v>
      </c>
      <c r="T190" t="str">
        <f>VLOOKUP($B190,'PP-RLK'!$C$14:$G$623,5,FALSE)</f>
        <v>[299,568]</v>
      </c>
      <c r="U190">
        <f>VLOOKUP($B190,'PP-RLK'!$C$14:$O$623,6,FALSE)</f>
        <v>634</v>
      </c>
      <c r="V190">
        <f>VLOOKUP($B190,'PP-RLK'!$C$14:$O$623,7,FALSE)</f>
        <v>29</v>
      </c>
      <c r="W190">
        <f>VLOOKUP($B190,'PP-RLK'!$C$14:$O$623,8,FALSE)</f>
        <v>234</v>
      </c>
      <c r="X190">
        <f>VLOOKUP($B190,'PP-RLK'!$C$14:$O$623,9,FALSE)</f>
        <v>206</v>
      </c>
      <c r="Y190" t="str">
        <f>VLOOKUP(B190,'Nat Plant-Seq info'!$C$1:$D$426,2,FALSE)</f>
        <v>Athaliana_8910</v>
      </c>
      <c r="Z190">
        <f t="shared" si="2"/>
        <v>0</v>
      </c>
    </row>
    <row r="191" spans="1:26">
      <c r="A191" s="16">
        <v>774</v>
      </c>
      <c r="B191" s="16" t="s">
        <v>411</v>
      </c>
      <c r="C191" s="16" t="str">
        <f>VLOOKUP(B191,'PP-RLK'!$C$14:$N$623,12,FALSE)</f>
        <v>AT3G25560.2</v>
      </c>
      <c r="D191" s="16" t="s">
        <v>1990</v>
      </c>
      <c r="E191" s="16" t="s">
        <v>6</v>
      </c>
      <c r="F191" s="16" t="s">
        <v>119</v>
      </c>
      <c r="G191" s="17" t="s">
        <v>8</v>
      </c>
      <c r="H191" s="17" t="s">
        <v>22</v>
      </c>
      <c r="I191" s="15" t="str">
        <f>VLOOKUP(B191,'Expression batch'!$A$2:$H$460,8,FALSE)</f>
        <v>#8</v>
      </c>
      <c r="J191" s="15" t="str">
        <f>VLOOKUP($B191,'Expression batch'!$A$2:$H$460,2,FALSE)</f>
        <v>NIK2</v>
      </c>
      <c r="K191" s="15" t="str">
        <f>VLOOKUP($B191,'Expression batch'!$A$2:$H$460,3,FALSE)</f>
        <v>A09</v>
      </c>
      <c r="L191" s="15" t="str">
        <f>VLOOKUP($B191,'Expression batch'!$A$2:$H$460,4,FALSE)</f>
        <v>LRR-II</v>
      </c>
      <c r="M191" s="15" t="str">
        <f>VLOOKUP($B191,'LRR-expression'!$A$2:$F$226,2,FALSE)</f>
        <v>NIK2</v>
      </c>
      <c r="N191" t="str">
        <f>VLOOKUP(B191,'Cloning information_protech'!$I$2:$M$452,5,FALSE)</f>
        <v>A09</v>
      </c>
      <c r="O191">
        <f>VLOOKUP(B191,'Cloning information_protech'!$G$2:$H$453,2,FALSE)</f>
        <v>114973</v>
      </c>
      <c r="P191" t="str">
        <f>VLOOKUP(B191,Unknown!$E$1:$F$625,2,FALSE)</f>
        <v>LRR-II</v>
      </c>
      <c r="Q191" t="str">
        <f>VLOOKUP(B191,'PP-RLK'!$C$14:$D$623,2,FALSE)</f>
        <v>LRR-II</v>
      </c>
      <c r="R191">
        <f>VLOOKUP($B191,'PP-RLK'!$C$14:$G$623,3,FALSE)</f>
        <v>33</v>
      </c>
      <c r="S191" t="str">
        <f>VLOOKUP($B191,'PP-RLK'!$C$14:$G$623,4,FALSE)</f>
        <v>[250,273]</v>
      </c>
      <c r="T191" t="str">
        <f>VLOOKUP($B191,'PP-RLK'!$C$14:$G$623,5,FALSE)</f>
        <v>[313,582]</v>
      </c>
      <c r="U191">
        <f>VLOOKUP($B191,'PP-RLK'!$C$14:$O$623,6,FALSE)</f>
        <v>636</v>
      </c>
      <c r="V191">
        <f>VLOOKUP($B191,'PP-RLK'!$C$14:$O$623,7,FALSE)</f>
        <v>34</v>
      </c>
      <c r="W191">
        <f>VLOOKUP($B191,'PP-RLK'!$C$14:$O$623,8,FALSE)</f>
        <v>249</v>
      </c>
      <c r="X191">
        <f>VLOOKUP($B191,'PP-RLK'!$C$14:$O$623,9,FALSE)</f>
        <v>216</v>
      </c>
      <c r="Y191" t="str">
        <f>VLOOKUP(B191,'Nat Plant-Seq info'!$C$1:$D$426,2,FALSE)</f>
        <v>Athaliana_17417</v>
      </c>
      <c r="Z191">
        <f t="shared" si="2"/>
        <v>0</v>
      </c>
    </row>
    <row r="192" spans="1:26">
      <c r="A192" s="16">
        <v>778</v>
      </c>
      <c r="B192" s="16" t="s">
        <v>572</v>
      </c>
      <c r="C192" s="16" t="str">
        <f>VLOOKUP(B192,'PP-RLK'!$C$14:$N$623,12,FALSE)</f>
        <v>AT4G30520.1</v>
      </c>
      <c r="D192" s="16" t="s">
        <v>1990</v>
      </c>
      <c r="E192" s="16" t="s">
        <v>6</v>
      </c>
      <c r="F192" s="16" t="s">
        <v>119</v>
      </c>
      <c r="G192" s="17" t="s">
        <v>8</v>
      </c>
      <c r="H192" s="17" t="s">
        <v>22</v>
      </c>
      <c r="I192" s="15" t="e">
        <f>VLOOKUP(B192,'Expression batch'!$A$2:$H$460,8,FALSE)</f>
        <v>#N/A</v>
      </c>
      <c r="J192" s="15" t="e">
        <f>VLOOKUP($B192,'Expression batch'!$A$2:$H$460,2,FALSE)</f>
        <v>#N/A</v>
      </c>
      <c r="K192" s="15" t="e">
        <f>VLOOKUP($B192,'Expression batch'!$A$2:$H$460,3,FALSE)</f>
        <v>#N/A</v>
      </c>
      <c r="L192" s="15" t="e">
        <f>VLOOKUP($B192,'Expression batch'!$A$2:$H$460,4,FALSE)</f>
        <v>#N/A</v>
      </c>
      <c r="M192" s="15">
        <f>VLOOKUP($B192,'LRR-expression'!$A$2:$F$226,2,FALSE)</f>
        <v>0</v>
      </c>
      <c r="N192" t="e">
        <f>VLOOKUP(B192,'Cloning information_protech'!$I$2:$M$452,5,FALSE)</f>
        <v>#N/A</v>
      </c>
      <c r="O192" t="e">
        <f>VLOOKUP(B192,'Cloning information_protech'!$G$2:$H$453,2,FALSE)</f>
        <v>#N/A</v>
      </c>
      <c r="P192" t="str">
        <f>VLOOKUP(B192,Unknown!$E$1:$F$625,2,FALSE)</f>
        <v>LRR-II</v>
      </c>
      <c r="Q192" t="str">
        <f>VLOOKUP(B192,'PP-RLK'!$C$14:$D$623,2,FALSE)</f>
        <v>LRR-II</v>
      </c>
      <c r="R192">
        <f>VLOOKUP($B192,'PP-RLK'!$C$14:$G$623,3,FALSE)</f>
        <v>31</v>
      </c>
      <c r="S192" t="str">
        <f>VLOOKUP($B192,'PP-RLK'!$C$14:$G$623,4,FALSE)</f>
        <v>[240,263]</v>
      </c>
      <c r="T192" t="str">
        <f>VLOOKUP($B192,'PP-RLK'!$C$14:$G$623,5,FALSE)</f>
        <v>[303,572]</v>
      </c>
      <c r="U192">
        <f>VLOOKUP($B192,'PP-RLK'!$C$14:$O$623,6,FALSE)</f>
        <v>648</v>
      </c>
      <c r="V192">
        <f>VLOOKUP($B192,'PP-RLK'!$C$14:$O$623,7,FALSE)</f>
        <v>32</v>
      </c>
      <c r="W192">
        <f>VLOOKUP($B192,'PP-RLK'!$C$14:$O$623,8,FALSE)</f>
        <v>239</v>
      </c>
      <c r="X192">
        <f>VLOOKUP($B192,'PP-RLK'!$C$14:$O$623,9,FALSE)</f>
        <v>208</v>
      </c>
      <c r="Y192" t="str">
        <f>VLOOKUP(B192,'Nat Plant-Seq info'!$C$1:$D$426,2,FALSE)</f>
        <v>Athaliana_15944</v>
      </c>
      <c r="Z192">
        <f t="shared" si="2"/>
        <v>0</v>
      </c>
    </row>
    <row r="193" spans="1:26">
      <c r="A193" s="16">
        <v>798</v>
      </c>
      <c r="B193" s="16" t="s">
        <v>580</v>
      </c>
      <c r="C193" s="16" t="str">
        <f>VLOOKUP(B193,'PP-RLK'!$C$14:$N$623,12,FALSE)</f>
        <v>AT4G33430.1</v>
      </c>
      <c r="D193" s="16" t="s">
        <v>1990</v>
      </c>
      <c r="E193" s="16" t="s">
        <v>6</v>
      </c>
      <c r="F193" s="16" t="s">
        <v>119</v>
      </c>
      <c r="G193" s="17" t="s">
        <v>8</v>
      </c>
      <c r="H193" s="17" t="s">
        <v>22</v>
      </c>
      <c r="I193" s="15" t="str">
        <f>VLOOKUP(B193,'Expression batch'!$A$2:$H$460,8,FALSE)</f>
        <v>#8</v>
      </c>
      <c r="J193" s="15" t="str">
        <f>VLOOKUP($B193,'Expression batch'!$A$2:$H$460,2,FALSE)</f>
        <v>BAK1</v>
      </c>
      <c r="K193" s="15" t="str">
        <f>VLOOKUP($B193,'Expression batch'!$A$2:$H$460,3,FALSE)</f>
        <v>Ncfus</v>
      </c>
      <c r="L193" s="15" t="str">
        <f>VLOOKUP($B193,'Expression batch'!$A$2:$H$460,4,FALSE)</f>
        <v>LRR-II</v>
      </c>
      <c r="M193" s="15" t="str">
        <f>VLOOKUP($B193,'LRR-expression'!$A$2:$F$226,2,FALSE)</f>
        <v>BAK1/SERK3</v>
      </c>
      <c r="N193" t="str">
        <f>VLOOKUP(B193,'Cloning information_protech'!$I$2:$M$452,5,FALSE)</f>
        <v>BAK1</v>
      </c>
      <c r="O193" t="e">
        <f>VLOOKUP(B193,'Cloning information_protech'!$G$2:$H$453,2,FALSE)</f>
        <v>#N/A</v>
      </c>
      <c r="P193" t="str">
        <f>VLOOKUP(B193,Unknown!$E$1:$F$625,2,FALSE)</f>
        <v>LRR-II</v>
      </c>
      <c r="Q193" t="str">
        <f>VLOOKUP(B193,'PP-RLK'!$C$14:$D$623,2,FALSE)</f>
        <v>LRR-II</v>
      </c>
      <c r="R193">
        <f>VLOOKUP($B193,'PP-RLK'!$C$14:$G$623,3,FALSE)</f>
        <v>0</v>
      </c>
      <c r="S193" t="str">
        <f>VLOOKUP($B193,'PP-RLK'!$C$14:$G$623,4,FALSE)</f>
        <v>[227,250]</v>
      </c>
      <c r="T193" t="str">
        <f>VLOOKUP($B193,'PP-RLK'!$C$14:$G$623,5,FALSE)</f>
        <v>[289,563]</v>
      </c>
      <c r="U193">
        <f>VLOOKUP($B193,'PP-RLK'!$C$14:$O$623,6,FALSE)</f>
        <v>615</v>
      </c>
      <c r="V193">
        <f>VLOOKUP($B193,'PP-RLK'!$C$14:$O$623,7,FALSE)</f>
        <v>1</v>
      </c>
      <c r="W193">
        <f>VLOOKUP($B193,'PP-RLK'!$C$14:$O$623,8,FALSE)</f>
        <v>226</v>
      </c>
      <c r="X193">
        <f>VLOOKUP($B193,'PP-RLK'!$C$14:$O$623,9,FALSE)</f>
        <v>226</v>
      </c>
      <c r="Y193" t="str">
        <f>VLOOKUP(B193,'Nat Plant-Seq info'!$C$1:$D$426,2,FALSE)</f>
        <v>Athaliana_20399</v>
      </c>
      <c r="Z193">
        <f t="shared" si="2"/>
        <v>0</v>
      </c>
    </row>
    <row r="194" spans="1:26">
      <c r="A194" s="16">
        <v>786</v>
      </c>
      <c r="B194" s="16" t="s">
        <v>615</v>
      </c>
      <c r="C194" s="16" t="str">
        <f>VLOOKUP(B194,'PP-RLK'!$C$14:$N$623,12,FALSE)</f>
        <v>AT5G10290.1</v>
      </c>
      <c r="D194" s="16" t="s">
        <v>1990</v>
      </c>
      <c r="E194" s="16" t="s">
        <v>6</v>
      </c>
      <c r="F194" s="16" t="s">
        <v>119</v>
      </c>
      <c r="G194" s="17" t="s">
        <v>8</v>
      </c>
      <c r="H194" s="17" t="s">
        <v>22</v>
      </c>
      <c r="I194" s="15" t="e">
        <f>VLOOKUP(B194,'Expression batch'!$A$2:$H$460,8,FALSE)</f>
        <v>#N/A</v>
      </c>
      <c r="J194" s="15" t="e">
        <f>VLOOKUP($B194,'Expression batch'!$A$2:$H$460,2,FALSE)</f>
        <v>#N/A</v>
      </c>
      <c r="K194" s="15" t="e">
        <f>VLOOKUP($B194,'Expression batch'!$A$2:$H$460,3,FALSE)</f>
        <v>#N/A</v>
      </c>
      <c r="L194" s="15" t="e">
        <f>VLOOKUP($B194,'Expression batch'!$A$2:$H$460,4,FALSE)</f>
        <v>#N/A</v>
      </c>
      <c r="M194" s="15">
        <f>VLOOKUP($B194,'LRR-expression'!$A$2:$F$226,2,FALSE)</f>
        <v>0</v>
      </c>
      <c r="N194" t="str">
        <f>VLOOKUP(B194,'Cloning information_protech'!$I$2:$M$452,5,FALSE)</f>
        <v>I02</v>
      </c>
      <c r="O194">
        <f>VLOOKUP(B194,'Cloning information_protech'!$G$2:$H$453,2,FALSE)</f>
        <v>114976</v>
      </c>
      <c r="P194" t="str">
        <f>VLOOKUP(B194,Unknown!$E$1:$F$625,2,FALSE)</f>
        <v>LRR-II</v>
      </c>
      <c r="Q194" t="str">
        <f>VLOOKUP(B194,'PP-RLK'!$C$14:$D$623,2,FALSE)</f>
        <v>LRR-II</v>
      </c>
      <c r="R194">
        <f>VLOOKUP($B194,'PP-RLK'!$C$14:$G$623,3,FALSE)</f>
        <v>0</v>
      </c>
      <c r="S194" t="str">
        <f>VLOOKUP($B194,'PP-RLK'!$C$14:$G$623,4,FALSE)</f>
        <v>[224,247]</v>
      </c>
      <c r="T194" t="str">
        <f>VLOOKUP($B194,'PP-RLK'!$C$14:$G$623,5,FALSE)</f>
        <v>[290,564]</v>
      </c>
      <c r="U194">
        <f>VLOOKUP($B194,'PP-RLK'!$C$14:$O$623,6,FALSE)</f>
        <v>613</v>
      </c>
      <c r="V194">
        <f>VLOOKUP($B194,'PP-RLK'!$C$14:$O$623,7,FALSE)</f>
        <v>1</v>
      </c>
      <c r="W194">
        <f>VLOOKUP($B194,'PP-RLK'!$C$14:$O$623,8,FALSE)</f>
        <v>223</v>
      </c>
      <c r="X194">
        <f>VLOOKUP($B194,'PP-RLK'!$C$14:$O$623,9,FALSE)</f>
        <v>223</v>
      </c>
      <c r="Y194" t="str">
        <f>VLOOKUP(B194,'Nat Plant-Seq info'!$C$1:$D$426,2,FALSE)</f>
        <v>Athaliana_17332</v>
      </c>
      <c r="Z194">
        <f t="shared" si="2"/>
        <v>0</v>
      </c>
    </row>
    <row r="195" spans="1:26">
      <c r="A195" s="16">
        <v>775</v>
      </c>
      <c r="B195" s="16" t="s">
        <v>628</v>
      </c>
      <c r="C195" s="16" t="str">
        <f>VLOOKUP(B195,'PP-RLK'!$C$14:$N$623,12,FALSE)</f>
        <v>AT5G16000.1</v>
      </c>
      <c r="D195" s="16" t="s">
        <v>1990</v>
      </c>
      <c r="E195" s="16" t="s">
        <v>6</v>
      </c>
      <c r="F195" s="16" t="s">
        <v>119</v>
      </c>
      <c r="G195" s="17" t="s">
        <v>8</v>
      </c>
      <c r="H195" s="17" t="s">
        <v>22</v>
      </c>
      <c r="I195" s="15" t="str">
        <f>VLOOKUP(B195,'Expression batch'!$A$2:$H$460,8,FALSE)</f>
        <v>#8</v>
      </c>
      <c r="J195" s="15" t="str">
        <f>VLOOKUP($B195,'Expression batch'!$A$2:$H$460,2,FALSE)</f>
        <v>NIK1</v>
      </c>
      <c r="K195" s="15" t="str">
        <f>VLOOKUP($B195,'Expression batch'!$A$2:$H$460,3,FALSE)</f>
        <v>A11</v>
      </c>
      <c r="L195" s="15" t="str">
        <f>VLOOKUP($B195,'Expression batch'!$A$2:$H$460,4,FALSE)</f>
        <v>LRR-II</v>
      </c>
      <c r="M195" s="15" t="str">
        <f>VLOOKUP($B195,'LRR-expression'!$A$2:$F$226,2,FALSE)</f>
        <v>NIK1</v>
      </c>
      <c r="N195" t="str">
        <f>VLOOKUP(B195,'Cloning information_protech'!$I$2:$M$452,5,FALSE)</f>
        <v>A11</v>
      </c>
      <c r="O195">
        <f>VLOOKUP(B195,'Cloning information_protech'!$G$2:$H$453,2,FALSE)</f>
        <v>114977</v>
      </c>
      <c r="P195" t="str">
        <f>VLOOKUP(B195,Unknown!$E$1:$F$625,2,FALSE)</f>
        <v>LRR-II</v>
      </c>
      <c r="Q195" t="str">
        <f>VLOOKUP(B195,'PP-RLK'!$C$14:$D$623,2,FALSE)</f>
        <v>LRR-II</v>
      </c>
      <c r="R195">
        <f>VLOOKUP($B195,'PP-RLK'!$C$14:$G$623,3,FALSE)</f>
        <v>32</v>
      </c>
      <c r="S195" t="str">
        <f>VLOOKUP($B195,'PP-RLK'!$C$14:$G$623,4,FALSE)</f>
        <v>[249,272]</v>
      </c>
      <c r="T195" t="str">
        <f>VLOOKUP($B195,'PP-RLK'!$C$14:$G$623,5,FALSE)</f>
        <v>[312,583]</v>
      </c>
      <c r="U195">
        <f>VLOOKUP($B195,'PP-RLK'!$C$14:$O$623,6,FALSE)</f>
        <v>638</v>
      </c>
      <c r="V195">
        <f>VLOOKUP($B195,'PP-RLK'!$C$14:$O$623,7,FALSE)</f>
        <v>33</v>
      </c>
      <c r="W195">
        <f>VLOOKUP($B195,'PP-RLK'!$C$14:$O$623,8,FALSE)</f>
        <v>248</v>
      </c>
      <c r="X195">
        <f>VLOOKUP($B195,'PP-RLK'!$C$14:$O$623,9,FALSE)</f>
        <v>216</v>
      </c>
      <c r="Y195" t="str">
        <f>VLOOKUP(B195,'Nat Plant-Seq info'!$C$1:$D$426,2,FALSE)</f>
        <v>Athaliana_26506</v>
      </c>
      <c r="Z195">
        <f t="shared" ref="Z195:Z258" si="3">IF(ISNA(Y195),C195,)</f>
        <v>0</v>
      </c>
    </row>
    <row r="196" spans="1:26">
      <c r="A196" s="16">
        <v>782</v>
      </c>
      <c r="B196" s="16" t="s">
        <v>677</v>
      </c>
      <c r="C196" s="16" t="str">
        <f>VLOOKUP(B196,'PP-RLK'!$C$14:$N$623,12,FALSE)</f>
        <v>AT5G45780.1</v>
      </c>
      <c r="D196" s="16" t="s">
        <v>1990</v>
      </c>
      <c r="E196" s="16" t="s">
        <v>6</v>
      </c>
      <c r="F196" s="16" t="s">
        <v>119</v>
      </c>
      <c r="G196" s="17" t="s">
        <v>8</v>
      </c>
      <c r="H196" s="17" t="s">
        <v>22</v>
      </c>
      <c r="I196" s="15" t="e">
        <f>VLOOKUP(B196,'Expression batch'!$A$2:$H$460,8,FALSE)</f>
        <v>#N/A</v>
      </c>
      <c r="J196" s="15" t="e">
        <f>VLOOKUP($B196,'Expression batch'!$A$2:$H$460,2,FALSE)</f>
        <v>#N/A</v>
      </c>
      <c r="K196" s="15" t="e">
        <f>VLOOKUP($B196,'Expression batch'!$A$2:$H$460,3,FALSE)</f>
        <v>#N/A</v>
      </c>
      <c r="L196" s="15" t="e">
        <f>VLOOKUP($B196,'Expression batch'!$A$2:$H$460,4,FALSE)</f>
        <v>#N/A</v>
      </c>
      <c r="M196" s="15" t="str">
        <f>VLOOKUP($B196,'LRR-expression'!$A$2:$F$226,2,FALSE)</f>
        <v>HUB3/CIK4</v>
      </c>
      <c r="N196" t="str">
        <f>VLOOKUP(B196,'Cloning information_protech'!$I$2:$M$452,5,FALSE)</f>
        <v>I03</v>
      </c>
      <c r="O196">
        <f>VLOOKUP(B196,'Cloning information_protech'!$G$2:$H$453,2,FALSE)</f>
        <v>114978</v>
      </c>
      <c r="P196" t="str">
        <f>VLOOKUP(B196,Unknown!$E$1:$F$625,2,FALSE)</f>
        <v>LRR-II</v>
      </c>
      <c r="Q196" t="str">
        <f>VLOOKUP(B196,'PP-RLK'!$C$14:$D$623,2,FALSE)</f>
        <v>LRR-II</v>
      </c>
      <c r="R196">
        <f>VLOOKUP($B196,'PP-RLK'!$C$14:$G$623,3,FALSE)</f>
        <v>27</v>
      </c>
      <c r="S196" t="str">
        <f>VLOOKUP($B196,'PP-RLK'!$C$14:$G$623,4,FALSE)</f>
        <v>[239,262]</v>
      </c>
      <c r="T196" t="str">
        <f>VLOOKUP($B196,'PP-RLK'!$C$14:$G$623,5,FALSE)</f>
        <v>[300,572]</v>
      </c>
      <c r="U196">
        <f>VLOOKUP($B196,'PP-RLK'!$C$14:$O$623,6,FALSE)</f>
        <v>614</v>
      </c>
      <c r="V196">
        <f>VLOOKUP($B196,'PP-RLK'!$C$14:$O$623,7,FALSE)</f>
        <v>28</v>
      </c>
      <c r="W196">
        <f>VLOOKUP($B196,'PP-RLK'!$C$14:$O$623,8,FALSE)</f>
        <v>238</v>
      </c>
      <c r="X196">
        <f>VLOOKUP($B196,'PP-RLK'!$C$14:$O$623,9,FALSE)</f>
        <v>211</v>
      </c>
      <c r="Y196" t="str">
        <f>VLOOKUP(B196,'Nat Plant-Seq info'!$C$1:$D$426,2,FALSE)</f>
        <v>Athaliana_26102</v>
      </c>
      <c r="Z196">
        <f t="shared" si="3"/>
        <v>0</v>
      </c>
    </row>
    <row r="197" spans="1:26">
      <c r="A197" s="16">
        <v>790</v>
      </c>
      <c r="B197" s="16" t="s">
        <v>739</v>
      </c>
      <c r="C197" s="16" t="str">
        <f>VLOOKUP(B197,'PP-RLK'!$C$14:$N$623,12,FALSE)</f>
        <v>AT5G63710.1</v>
      </c>
      <c r="D197" s="16" t="s">
        <v>1990</v>
      </c>
      <c r="E197" s="16" t="s">
        <v>6</v>
      </c>
      <c r="F197" s="16" t="s">
        <v>119</v>
      </c>
      <c r="G197" s="17" t="s">
        <v>8</v>
      </c>
      <c r="H197" s="17" t="s">
        <v>22</v>
      </c>
      <c r="I197" s="15" t="str">
        <f>VLOOKUP(B197,'Expression batch'!$A$2:$H$460,8,FALSE)</f>
        <v>#8</v>
      </c>
      <c r="J197" s="15" t="str">
        <f>VLOOKUP($B197,'Expression batch'!$A$2:$H$460,2,FALSE)</f>
        <v>AT5G63710</v>
      </c>
      <c r="K197" s="15" t="str">
        <f>VLOOKUP($B197,'Expression batch'!$A$2:$H$460,3,FALSE)</f>
        <v>I04</v>
      </c>
      <c r="L197" s="15" t="str">
        <f>VLOOKUP($B197,'Expression batch'!$A$2:$H$460,4,FALSE)</f>
        <v>LRR-II</v>
      </c>
      <c r="M197" s="15" t="str">
        <f>VLOOKUP($B197,'LRR-expression'!$A$2:$F$226,2,FALSE)</f>
        <v>APEX/HUB2</v>
      </c>
      <c r="N197" t="str">
        <f>VLOOKUP(B197,'Cloning information_protech'!$I$2:$M$452,5,FALSE)</f>
        <v>I04</v>
      </c>
      <c r="O197">
        <f>VLOOKUP(B197,'Cloning information_protech'!$G$2:$H$453,2,FALSE)</f>
        <v>114979</v>
      </c>
      <c r="P197" t="str">
        <f>VLOOKUP(B197,Unknown!$E$1:$F$625,2,FALSE)</f>
        <v>LRR-II</v>
      </c>
      <c r="Q197" t="str">
        <f>VLOOKUP(B197,'PP-RLK'!$C$14:$D$623,2,FALSE)</f>
        <v>LRR-II</v>
      </c>
      <c r="R197">
        <f>VLOOKUP($B197,'PP-RLK'!$C$14:$G$623,3,FALSE)</f>
        <v>0</v>
      </c>
      <c r="S197">
        <f>VLOOKUP($B197,'PP-RLK'!$C$14:$G$623,4,FALSE)</f>
        <v>0</v>
      </c>
      <c r="T197" t="str">
        <f>VLOOKUP($B197,'PP-RLK'!$C$14:$G$623,5,FALSE)</f>
        <v>[289,562]</v>
      </c>
      <c r="U197">
        <f>VLOOKUP($B197,'PP-RLK'!$C$14:$O$623,6,FALSE)</f>
        <v>614</v>
      </c>
      <c r="V197">
        <f>VLOOKUP($B197,'PP-RLK'!$C$14:$O$623,7,FALSE)</f>
        <v>0</v>
      </c>
      <c r="W197">
        <f>VLOOKUP($B197,'PP-RLK'!$C$14:$O$623,8,FALSE)</f>
        <v>0</v>
      </c>
      <c r="X197">
        <f>VLOOKUP($B197,'PP-RLK'!$C$14:$O$623,9,FALSE)</f>
        <v>0</v>
      </c>
      <c r="Y197" t="str">
        <f>VLOOKUP(B197,'Nat Plant-Seq info'!$C$1:$D$426,2,FALSE)</f>
        <v>Athaliana_3150</v>
      </c>
      <c r="Z197">
        <f t="shared" si="3"/>
        <v>0</v>
      </c>
    </row>
    <row r="198" spans="1:26">
      <c r="A198" s="16">
        <v>787</v>
      </c>
      <c r="B198" s="16" t="s">
        <v>742</v>
      </c>
      <c r="C198" s="16" t="str">
        <f>VLOOKUP(B198,'PP-RLK'!$C$14:$N$623,12,FALSE)</f>
        <v>AT5G65240.1</v>
      </c>
      <c r="D198" s="16" t="s">
        <v>1990</v>
      </c>
      <c r="E198" s="16" t="s">
        <v>6</v>
      </c>
      <c r="F198" s="16" t="s">
        <v>119</v>
      </c>
      <c r="G198" s="17" t="s">
        <v>8</v>
      </c>
      <c r="H198" s="17" t="s">
        <v>22</v>
      </c>
      <c r="I198" s="15" t="e">
        <f>VLOOKUP(B198,'Expression batch'!$A$2:$H$460,8,FALSE)</f>
        <v>#N/A</v>
      </c>
      <c r="J198" s="15" t="e">
        <f>VLOOKUP($B198,'Expression batch'!$A$2:$H$460,2,FALSE)</f>
        <v>#N/A</v>
      </c>
      <c r="K198" s="15" t="e">
        <f>VLOOKUP($B198,'Expression batch'!$A$2:$H$460,3,FALSE)</f>
        <v>#N/A</v>
      </c>
      <c r="L198" s="15" t="e">
        <f>VLOOKUP($B198,'Expression batch'!$A$2:$H$460,4,FALSE)</f>
        <v>#N/A</v>
      </c>
      <c r="M198" s="15">
        <f>VLOOKUP($B198,'LRR-expression'!$A$2:$F$226,2,FALSE)</f>
        <v>0</v>
      </c>
      <c r="N198" t="str">
        <f>VLOOKUP(B198,'Cloning information_protech'!$I$2:$M$452,5,FALSE)</f>
        <v>I05</v>
      </c>
      <c r="O198">
        <f>VLOOKUP(B198,'Cloning information_protech'!$G$2:$H$453,2,FALSE)</f>
        <v>114980</v>
      </c>
      <c r="P198" t="str">
        <f>VLOOKUP(B198,Unknown!$E$1:$F$625,2,FALSE)</f>
        <v>LRR-II</v>
      </c>
      <c r="Q198" t="str">
        <f>VLOOKUP(B198,'PP-RLK'!$C$14:$D$623,2,FALSE)</f>
        <v>LRR-II</v>
      </c>
      <c r="R198">
        <f>VLOOKUP($B198,'PP-RLK'!$C$14:$G$623,3,FALSE)</f>
        <v>0</v>
      </c>
      <c r="S198" t="str">
        <f>VLOOKUP($B198,'PP-RLK'!$C$14:$G$623,4,FALSE)</f>
        <v>[218,241]</v>
      </c>
      <c r="T198" t="str">
        <f>VLOOKUP($B198,'PP-RLK'!$C$14:$G$623,5,FALSE)</f>
        <v>[294,568]</v>
      </c>
      <c r="U198">
        <f>VLOOKUP($B198,'PP-RLK'!$C$14:$O$623,6,FALSE)</f>
        <v>617</v>
      </c>
      <c r="V198">
        <f>VLOOKUP($B198,'PP-RLK'!$C$14:$O$623,7,FALSE)</f>
        <v>1</v>
      </c>
      <c r="W198">
        <f>VLOOKUP($B198,'PP-RLK'!$C$14:$O$623,8,FALSE)</f>
        <v>217</v>
      </c>
      <c r="X198">
        <f>VLOOKUP($B198,'PP-RLK'!$C$14:$O$623,9,FALSE)</f>
        <v>217</v>
      </c>
      <c r="Y198" t="str">
        <f>VLOOKUP(B198,'Nat Plant-Seq info'!$C$1:$D$426,2,FALSE)</f>
        <v>Athaliana_23958</v>
      </c>
      <c r="Z198">
        <f t="shared" si="3"/>
        <v>0</v>
      </c>
    </row>
    <row r="199" spans="1:26" s="46" customFormat="1">
      <c r="A199" s="43">
        <v>1494</v>
      </c>
      <c r="B199" s="43" t="s">
        <v>34</v>
      </c>
      <c r="C199" s="43" t="e">
        <f>VLOOKUP(B199,'PP-RLK'!$C$14:$N$623,12,FALSE)</f>
        <v>#N/A</v>
      </c>
      <c r="D199" s="43" t="s">
        <v>1990</v>
      </c>
      <c r="E199" s="43" t="s">
        <v>6</v>
      </c>
      <c r="F199" s="43" t="s">
        <v>35</v>
      </c>
      <c r="G199" s="44" t="s">
        <v>8</v>
      </c>
      <c r="H199" s="44" t="s">
        <v>36</v>
      </c>
      <c r="I199" s="45" t="e">
        <f>VLOOKUP(B199,'Expression batch'!$A$2:$H$460,8,FALSE)</f>
        <v>#N/A</v>
      </c>
      <c r="J199" s="45" t="e">
        <f>VLOOKUP($B199,'Expression batch'!$A$2:$H$460,2,FALSE)</f>
        <v>#N/A</v>
      </c>
      <c r="K199" s="45" t="e">
        <f>VLOOKUP($B199,'Expression batch'!$A$2:$H$460,3,FALSE)</f>
        <v>#N/A</v>
      </c>
      <c r="L199" s="45" t="e">
        <f>VLOOKUP($B199,'Expression batch'!$A$2:$H$460,4,FALSE)</f>
        <v>#N/A</v>
      </c>
      <c r="M199" s="45" t="e">
        <f>VLOOKUP($B199,'LRR-expression'!$A$2:$F$226,2,FALSE)</f>
        <v>#N/A</v>
      </c>
      <c r="N199" s="46" t="e">
        <f>VLOOKUP(B199,'Cloning information_protech'!$I$2:$M$452,5,FALSE)</f>
        <v>#N/A</v>
      </c>
      <c r="O199" s="46" t="e">
        <f>VLOOKUP(B199,'Cloning information_protech'!$G$2:$H$453,2,FALSE)</f>
        <v>#N/A</v>
      </c>
      <c r="P199" s="46" t="e">
        <f>VLOOKUP(B199,Unknown!$E$1:$F$625,2,FALSE)</f>
        <v>#N/A</v>
      </c>
      <c r="Q199" s="46" t="e">
        <f>VLOOKUP(B199,'PP-RLK'!$C$14:$D$623,2,FALSE)</f>
        <v>#N/A</v>
      </c>
      <c r="R199" s="46" t="e">
        <f>VLOOKUP($B199,'PP-RLK'!$C$14:$G$623,3,FALSE)</f>
        <v>#N/A</v>
      </c>
      <c r="S199" s="46" t="e">
        <f>VLOOKUP($B199,'PP-RLK'!$C$14:$G$623,4,FALSE)</f>
        <v>#N/A</v>
      </c>
      <c r="T199" s="46" t="e">
        <f>VLOOKUP($B199,'PP-RLK'!$C$14:$G$623,5,FALSE)</f>
        <v>#N/A</v>
      </c>
      <c r="U199" s="46" t="e">
        <f>VLOOKUP($B199,'PP-RLK'!$C$14:$O$623,6,FALSE)</f>
        <v>#N/A</v>
      </c>
      <c r="V199" s="46" t="e">
        <f>VLOOKUP($B199,'PP-RLK'!$C$14:$O$623,7,FALSE)</f>
        <v>#N/A</v>
      </c>
      <c r="W199" s="46" t="e">
        <f>VLOOKUP($B199,'PP-RLK'!$C$14:$O$623,8,FALSE)</f>
        <v>#N/A</v>
      </c>
      <c r="X199" s="46" t="e">
        <f>VLOOKUP($B199,'PP-RLK'!$C$14:$O$623,9,FALSE)</f>
        <v>#N/A</v>
      </c>
      <c r="Y199" s="46" t="e">
        <f>VLOOKUP(B199,'Nat Plant-Seq info'!$C$1:$D$426,2,FALSE)</f>
        <v>#N/A</v>
      </c>
      <c r="Z199" t="e">
        <f t="shared" si="3"/>
        <v>#N/A</v>
      </c>
    </row>
    <row r="200" spans="1:26">
      <c r="A200" s="16">
        <v>1433</v>
      </c>
      <c r="B200" s="16" t="s">
        <v>97</v>
      </c>
      <c r="C200" s="16" t="str">
        <f>VLOOKUP(B200,'PP-RLK'!$C$14:$N$623,12,FALSE)</f>
        <v>AT1G25320.1</v>
      </c>
      <c r="D200" s="16" t="s">
        <v>1990</v>
      </c>
      <c r="E200" s="16" t="s">
        <v>6</v>
      </c>
      <c r="F200" s="16" t="s">
        <v>35</v>
      </c>
      <c r="G200" s="17" t="s">
        <v>8</v>
      </c>
      <c r="H200" s="17" t="s">
        <v>36</v>
      </c>
      <c r="I200" s="15" t="str">
        <f>VLOOKUP(B200,'Expression batch'!$A$2:$H$460,8,FALSE)</f>
        <v>#12</v>
      </c>
      <c r="J200" s="15" t="str">
        <f>VLOOKUP($B200,'Expression batch'!$A$2:$H$460,2,FALSE)</f>
        <v>AT1G25320</v>
      </c>
      <c r="K200" s="15" t="str">
        <f>VLOOKUP($B200,'Expression batch'!$A$2:$H$460,3,FALSE)</f>
        <v>X002</v>
      </c>
      <c r="L200" s="15" t="str">
        <f>VLOOKUP($B200,'Expression batch'!$A$2:$H$460,4,FALSE)</f>
        <v>LRR-III</v>
      </c>
      <c r="M200" s="15">
        <f>VLOOKUP($B200,'LRR-expression'!$A$2:$F$226,2,FALSE)</f>
        <v>0</v>
      </c>
      <c r="N200" t="str">
        <f>VLOOKUP(B200,'Cloning information_protech'!$I$2:$M$452,5,FALSE)</f>
        <v>X002</v>
      </c>
      <c r="O200">
        <f>VLOOKUP(B200,'Cloning information_protech'!$G$2:$H$453,2,FALSE)</f>
        <v>115009</v>
      </c>
      <c r="P200" t="str">
        <f>VLOOKUP(B200,Unknown!$E$1:$F$625,2,FALSE)</f>
        <v>LRR-III</v>
      </c>
      <c r="Q200" t="str">
        <f>VLOOKUP(B200,'PP-RLK'!$C$14:$D$623,2,FALSE)</f>
        <v>LRR-III</v>
      </c>
      <c r="R200">
        <f>VLOOKUP($B200,'PP-RLK'!$C$14:$G$623,3,FALSE)</f>
        <v>23</v>
      </c>
      <c r="S200" t="str">
        <f>VLOOKUP($B200,'PP-RLK'!$C$14:$G$623,4,FALSE)</f>
        <v>[316,339]</v>
      </c>
      <c r="T200" t="str">
        <f>VLOOKUP($B200,'PP-RLK'!$C$14:$G$623,5,FALSE)</f>
        <v>[410,696]</v>
      </c>
      <c r="U200">
        <f>VLOOKUP($B200,'PP-RLK'!$C$14:$O$623,6,FALSE)</f>
        <v>702</v>
      </c>
      <c r="V200">
        <f>VLOOKUP($B200,'PP-RLK'!$C$14:$O$623,7,FALSE)</f>
        <v>24</v>
      </c>
      <c r="W200">
        <f>VLOOKUP($B200,'PP-RLK'!$C$14:$O$623,8,FALSE)</f>
        <v>315</v>
      </c>
      <c r="X200">
        <f>VLOOKUP($B200,'PP-RLK'!$C$14:$O$623,9,FALSE)</f>
        <v>292</v>
      </c>
      <c r="Y200" t="str">
        <f>VLOOKUP(B200,'Nat Plant-Seq info'!$C$1:$D$426,2,FALSE)</f>
        <v>Athaliana_5595</v>
      </c>
      <c r="Z200">
        <f t="shared" si="3"/>
        <v>0</v>
      </c>
    </row>
    <row r="201" spans="1:26">
      <c r="A201" s="16">
        <v>1510</v>
      </c>
      <c r="B201" s="16" t="s">
        <v>129</v>
      </c>
      <c r="C201" s="16" t="str">
        <f>VLOOKUP(B201,'PP-RLK'!$C$14:$N$623,12,FALSE)</f>
        <v>AT1G48480.1</v>
      </c>
      <c r="D201" s="16" t="s">
        <v>1990</v>
      </c>
      <c r="E201" s="16" t="s">
        <v>6</v>
      </c>
      <c r="F201" s="16" t="s">
        <v>35</v>
      </c>
      <c r="G201" s="17" t="s">
        <v>8</v>
      </c>
      <c r="H201" s="17" t="s">
        <v>36</v>
      </c>
      <c r="I201" s="15" t="e">
        <f>VLOOKUP(B201,'Expression batch'!$A$2:$H$460,8,FALSE)</f>
        <v>#N/A</v>
      </c>
      <c r="J201" s="15" t="e">
        <f>VLOOKUP($B201,'Expression batch'!$A$2:$H$460,2,FALSE)</f>
        <v>#N/A</v>
      </c>
      <c r="K201" s="15" t="e">
        <f>VLOOKUP($B201,'Expression batch'!$A$2:$H$460,3,FALSE)</f>
        <v>#N/A</v>
      </c>
      <c r="L201" s="15" t="e">
        <f>VLOOKUP($B201,'Expression batch'!$A$2:$H$460,4,FALSE)</f>
        <v>#N/A</v>
      </c>
      <c r="M201" s="15" t="str">
        <f>VLOOKUP($B201,'LRR-expression'!$A$2:$F$226,2,FALSE)</f>
        <v>RKL1</v>
      </c>
      <c r="N201" t="e">
        <f>VLOOKUP(B201,'Cloning information_protech'!$I$2:$M$452,5,FALSE)</f>
        <v>#N/A</v>
      </c>
      <c r="O201" t="e">
        <f>VLOOKUP(B201,'Cloning information_protech'!$G$2:$H$453,2,FALSE)</f>
        <v>#N/A</v>
      </c>
      <c r="P201" t="str">
        <f>VLOOKUP(B201,Unknown!$E$1:$F$625,2,FALSE)</f>
        <v>LRR-III</v>
      </c>
      <c r="Q201" t="str">
        <f>VLOOKUP(B201,'PP-RLK'!$C$14:$D$623,2,FALSE)</f>
        <v>LRR-III</v>
      </c>
      <c r="R201">
        <f>VLOOKUP($B201,'PP-RLK'!$C$14:$G$623,3,FALSE)</f>
        <v>33</v>
      </c>
      <c r="S201" t="str">
        <f>VLOOKUP($B201,'PP-RLK'!$C$14:$G$623,4,FALSE)</f>
        <v>[268,291]</v>
      </c>
      <c r="T201" t="str">
        <f>VLOOKUP($B201,'PP-RLK'!$C$14:$G$623,5,FALSE)</f>
        <v>[370,639]</v>
      </c>
      <c r="U201">
        <f>VLOOKUP($B201,'PP-RLK'!$C$14:$O$623,6,FALSE)</f>
        <v>655</v>
      </c>
      <c r="V201">
        <f>VLOOKUP($B201,'PP-RLK'!$C$14:$O$623,7,FALSE)</f>
        <v>34</v>
      </c>
      <c r="W201">
        <f>VLOOKUP($B201,'PP-RLK'!$C$14:$O$623,8,FALSE)</f>
        <v>267</v>
      </c>
      <c r="X201">
        <f>VLOOKUP($B201,'PP-RLK'!$C$14:$O$623,9,FALSE)</f>
        <v>234</v>
      </c>
      <c r="Y201" t="str">
        <f>VLOOKUP(B201,'Nat Plant-Seq info'!$C$1:$D$426,2,FALSE)</f>
        <v>Athaliana_14114</v>
      </c>
      <c r="Z201">
        <f t="shared" si="3"/>
        <v>0</v>
      </c>
    </row>
    <row r="202" spans="1:26">
      <c r="A202" s="16">
        <v>1483</v>
      </c>
      <c r="B202" s="16" t="s">
        <v>134</v>
      </c>
      <c r="C202" s="16" t="str">
        <f>VLOOKUP(B202,'PP-RLK'!$C$14:$N$623,12,FALSE)</f>
        <v>AT1G50610.1</v>
      </c>
      <c r="D202" s="16" t="s">
        <v>1990</v>
      </c>
      <c r="E202" s="16" t="s">
        <v>6</v>
      </c>
      <c r="F202" s="16" t="s">
        <v>35</v>
      </c>
      <c r="G202" s="17" t="s">
        <v>8</v>
      </c>
      <c r="H202" s="17" t="s">
        <v>36</v>
      </c>
      <c r="I202" s="15" t="str">
        <f>VLOOKUP(B202,'Expression batch'!$A$2:$H$460,8,FALSE)</f>
        <v>#8</v>
      </c>
      <c r="J202" s="15" t="str">
        <f>VLOOKUP($B202,'Expression batch'!$A$2:$H$460,2,FALSE)</f>
        <v>PRK5</v>
      </c>
      <c r="K202" s="15" t="str">
        <f>VLOOKUP($B202,'Expression batch'!$A$2:$H$460,3,FALSE)</f>
        <v>I07</v>
      </c>
      <c r="L202" s="15" t="str">
        <f>VLOOKUP($B202,'Expression batch'!$A$2:$H$460,4,FALSE)</f>
        <v>LRR-III</v>
      </c>
      <c r="M202" s="15" t="str">
        <f>VLOOKUP($B202,'LRR-expression'!$A$2:$F$226,2,FALSE)</f>
        <v>PRK5</v>
      </c>
      <c r="N202" t="str">
        <f>VLOOKUP(B202,'Cloning information_protech'!$I$2:$M$452,5,FALSE)</f>
        <v>I07</v>
      </c>
      <c r="O202">
        <f>VLOOKUP(B202,'Cloning information_protech'!$G$2:$H$453,2,FALSE)</f>
        <v>114982</v>
      </c>
      <c r="P202" t="str">
        <f>VLOOKUP(B202,Unknown!$E$1:$F$625,2,FALSE)</f>
        <v>LRR-III</v>
      </c>
      <c r="Q202" t="str">
        <f>VLOOKUP(B202,'PP-RLK'!$C$14:$D$623,2,FALSE)</f>
        <v>LRR-III</v>
      </c>
      <c r="R202">
        <f>VLOOKUP($B202,'PP-RLK'!$C$14:$G$623,3,FALSE)</f>
        <v>40</v>
      </c>
      <c r="S202" t="str">
        <f>VLOOKUP($B202,'PP-RLK'!$C$14:$G$623,4,FALSE)</f>
        <v>[282,305]</v>
      </c>
      <c r="T202" t="str">
        <f>VLOOKUP($B202,'PP-RLK'!$C$14:$G$623,5,FALSE)</f>
        <v>[375,645]</v>
      </c>
      <c r="U202">
        <f>VLOOKUP($B202,'PP-RLK'!$C$14:$O$623,6,FALSE)</f>
        <v>686</v>
      </c>
      <c r="V202">
        <f>VLOOKUP($B202,'PP-RLK'!$C$14:$O$623,7,FALSE)</f>
        <v>41</v>
      </c>
      <c r="W202">
        <f>VLOOKUP($B202,'PP-RLK'!$C$14:$O$623,8,FALSE)</f>
        <v>281</v>
      </c>
      <c r="X202">
        <f>VLOOKUP($B202,'PP-RLK'!$C$14:$O$623,9,FALSE)</f>
        <v>241</v>
      </c>
      <c r="Y202" t="str">
        <f>VLOOKUP(B202,'Nat Plant-Seq info'!$C$1:$D$426,2,FALSE)</f>
        <v>Athaliana_2497</v>
      </c>
      <c r="Z202">
        <f t="shared" si="3"/>
        <v>0</v>
      </c>
    </row>
    <row r="203" spans="1:26">
      <c r="A203" s="16">
        <v>1495</v>
      </c>
      <c r="B203" s="16" t="s">
        <v>171</v>
      </c>
      <c r="C203" s="16" t="str">
        <f>VLOOKUP(B203,'PP-RLK'!$C$14:$N$623,12,FALSE)</f>
        <v>AT1G60630.1</v>
      </c>
      <c r="D203" s="16" t="s">
        <v>1990</v>
      </c>
      <c r="E203" s="16" t="s">
        <v>6</v>
      </c>
      <c r="F203" s="16" t="s">
        <v>35</v>
      </c>
      <c r="G203" s="17" t="s">
        <v>8</v>
      </c>
      <c r="H203" s="17" t="s">
        <v>36</v>
      </c>
      <c r="I203" s="15" t="str">
        <f>VLOOKUP(B203,'Expression batch'!$A$2:$H$460,8,FALSE)</f>
        <v>#22</v>
      </c>
      <c r="J203" s="15" t="str">
        <f>VLOOKUP($B203,'Expression batch'!$A$2:$H$460,2,FALSE)</f>
        <v>AT1G60630</v>
      </c>
      <c r="K203" s="15" t="str">
        <f>VLOOKUP($B203,'Expression batch'!$A$2:$H$460,3,FALSE)</f>
        <v>I08</v>
      </c>
      <c r="L203" s="15" t="str">
        <f>VLOOKUP($B203,'Expression batch'!$A$2:$H$460,4,FALSE)</f>
        <v>LRR-III</v>
      </c>
      <c r="M203" s="15" t="str">
        <f>VLOOKUP($B203,'LRR-expression'!$A$2:$F$226,2,FALSE)</f>
        <v>ARM1L</v>
      </c>
      <c r="N203" t="str">
        <f>VLOOKUP(B203,'Cloning information_protech'!$I$2:$M$452,5,FALSE)</f>
        <v>I08</v>
      </c>
      <c r="O203">
        <f>VLOOKUP(B203,'Cloning information_protech'!$G$2:$H$453,2,FALSE)</f>
        <v>114983</v>
      </c>
      <c r="P203" t="str">
        <f>VLOOKUP(B203,Unknown!$E$1:$F$625,2,FALSE)</f>
        <v>LRR-III</v>
      </c>
      <c r="Q203" t="str">
        <f>VLOOKUP(B203,'PP-RLK'!$C$14:$D$623,2,FALSE)</f>
        <v>LRR-III</v>
      </c>
      <c r="R203">
        <f>VLOOKUP($B203,'PP-RLK'!$C$14:$G$623,3,FALSE)</f>
        <v>0</v>
      </c>
      <c r="S203" t="str">
        <f>VLOOKUP($B203,'PP-RLK'!$C$14:$G$623,4,FALSE)</f>
        <v>[254,277]</v>
      </c>
      <c r="T203" t="str">
        <f>VLOOKUP($B203,'PP-RLK'!$C$14:$G$623,5,FALSE)</f>
        <v>[350,615]</v>
      </c>
      <c r="U203">
        <f>VLOOKUP($B203,'PP-RLK'!$C$14:$O$623,6,FALSE)</f>
        <v>652</v>
      </c>
      <c r="V203">
        <f>VLOOKUP($B203,'PP-RLK'!$C$14:$O$623,7,FALSE)</f>
        <v>1</v>
      </c>
      <c r="W203">
        <f>VLOOKUP($B203,'PP-RLK'!$C$14:$O$623,8,FALSE)</f>
        <v>253</v>
      </c>
      <c r="X203">
        <f>VLOOKUP($B203,'PP-RLK'!$C$14:$O$623,9,FALSE)</f>
        <v>253</v>
      </c>
      <c r="Y203" t="str">
        <f>VLOOKUP(B203,'Nat Plant-Seq info'!$C$1:$D$426,2,FALSE)</f>
        <v>Athaliana_8368</v>
      </c>
      <c r="Z203">
        <f t="shared" si="3"/>
        <v>0</v>
      </c>
    </row>
    <row r="204" spans="1:26">
      <c r="A204" s="16">
        <v>1504</v>
      </c>
      <c r="B204" s="16" t="s">
        <v>194</v>
      </c>
      <c r="C204" s="16" t="str">
        <f>VLOOKUP(B204,'PP-RLK'!$C$14:$N$623,12,FALSE)</f>
        <v>AT1G64210.1</v>
      </c>
      <c r="D204" s="16" t="s">
        <v>1990</v>
      </c>
      <c r="E204" s="16" t="s">
        <v>6</v>
      </c>
      <c r="F204" s="16" t="s">
        <v>35</v>
      </c>
      <c r="G204" s="17" t="s">
        <v>8</v>
      </c>
      <c r="H204" s="17" t="s">
        <v>36</v>
      </c>
      <c r="I204" s="15" t="str">
        <f>VLOOKUP(B204,'Expression batch'!$A$2:$H$460,8,FALSE)</f>
        <v>#12</v>
      </c>
      <c r="J204" s="15" t="str">
        <f>VLOOKUP($B204,'Expression batch'!$A$2:$H$460,2,FALSE)</f>
        <v>AT1G64210</v>
      </c>
      <c r="K204" s="15" t="str">
        <f>VLOOKUP($B204,'Expression batch'!$A$2:$H$460,3,FALSE)</f>
        <v>I09</v>
      </c>
      <c r="L204" s="15" t="str">
        <f>VLOOKUP($B204,'Expression batch'!$A$2:$H$460,4,FALSE)</f>
        <v>LRR-III</v>
      </c>
      <c r="M204" s="15">
        <f>VLOOKUP($B204,'LRR-expression'!$A$2:$F$226,2,FALSE)</f>
        <v>0</v>
      </c>
      <c r="N204" t="str">
        <f>VLOOKUP(B204,'Cloning information_protech'!$I$2:$M$452,5,FALSE)</f>
        <v>I09</v>
      </c>
      <c r="O204">
        <f>VLOOKUP(B204,'Cloning information_protech'!$G$2:$H$453,2,FALSE)</f>
        <v>114984</v>
      </c>
      <c r="P204" t="str">
        <f>VLOOKUP(B204,Unknown!$E$1:$F$625,2,FALSE)</f>
        <v>LRR-III</v>
      </c>
      <c r="Q204" t="str">
        <f>VLOOKUP(B204,'PP-RLK'!$C$14:$D$623,2,FALSE)</f>
        <v>LRR-III</v>
      </c>
      <c r="R204">
        <f>VLOOKUP($B204,'PP-RLK'!$C$14:$G$623,3,FALSE)</f>
        <v>20</v>
      </c>
      <c r="S204" t="str">
        <f>VLOOKUP($B204,'PP-RLK'!$C$14:$G$623,4,FALSE)</f>
        <v>[231,254]</v>
      </c>
      <c r="T204" t="str">
        <f>VLOOKUP($B204,'PP-RLK'!$C$14:$G$623,5,FALSE)</f>
        <v>[307,578]</v>
      </c>
      <c r="U204">
        <f>VLOOKUP($B204,'PP-RLK'!$C$14:$O$623,6,FALSE)</f>
        <v>587</v>
      </c>
      <c r="V204">
        <f>VLOOKUP($B204,'PP-RLK'!$C$14:$O$623,7,FALSE)</f>
        <v>21</v>
      </c>
      <c r="W204">
        <f>VLOOKUP($B204,'PP-RLK'!$C$14:$O$623,8,FALSE)</f>
        <v>230</v>
      </c>
      <c r="X204">
        <f>VLOOKUP($B204,'PP-RLK'!$C$14:$O$623,9,FALSE)</f>
        <v>210</v>
      </c>
      <c r="Y204" t="str">
        <f>VLOOKUP(B204,'Nat Plant-Seq info'!$C$1:$D$426,2,FALSE)</f>
        <v>Athaliana_23505</v>
      </c>
      <c r="Z204">
        <f t="shared" si="3"/>
        <v>0</v>
      </c>
    </row>
    <row r="205" spans="1:26">
      <c r="A205" s="16">
        <v>1432</v>
      </c>
      <c r="B205" s="16" t="s">
        <v>202</v>
      </c>
      <c r="C205" s="16" t="str">
        <f>VLOOKUP(B205,'PP-RLK'!$C$14:$N$623,12,FALSE)</f>
        <v>AT1G66830.1</v>
      </c>
      <c r="D205" s="16" t="s">
        <v>1990</v>
      </c>
      <c r="E205" s="16" t="s">
        <v>6</v>
      </c>
      <c r="F205" s="16" t="s">
        <v>35</v>
      </c>
      <c r="G205" s="17" t="s">
        <v>8</v>
      </c>
      <c r="H205" s="17" t="s">
        <v>36</v>
      </c>
      <c r="I205" s="15" t="str">
        <f>VLOOKUP(B205,'Expression batch'!$A$2:$H$460,8,FALSE)</f>
        <v>#21</v>
      </c>
      <c r="J205" s="15" t="str">
        <f>VLOOKUP($B205,'Expression batch'!$A$2:$H$460,2,FALSE)</f>
        <v>AT1G66830</v>
      </c>
      <c r="K205" s="15" t="str">
        <f>VLOOKUP($B205,'Expression batch'!$A$2:$H$460,3,FALSE)</f>
        <v>X005</v>
      </c>
      <c r="L205" s="15" t="str">
        <f>VLOOKUP($B205,'Expression batch'!$A$2:$H$460,4,FALSE)</f>
        <v>LRR-III</v>
      </c>
      <c r="M205" s="15">
        <f>VLOOKUP($B205,'LRR-expression'!$A$2:$F$226,2,FALSE)</f>
        <v>0</v>
      </c>
      <c r="N205" t="str">
        <f>VLOOKUP(B205,'Cloning information_protech'!$I$2:$M$452,5,FALSE)</f>
        <v>X005</v>
      </c>
      <c r="O205">
        <f>VLOOKUP(B205,'Cloning information_protech'!$G$2:$H$453,2,FALSE)</f>
        <v>115010</v>
      </c>
      <c r="P205" t="str">
        <f>VLOOKUP(B205,Unknown!$E$1:$F$625,2,FALSE)</f>
        <v>LRR-III</v>
      </c>
      <c r="Q205" t="str">
        <f>VLOOKUP(B205,'PP-RLK'!$C$14:$D$623,2,FALSE)</f>
        <v>LRR-III</v>
      </c>
      <c r="R205">
        <f>VLOOKUP($B205,'PP-RLK'!$C$14:$G$623,3,FALSE)</f>
        <v>22</v>
      </c>
      <c r="S205" t="str">
        <f>VLOOKUP($B205,'PP-RLK'!$C$14:$G$623,4,FALSE)</f>
        <v>[304,327]</v>
      </c>
      <c r="T205" t="str">
        <f>VLOOKUP($B205,'PP-RLK'!$C$14:$G$623,5,FALSE)</f>
        <v>[401,678]</v>
      </c>
      <c r="U205">
        <f>VLOOKUP($B205,'PP-RLK'!$C$14:$O$623,6,FALSE)</f>
        <v>685</v>
      </c>
      <c r="V205">
        <f>VLOOKUP($B205,'PP-RLK'!$C$14:$O$623,7,FALSE)</f>
        <v>23</v>
      </c>
      <c r="W205">
        <f>VLOOKUP($B205,'PP-RLK'!$C$14:$O$623,8,FALSE)</f>
        <v>303</v>
      </c>
      <c r="X205">
        <f>VLOOKUP($B205,'PP-RLK'!$C$14:$O$623,9,FALSE)</f>
        <v>281</v>
      </c>
      <c r="Y205" t="str">
        <f>VLOOKUP(B205,'Nat Plant-Seq info'!$C$1:$D$426,2,FALSE)</f>
        <v>Athaliana_12707</v>
      </c>
      <c r="Z205">
        <f t="shared" si="3"/>
        <v>0</v>
      </c>
    </row>
    <row r="206" spans="1:26">
      <c r="A206" s="16">
        <v>1430</v>
      </c>
      <c r="B206" s="16" t="s">
        <v>212</v>
      </c>
      <c r="C206" s="16" t="str">
        <f>VLOOKUP(B206,'PP-RLK'!$C$14:$N$623,12,FALSE)</f>
        <v>AT1G67510.1</v>
      </c>
      <c r="D206" s="16" t="s">
        <v>1990</v>
      </c>
      <c r="E206" s="16" t="s">
        <v>6</v>
      </c>
      <c r="F206" s="16" t="s">
        <v>35</v>
      </c>
      <c r="G206" s="17" t="s">
        <v>8</v>
      </c>
      <c r="H206" s="17" t="s">
        <v>36</v>
      </c>
      <c r="I206" s="15" t="str">
        <f>VLOOKUP(B206,'Expression batch'!$A$2:$H$460,8,FALSE)</f>
        <v>#12</v>
      </c>
      <c r="J206" s="15" t="str">
        <f>VLOOKUP($B206,'Expression batch'!$A$2:$H$460,2,FALSE)</f>
        <v>AT1G67510</v>
      </c>
      <c r="K206" s="15" t="str">
        <f>VLOOKUP($B206,'Expression batch'!$A$2:$H$460,3,FALSE)</f>
        <v>X006</v>
      </c>
      <c r="L206" s="15" t="str">
        <f>VLOOKUP($B206,'Expression batch'!$A$2:$H$460,4,FALSE)</f>
        <v>LRR-III</v>
      </c>
      <c r="M206" s="15">
        <f>VLOOKUP($B206,'LRR-expression'!$A$2:$F$226,2,FALSE)</f>
        <v>0</v>
      </c>
      <c r="N206" t="str">
        <f>VLOOKUP(B206,'Cloning information_protech'!$I$2:$M$452,5,FALSE)</f>
        <v>X006</v>
      </c>
      <c r="O206">
        <f>VLOOKUP(B206,'Cloning information_protech'!$G$2:$H$453,2,FALSE)</f>
        <v>115011</v>
      </c>
      <c r="P206" t="str">
        <f>VLOOKUP(B206,Unknown!$E$1:$F$625,2,FALSE)</f>
        <v>LRR-III</v>
      </c>
      <c r="Q206" t="str">
        <f>VLOOKUP(B206,'PP-RLK'!$C$14:$D$623,2,FALSE)</f>
        <v>LRR-III</v>
      </c>
      <c r="R206">
        <f>VLOOKUP($B206,'PP-RLK'!$C$14:$G$623,3,FALSE)</f>
        <v>23</v>
      </c>
      <c r="S206">
        <f>VLOOKUP($B206,'PP-RLK'!$C$14:$G$623,4,FALSE)</f>
        <v>0</v>
      </c>
      <c r="T206" t="str">
        <f>VLOOKUP($B206,'PP-RLK'!$C$14:$G$623,5,FALSE)</f>
        <v>[414,716]</v>
      </c>
      <c r="U206">
        <f>VLOOKUP($B206,'PP-RLK'!$C$14:$O$623,6,FALSE)</f>
        <v>719</v>
      </c>
      <c r="V206">
        <f>VLOOKUP($B206,'PP-RLK'!$C$14:$O$623,7,FALSE)</f>
        <v>24</v>
      </c>
      <c r="W206">
        <f>VLOOKUP($B206,'PP-RLK'!$C$14:$O$623,8,FALSE)</f>
        <v>413</v>
      </c>
      <c r="X206">
        <f>VLOOKUP($B206,'PP-RLK'!$C$14:$O$623,9,FALSE)</f>
        <v>390</v>
      </c>
      <c r="Y206" t="str">
        <f>VLOOKUP(B206,'Nat Plant-Seq info'!$C$1:$D$426,2,FALSE)</f>
        <v>Athaliana_11354</v>
      </c>
      <c r="Z206">
        <f t="shared" si="3"/>
        <v>0</v>
      </c>
    </row>
    <row r="207" spans="1:26">
      <c r="A207" s="16">
        <v>1514</v>
      </c>
      <c r="B207" s="16" t="s">
        <v>216</v>
      </c>
      <c r="C207" s="16" t="str">
        <f>VLOOKUP(B207,'PP-RLK'!$C$14:$N$623,12,FALSE)</f>
        <v>AT1G68400.1</v>
      </c>
      <c r="D207" s="16" t="s">
        <v>1990</v>
      </c>
      <c r="E207" s="16" t="s">
        <v>6</v>
      </c>
      <c r="F207" s="16" t="s">
        <v>35</v>
      </c>
      <c r="G207" s="17" t="s">
        <v>8</v>
      </c>
      <c r="H207" s="17" t="s">
        <v>36</v>
      </c>
      <c r="I207" s="15" t="str">
        <f>VLOOKUP(B207,'Expression batch'!$A$2:$H$460,8,FALSE)</f>
        <v>#12</v>
      </c>
      <c r="J207" s="15" t="str">
        <f>VLOOKUP($B207,'Expression batch'!$A$2:$H$460,2,FALSE)</f>
        <v>AT1G68400</v>
      </c>
      <c r="K207" s="15" t="str">
        <f>VLOOKUP($B207,'Expression batch'!$A$2:$H$460,3,FALSE)</f>
        <v>I10</v>
      </c>
      <c r="L207" s="15" t="str">
        <f>VLOOKUP($B207,'Expression batch'!$A$2:$H$460,4,FALSE)</f>
        <v>LRR-III</v>
      </c>
      <c r="M207" s="15">
        <f>VLOOKUP($B207,'LRR-expression'!$A$2:$F$226,2,FALSE)</f>
        <v>0</v>
      </c>
      <c r="N207" t="str">
        <f>VLOOKUP(B207,'Cloning information_protech'!$I$2:$M$452,5,FALSE)</f>
        <v>I10</v>
      </c>
      <c r="O207" t="e">
        <f>VLOOKUP(B207,'Cloning information_protech'!$G$2:$H$453,2,FALSE)</f>
        <v>#N/A</v>
      </c>
      <c r="P207" t="str">
        <f>VLOOKUP(B207,Unknown!$E$1:$F$625,2,FALSE)</f>
        <v>LRR-III</v>
      </c>
      <c r="Q207" t="str">
        <f>VLOOKUP(B207,'PP-RLK'!$C$14:$D$623,2,FALSE)</f>
        <v>LRR-III</v>
      </c>
      <c r="R207">
        <f>VLOOKUP($B207,'PP-RLK'!$C$14:$G$623,3,FALSE)</f>
        <v>0</v>
      </c>
      <c r="S207" t="str">
        <f>VLOOKUP($B207,'PP-RLK'!$C$14:$G$623,4,FALSE)</f>
        <v>[278,301]</v>
      </c>
      <c r="T207" t="str">
        <f>VLOOKUP($B207,'PP-RLK'!$C$14:$G$623,5,FALSE)</f>
        <v>[361,633]</v>
      </c>
      <c r="U207">
        <f>VLOOKUP($B207,'PP-RLK'!$C$14:$O$623,6,FALSE)</f>
        <v>670</v>
      </c>
      <c r="V207">
        <f>VLOOKUP($B207,'PP-RLK'!$C$14:$O$623,7,FALSE)</f>
        <v>1</v>
      </c>
      <c r="W207">
        <f>VLOOKUP($B207,'PP-RLK'!$C$14:$O$623,8,FALSE)</f>
        <v>277</v>
      </c>
      <c r="X207">
        <f>VLOOKUP($B207,'PP-RLK'!$C$14:$O$623,9,FALSE)</f>
        <v>277</v>
      </c>
      <c r="Y207" t="str">
        <f>VLOOKUP(B207,'Nat Plant-Seq info'!$C$1:$D$426,2,FALSE)</f>
        <v>Athaliana_19134</v>
      </c>
      <c r="Z207">
        <f t="shared" si="3"/>
        <v>0</v>
      </c>
    </row>
    <row r="208" spans="1:26">
      <c r="A208" s="16">
        <v>1478</v>
      </c>
      <c r="B208" s="16" t="s">
        <v>240</v>
      </c>
      <c r="C208" s="16" t="str">
        <f>VLOOKUP(B208,'PP-RLK'!$C$14:$N$623,12,FALSE)</f>
        <v>AT1G72460.1</v>
      </c>
      <c r="D208" s="16" t="s">
        <v>1990</v>
      </c>
      <c r="E208" s="16" t="s">
        <v>6</v>
      </c>
      <c r="F208" s="16" t="s">
        <v>35</v>
      </c>
      <c r="G208" s="17" t="s">
        <v>8</v>
      </c>
      <c r="H208" s="17" t="s">
        <v>36</v>
      </c>
      <c r="I208" s="15" t="str">
        <f>VLOOKUP(B208,'Expression batch'!$A$2:$H$460,8,FALSE)</f>
        <v>#12</v>
      </c>
      <c r="J208" s="15" t="str">
        <f>VLOOKUP($B208,'Expression batch'!$A$2:$H$460,2,FALSE)</f>
        <v>AT1G72460</v>
      </c>
      <c r="K208" s="15" t="str">
        <f>VLOOKUP($B208,'Expression batch'!$A$2:$H$460,3,FALSE)</f>
        <v>I11</v>
      </c>
      <c r="L208" s="15" t="str">
        <f>VLOOKUP($B208,'Expression batch'!$A$2:$H$460,4,FALSE)</f>
        <v>LRR-III</v>
      </c>
      <c r="M208" s="15" t="str">
        <f>VLOOKUP($B208,'LRR-expression'!$A$2:$F$226,2,FALSE)</f>
        <v>PRK8</v>
      </c>
      <c r="N208" t="str">
        <f>VLOOKUP(B208,'Cloning information_protech'!$I$2:$M$452,5,FALSE)</f>
        <v>I11</v>
      </c>
      <c r="O208">
        <f>VLOOKUP(B208,'Cloning information_protech'!$G$2:$H$453,2,FALSE)</f>
        <v>114986</v>
      </c>
      <c r="P208" t="str">
        <f>VLOOKUP(B208,Unknown!$E$1:$F$625,2,FALSE)</f>
        <v>LRR-III</v>
      </c>
      <c r="Q208" t="str">
        <f>VLOOKUP(B208,'PP-RLK'!$C$14:$D$623,2,FALSE)</f>
        <v>LRR-III</v>
      </c>
      <c r="R208">
        <f>VLOOKUP($B208,'PP-RLK'!$C$14:$G$623,3,FALSE)</f>
        <v>0</v>
      </c>
      <c r="S208" t="str">
        <f>VLOOKUP($B208,'PP-RLK'!$C$14:$G$623,4,FALSE)</f>
        <v>[253,273]</v>
      </c>
      <c r="T208" t="str">
        <f>VLOOKUP($B208,'PP-RLK'!$C$14:$G$623,5,FALSE)</f>
        <v>[365,630]</v>
      </c>
      <c r="U208">
        <f>VLOOKUP($B208,'PP-RLK'!$C$14:$O$623,6,FALSE)</f>
        <v>644</v>
      </c>
      <c r="V208">
        <f>VLOOKUP($B208,'PP-RLK'!$C$14:$O$623,7,FALSE)</f>
        <v>1</v>
      </c>
      <c r="W208">
        <f>VLOOKUP($B208,'PP-RLK'!$C$14:$O$623,8,FALSE)</f>
        <v>252</v>
      </c>
      <c r="X208">
        <f>VLOOKUP($B208,'PP-RLK'!$C$14:$O$623,9,FALSE)</f>
        <v>252</v>
      </c>
      <c r="Y208" t="str">
        <f>VLOOKUP(B208,'Nat Plant-Seq info'!$C$1:$D$426,2,FALSE)</f>
        <v>Athaliana_22526</v>
      </c>
      <c r="Z208">
        <f t="shared" si="3"/>
        <v>0</v>
      </c>
    </row>
    <row r="209" spans="1:26">
      <c r="A209" s="16">
        <v>1434</v>
      </c>
      <c r="B209" s="16" t="s">
        <v>261</v>
      </c>
      <c r="C209" s="16" t="str">
        <f>VLOOKUP(B209,'PP-RLK'!$C$14:$N$623,12,FALSE)</f>
        <v>AT2G01210.1</v>
      </c>
      <c r="D209" s="16" t="s">
        <v>1990</v>
      </c>
      <c r="E209" s="16" t="s">
        <v>6</v>
      </c>
      <c r="F209" s="16" t="s">
        <v>35</v>
      </c>
      <c r="G209" s="17" t="s">
        <v>8</v>
      </c>
      <c r="H209" s="17" t="s">
        <v>36</v>
      </c>
      <c r="I209" s="15" t="str">
        <f>VLOOKUP(B209,'Expression batch'!$A$2:$H$460,8,FALSE)</f>
        <v>#12</v>
      </c>
      <c r="J209" s="15" t="str">
        <f>VLOOKUP($B209,'Expression batch'!$A$2:$H$460,2,FALSE)</f>
        <v>AT2G01210</v>
      </c>
      <c r="K209" s="15" t="str">
        <f>VLOOKUP($B209,'Expression batch'!$A$2:$H$460,3,FALSE)</f>
        <v>X007</v>
      </c>
      <c r="L209" s="15" t="str">
        <f>VLOOKUP($B209,'Expression batch'!$A$2:$H$460,4,FALSE)</f>
        <v>LRR-III</v>
      </c>
      <c r="M209" s="15">
        <f>VLOOKUP($B209,'LRR-expression'!$A$2:$F$226,2,FALSE)</f>
        <v>0</v>
      </c>
      <c r="N209" t="str">
        <f>VLOOKUP(B209,'Cloning information_protech'!$I$2:$M$452,5,FALSE)</f>
        <v>X007</v>
      </c>
      <c r="O209">
        <f>VLOOKUP(B209,'Cloning information_protech'!$G$2:$H$453,2,FALSE)</f>
        <v>115012</v>
      </c>
      <c r="P209" t="str">
        <f>VLOOKUP(B209,Unknown!$E$1:$F$625,2,FALSE)</f>
        <v>LRR-III</v>
      </c>
      <c r="Q209" t="str">
        <f>VLOOKUP(B209,'PP-RLK'!$C$14:$D$623,2,FALSE)</f>
        <v>LRR-III</v>
      </c>
      <c r="R209">
        <f>VLOOKUP($B209,'PP-RLK'!$C$14:$G$623,3,FALSE)</f>
        <v>21</v>
      </c>
      <c r="S209">
        <f>VLOOKUP($B209,'PP-RLK'!$C$14:$G$623,4,FALSE)</f>
        <v>0</v>
      </c>
      <c r="T209" t="str">
        <f>VLOOKUP($B209,'PP-RLK'!$C$14:$G$623,5,FALSE)</f>
        <v>[408,708]</v>
      </c>
      <c r="U209">
        <f>VLOOKUP($B209,'PP-RLK'!$C$14:$O$623,6,FALSE)</f>
        <v>716</v>
      </c>
      <c r="V209">
        <f>VLOOKUP($B209,'PP-RLK'!$C$14:$O$623,7,FALSE)</f>
        <v>22</v>
      </c>
      <c r="W209">
        <f>VLOOKUP($B209,'PP-RLK'!$C$14:$O$623,8,FALSE)</f>
        <v>407</v>
      </c>
      <c r="X209">
        <f>VLOOKUP($B209,'PP-RLK'!$C$14:$O$623,9,FALSE)</f>
        <v>386</v>
      </c>
      <c r="Y209" t="str">
        <f>VLOOKUP(B209,'Nat Plant-Seq info'!$C$1:$D$426,2,FALSE)</f>
        <v>Athaliana_24837</v>
      </c>
      <c r="Z209">
        <f t="shared" si="3"/>
        <v>0</v>
      </c>
    </row>
    <row r="210" spans="1:26">
      <c r="A210" s="16">
        <v>1485</v>
      </c>
      <c r="B210" s="16" t="s">
        <v>270</v>
      </c>
      <c r="C210" s="16" t="str">
        <f>VLOOKUP(B210,'PP-RLK'!$C$14:$N$623,12,FALSE)</f>
        <v>AT2G07040.1</v>
      </c>
      <c r="D210" s="16" t="s">
        <v>1990</v>
      </c>
      <c r="E210" s="16" t="s">
        <v>6</v>
      </c>
      <c r="F210" s="16" t="s">
        <v>35</v>
      </c>
      <c r="G210" s="17" t="s">
        <v>8</v>
      </c>
      <c r="H210" s="17" t="s">
        <v>36</v>
      </c>
      <c r="I210" s="15" t="e">
        <f>VLOOKUP(B210,'Expression batch'!$A$2:$H$460,8,FALSE)</f>
        <v>#N/A</v>
      </c>
      <c r="J210" s="15" t="e">
        <f>VLOOKUP($B210,'Expression batch'!$A$2:$H$460,2,FALSE)</f>
        <v>#N/A</v>
      </c>
      <c r="K210" s="15" t="e">
        <f>VLOOKUP($B210,'Expression batch'!$A$2:$H$460,3,FALSE)</f>
        <v>#N/A</v>
      </c>
      <c r="L210" s="15" t="e">
        <f>VLOOKUP($B210,'Expression batch'!$A$2:$H$460,4,FALSE)</f>
        <v>#N/A</v>
      </c>
      <c r="M210" s="15" t="str">
        <f>VLOOKUP($B210,'LRR-expression'!$A$2:$F$226,2,FALSE)</f>
        <v>PRK2A</v>
      </c>
      <c r="N210" t="str">
        <f>VLOOKUP(B210,'Cloning information_protech'!$I$2:$M$452,5,FALSE)</f>
        <v>I12</v>
      </c>
      <c r="O210">
        <f>VLOOKUP(B210,'Cloning information_protech'!$G$2:$H$453,2,FALSE)</f>
        <v>114987</v>
      </c>
      <c r="P210" t="str">
        <f>VLOOKUP(B210,Unknown!$E$1:$F$625,2,FALSE)</f>
        <v>LRR-III</v>
      </c>
      <c r="Q210" t="str">
        <f>VLOOKUP(B210,'PP-RLK'!$C$14:$D$623,2,FALSE)</f>
        <v>LRR-III</v>
      </c>
      <c r="R210">
        <f>VLOOKUP($B210,'PP-RLK'!$C$14:$G$623,3,FALSE)</f>
        <v>0</v>
      </c>
      <c r="S210" t="str">
        <f>VLOOKUP($B210,'PP-RLK'!$C$14:$G$623,4,FALSE)</f>
        <v>[245,268]</v>
      </c>
      <c r="T210" t="str">
        <f>VLOOKUP($B210,'PP-RLK'!$C$14:$G$623,5,FALSE)</f>
        <v>[338,609]</v>
      </c>
      <c r="U210">
        <f>VLOOKUP($B210,'PP-RLK'!$C$14:$O$623,6,FALSE)</f>
        <v>647</v>
      </c>
      <c r="V210">
        <f>VLOOKUP($B210,'PP-RLK'!$C$14:$O$623,7,FALSE)</f>
        <v>1</v>
      </c>
      <c r="W210">
        <f>VLOOKUP($B210,'PP-RLK'!$C$14:$O$623,8,FALSE)</f>
        <v>244</v>
      </c>
      <c r="X210">
        <f>VLOOKUP($B210,'PP-RLK'!$C$14:$O$623,9,FALSE)</f>
        <v>244</v>
      </c>
      <c r="Y210" t="str">
        <f>VLOOKUP(B210,'Nat Plant-Seq info'!$C$1:$D$426,2,FALSE)</f>
        <v>Athaliana_23398</v>
      </c>
      <c r="Z210">
        <f t="shared" si="3"/>
        <v>0</v>
      </c>
    </row>
    <row r="211" spans="1:26">
      <c r="A211" s="16">
        <v>1439</v>
      </c>
      <c r="B211" s="16" t="s">
        <v>280</v>
      </c>
      <c r="C211" s="16" t="str">
        <f>VLOOKUP(B211,'PP-RLK'!$C$14:$N$623,12,FALSE)</f>
        <v>AT2G15300.1</v>
      </c>
      <c r="D211" s="16" t="s">
        <v>1990</v>
      </c>
      <c r="E211" s="16" t="s">
        <v>6</v>
      </c>
      <c r="F211" s="16" t="s">
        <v>35</v>
      </c>
      <c r="G211" s="17" t="s">
        <v>8</v>
      </c>
      <c r="H211" s="17" t="s">
        <v>36</v>
      </c>
      <c r="I211" s="15" t="str">
        <f>VLOOKUP(B211,'Expression batch'!$A$2:$H$460,8,FALSE)</f>
        <v>#21</v>
      </c>
      <c r="J211" s="15" t="str">
        <f>VLOOKUP($B211,'Expression batch'!$A$2:$H$460,2,FALSE)</f>
        <v>AT2G15300</v>
      </c>
      <c r="K211" s="15" t="str">
        <f>VLOOKUP($B211,'Expression batch'!$A$2:$H$460,3,FALSE)</f>
        <v>X008</v>
      </c>
      <c r="L211" s="15" t="str">
        <f>VLOOKUP($B211,'Expression batch'!$A$2:$H$460,4,FALSE)</f>
        <v>LRR-III</v>
      </c>
      <c r="M211" s="15">
        <f>VLOOKUP($B211,'LRR-expression'!$A$2:$F$226,2,FALSE)</f>
        <v>0</v>
      </c>
      <c r="N211" t="str">
        <f>VLOOKUP(B211,'Cloning information_protech'!$I$2:$M$452,5,FALSE)</f>
        <v>X008</v>
      </c>
      <c r="O211">
        <f>VLOOKUP(B211,'Cloning information_protech'!$G$2:$H$453,2,FALSE)</f>
        <v>115013</v>
      </c>
      <c r="P211" t="str">
        <f>VLOOKUP(B211,Unknown!$E$1:$F$625,2,FALSE)</f>
        <v>LRR-III</v>
      </c>
      <c r="Q211" t="str">
        <f>VLOOKUP(B211,'PP-RLK'!$C$14:$D$623,2,FALSE)</f>
        <v>LRR-III</v>
      </c>
      <c r="R211">
        <f>VLOOKUP($B211,'PP-RLK'!$C$14:$G$623,3,FALSE)</f>
        <v>24</v>
      </c>
      <c r="S211" t="str">
        <f>VLOOKUP($B211,'PP-RLK'!$C$14:$G$623,4,FALSE)</f>
        <v>[336,359]</v>
      </c>
      <c r="T211" t="str">
        <f>VLOOKUP($B211,'PP-RLK'!$C$14:$G$623,5,FALSE)</f>
        <v>[484,739]</v>
      </c>
      <c r="U211">
        <f>VLOOKUP($B211,'PP-RLK'!$C$14:$O$623,6,FALSE)</f>
        <v>744</v>
      </c>
      <c r="V211">
        <f>VLOOKUP($B211,'PP-RLK'!$C$14:$O$623,7,FALSE)</f>
        <v>25</v>
      </c>
      <c r="W211">
        <f>VLOOKUP($B211,'PP-RLK'!$C$14:$O$623,8,FALSE)</f>
        <v>335</v>
      </c>
      <c r="X211">
        <f>VLOOKUP($B211,'PP-RLK'!$C$14:$O$623,9,FALSE)</f>
        <v>311</v>
      </c>
      <c r="Y211" t="str">
        <f>VLOOKUP(B211,'Nat Plant-Seq info'!$C$1:$D$426,2,FALSE)</f>
        <v>Athaliana_10557</v>
      </c>
      <c r="Z211">
        <f t="shared" si="3"/>
        <v>0</v>
      </c>
    </row>
    <row r="212" spans="1:26">
      <c r="A212" s="16">
        <v>1442</v>
      </c>
      <c r="B212" s="16" t="s">
        <v>299</v>
      </c>
      <c r="C212" s="16" t="str">
        <f>VLOOKUP(B212,'PP-RLK'!$C$14:$N$623,12,FALSE)</f>
        <v>AT2G23300.1</v>
      </c>
      <c r="D212" s="16" t="s">
        <v>1990</v>
      </c>
      <c r="E212" s="16" t="s">
        <v>6</v>
      </c>
      <c r="F212" s="16" t="s">
        <v>35</v>
      </c>
      <c r="G212" s="17" t="s">
        <v>8</v>
      </c>
      <c r="H212" s="17" t="s">
        <v>36</v>
      </c>
      <c r="I212" s="15" t="str">
        <f>VLOOKUP(B212,'Expression batch'!$A$2:$H$460,8,FALSE)</f>
        <v>#12</v>
      </c>
      <c r="J212" s="15" t="str">
        <f>VLOOKUP($B212,'Expression batch'!$A$2:$H$460,2,FALSE)</f>
        <v>AT2G23300</v>
      </c>
      <c r="K212" s="15" t="str">
        <f>VLOOKUP($B212,'Expression batch'!$A$2:$H$460,3,FALSE)</f>
        <v>X009</v>
      </c>
      <c r="L212" s="15" t="str">
        <f>VLOOKUP($B212,'Expression batch'!$A$2:$H$460,4,FALSE)</f>
        <v>LRR-III</v>
      </c>
      <c r="M212" s="15">
        <f>VLOOKUP($B212,'LRR-expression'!$A$2:$F$226,2,FALSE)</f>
        <v>0</v>
      </c>
      <c r="N212" t="str">
        <f>VLOOKUP(B212,'Cloning information_protech'!$I$2:$M$452,5,FALSE)</f>
        <v>X009</v>
      </c>
      <c r="O212">
        <f>VLOOKUP(B212,'Cloning information_protech'!$G$2:$H$453,2,FALSE)</f>
        <v>115014</v>
      </c>
      <c r="P212" t="str">
        <f>VLOOKUP(B212,Unknown!$E$1:$F$625,2,FALSE)</f>
        <v>LRR-III</v>
      </c>
      <c r="Q212" t="str">
        <f>VLOOKUP(B212,'PP-RLK'!$C$14:$D$623,2,FALSE)</f>
        <v>LRR-III</v>
      </c>
      <c r="R212">
        <f>VLOOKUP($B212,'PP-RLK'!$C$14:$G$623,3,FALSE)</f>
        <v>31</v>
      </c>
      <c r="S212" t="str">
        <f>VLOOKUP($B212,'PP-RLK'!$C$14:$G$623,4,FALSE)</f>
        <v>[334,357]</v>
      </c>
      <c r="T212" t="str">
        <f>VLOOKUP($B212,'PP-RLK'!$C$14:$G$623,5,FALSE)</f>
        <v>[471,754]</v>
      </c>
      <c r="U212">
        <f>VLOOKUP($B212,'PP-RLK'!$C$14:$O$623,6,FALSE)</f>
        <v>773</v>
      </c>
      <c r="V212">
        <f>VLOOKUP($B212,'PP-RLK'!$C$14:$O$623,7,FALSE)</f>
        <v>32</v>
      </c>
      <c r="W212">
        <f>VLOOKUP($B212,'PP-RLK'!$C$14:$O$623,8,FALSE)</f>
        <v>333</v>
      </c>
      <c r="X212">
        <f>VLOOKUP($B212,'PP-RLK'!$C$14:$O$623,9,FALSE)</f>
        <v>302</v>
      </c>
      <c r="Y212" t="str">
        <f>VLOOKUP(B212,'Nat Plant-Seq info'!$C$1:$D$426,2,FALSE)</f>
        <v>Athaliana_8716</v>
      </c>
      <c r="Z212">
        <f t="shared" si="3"/>
        <v>0</v>
      </c>
    </row>
    <row r="213" spans="1:26">
      <c r="A213" s="16">
        <v>1520</v>
      </c>
      <c r="B213" s="16" t="s">
        <v>316</v>
      </c>
      <c r="C213" s="16" t="str">
        <f>VLOOKUP(B213,'PP-RLK'!$C$14:$N$623,12,FALSE)</f>
        <v>AT2G26730.1</v>
      </c>
      <c r="D213" s="16" t="s">
        <v>1990</v>
      </c>
      <c r="E213" s="16" t="s">
        <v>6</v>
      </c>
      <c r="F213" s="16" t="s">
        <v>35</v>
      </c>
      <c r="G213" s="17" t="s">
        <v>8</v>
      </c>
      <c r="H213" s="17" t="s">
        <v>36</v>
      </c>
      <c r="I213" s="15" t="e">
        <f>VLOOKUP(B213,'Expression batch'!$A$2:$H$460,8,FALSE)</f>
        <v>#N/A</v>
      </c>
      <c r="J213" s="15" t="e">
        <f>VLOOKUP($B213,'Expression batch'!$A$2:$H$460,2,FALSE)</f>
        <v>#N/A</v>
      </c>
      <c r="K213" s="15" t="e">
        <f>VLOOKUP($B213,'Expression batch'!$A$2:$H$460,3,FALSE)</f>
        <v>#N/A</v>
      </c>
      <c r="L213" s="15" t="e">
        <f>VLOOKUP($B213,'Expression batch'!$A$2:$H$460,4,FALSE)</f>
        <v>#N/A</v>
      </c>
      <c r="M213" s="15">
        <f>VLOOKUP($B213,'LRR-expression'!$A$2:$F$226,2,FALSE)</f>
        <v>0</v>
      </c>
      <c r="N213" t="str">
        <f>VLOOKUP(B213,'Cloning information_protech'!$I$2:$M$452,5,FALSE)</f>
        <v>J01</v>
      </c>
      <c r="O213">
        <f>VLOOKUP(B213,'Cloning information_protech'!$G$2:$H$453,2,FALSE)</f>
        <v>114988</v>
      </c>
      <c r="P213" t="str">
        <f>VLOOKUP(B213,Unknown!$E$1:$F$625,2,FALSE)</f>
        <v>LRR-III</v>
      </c>
      <c r="Q213" t="str">
        <f>VLOOKUP(B213,'PP-RLK'!$C$14:$D$623,2,FALSE)</f>
        <v>LRR-III</v>
      </c>
      <c r="R213">
        <f>VLOOKUP($B213,'PP-RLK'!$C$14:$G$623,3,FALSE)</f>
        <v>24</v>
      </c>
      <c r="S213" t="str">
        <f>VLOOKUP($B213,'PP-RLK'!$C$14:$G$623,4,FALSE)</f>
        <v>[259,282]</v>
      </c>
      <c r="T213" t="str">
        <f>VLOOKUP($B213,'PP-RLK'!$C$14:$G$623,5,FALSE)</f>
        <v>[351,616]</v>
      </c>
      <c r="U213">
        <f>VLOOKUP($B213,'PP-RLK'!$C$14:$O$623,6,FALSE)</f>
        <v>658</v>
      </c>
      <c r="V213">
        <f>VLOOKUP($B213,'PP-RLK'!$C$14:$O$623,7,FALSE)</f>
        <v>25</v>
      </c>
      <c r="W213">
        <f>VLOOKUP($B213,'PP-RLK'!$C$14:$O$623,8,FALSE)</f>
        <v>258</v>
      </c>
      <c r="X213">
        <f>VLOOKUP($B213,'PP-RLK'!$C$14:$O$623,9,FALSE)</f>
        <v>234</v>
      </c>
      <c r="Y213" t="str">
        <f>VLOOKUP(B213,'Nat Plant-Seq info'!$C$1:$D$426,2,FALSE)</f>
        <v>Athaliana_16521</v>
      </c>
      <c r="Z213">
        <f t="shared" si="3"/>
        <v>0</v>
      </c>
    </row>
    <row r="214" spans="1:26">
      <c r="A214" s="16">
        <v>1454</v>
      </c>
      <c r="B214" s="16" t="s">
        <v>317</v>
      </c>
      <c r="C214" s="16" t="str">
        <f>VLOOKUP(B214,'PP-RLK'!$C$14:$N$623,12,FALSE)</f>
        <v>AT2G27060.1</v>
      </c>
      <c r="D214" s="16" t="s">
        <v>1990</v>
      </c>
      <c r="E214" s="16" t="s">
        <v>6</v>
      </c>
      <c r="F214" s="16" t="s">
        <v>35</v>
      </c>
      <c r="G214" s="17" t="s">
        <v>8</v>
      </c>
      <c r="H214" s="17" t="s">
        <v>36</v>
      </c>
      <c r="I214" s="15" t="str">
        <f>VLOOKUP(B214,'Expression batch'!$A$2:$H$460,8,FALSE)</f>
        <v>#18</v>
      </c>
      <c r="J214" s="15" t="str">
        <f>VLOOKUP($B214,'Expression batch'!$A$2:$H$460,2,FALSE)</f>
        <v>FIR</v>
      </c>
      <c r="K214" s="15" t="str">
        <f>VLOOKUP($B214,'Expression batch'!$A$2:$H$460,3,FALSE)</f>
        <v>B10</v>
      </c>
      <c r="L214" s="15" t="str">
        <f>VLOOKUP($B214,'Expression batch'!$A$2:$H$460,4,FALSE)</f>
        <v>LRR-III</v>
      </c>
      <c r="M214" s="15" t="str">
        <f>VLOOKUP($B214,'LRR-expression'!$A$2:$F$226,2,FALSE)</f>
        <v>FIR</v>
      </c>
      <c r="N214" t="e">
        <f>VLOOKUP(B214,'Cloning information_protech'!$I$2:$M$452,5,FALSE)</f>
        <v>#N/A</v>
      </c>
      <c r="O214">
        <f>VLOOKUP(B214,'Cloning information_protech'!$G$2:$H$453,2,FALSE)</f>
        <v>115008</v>
      </c>
      <c r="P214" t="str">
        <f>VLOOKUP(B214,Unknown!$E$1:$F$625,2,FALSE)</f>
        <v>LRR-III</v>
      </c>
      <c r="Q214" t="str">
        <f>VLOOKUP(B214,'PP-RLK'!$C$14:$D$623,2,FALSE)</f>
        <v>LRR-III</v>
      </c>
      <c r="R214">
        <f>VLOOKUP($B214,'PP-RLK'!$C$14:$G$623,3,FALSE)</f>
        <v>0</v>
      </c>
      <c r="S214" t="str">
        <f>VLOOKUP($B214,'PP-RLK'!$C$14:$G$623,4,FALSE)</f>
        <v>[553,576]</v>
      </c>
      <c r="T214" t="str">
        <f>VLOOKUP($B214,'PP-RLK'!$C$14:$G$623,5,FALSE)</f>
        <v>[718,997]</v>
      </c>
      <c r="U214">
        <f>VLOOKUP($B214,'PP-RLK'!$C$14:$O$623,6,FALSE)</f>
        <v>1007</v>
      </c>
      <c r="V214">
        <f>VLOOKUP($B214,'PP-RLK'!$C$14:$O$623,7,FALSE)</f>
        <v>1</v>
      </c>
      <c r="W214">
        <f>VLOOKUP($B214,'PP-RLK'!$C$14:$O$623,8,FALSE)</f>
        <v>552</v>
      </c>
      <c r="X214">
        <f>VLOOKUP($B214,'PP-RLK'!$C$14:$O$623,9,FALSE)</f>
        <v>552</v>
      </c>
      <c r="Y214" t="str">
        <f>VLOOKUP(B214,'Nat Plant-Seq info'!$C$1:$D$426,2,FALSE)</f>
        <v>Athaliana_4542</v>
      </c>
      <c r="Z214">
        <f t="shared" si="3"/>
        <v>0</v>
      </c>
    </row>
    <row r="215" spans="1:26">
      <c r="A215" s="16">
        <v>1516</v>
      </c>
      <c r="B215" s="16" t="s">
        <v>339</v>
      </c>
      <c r="C215" s="16" t="str">
        <f>VLOOKUP(B215,'PP-RLK'!$C$14:$N$623,12,FALSE)</f>
        <v>AT2G36570.1</v>
      </c>
      <c r="D215" s="16" t="s">
        <v>1990</v>
      </c>
      <c r="E215" s="16" t="s">
        <v>6</v>
      </c>
      <c r="F215" s="16" t="s">
        <v>35</v>
      </c>
      <c r="G215" s="17" t="s">
        <v>8</v>
      </c>
      <c r="H215" s="17" t="s">
        <v>36</v>
      </c>
      <c r="I215" s="15" t="e">
        <f>VLOOKUP(B215,'Expression batch'!$A$2:$H$460,8,FALSE)</f>
        <v>#N/A</v>
      </c>
      <c r="J215" s="15" t="e">
        <f>VLOOKUP($B215,'Expression batch'!$A$2:$H$460,2,FALSE)</f>
        <v>#N/A</v>
      </c>
      <c r="K215" s="15" t="e">
        <f>VLOOKUP($B215,'Expression batch'!$A$2:$H$460,3,FALSE)</f>
        <v>#N/A</v>
      </c>
      <c r="L215" s="15" t="e">
        <f>VLOOKUP($B215,'Expression batch'!$A$2:$H$460,4,FALSE)</f>
        <v>#N/A</v>
      </c>
      <c r="M215" s="15" t="str">
        <f>VLOOKUP($B215,'LRR-expression'!$A$2:$F$226,2,FALSE)</f>
        <v>PXC1</v>
      </c>
      <c r="N215" t="str">
        <f>VLOOKUP(B215,'Cloning information_protech'!$I$2:$M$452,5,FALSE)</f>
        <v>J02</v>
      </c>
      <c r="O215">
        <f>VLOOKUP(B215,'Cloning information_protech'!$G$2:$H$453,2,FALSE)</f>
        <v>114989</v>
      </c>
      <c r="P215" t="str">
        <f>VLOOKUP(B215,Unknown!$E$1:$F$625,2,FALSE)</f>
        <v>LRR-III</v>
      </c>
      <c r="Q215" t="str">
        <f>VLOOKUP(B215,'PP-RLK'!$C$14:$D$623,2,FALSE)</f>
        <v>LRR-III</v>
      </c>
      <c r="R215">
        <f>VLOOKUP($B215,'PP-RLK'!$C$14:$G$623,3,FALSE)</f>
        <v>0</v>
      </c>
      <c r="S215" t="str">
        <f>VLOOKUP($B215,'PP-RLK'!$C$14:$G$623,4,FALSE)</f>
        <v>[270,293]</v>
      </c>
      <c r="T215" t="str">
        <f>VLOOKUP($B215,'PP-RLK'!$C$14:$G$623,5,FALSE)</f>
        <v>[356,642]</v>
      </c>
      <c r="U215">
        <f>VLOOKUP($B215,'PP-RLK'!$C$14:$O$623,6,FALSE)</f>
        <v>672</v>
      </c>
      <c r="V215">
        <f>VLOOKUP($B215,'PP-RLK'!$C$14:$O$623,7,FALSE)</f>
        <v>1</v>
      </c>
      <c r="W215">
        <f>VLOOKUP($B215,'PP-RLK'!$C$14:$O$623,8,FALSE)</f>
        <v>269</v>
      </c>
      <c r="X215">
        <f>VLOOKUP($B215,'PP-RLK'!$C$14:$O$623,9,FALSE)</f>
        <v>269</v>
      </c>
      <c r="Y215" t="str">
        <f>VLOOKUP(B215,'Nat Plant-Seq info'!$C$1:$D$426,2,FALSE)</f>
        <v>Athaliana_10397</v>
      </c>
      <c r="Z215">
        <f t="shared" si="3"/>
        <v>0</v>
      </c>
    </row>
    <row r="216" spans="1:26">
      <c r="A216" s="16">
        <v>1428</v>
      </c>
      <c r="B216" s="16" t="s">
        <v>351</v>
      </c>
      <c r="C216" s="16" t="str">
        <f>VLOOKUP(B216,'PP-RLK'!$C$14:$N$623,12,FALSE)</f>
        <v>AT2G42290.1</v>
      </c>
      <c r="D216" s="16" t="s">
        <v>1990</v>
      </c>
      <c r="E216" s="16" t="s">
        <v>6</v>
      </c>
      <c r="F216" s="16" t="s">
        <v>35</v>
      </c>
      <c r="G216" s="17" t="s">
        <v>8</v>
      </c>
      <c r="H216" s="17" t="s">
        <v>36</v>
      </c>
      <c r="I216" s="15" t="str">
        <f>VLOOKUP(B216,'Expression batch'!$A$2:$H$460,8,FALSE)</f>
        <v>#12</v>
      </c>
      <c r="J216" s="15" t="str">
        <f>VLOOKUP($B216,'Expression batch'!$A$2:$H$460,2,FALSE)</f>
        <v>AT2G42290</v>
      </c>
      <c r="K216" s="15" t="str">
        <f>VLOOKUP($B216,'Expression batch'!$A$2:$H$460,3,FALSE)</f>
        <v>X012</v>
      </c>
      <c r="L216" s="15" t="str">
        <f>VLOOKUP($B216,'Expression batch'!$A$2:$H$460,4,FALSE)</f>
        <v>LRR-III</v>
      </c>
      <c r="M216" s="15">
        <f>VLOOKUP($B216,'LRR-expression'!$A$2:$F$226,2,FALSE)</f>
        <v>0</v>
      </c>
      <c r="N216" t="str">
        <f>VLOOKUP(B216,'Cloning information_protech'!$I$2:$M$452,5,FALSE)</f>
        <v>X012</v>
      </c>
      <c r="O216">
        <f>VLOOKUP(B216,'Cloning information_protech'!$G$2:$H$453,2,FALSE)</f>
        <v>115015</v>
      </c>
      <c r="P216" t="str">
        <f>VLOOKUP(B216,Unknown!$E$1:$F$625,2,FALSE)</f>
        <v>LRR-III</v>
      </c>
      <c r="Q216" t="str">
        <f>VLOOKUP(B216,'PP-RLK'!$C$14:$D$623,2,FALSE)</f>
        <v>LRR-III</v>
      </c>
      <c r="R216">
        <f>VLOOKUP($B216,'PP-RLK'!$C$14:$G$623,3,FALSE)</f>
        <v>24</v>
      </c>
      <c r="S216">
        <f>VLOOKUP($B216,'PP-RLK'!$C$14:$G$623,4,FALSE)</f>
        <v>0</v>
      </c>
      <c r="T216" t="str">
        <f>VLOOKUP($B216,'PP-RLK'!$C$14:$G$623,5,FALSE)</f>
        <v>[349,645]</v>
      </c>
      <c r="U216">
        <f>VLOOKUP($B216,'PP-RLK'!$C$14:$O$623,6,FALSE)</f>
        <v>646</v>
      </c>
      <c r="V216">
        <f>VLOOKUP($B216,'PP-RLK'!$C$14:$O$623,7,FALSE)</f>
        <v>25</v>
      </c>
      <c r="W216">
        <f>VLOOKUP($B216,'PP-RLK'!$C$14:$O$623,8,FALSE)</f>
        <v>348</v>
      </c>
      <c r="X216">
        <f>VLOOKUP($B216,'PP-RLK'!$C$14:$O$623,9,FALSE)</f>
        <v>324</v>
      </c>
      <c r="Y216" t="str">
        <f>VLOOKUP(B216,'Nat Plant-Seq info'!$C$1:$D$426,2,FALSE)</f>
        <v>Athaliana_14179</v>
      </c>
      <c r="Z216">
        <f t="shared" si="3"/>
        <v>0</v>
      </c>
    </row>
    <row r="217" spans="1:26">
      <c r="A217" s="16">
        <v>1512</v>
      </c>
      <c r="B217" s="16" t="s">
        <v>369</v>
      </c>
      <c r="C217" s="16" t="str">
        <f>VLOOKUP(B217,'PP-RLK'!$C$14:$N$623,12,FALSE)</f>
        <v>AT3G02880.1</v>
      </c>
      <c r="D217" s="16" t="s">
        <v>1990</v>
      </c>
      <c r="E217" s="16" t="s">
        <v>6</v>
      </c>
      <c r="F217" s="16" t="s">
        <v>35</v>
      </c>
      <c r="G217" s="17" t="s">
        <v>8</v>
      </c>
      <c r="H217" s="17" t="s">
        <v>36</v>
      </c>
      <c r="I217" s="15" t="str">
        <f>VLOOKUP(B217,'Expression batch'!$A$2:$H$460,8,FALSE)</f>
        <v>#12</v>
      </c>
      <c r="J217" s="15" t="str">
        <f>VLOOKUP($B217,'Expression batch'!$A$2:$H$460,2,FALSE)</f>
        <v>AT3G02880</v>
      </c>
      <c r="K217" s="15" t="str">
        <f>VLOOKUP($B217,'Expression batch'!$A$2:$H$460,3,FALSE)</f>
        <v>J03</v>
      </c>
      <c r="L217" s="15" t="str">
        <f>VLOOKUP($B217,'Expression batch'!$A$2:$H$460,4,FALSE)</f>
        <v>LRR-III</v>
      </c>
      <c r="M217" s="15" t="str">
        <f>VLOOKUP($B217,'LRR-expression'!$A$2:$F$226,2,FALSE)</f>
        <v>KIN7/QSK1</v>
      </c>
      <c r="N217" t="str">
        <f>VLOOKUP(B217,'Cloning information_protech'!$I$2:$M$452,5,FALSE)</f>
        <v>J03</v>
      </c>
      <c r="O217">
        <f>VLOOKUP(B217,'Cloning information_protech'!$G$2:$H$453,2,FALSE)</f>
        <v>114990</v>
      </c>
      <c r="P217" t="str">
        <f>VLOOKUP(B217,Unknown!$E$1:$F$625,2,FALSE)</f>
        <v>LRR-III</v>
      </c>
      <c r="Q217" t="str">
        <f>VLOOKUP(B217,'PP-RLK'!$C$14:$D$623,2,FALSE)</f>
        <v>LRR-III</v>
      </c>
      <c r="R217">
        <f>VLOOKUP($B217,'PP-RLK'!$C$14:$G$623,3,FALSE)</f>
        <v>24</v>
      </c>
      <c r="S217" t="str">
        <f>VLOOKUP($B217,'PP-RLK'!$C$14:$G$623,4,FALSE)</f>
        <v>[253,276]</v>
      </c>
      <c r="T217" t="str">
        <f>VLOOKUP($B217,'PP-RLK'!$C$14:$G$623,5,FALSE)</f>
        <v>[344,612]</v>
      </c>
      <c r="U217">
        <f>VLOOKUP($B217,'PP-RLK'!$C$14:$O$623,6,FALSE)</f>
        <v>627</v>
      </c>
      <c r="V217">
        <f>VLOOKUP($B217,'PP-RLK'!$C$14:$O$623,7,FALSE)</f>
        <v>25</v>
      </c>
      <c r="W217">
        <f>VLOOKUP($B217,'PP-RLK'!$C$14:$O$623,8,FALSE)</f>
        <v>252</v>
      </c>
      <c r="X217">
        <f>VLOOKUP($B217,'PP-RLK'!$C$14:$O$623,9,FALSE)</f>
        <v>228</v>
      </c>
      <c r="Y217" t="str">
        <f>VLOOKUP(B217,'Nat Plant-Seq info'!$C$1:$D$426,2,FALSE)</f>
        <v>Athaliana_23676</v>
      </c>
      <c r="Z217">
        <f t="shared" si="3"/>
        <v>0</v>
      </c>
    </row>
    <row r="218" spans="1:26">
      <c r="A218" s="16">
        <v>1525</v>
      </c>
      <c r="B218" s="16" t="s">
        <v>374</v>
      </c>
      <c r="C218" s="16" t="str">
        <f>VLOOKUP(B218,'PP-RLK'!$C$14:$N$623,12,FALSE)</f>
        <v>AT3G08680.1</v>
      </c>
      <c r="D218" s="16" t="s">
        <v>1990</v>
      </c>
      <c r="E218" s="16" t="s">
        <v>6</v>
      </c>
      <c r="F218" s="16" t="s">
        <v>35</v>
      </c>
      <c r="G218" s="17" t="s">
        <v>8</v>
      </c>
      <c r="H218" s="17" t="s">
        <v>36</v>
      </c>
      <c r="I218" s="15" t="e">
        <f>VLOOKUP(B218,'Expression batch'!$A$2:$H$460,8,FALSE)</f>
        <v>#N/A</v>
      </c>
      <c r="J218" s="15" t="e">
        <f>VLOOKUP($B218,'Expression batch'!$A$2:$H$460,2,FALSE)</f>
        <v>#N/A</v>
      </c>
      <c r="K218" s="15" t="e">
        <f>VLOOKUP($B218,'Expression batch'!$A$2:$H$460,3,FALSE)</f>
        <v>#N/A</v>
      </c>
      <c r="L218" s="15" t="e">
        <f>VLOOKUP($B218,'Expression batch'!$A$2:$H$460,4,FALSE)</f>
        <v>#N/A</v>
      </c>
      <c r="M218" s="15">
        <f>VLOOKUP($B218,'LRR-expression'!$A$2:$F$226,2,FALSE)</f>
        <v>0</v>
      </c>
      <c r="N218" t="str">
        <f>VLOOKUP(B218,'Cloning information_protech'!$I$2:$M$452,5,FALSE)</f>
        <v>J04</v>
      </c>
      <c r="O218">
        <f>VLOOKUP(B218,'Cloning information_protech'!$G$2:$H$453,2,FALSE)</f>
        <v>114991</v>
      </c>
      <c r="P218" t="str">
        <f>VLOOKUP(B218,Unknown!$E$1:$F$625,2,FALSE)</f>
        <v>LRR-III</v>
      </c>
      <c r="Q218" t="str">
        <f>VLOOKUP(B218,'PP-RLK'!$C$14:$D$623,2,FALSE)</f>
        <v>LRR-III</v>
      </c>
      <c r="R218">
        <f>VLOOKUP($B218,'PP-RLK'!$C$14:$G$623,3,FALSE)</f>
        <v>23</v>
      </c>
      <c r="S218" t="str">
        <f>VLOOKUP($B218,'PP-RLK'!$C$14:$G$623,4,FALSE)</f>
        <v>[260,283]</v>
      </c>
      <c r="T218" t="str">
        <f>VLOOKUP($B218,'PP-RLK'!$C$14:$G$623,5,FALSE)</f>
        <v>[340,611]</v>
      </c>
      <c r="U218">
        <f>VLOOKUP($B218,'PP-RLK'!$C$14:$O$623,6,FALSE)</f>
        <v>640</v>
      </c>
      <c r="V218">
        <f>VLOOKUP($B218,'PP-RLK'!$C$14:$O$623,7,FALSE)</f>
        <v>24</v>
      </c>
      <c r="W218">
        <f>VLOOKUP($B218,'PP-RLK'!$C$14:$O$623,8,FALSE)</f>
        <v>259</v>
      </c>
      <c r="X218">
        <f>VLOOKUP($B218,'PP-RLK'!$C$14:$O$623,9,FALSE)</f>
        <v>236</v>
      </c>
      <c r="Y218" t="str">
        <f>VLOOKUP(B218,'Nat Plant-Seq info'!$C$1:$D$426,2,FALSE)</f>
        <v>Athaliana_7954</v>
      </c>
      <c r="Z218">
        <f t="shared" si="3"/>
        <v>0</v>
      </c>
    </row>
    <row r="219" spans="1:26">
      <c r="A219" s="16">
        <v>1511</v>
      </c>
      <c r="B219" s="16" t="s">
        <v>391</v>
      </c>
      <c r="C219" s="16" t="str">
        <f>VLOOKUP(B219,'PP-RLK'!$C$14:$N$623,12,FALSE)</f>
        <v>AT3G17840.1</v>
      </c>
      <c r="D219" s="16" t="s">
        <v>1990</v>
      </c>
      <c r="E219" s="16" t="s">
        <v>6</v>
      </c>
      <c r="F219" s="16" t="s">
        <v>35</v>
      </c>
      <c r="G219" s="17" t="s">
        <v>8</v>
      </c>
      <c r="H219" s="17" t="s">
        <v>36</v>
      </c>
      <c r="I219" s="15" t="str">
        <f>VLOOKUP(B219,'Expression batch'!$A$2:$H$460,8,FALSE)</f>
        <v>#8</v>
      </c>
      <c r="J219" s="15" t="str">
        <f>VLOOKUP($B219,'Expression batch'!$A$2:$H$460,2,FALSE)</f>
        <v>RLK902</v>
      </c>
      <c r="K219" s="15" t="str">
        <f>VLOOKUP($B219,'Expression batch'!$A$2:$H$460,3,FALSE)</f>
        <v>J05</v>
      </c>
      <c r="L219" s="15" t="str">
        <f>VLOOKUP($B219,'Expression batch'!$A$2:$H$460,4,FALSE)</f>
        <v>LRR-III</v>
      </c>
      <c r="M219" s="15" t="str">
        <f>VLOOKUP($B219,'LRR-expression'!$A$2:$F$226,2,FALSE)</f>
        <v>RLK902</v>
      </c>
      <c r="N219" t="str">
        <f>VLOOKUP(B219,'Cloning information_protech'!$I$2:$M$452,5,FALSE)</f>
        <v>J05</v>
      </c>
      <c r="O219">
        <f>VLOOKUP(B219,'Cloning information_protech'!$G$2:$H$453,2,FALSE)</f>
        <v>114992</v>
      </c>
      <c r="P219" t="str">
        <f>VLOOKUP(B219,Unknown!$E$1:$F$625,2,FALSE)</f>
        <v>LRR-III</v>
      </c>
      <c r="Q219" t="str">
        <f>VLOOKUP(B219,'PP-RLK'!$C$14:$D$623,2,FALSE)</f>
        <v>LRR-III</v>
      </c>
      <c r="R219">
        <f>VLOOKUP($B219,'PP-RLK'!$C$14:$G$623,3,FALSE)</f>
        <v>30</v>
      </c>
      <c r="S219" t="str">
        <f>VLOOKUP($B219,'PP-RLK'!$C$14:$G$623,4,FALSE)</f>
        <v>[266,289]</v>
      </c>
      <c r="T219" t="str">
        <f>VLOOKUP($B219,'PP-RLK'!$C$14:$G$623,5,FALSE)</f>
        <v>[365,635]</v>
      </c>
      <c r="U219">
        <f>VLOOKUP($B219,'PP-RLK'!$C$14:$O$623,6,FALSE)</f>
        <v>647</v>
      </c>
      <c r="V219">
        <f>VLOOKUP($B219,'PP-RLK'!$C$14:$O$623,7,FALSE)</f>
        <v>31</v>
      </c>
      <c r="W219">
        <f>VLOOKUP($B219,'PP-RLK'!$C$14:$O$623,8,FALSE)</f>
        <v>265</v>
      </c>
      <c r="X219">
        <f>VLOOKUP($B219,'PP-RLK'!$C$14:$O$623,9,FALSE)</f>
        <v>235</v>
      </c>
      <c r="Y219" t="str">
        <f>VLOOKUP(B219,'Nat Plant-Seq info'!$C$1:$D$426,2,FALSE)</f>
        <v>Athaliana_18192</v>
      </c>
      <c r="Z219">
        <f t="shared" si="3"/>
        <v>0</v>
      </c>
    </row>
    <row r="220" spans="1:26">
      <c r="A220" s="16">
        <v>1482</v>
      </c>
      <c r="B220" s="16" t="s">
        <v>395</v>
      </c>
      <c r="C220" s="16" t="str">
        <f>VLOOKUP(B220,'PP-RLK'!$C$14:$N$623,12,FALSE)</f>
        <v>AT3G20190.1</v>
      </c>
      <c r="D220" s="16" t="s">
        <v>1990</v>
      </c>
      <c r="E220" s="16" t="s">
        <v>6</v>
      </c>
      <c r="F220" s="16" t="s">
        <v>35</v>
      </c>
      <c r="G220" s="17" t="s">
        <v>8</v>
      </c>
      <c r="H220" s="17" t="s">
        <v>36</v>
      </c>
      <c r="I220" s="15" t="str">
        <f>VLOOKUP(B220,'Expression batch'!$A$2:$H$460,8,FALSE)</f>
        <v>#8</v>
      </c>
      <c r="J220" s="15" t="str">
        <f>VLOOKUP($B220,'Expression batch'!$A$2:$H$460,2,FALSE)</f>
        <v>PRK4</v>
      </c>
      <c r="K220" s="15" t="str">
        <f>VLOOKUP($B220,'Expression batch'!$A$2:$H$460,3,FALSE)</f>
        <v>J06</v>
      </c>
      <c r="L220" s="15" t="str">
        <f>VLOOKUP($B220,'Expression batch'!$A$2:$H$460,4,FALSE)</f>
        <v>LRR-III</v>
      </c>
      <c r="M220" s="15" t="str">
        <f>VLOOKUP($B220,'LRR-expression'!$A$2:$F$226,2,FALSE)</f>
        <v>PRK4</v>
      </c>
      <c r="N220" t="str">
        <f>VLOOKUP(B220,'Cloning information_protech'!$I$2:$M$452,5,FALSE)</f>
        <v>J06</v>
      </c>
      <c r="O220">
        <f>VLOOKUP(B220,'Cloning information_protech'!$G$2:$H$453,2,FALSE)</f>
        <v>114993</v>
      </c>
      <c r="P220" t="str">
        <f>VLOOKUP(B220,Unknown!$E$1:$F$625,2,FALSE)</f>
        <v>LRR-III</v>
      </c>
      <c r="Q220" t="str">
        <f>VLOOKUP(B220,'PP-RLK'!$C$14:$D$623,2,FALSE)</f>
        <v>LRR-III</v>
      </c>
      <c r="R220">
        <f>VLOOKUP($B220,'PP-RLK'!$C$14:$G$623,3,FALSE)</f>
        <v>40</v>
      </c>
      <c r="S220" t="str">
        <f>VLOOKUP($B220,'PP-RLK'!$C$14:$G$623,4,FALSE)</f>
        <v>[280,303]</v>
      </c>
      <c r="T220" t="str">
        <f>VLOOKUP($B220,'PP-RLK'!$C$14:$G$623,5,FALSE)</f>
        <v>[372,643]</v>
      </c>
      <c r="U220">
        <f>VLOOKUP($B220,'PP-RLK'!$C$14:$O$623,6,FALSE)</f>
        <v>679</v>
      </c>
      <c r="V220">
        <f>VLOOKUP($B220,'PP-RLK'!$C$14:$O$623,7,FALSE)</f>
        <v>41</v>
      </c>
      <c r="W220">
        <f>VLOOKUP($B220,'PP-RLK'!$C$14:$O$623,8,FALSE)</f>
        <v>279</v>
      </c>
      <c r="X220">
        <f>VLOOKUP($B220,'PP-RLK'!$C$14:$O$623,9,FALSE)</f>
        <v>239</v>
      </c>
      <c r="Y220" t="str">
        <f>VLOOKUP(B220,'Nat Plant-Seq info'!$C$1:$D$426,2,FALSE)</f>
        <v>Athaliana_15558</v>
      </c>
      <c r="Z220">
        <f t="shared" si="3"/>
        <v>0</v>
      </c>
    </row>
    <row r="221" spans="1:26">
      <c r="A221" s="16">
        <v>1449</v>
      </c>
      <c r="B221" s="16" t="s">
        <v>408</v>
      </c>
      <c r="C221" s="16" t="str">
        <f>VLOOKUP(B221,'PP-RLK'!$C$14:$N$623,12,FALSE)</f>
        <v>AT3G24660.1</v>
      </c>
      <c r="D221" s="16" t="s">
        <v>1990</v>
      </c>
      <c r="E221" s="16" t="s">
        <v>6</v>
      </c>
      <c r="F221" s="16" t="s">
        <v>35</v>
      </c>
      <c r="G221" s="17" t="s">
        <v>8</v>
      </c>
      <c r="H221" s="17" t="s">
        <v>36</v>
      </c>
      <c r="I221" s="15" t="str">
        <f>VLOOKUP(B221,'Expression batch'!$A$2:$H$460,8,FALSE)</f>
        <v>#12</v>
      </c>
      <c r="J221" s="15" t="str">
        <f>VLOOKUP($B221,'Expression batch'!$A$2:$H$460,2,FALSE)</f>
        <v>TMKL1</v>
      </c>
      <c r="K221" s="15" t="str">
        <f>VLOOKUP($B221,'Expression batch'!$A$2:$H$460,3,FALSE)</f>
        <v>X013</v>
      </c>
      <c r="L221" s="15" t="str">
        <f>VLOOKUP($B221,'Expression batch'!$A$2:$H$460,4,FALSE)</f>
        <v>LRR-III</v>
      </c>
      <c r="M221" s="15" t="str">
        <f>VLOOKUP($B221,'LRR-expression'!$A$2:$F$226,2,FALSE)</f>
        <v>TMKL1</v>
      </c>
      <c r="N221" t="str">
        <f>VLOOKUP(B221,'Cloning information_protech'!$I$2:$M$452,5,FALSE)</f>
        <v>X013</v>
      </c>
      <c r="O221" t="e">
        <f>VLOOKUP(B221,'Cloning information_protech'!$G$2:$H$453,2,FALSE)</f>
        <v>#N/A</v>
      </c>
      <c r="P221" t="str">
        <f>VLOOKUP(B221,Unknown!$E$1:$F$625,2,FALSE)</f>
        <v>LRR-III</v>
      </c>
      <c r="Q221" t="str">
        <f>VLOOKUP(B221,'PP-RLK'!$C$14:$D$623,2,FALSE)</f>
        <v>LRR-III</v>
      </c>
      <c r="R221">
        <f>VLOOKUP($B221,'PP-RLK'!$C$14:$G$623,3,FALSE)</f>
        <v>24</v>
      </c>
      <c r="S221" t="str">
        <f>VLOOKUP($B221,'PP-RLK'!$C$14:$G$623,4,FALSE)</f>
        <v>[301,324]</v>
      </c>
      <c r="T221" t="str">
        <f>VLOOKUP($B221,'PP-RLK'!$C$14:$G$623,5,FALSE)</f>
        <v>[376,649]</v>
      </c>
      <c r="U221">
        <f>VLOOKUP($B221,'PP-RLK'!$C$14:$O$623,6,FALSE)</f>
        <v>674</v>
      </c>
      <c r="V221">
        <f>VLOOKUP($B221,'PP-RLK'!$C$14:$O$623,7,FALSE)</f>
        <v>25</v>
      </c>
      <c r="W221">
        <f>VLOOKUP($B221,'PP-RLK'!$C$14:$O$623,8,FALSE)</f>
        <v>300</v>
      </c>
      <c r="X221">
        <f>VLOOKUP($B221,'PP-RLK'!$C$14:$O$623,9,FALSE)</f>
        <v>276</v>
      </c>
      <c r="Y221" t="str">
        <f>VLOOKUP(B221,'Nat Plant-Seq info'!$C$1:$D$426,2,FALSE)</f>
        <v>Athaliana_3056</v>
      </c>
      <c r="Z221">
        <f t="shared" si="3"/>
        <v>0</v>
      </c>
    </row>
    <row r="222" spans="1:26">
      <c r="A222" s="16">
        <v>1473</v>
      </c>
      <c r="B222" s="16" t="s">
        <v>417</v>
      </c>
      <c r="C222" s="16" t="str">
        <f>VLOOKUP(B222,'PP-RLK'!$C$14:$N$623,12,FALSE)</f>
        <v>AT3G42880.1</v>
      </c>
      <c r="D222" s="16" t="s">
        <v>1990</v>
      </c>
      <c r="E222" s="16" t="s">
        <v>6</v>
      </c>
      <c r="F222" s="16" t="s">
        <v>35</v>
      </c>
      <c r="G222" s="17" t="s">
        <v>8</v>
      </c>
      <c r="H222" s="17" t="s">
        <v>36</v>
      </c>
      <c r="I222" s="15" t="str">
        <f>VLOOKUP(B222,'Expression batch'!$A$2:$H$460,8,FALSE)</f>
        <v>#8</v>
      </c>
      <c r="J222" s="15" t="str">
        <f>VLOOKUP($B222,'Expression batch'!$A$2:$H$460,2,FALSE)</f>
        <v>PRK3</v>
      </c>
      <c r="K222" s="15" t="str">
        <f>VLOOKUP($B222,'Expression batch'!$A$2:$H$460,3,FALSE)</f>
        <v>J07</v>
      </c>
      <c r="L222" s="15" t="str">
        <f>VLOOKUP($B222,'Expression batch'!$A$2:$H$460,4,FALSE)</f>
        <v>LRR-III</v>
      </c>
      <c r="M222" s="15" t="str">
        <f>VLOOKUP($B222,'LRR-expression'!$A$2:$F$226,2,FALSE)</f>
        <v>PRK3</v>
      </c>
      <c r="N222" t="str">
        <f>VLOOKUP(B222,'Cloning information_protech'!$I$2:$M$452,5,FALSE)</f>
        <v>J07</v>
      </c>
      <c r="O222">
        <f>VLOOKUP(B222,'Cloning information_protech'!$G$2:$H$453,2,FALSE)</f>
        <v>114994</v>
      </c>
      <c r="P222" t="str">
        <f>VLOOKUP(B222,Unknown!$E$1:$F$625,2,FALSE)</f>
        <v>LRR-III</v>
      </c>
      <c r="Q222" t="str">
        <f>VLOOKUP(B222,'PP-RLK'!$C$14:$D$623,2,FALSE)</f>
        <v>LRR-III</v>
      </c>
      <c r="R222">
        <f>VLOOKUP($B222,'PP-RLK'!$C$14:$G$623,3,FALSE)</f>
        <v>20</v>
      </c>
      <c r="S222" t="str">
        <f>VLOOKUP($B222,'PP-RLK'!$C$14:$G$623,4,FALSE)</f>
        <v>[251,271]</v>
      </c>
      <c r="T222" t="str">
        <f>VLOOKUP($B222,'PP-RLK'!$C$14:$G$623,5,FALSE)</f>
        <v>[362,628]</v>
      </c>
      <c r="U222">
        <f>VLOOKUP($B222,'PP-RLK'!$C$14:$O$623,6,FALSE)</f>
        <v>633</v>
      </c>
      <c r="V222">
        <f>VLOOKUP($B222,'PP-RLK'!$C$14:$O$623,7,FALSE)</f>
        <v>21</v>
      </c>
      <c r="W222">
        <f>VLOOKUP($B222,'PP-RLK'!$C$14:$O$623,8,FALSE)</f>
        <v>250</v>
      </c>
      <c r="X222">
        <f>VLOOKUP($B222,'PP-RLK'!$C$14:$O$623,9,FALSE)</f>
        <v>230</v>
      </c>
      <c r="Y222" t="str">
        <f>VLOOKUP(B222,'Nat Plant-Seq info'!$C$1:$D$426,2,FALSE)</f>
        <v>Athaliana_24988</v>
      </c>
      <c r="Z222">
        <f t="shared" si="3"/>
        <v>0</v>
      </c>
    </row>
    <row r="223" spans="1:26">
      <c r="A223" s="16">
        <v>1490</v>
      </c>
      <c r="B223" s="16" t="s">
        <v>445</v>
      </c>
      <c r="C223" s="16" t="str">
        <f>VLOOKUP(B223,'PP-RLK'!$C$14:$N$623,12,FALSE)</f>
        <v>AT3G50230.1</v>
      </c>
      <c r="D223" s="16" t="s">
        <v>1990</v>
      </c>
      <c r="E223" s="16" t="s">
        <v>6</v>
      </c>
      <c r="F223" s="16" t="s">
        <v>35</v>
      </c>
      <c r="G223" s="17" t="s">
        <v>8</v>
      </c>
      <c r="H223" s="17" t="s">
        <v>36</v>
      </c>
      <c r="I223" s="15" t="e">
        <f>VLOOKUP(B223,'Expression batch'!$A$2:$H$460,8,FALSE)</f>
        <v>#N/A</v>
      </c>
      <c r="J223" s="15" t="e">
        <f>VLOOKUP($B223,'Expression batch'!$A$2:$H$460,2,FALSE)</f>
        <v>#N/A</v>
      </c>
      <c r="K223" s="15" t="e">
        <f>VLOOKUP($B223,'Expression batch'!$A$2:$H$460,3,FALSE)</f>
        <v>#N/A</v>
      </c>
      <c r="L223" s="15" t="e">
        <f>VLOOKUP($B223,'Expression batch'!$A$2:$H$460,4,FALSE)</f>
        <v>#N/A</v>
      </c>
      <c r="M223" s="15">
        <f>VLOOKUP($B223,'LRR-expression'!$A$2:$F$226,2,FALSE)</f>
        <v>0</v>
      </c>
      <c r="N223" t="str">
        <f>VLOOKUP(B223,'Cloning information_protech'!$I$2:$M$452,5,FALSE)</f>
        <v>J08</v>
      </c>
      <c r="O223">
        <f>VLOOKUP(B223,'Cloning information_protech'!$G$2:$H$453,2,FALSE)</f>
        <v>114995</v>
      </c>
      <c r="P223" t="str">
        <f>VLOOKUP(B223,Unknown!$E$1:$F$625,2,FALSE)</f>
        <v>LRR-III</v>
      </c>
      <c r="Q223" t="str">
        <f>VLOOKUP(B223,'PP-RLK'!$C$14:$D$623,2,FALSE)</f>
        <v>LRR-III</v>
      </c>
      <c r="R223">
        <f>VLOOKUP($B223,'PP-RLK'!$C$14:$G$623,3,FALSE)</f>
        <v>22</v>
      </c>
      <c r="S223" t="str">
        <f>VLOOKUP($B223,'PP-RLK'!$C$14:$G$623,4,FALSE)</f>
        <v>[295,318]</v>
      </c>
      <c r="T223" t="str">
        <f>VLOOKUP($B223,'PP-RLK'!$C$14:$G$623,5,FALSE)</f>
        <v>[383,643]</v>
      </c>
      <c r="U223">
        <f>VLOOKUP($B223,'PP-RLK'!$C$14:$O$623,6,FALSE)</f>
        <v>660</v>
      </c>
      <c r="V223">
        <f>VLOOKUP($B223,'PP-RLK'!$C$14:$O$623,7,FALSE)</f>
        <v>23</v>
      </c>
      <c r="W223">
        <f>VLOOKUP($B223,'PP-RLK'!$C$14:$O$623,8,FALSE)</f>
        <v>294</v>
      </c>
      <c r="X223">
        <f>VLOOKUP($B223,'PP-RLK'!$C$14:$O$623,9,FALSE)</f>
        <v>272</v>
      </c>
      <c r="Y223" t="str">
        <f>VLOOKUP(B223,'Nat Plant-Seq info'!$C$1:$D$426,2,FALSE)</f>
        <v>Athaliana_6502</v>
      </c>
      <c r="Z223">
        <f t="shared" si="3"/>
        <v>0</v>
      </c>
    </row>
    <row r="224" spans="1:26">
      <c r="A224" s="16">
        <v>1445</v>
      </c>
      <c r="B224" s="16" t="s">
        <v>447</v>
      </c>
      <c r="C224" s="16" t="str">
        <f>VLOOKUP(B224,'PP-RLK'!$C$14:$N$623,12,FALSE)</f>
        <v>AT3G51740.1</v>
      </c>
      <c r="D224" s="16" t="s">
        <v>1990</v>
      </c>
      <c r="E224" s="16" t="s">
        <v>6</v>
      </c>
      <c r="F224" s="16" t="s">
        <v>35</v>
      </c>
      <c r="G224" s="17" t="s">
        <v>8</v>
      </c>
      <c r="H224" s="17" t="s">
        <v>36</v>
      </c>
      <c r="I224" s="15" t="str">
        <f>VLOOKUP(B224,'Expression batch'!$A$2:$H$460,8,FALSE)</f>
        <v>#18</v>
      </c>
      <c r="J224" s="15" t="str">
        <f>VLOOKUP($B224,'Expression batch'!$A$2:$H$460,2,FALSE)</f>
        <v>IMK2</v>
      </c>
      <c r="K224" s="15" t="str">
        <f>VLOOKUP($B224,'Expression batch'!$A$2:$H$460,3,FALSE)</f>
        <v>J09</v>
      </c>
      <c r="L224" s="15" t="str">
        <f>VLOOKUP($B224,'Expression batch'!$A$2:$H$460,4,FALSE)</f>
        <v>LRR-III</v>
      </c>
      <c r="M224" s="15" t="str">
        <f>VLOOKUP($B224,'LRR-expression'!$A$2:$F$226,2,FALSE)</f>
        <v>ARM2L/IMK2</v>
      </c>
      <c r="N224" t="str">
        <f>VLOOKUP(B224,'Cloning information_protech'!$I$2:$M$452,5,FALSE)</f>
        <v>J09</v>
      </c>
      <c r="O224">
        <f>VLOOKUP(B224,'Cloning information_protech'!$G$2:$H$453,2,FALSE)</f>
        <v>114996</v>
      </c>
      <c r="P224" t="str">
        <f>VLOOKUP(B224,Unknown!$E$1:$F$625,2,FALSE)</f>
        <v>LRR-III</v>
      </c>
      <c r="Q224" t="str">
        <f>VLOOKUP(B224,'PP-RLK'!$C$14:$D$623,2,FALSE)</f>
        <v>LRR-III</v>
      </c>
      <c r="R224">
        <f>VLOOKUP($B224,'PP-RLK'!$C$14:$G$623,3,FALSE)</f>
        <v>34</v>
      </c>
      <c r="S224" t="str">
        <f>VLOOKUP($B224,'PP-RLK'!$C$14:$G$623,4,FALSE)</f>
        <v>[460,483]</v>
      </c>
      <c r="T224" t="str">
        <f>VLOOKUP($B224,'PP-RLK'!$C$14:$G$623,5,FALSE)</f>
        <v>[537,805]</v>
      </c>
      <c r="U224">
        <f>VLOOKUP($B224,'PP-RLK'!$C$14:$O$623,6,FALSE)</f>
        <v>836</v>
      </c>
      <c r="V224">
        <f>VLOOKUP($B224,'PP-RLK'!$C$14:$O$623,7,FALSE)</f>
        <v>35</v>
      </c>
      <c r="W224">
        <f>VLOOKUP($B224,'PP-RLK'!$C$14:$O$623,8,FALSE)</f>
        <v>459</v>
      </c>
      <c r="X224">
        <f>VLOOKUP($B224,'PP-RLK'!$C$14:$O$623,9,FALSE)</f>
        <v>425</v>
      </c>
      <c r="Y224" t="str">
        <f>VLOOKUP(B224,'Nat Plant-Seq info'!$C$1:$D$426,2,FALSE)</f>
        <v>Athaliana_26827</v>
      </c>
      <c r="Z224">
        <f t="shared" si="3"/>
        <v>0</v>
      </c>
    </row>
    <row r="225" spans="1:26">
      <c r="A225" s="16">
        <v>1446</v>
      </c>
      <c r="B225" s="16" t="s">
        <v>459</v>
      </c>
      <c r="C225" s="16" t="str">
        <f>VLOOKUP(B225,'PP-RLK'!$C$14:$N$623,12,FALSE)</f>
        <v>AT3G56100.1</v>
      </c>
      <c r="D225" s="16" t="s">
        <v>1990</v>
      </c>
      <c r="E225" s="16" t="s">
        <v>6</v>
      </c>
      <c r="F225" s="16" t="s">
        <v>35</v>
      </c>
      <c r="G225" s="17" t="s">
        <v>8</v>
      </c>
      <c r="H225" s="17" t="s">
        <v>36</v>
      </c>
      <c r="I225" s="15" t="str">
        <f>VLOOKUP(B225,'Expression batch'!$A$2:$H$460,8,FALSE)</f>
        <v>#8</v>
      </c>
      <c r="J225" s="15" t="str">
        <f>VLOOKUP($B225,'Expression batch'!$A$2:$H$460,2,FALSE)</f>
        <v>MRLK</v>
      </c>
      <c r="K225" s="15" t="str">
        <f>VLOOKUP($B225,'Expression batch'!$A$2:$H$460,3,FALSE)</f>
        <v>J10</v>
      </c>
      <c r="L225" s="15" t="str">
        <f>VLOOKUP($B225,'Expression batch'!$A$2:$H$460,4,FALSE)</f>
        <v>LRR-III</v>
      </c>
      <c r="M225" s="15" t="str">
        <f>VLOOKUP($B225,'LRR-expression'!$A$2:$F$226,2,FALSE)</f>
        <v>ARM2/MLRK/IMK3</v>
      </c>
      <c r="N225" t="str">
        <f>VLOOKUP(B225,'Cloning information_protech'!$I$2:$M$452,5,FALSE)</f>
        <v>J10</v>
      </c>
      <c r="O225">
        <f>VLOOKUP(B225,'Cloning information_protech'!$G$2:$H$453,2,FALSE)</f>
        <v>114997</v>
      </c>
      <c r="P225" t="str">
        <f>VLOOKUP(B225,Unknown!$E$1:$F$625,2,FALSE)</f>
        <v>LRR-III</v>
      </c>
      <c r="Q225" t="str">
        <f>VLOOKUP(B225,'PP-RLK'!$C$14:$D$623,2,FALSE)</f>
        <v>LRR-III</v>
      </c>
      <c r="R225">
        <f>VLOOKUP($B225,'PP-RLK'!$C$14:$G$623,3,FALSE)</f>
        <v>0</v>
      </c>
      <c r="S225" t="str">
        <f>VLOOKUP($B225,'PP-RLK'!$C$14:$G$623,4,FALSE)</f>
        <v>[374,397]</v>
      </c>
      <c r="T225" t="str">
        <f>VLOOKUP($B225,'PP-RLK'!$C$14:$G$623,5,FALSE)</f>
        <v>[451,691]</v>
      </c>
      <c r="U225">
        <f>VLOOKUP($B225,'PP-RLK'!$C$14:$O$623,6,FALSE)</f>
        <v>719</v>
      </c>
      <c r="V225">
        <f>VLOOKUP($B225,'PP-RLK'!$C$14:$O$623,7,FALSE)</f>
        <v>1</v>
      </c>
      <c r="W225">
        <f>VLOOKUP($B225,'PP-RLK'!$C$14:$O$623,8,FALSE)</f>
        <v>373</v>
      </c>
      <c r="X225">
        <f>VLOOKUP($B225,'PP-RLK'!$C$14:$O$623,9,FALSE)</f>
        <v>373</v>
      </c>
      <c r="Y225" t="str">
        <f>VLOOKUP(B225,'Nat Plant-Seq info'!$C$1:$D$426,2,FALSE)</f>
        <v>Athaliana_10438</v>
      </c>
      <c r="Z225">
        <f t="shared" si="3"/>
        <v>0</v>
      </c>
    </row>
    <row r="226" spans="1:26">
      <c r="A226" s="16">
        <v>1427</v>
      </c>
      <c r="B226" s="16" t="s">
        <v>470</v>
      </c>
      <c r="C226" s="16" t="str">
        <f>VLOOKUP(B226,'PP-RLK'!$C$14:$N$623,12,FALSE)</f>
        <v>AT3G57830.1</v>
      </c>
      <c r="D226" s="16" t="s">
        <v>1990</v>
      </c>
      <c r="E226" s="16" t="s">
        <v>6</v>
      </c>
      <c r="F226" s="16" t="s">
        <v>35</v>
      </c>
      <c r="G226" s="17"/>
      <c r="H226" s="17" t="s">
        <v>36</v>
      </c>
      <c r="I226" s="15" t="e">
        <f>VLOOKUP(B226,'Expression batch'!$A$2:$H$460,8,FALSE)</f>
        <v>#N/A</v>
      </c>
      <c r="J226" s="15" t="e">
        <f>VLOOKUP($B226,'Expression batch'!$A$2:$H$460,2,FALSE)</f>
        <v>#N/A</v>
      </c>
      <c r="K226" s="15" t="e">
        <f>VLOOKUP($B226,'Expression batch'!$A$2:$H$460,3,FALSE)</f>
        <v>#N/A</v>
      </c>
      <c r="L226" s="15" t="e">
        <f>VLOOKUP($B226,'Expression batch'!$A$2:$H$460,4,FALSE)</f>
        <v>#N/A</v>
      </c>
      <c r="M226" s="15">
        <f>VLOOKUP($B226,'LRR-expression'!$A$2:$F$226,2,FALSE)</f>
        <v>0</v>
      </c>
      <c r="N226" t="str">
        <f>VLOOKUP(B226,'Cloning information_protech'!$I$2:$M$452,5,FALSE)</f>
        <v>X016</v>
      </c>
      <c r="O226">
        <f>VLOOKUP(B226,'Cloning information_protech'!$G$2:$H$453,2,FALSE)</f>
        <v>115017</v>
      </c>
      <c r="P226" t="str">
        <f>VLOOKUP(B226,Unknown!$E$1:$F$625,2,FALSE)</f>
        <v>LRR-III</v>
      </c>
      <c r="Q226" t="str">
        <f>VLOOKUP(B226,'PP-RLK'!$C$14:$D$623,2,FALSE)</f>
        <v>LRR-III</v>
      </c>
      <c r="R226">
        <f>VLOOKUP($B226,'PP-RLK'!$C$14:$G$623,3,FALSE)</f>
        <v>25</v>
      </c>
      <c r="S226" t="str">
        <f>VLOOKUP($B226,'PP-RLK'!$C$14:$G$623,4,FALSE)</f>
        <v>[277,300]</v>
      </c>
      <c r="T226" t="str">
        <f>VLOOKUP($B226,'PP-RLK'!$C$14:$G$623,5,FALSE)</f>
        <v>[363,656]</v>
      </c>
      <c r="U226">
        <f>VLOOKUP($B226,'PP-RLK'!$C$14:$O$623,6,FALSE)</f>
        <v>662</v>
      </c>
      <c r="V226">
        <f>VLOOKUP($B226,'PP-RLK'!$C$14:$O$623,7,FALSE)</f>
        <v>26</v>
      </c>
      <c r="W226">
        <f>VLOOKUP($B226,'PP-RLK'!$C$14:$O$623,8,FALSE)</f>
        <v>276</v>
      </c>
      <c r="X226">
        <f>VLOOKUP($B226,'PP-RLK'!$C$14:$O$623,9,FALSE)</f>
        <v>251</v>
      </c>
      <c r="Y226" t="str">
        <f>VLOOKUP(B226,'Nat Plant-Seq info'!$C$1:$D$426,2,FALSE)</f>
        <v>Athaliana_3082</v>
      </c>
      <c r="Z226">
        <f t="shared" si="3"/>
        <v>0</v>
      </c>
    </row>
    <row r="227" spans="1:26">
      <c r="A227" s="16">
        <v>1457</v>
      </c>
      <c r="B227" s="16" t="s">
        <v>525</v>
      </c>
      <c r="C227" s="16" t="s">
        <v>7129</v>
      </c>
      <c r="D227" s="16" t="s">
        <v>1990</v>
      </c>
      <c r="E227" s="16" t="s">
        <v>6</v>
      </c>
      <c r="F227" s="16" t="s">
        <v>35</v>
      </c>
      <c r="G227" s="17" t="s">
        <v>8</v>
      </c>
      <c r="H227" s="17" t="s">
        <v>36</v>
      </c>
      <c r="I227" s="15" t="str">
        <f>VLOOKUP(B227,'Expression batch'!$A$2:$H$460,8,FALSE)</f>
        <v>#19</v>
      </c>
      <c r="J227" s="15" t="str">
        <f>VLOOKUP($B227,'Expression batch'!$A$2:$H$460,2,FALSE)</f>
        <v>GHR1</v>
      </c>
      <c r="K227" s="15" t="str">
        <f>VLOOKUP($B227,'Expression batch'!$A$2:$H$460,3,FALSE)</f>
        <v>X017</v>
      </c>
      <c r="L227" s="15" t="str">
        <f>VLOOKUP($B227,'Expression batch'!$A$2:$H$460,4,FALSE)</f>
        <v>LRR-III</v>
      </c>
      <c r="M227" s="15" t="str">
        <f>VLOOKUP($B227,'LRR-expression'!$A$2:$F$226,2,FALSE)</f>
        <v>GHR1</v>
      </c>
      <c r="N227" t="str">
        <f>VLOOKUP(B227,'Cloning information_protech'!$I$2:$M$452,5,FALSE)</f>
        <v>X017</v>
      </c>
      <c r="O227">
        <f>VLOOKUP(B227,'Cloning information_protech'!$G$2:$H$453,2,FALSE)</f>
        <v>115047</v>
      </c>
      <c r="P227" t="str">
        <f>VLOOKUP(B227,Unknown!$E$1:$F$625,2,FALSE)</f>
        <v>LRR-III</v>
      </c>
      <c r="Q227" t="e">
        <f>VLOOKUP(B227,'PP-RLK'!$C$14:$D$623,2,FALSE)</f>
        <v>#N/A</v>
      </c>
      <c r="R227" t="e">
        <f>VLOOKUP($B227,'PP-RLK'!$C$14:$G$623,3,FALSE)</f>
        <v>#N/A</v>
      </c>
      <c r="S227" t="e">
        <f>VLOOKUP($B227,'PP-RLK'!$C$14:$G$623,4,FALSE)</f>
        <v>#N/A</v>
      </c>
      <c r="T227" t="e">
        <f>VLOOKUP($B227,'PP-RLK'!$C$14:$G$623,5,FALSE)</f>
        <v>#N/A</v>
      </c>
      <c r="U227" t="e">
        <f>VLOOKUP($B227,'PP-RLK'!$C$14:$O$623,6,FALSE)</f>
        <v>#N/A</v>
      </c>
      <c r="V227" t="e">
        <f>VLOOKUP($B227,'PP-RLK'!$C$14:$O$623,7,FALSE)</f>
        <v>#N/A</v>
      </c>
      <c r="W227" t="e">
        <f>VLOOKUP($B227,'PP-RLK'!$C$14:$O$623,8,FALSE)</f>
        <v>#N/A</v>
      </c>
      <c r="X227" t="e">
        <f>VLOOKUP($B227,'PP-RLK'!$C$14:$O$623,9,FALSE)</f>
        <v>#N/A</v>
      </c>
      <c r="Y227" t="str">
        <f>VLOOKUP(B227,'Nat Plant-Seq info'!$C$1:$D$426,2,FALSE)</f>
        <v>Athaliana_23562</v>
      </c>
      <c r="Z227">
        <f t="shared" si="3"/>
        <v>0</v>
      </c>
    </row>
    <row r="228" spans="1:26">
      <c r="A228" s="47">
        <v>1501</v>
      </c>
      <c r="B228" s="47" t="s">
        <v>557</v>
      </c>
      <c r="C228" s="47" t="str">
        <f>VLOOKUP(B228,'PP-RLK'!$C$14:$N$623,12,FALSE)</f>
        <v>AT4G23740.1</v>
      </c>
      <c r="D228" s="47" t="s">
        <v>1990</v>
      </c>
      <c r="E228" s="47" t="s">
        <v>6</v>
      </c>
      <c r="F228" s="47" t="s">
        <v>35</v>
      </c>
      <c r="G228" s="48" t="s">
        <v>8</v>
      </c>
      <c r="H228" s="48" t="s">
        <v>36</v>
      </c>
      <c r="I228" s="15" t="e">
        <f>VLOOKUP(B228,'Expression batch'!$A$2:$H$460,8,FALSE)</f>
        <v>#N/A</v>
      </c>
      <c r="J228" s="15" t="e">
        <f>VLOOKUP($B228,'Expression batch'!$A$2:$H$460,2,FALSE)</f>
        <v>#N/A</v>
      </c>
      <c r="K228" s="15" t="e">
        <f>VLOOKUP($B228,'Expression batch'!$A$2:$H$460,3,FALSE)</f>
        <v>#N/A</v>
      </c>
      <c r="L228" s="15" t="e">
        <f>VLOOKUP($B228,'Expression batch'!$A$2:$H$460,4,FALSE)</f>
        <v>#N/A</v>
      </c>
      <c r="M228" s="15">
        <f>VLOOKUP($B228,'LRR-expression'!$A$2:$F$226,2,FALSE)</f>
        <v>0</v>
      </c>
      <c r="N228" t="str">
        <f>VLOOKUP(B228,'Cloning information_protech'!$I$2:$M$452,5,FALSE)</f>
        <v>J11</v>
      </c>
      <c r="O228">
        <f>VLOOKUP(B228,'Cloning information_protech'!$G$2:$H$453,2,FALSE)</f>
        <v>114998</v>
      </c>
      <c r="P228" t="str">
        <f>VLOOKUP(B228,Unknown!$E$1:$F$625,2,FALSE)</f>
        <v>LRR-III</v>
      </c>
      <c r="Q228" t="str">
        <f>VLOOKUP(B228,'PP-RLK'!$C$14:$D$623,2,FALSE)</f>
        <v>LRR-III</v>
      </c>
      <c r="R228">
        <f>VLOOKUP($B228,'PP-RLK'!$C$14:$G$623,3,FALSE)</f>
        <v>25</v>
      </c>
      <c r="S228" t="str">
        <f>VLOOKUP($B228,'PP-RLK'!$C$14:$G$623,4,FALSE)</f>
        <v>[257,280]</v>
      </c>
      <c r="T228" t="str">
        <f>VLOOKUP($B228,'PP-RLK'!$C$14:$G$623,5,FALSE)</f>
        <v>[337,605]</v>
      </c>
      <c r="U228">
        <f>VLOOKUP($B228,'PP-RLK'!$C$14:$O$623,6,FALSE)</f>
        <v>638</v>
      </c>
      <c r="V228">
        <f>VLOOKUP($B228,'PP-RLK'!$C$14:$O$623,7,FALSE)</f>
        <v>26</v>
      </c>
      <c r="W228">
        <f>VLOOKUP($B228,'PP-RLK'!$C$14:$O$623,8,FALSE)</f>
        <v>256</v>
      </c>
      <c r="X228">
        <f>VLOOKUP($B228,'PP-RLK'!$C$14:$O$623,9,FALSE)</f>
        <v>231</v>
      </c>
      <c r="Y228" t="str">
        <f>VLOOKUP(B228,'Nat Plant-Seq info'!$C$1:$D$426,2,FALSE)</f>
        <v>Athaliana_28</v>
      </c>
      <c r="Z228">
        <f t="shared" si="3"/>
        <v>0</v>
      </c>
    </row>
    <row r="229" spans="1:26">
      <c r="A229" s="16">
        <v>1480</v>
      </c>
      <c r="B229" s="16" t="s">
        <v>576</v>
      </c>
      <c r="C229" s="16" t="str">
        <f>VLOOKUP(B229,'PP-RLK'!$C$14:$N$623,12,FALSE)</f>
        <v>AT4G31250.1</v>
      </c>
      <c r="D229" s="16" t="s">
        <v>1990</v>
      </c>
      <c r="E229" s="16" t="s">
        <v>6</v>
      </c>
      <c r="F229" s="16" t="s">
        <v>35</v>
      </c>
      <c r="G229" s="17" t="s">
        <v>8</v>
      </c>
      <c r="H229" s="17" t="s">
        <v>36</v>
      </c>
      <c r="I229" s="15" t="str">
        <f>VLOOKUP(B229,'Expression batch'!$A$2:$H$460,8,FALSE)</f>
        <v>#22</v>
      </c>
      <c r="J229" s="15" t="str">
        <f>VLOOKUP($B229,'Expression batch'!$A$2:$H$460,2,FALSE)</f>
        <v>AT4G31250</v>
      </c>
      <c r="K229" s="15" t="str">
        <f>VLOOKUP($B229,'Expression batch'!$A$2:$H$460,3,FALSE)</f>
        <v>J12</v>
      </c>
      <c r="L229" s="15" t="str">
        <f>VLOOKUP($B229,'Expression batch'!$A$2:$H$460,4,FALSE)</f>
        <v>LRR-III</v>
      </c>
      <c r="M229" s="15" t="str">
        <f>VLOOKUP($B229,'LRR-expression'!$A$2:$F$226,2,FALSE)</f>
        <v>PRK7</v>
      </c>
      <c r="N229" t="str">
        <f>VLOOKUP(B229,'Cloning information_protech'!$I$2:$M$452,5,FALSE)</f>
        <v>J12</v>
      </c>
      <c r="O229">
        <f>VLOOKUP(B229,'Cloning information_protech'!$G$2:$H$453,2,FALSE)</f>
        <v>114999</v>
      </c>
      <c r="P229" t="str">
        <f>VLOOKUP(B229,Unknown!$E$1:$F$625,2,FALSE)</f>
        <v>LRR-III</v>
      </c>
      <c r="Q229" t="str">
        <f>VLOOKUP(B229,'PP-RLK'!$C$14:$D$623,2,FALSE)</f>
        <v>LRR-III</v>
      </c>
      <c r="R229">
        <f>VLOOKUP($B229,'PP-RLK'!$C$14:$G$623,3,FALSE)</f>
        <v>0</v>
      </c>
      <c r="S229" t="str">
        <f>VLOOKUP($B229,'PP-RLK'!$C$14:$G$623,4,FALSE)</f>
        <v>[247,270]</v>
      </c>
      <c r="T229" t="str">
        <f>VLOOKUP($B229,'PP-RLK'!$C$14:$G$623,5,FALSE)</f>
        <v>[366,637]</v>
      </c>
      <c r="U229">
        <f>VLOOKUP($B229,'PP-RLK'!$C$14:$O$623,6,FALSE)</f>
        <v>676</v>
      </c>
      <c r="V229">
        <f>VLOOKUP($B229,'PP-RLK'!$C$14:$O$623,7,FALSE)</f>
        <v>1</v>
      </c>
      <c r="W229">
        <f>VLOOKUP($B229,'PP-RLK'!$C$14:$O$623,8,FALSE)</f>
        <v>246</v>
      </c>
      <c r="X229">
        <f>VLOOKUP($B229,'PP-RLK'!$C$14:$O$623,9,FALSE)</f>
        <v>246</v>
      </c>
      <c r="Y229" t="str">
        <f>VLOOKUP(B229,'Nat Plant-Seq info'!$C$1:$D$426,2,FALSE)</f>
        <v>Athaliana_17100</v>
      </c>
      <c r="Z229">
        <f t="shared" si="3"/>
        <v>0</v>
      </c>
    </row>
    <row r="230" spans="1:26">
      <c r="A230" s="16">
        <v>1438</v>
      </c>
      <c r="B230" s="16" t="s">
        <v>581</v>
      </c>
      <c r="C230" s="16" t="str">
        <f>VLOOKUP(B230,'PP-RLK'!$C$14:$N$623,12,FALSE)</f>
        <v>AT4G34220.1</v>
      </c>
      <c r="D230" s="16" t="s">
        <v>1990</v>
      </c>
      <c r="E230" s="16" t="s">
        <v>6</v>
      </c>
      <c r="F230" s="16" t="s">
        <v>35</v>
      </c>
      <c r="G230" s="17" t="s">
        <v>8</v>
      </c>
      <c r="H230" s="17" t="s">
        <v>36</v>
      </c>
      <c r="I230" s="15" t="str">
        <f>VLOOKUP(B230,'Expression batch'!$A$2:$H$460,8,FALSE)</f>
        <v>#22</v>
      </c>
      <c r="J230" s="15" t="str">
        <f>VLOOKUP($B230,'Expression batch'!$A$2:$H$460,2,FALSE)</f>
        <v>AT4G34220</v>
      </c>
      <c r="K230" s="15" t="str">
        <f>VLOOKUP($B230,'Expression batch'!$A$2:$H$460,3,FALSE)</f>
        <v>X018</v>
      </c>
      <c r="L230" s="15" t="str">
        <f>VLOOKUP($B230,'Expression batch'!$A$2:$H$460,4,FALSE)</f>
        <v>LRR-III</v>
      </c>
      <c r="M230" s="15">
        <f>VLOOKUP($B230,'LRR-expression'!$A$2:$F$226,2,FALSE)</f>
        <v>0</v>
      </c>
      <c r="N230" t="str">
        <f>VLOOKUP(B230,'Cloning information_protech'!$I$2:$M$452,5,FALSE)</f>
        <v>X018</v>
      </c>
      <c r="O230">
        <f>VLOOKUP(B230,'Cloning information_protech'!$G$2:$H$453,2,FALSE)</f>
        <v>115018</v>
      </c>
      <c r="P230" t="str">
        <f>VLOOKUP(B230,Unknown!$E$1:$F$625,2,FALSE)</f>
        <v>LRR-III</v>
      </c>
      <c r="Q230" t="str">
        <f>VLOOKUP(B230,'PP-RLK'!$C$14:$D$623,2,FALSE)</f>
        <v>LRR-III</v>
      </c>
      <c r="R230">
        <f>VLOOKUP($B230,'PP-RLK'!$C$14:$G$623,3,FALSE)</f>
        <v>27</v>
      </c>
      <c r="S230" t="str">
        <f>VLOOKUP($B230,'PP-RLK'!$C$14:$G$623,4,FALSE)</f>
        <v>[339,362]</v>
      </c>
      <c r="T230" t="str">
        <f>VLOOKUP($B230,'PP-RLK'!$C$14:$G$623,5,FALSE)</f>
        <v>[475,750]</v>
      </c>
      <c r="U230">
        <f>VLOOKUP($B230,'PP-RLK'!$C$14:$O$623,6,FALSE)</f>
        <v>757</v>
      </c>
      <c r="V230">
        <f>VLOOKUP($B230,'PP-RLK'!$C$14:$O$623,7,FALSE)</f>
        <v>28</v>
      </c>
      <c r="W230">
        <f>VLOOKUP($B230,'PP-RLK'!$C$14:$O$623,8,FALSE)</f>
        <v>338</v>
      </c>
      <c r="X230">
        <f>VLOOKUP($B230,'PP-RLK'!$C$14:$O$623,9,FALSE)</f>
        <v>311</v>
      </c>
      <c r="Y230" t="str">
        <f>VLOOKUP(B230,'Nat Plant-Seq info'!$C$1:$D$426,2,FALSE)</f>
        <v>Athaliana_9969</v>
      </c>
      <c r="Z230">
        <f t="shared" si="3"/>
        <v>0</v>
      </c>
    </row>
    <row r="231" spans="1:26">
      <c r="A231" s="16">
        <v>1441</v>
      </c>
      <c r="B231" s="16" t="s">
        <v>588</v>
      </c>
      <c r="C231" s="16" t="str">
        <f>VLOOKUP(B231,'PP-RLK'!$C$14:$N$623,12,FALSE)</f>
        <v>AT4G37250.1</v>
      </c>
      <c r="D231" s="16" t="s">
        <v>1990</v>
      </c>
      <c r="E231" s="16" t="s">
        <v>6</v>
      </c>
      <c r="F231" s="16" t="s">
        <v>35</v>
      </c>
      <c r="G231" s="17" t="s">
        <v>8</v>
      </c>
      <c r="H231" s="17" t="s">
        <v>36</v>
      </c>
      <c r="I231" s="15" t="e">
        <f>VLOOKUP(B231,'Expression batch'!$A$2:$H$460,8,FALSE)</f>
        <v>#N/A</v>
      </c>
      <c r="J231" s="15" t="e">
        <f>VLOOKUP($B231,'Expression batch'!$A$2:$H$460,2,FALSE)</f>
        <v>#N/A</v>
      </c>
      <c r="K231" s="15" t="e">
        <f>VLOOKUP($B231,'Expression batch'!$A$2:$H$460,3,FALSE)</f>
        <v>#N/A</v>
      </c>
      <c r="L231" s="15" t="e">
        <f>VLOOKUP($B231,'Expression batch'!$A$2:$H$460,4,FALSE)</f>
        <v>#N/A</v>
      </c>
      <c r="M231" s="15">
        <f>VLOOKUP($B231,'LRR-expression'!$A$2:$F$226,2,FALSE)</f>
        <v>0</v>
      </c>
      <c r="N231" t="str">
        <f>VLOOKUP(B231,'Cloning information_protech'!$I$2:$M$452,5,FALSE)</f>
        <v>X020</v>
      </c>
      <c r="O231">
        <f>VLOOKUP(B231,'Cloning information_protech'!$G$2:$H$453,2,FALSE)</f>
        <v>115019</v>
      </c>
      <c r="P231" t="str">
        <f>VLOOKUP(B231,Unknown!$E$1:$F$625,2,FALSE)</f>
        <v>LRR-III</v>
      </c>
      <c r="Q231" t="str">
        <f>VLOOKUP(B231,'PP-RLK'!$C$14:$D$623,2,FALSE)</f>
        <v>LRR-III</v>
      </c>
      <c r="R231">
        <f>VLOOKUP($B231,'PP-RLK'!$C$14:$G$623,3,FALSE)</f>
        <v>22</v>
      </c>
      <c r="S231" t="str">
        <f>VLOOKUP($B231,'PP-RLK'!$C$14:$G$623,4,FALSE)</f>
        <v>[330,353]</v>
      </c>
      <c r="T231" t="str">
        <f>VLOOKUP($B231,'PP-RLK'!$C$14:$G$623,5,FALSE)</f>
        <v>[453,749]</v>
      </c>
      <c r="U231">
        <f>VLOOKUP($B231,'PP-RLK'!$C$14:$O$623,6,FALSE)</f>
        <v>768</v>
      </c>
      <c r="V231">
        <f>VLOOKUP($B231,'PP-RLK'!$C$14:$O$623,7,FALSE)</f>
        <v>23</v>
      </c>
      <c r="W231">
        <f>VLOOKUP($B231,'PP-RLK'!$C$14:$O$623,8,FALSE)</f>
        <v>329</v>
      </c>
      <c r="X231">
        <f>VLOOKUP($B231,'PP-RLK'!$C$14:$O$623,9,FALSE)</f>
        <v>307</v>
      </c>
      <c r="Y231" t="str">
        <f>VLOOKUP(B231,'Nat Plant-Seq info'!$C$1:$D$426,2,FALSE)</f>
        <v>Athaliana_8731</v>
      </c>
      <c r="Z231">
        <f t="shared" si="3"/>
        <v>0</v>
      </c>
    </row>
    <row r="232" spans="1:26">
      <c r="A232" s="16">
        <v>1521</v>
      </c>
      <c r="B232" s="16" t="s">
        <v>606</v>
      </c>
      <c r="C232" s="16" t="str">
        <f>VLOOKUP(B232,'PP-RLK'!$C$14:$N$623,12,FALSE)</f>
        <v>AT5G05160.1</v>
      </c>
      <c r="D232" s="16" t="s">
        <v>1990</v>
      </c>
      <c r="E232" s="16" t="s">
        <v>6</v>
      </c>
      <c r="F232" s="16" t="s">
        <v>35</v>
      </c>
      <c r="G232" s="17" t="s">
        <v>8</v>
      </c>
      <c r="H232" s="17" t="s">
        <v>36</v>
      </c>
      <c r="I232" s="15" t="e">
        <f>VLOOKUP(B232,'Expression batch'!$A$2:$H$460,8,FALSE)</f>
        <v>#N/A</v>
      </c>
      <c r="J232" s="15" t="e">
        <f>VLOOKUP($B232,'Expression batch'!$A$2:$H$460,2,FALSE)</f>
        <v>#N/A</v>
      </c>
      <c r="K232" s="15" t="e">
        <f>VLOOKUP($B232,'Expression batch'!$A$2:$H$460,3,FALSE)</f>
        <v>#N/A</v>
      </c>
      <c r="L232" s="15" t="e">
        <f>VLOOKUP($B232,'Expression batch'!$A$2:$H$460,4,FALSE)</f>
        <v>#N/A</v>
      </c>
      <c r="M232" s="15" t="str">
        <f>VLOOKUP($B232,'LRR-expression'!$A$2:$F$226,2,FALSE)</f>
        <v>RUL1</v>
      </c>
      <c r="N232" t="str">
        <f>VLOOKUP(B232,'Cloning information_protech'!$I$2:$M$452,5,FALSE)</f>
        <v>K01</v>
      </c>
      <c r="O232">
        <f>VLOOKUP(B232,'Cloning information_protech'!$G$2:$H$453,2,FALSE)</f>
        <v>115000</v>
      </c>
      <c r="P232" t="str">
        <f>VLOOKUP(B232,Unknown!$E$1:$F$625,2,FALSE)</f>
        <v>LRR-III</v>
      </c>
      <c r="Q232" t="str">
        <f>VLOOKUP(B232,'PP-RLK'!$C$14:$D$623,2,FALSE)</f>
        <v>LRR-III</v>
      </c>
      <c r="R232">
        <f>VLOOKUP($B232,'PP-RLK'!$C$14:$G$623,3,FALSE)</f>
        <v>28</v>
      </c>
      <c r="S232" t="str">
        <f>VLOOKUP($B232,'PP-RLK'!$C$14:$G$623,4,FALSE)</f>
        <v>[265,288]</v>
      </c>
      <c r="T232" t="str">
        <f>VLOOKUP($B232,'PP-RLK'!$C$14:$G$623,5,FALSE)</f>
        <v>[347,613]</v>
      </c>
      <c r="U232">
        <f>VLOOKUP($B232,'PP-RLK'!$C$14:$O$623,6,FALSE)</f>
        <v>640</v>
      </c>
      <c r="V232">
        <f>VLOOKUP($B232,'PP-RLK'!$C$14:$O$623,7,FALSE)</f>
        <v>29</v>
      </c>
      <c r="W232">
        <f>VLOOKUP($B232,'PP-RLK'!$C$14:$O$623,8,FALSE)</f>
        <v>264</v>
      </c>
      <c r="X232">
        <f>VLOOKUP($B232,'PP-RLK'!$C$14:$O$623,9,FALSE)</f>
        <v>236</v>
      </c>
      <c r="Y232" t="str">
        <f>VLOOKUP(B232,'Nat Plant-Seq info'!$C$1:$D$426,2,FALSE)</f>
        <v>Athaliana_23518</v>
      </c>
      <c r="Z232">
        <f t="shared" si="3"/>
        <v>0</v>
      </c>
    </row>
    <row r="233" spans="1:26">
      <c r="A233" s="16">
        <v>1451</v>
      </c>
      <c r="B233" s="16" t="s">
        <v>613</v>
      </c>
      <c r="C233" s="16" t="str">
        <f>VLOOKUP(B233,'PP-RLK'!$C$14:$N$623,12,FALSE)</f>
        <v>AT5G07620.1</v>
      </c>
      <c r="D233" s="16" t="s">
        <v>1990</v>
      </c>
      <c r="E233" s="16" t="s">
        <v>6</v>
      </c>
      <c r="F233" s="16" t="s">
        <v>35</v>
      </c>
      <c r="G233" s="17" t="s">
        <v>8</v>
      </c>
      <c r="H233" s="17" t="s">
        <v>36</v>
      </c>
      <c r="I233" s="15" t="e">
        <f>VLOOKUP(B233,'Expression batch'!$A$2:$H$460,8,FALSE)</f>
        <v>#N/A</v>
      </c>
      <c r="J233" s="15" t="e">
        <f>VLOOKUP($B233,'Expression batch'!$A$2:$H$460,2,FALSE)</f>
        <v>#N/A</v>
      </c>
      <c r="K233" s="15" t="e">
        <f>VLOOKUP($B233,'Expression batch'!$A$2:$H$460,3,FALSE)</f>
        <v>#N/A</v>
      </c>
      <c r="L233" s="15" t="e">
        <f>VLOOKUP($B233,'Expression batch'!$A$2:$H$460,4,FALSE)</f>
        <v>#N/A</v>
      </c>
      <c r="M233" s="15" t="e">
        <f>VLOOKUP($B233,'LRR-expression'!$A$2:$F$226,2,FALSE)</f>
        <v>#N/A</v>
      </c>
      <c r="N233" t="e">
        <f>VLOOKUP(B233,'Cloning information_protech'!$I$2:$M$452,5,FALSE)</f>
        <v>#N/A</v>
      </c>
      <c r="O233" t="e">
        <f>VLOOKUP(B233,'Cloning information_protech'!$G$2:$H$453,2,FALSE)</f>
        <v>#N/A</v>
      </c>
      <c r="P233" t="str">
        <f>VLOOKUP(B233,Unknown!$E$1:$F$625,2,FALSE)</f>
        <v>LRR-III</v>
      </c>
      <c r="Q233" t="str">
        <f>VLOOKUP(B233,'PP-RLK'!$C$14:$D$623,2,FALSE)</f>
        <v>LRR-III</v>
      </c>
      <c r="R233">
        <f>VLOOKUP($B233,'PP-RLK'!$C$14:$G$623,3,FALSE)</f>
        <v>34</v>
      </c>
      <c r="S233">
        <f>VLOOKUP($B233,'PP-RLK'!$C$14:$G$623,4,FALSE)</f>
        <v>0</v>
      </c>
      <c r="T233" t="str">
        <f>VLOOKUP($B233,'PP-RLK'!$C$14:$G$623,5,FALSE)</f>
        <v>[76,353]</v>
      </c>
      <c r="U233">
        <f>VLOOKUP($B233,'PP-RLK'!$C$14:$O$623,6,FALSE)</f>
        <v>359</v>
      </c>
      <c r="V233">
        <f>VLOOKUP($B233,'PP-RLK'!$C$14:$O$623,7,FALSE)</f>
        <v>35</v>
      </c>
      <c r="W233">
        <f>VLOOKUP($B233,'PP-RLK'!$C$14:$O$623,8,FALSE)</f>
        <v>75</v>
      </c>
      <c r="X233">
        <f>VLOOKUP($B233,'PP-RLK'!$C$14:$O$623,9,FALSE)</f>
        <v>41</v>
      </c>
      <c r="Y233" t="e">
        <f>VLOOKUP(B233,'Nat Plant-Seq info'!$C$1:$D$426,2,FALSE)</f>
        <v>#N/A</v>
      </c>
      <c r="Z233" t="str">
        <f t="shared" si="3"/>
        <v>AT5G07620.1</v>
      </c>
    </row>
    <row r="234" spans="1:26">
      <c r="A234" s="16">
        <v>1458</v>
      </c>
      <c r="B234" s="16" t="s">
        <v>614</v>
      </c>
      <c r="C234" s="16" t="str">
        <f>VLOOKUP(B234,'PP-RLK'!$C$14:$N$623,12,FALSE)</f>
        <v>AT5G10020.1</v>
      </c>
      <c r="D234" s="16" t="s">
        <v>1990</v>
      </c>
      <c r="E234" s="16" t="s">
        <v>6</v>
      </c>
      <c r="F234" s="16" t="s">
        <v>35</v>
      </c>
      <c r="G234" s="17" t="s">
        <v>8</v>
      </c>
      <c r="H234" s="17" t="s">
        <v>36</v>
      </c>
      <c r="I234" s="15" t="str">
        <f>VLOOKUP(B234,'Expression batch'!$A$2:$H$460,8,FALSE)</f>
        <v>#19</v>
      </c>
      <c r="J234" s="15" t="str">
        <f>VLOOKUP($B234,'Expression batch'!$A$2:$H$460,2,FALSE)</f>
        <v>AT5G10020</v>
      </c>
      <c r="K234" s="15" t="str">
        <f>VLOOKUP($B234,'Expression batch'!$A$2:$H$460,3,FALSE)</f>
        <v>X022</v>
      </c>
      <c r="L234" s="15" t="str">
        <f>VLOOKUP($B234,'Expression batch'!$A$2:$H$460,4,FALSE)</f>
        <v>LRR-III</v>
      </c>
      <c r="M234" s="15" t="str">
        <f>VLOOKUP($B234,'LRR-expression'!$A$2:$F$226,2,FALSE)</f>
        <v>SIRK1</v>
      </c>
      <c r="N234" t="str">
        <f>VLOOKUP(B234,'Cloning information_protech'!$I$2:$M$452,5,FALSE)</f>
        <v>X022</v>
      </c>
      <c r="O234">
        <f>VLOOKUP(B234,'Cloning information_protech'!$G$2:$H$453,2,FALSE)</f>
        <v>115020</v>
      </c>
      <c r="P234" t="str">
        <f>VLOOKUP(B234,Unknown!$E$1:$F$625,2,FALSE)</f>
        <v>LRR-III</v>
      </c>
      <c r="Q234" t="str">
        <f>VLOOKUP(B234,'PP-RLK'!$C$14:$D$623,2,FALSE)</f>
        <v>LRR-III</v>
      </c>
      <c r="R234">
        <f>VLOOKUP($B234,'PP-RLK'!$C$14:$G$623,3,FALSE)</f>
        <v>22</v>
      </c>
      <c r="S234" t="str">
        <f>VLOOKUP($B234,'PP-RLK'!$C$14:$G$623,4,FALSE)</f>
        <v>[600,623]</v>
      </c>
      <c r="T234" t="str">
        <f>VLOOKUP($B234,'PP-RLK'!$C$14:$G$623,5,FALSE)</f>
        <v>[768,1043]</v>
      </c>
      <c r="U234">
        <f>VLOOKUP($B234,'PP-RLK'!$C$14:$O$623,6,FALSE)</f>
        <v>1048</v>
      </c>
      <c r="V234">
        <f>VLOOKUP($B234,'PP-RLK'!$C$14:$O$623,7,FALSE)</f>
        <v>23</v>
      </c>
      <c r="W234">
        <f>VLOOKUP($B234,'PP-RLK'!$C$14:$O$623,8,FALSE)</f>
        <v>599</v>
      </c>
      <c r="X234">
        <f>VLOOKUP($B234,'PP-RLK'!$C$14:$O$623,9,FALSE)</f>
        <v>577</v>
      </c>
      <c r="Y234" t="str">
        <f>VLOOKUP(B234,'Nat Plant-Seq info'!$C$1:$D$426,2,FALSE)</f>
        <v>Athaliana_5879</v>
      </c>
      <c r="Z234">
        <f t="shared" si="3"/>
        <v>0</v>
      </c>
    </row>
    <row r="235" spans="1:26">
      <c r="A235" s="16">
        <v>1513</v>
      </c>
      <c r="B235" s="16" t="s">
        <v>630</v>
      </c>
      <c r="C235" s="16" t="str">
        <f>VLOOKUP(B235,'PP-RLK'!$C$14:$N$623,12,FALSE)</f>
        <v>AT5G16590.1</v>
      </c>
      <c r="D235" s="16" t="s">
        <v>1990</v>
      </c>
      <c r="E235" s="16" t="s">
        <v>6</v>
      </c>
      <c r="F235" s="16" t="s">
        <v>35</v>
      </c>
      <c r="G235" s="17" t="s">
        <v>8</v>
      </c>
      <c r="H235" s="17" t="s">
        <v>36</v>
      </c>
      <c r="I235" s="15" t="e">
        <f>VLOOKUP(B235,'Expression batch'!$A$2:$H$460,8,FALSE)</f>
        <v>#N/A</v>
      </c>
      <c r="J235" s="15" t="e">
        <f>VLOOKUP($B235,'Expression batch'!$A$2:$H$460,2,FALSE)</f>
        <v>#N/A</v>
      </c>
      <c r="K235" s="15" t="e">
        <f>VLOOKUP($B235,'Expression batch'!$A$2:$H$460,3,FALSE)</f>
        <v>#N/A</v>
      </c>
      <c r="L235" s="15" t="e">
        <f>VLOOKUP($B235,'Expression batch'!$A$2:$H$460,4,FALSE)</f>
        <v>#N/A</v>
      </c>
      <c r="M235" s="15" t="str">
        <f>VLOOKUP($B235,'LRR-expression'!$A$2:$F$226,2,FALSE)</f>
        <v>LRR1/QSK2</v>
      </c>
      <c r="N235" t="str">
        <f>VLOOKUP(B235,'Cloning information_protech'!$I$2:$M$452,5,FALSE)</f>
        <v>K02</v>
      </c>
      <c r="O235">
        <f>VLOOKUP(B235,'Cloning information_protech'!$G$2:$H$453,2,FALSE)</f>
        <v>115001</v>
      </c>
      <c r="P235" t="str">
        <f>VLOOKUP(B235,Unknown!$E$1:$F$625,2,FALSE)</f>
        <v>LRR-III</v>
      </c>
      <c r="Q235" t="str">
        <f>VLOOKUP(B235,'PP-RLK'!$C$14:$D$623,2,FALSE)</f>
        <v>LRR-III</v>
      </c>
      <c r="R235">
        <f>VLOOKUP($B235,'PP-RLK'!$C$14:$G$623,3,FALSE)</f>
        <v>24</v>
      </c>
      <c r="S235" t="str">
        <f>VLOOKUP($B235,'PP-RLK'!$C$14:$G$623,4,FALSE)</f>
        <v>[244,267]</v>
      </c>
      <c r="T235" t="str">
        <f>VLOOKUP($B235,'PP-RLK'!$C$14:$G$623,5,FALSE)</f>
        <v>[342,610]</v>
      </c>
      <c r="U235">
        <f>VLOOKUP($B235,'PP-RLK'!$C$14:$O$623,6,FALSE)</f>
        <v>625</v>
      </c>
      <c r="V235">
        <f>VLOOKUP($B235,'PP-RLK'!$C$14:$O$623,7,FALSE)</f>
        <v>25</v>
      </c>
      <c r="W235">
        <f>VLOOKUP($B235,'PP-RLK'!$C$14:$O$623,8,FALSE)</f>
        <v>243</v>
      </c>
      <c r="X235">
        <f>VLOOKUP($B235,'PP-RLK'!$C$14:$O$623,9,FALSE)</f>
        <v>219</v>
      </c>
      <c r="Y235" t="str">
        <f>VLOOKUP(B235,'Nat Plant-Seq info'!$C$1:$D$426,2,FALSE)</f>
        <v>Athaliana_6066</v>
      </c>
      <c r="Z235">
        <f t="shared" si="3"/>
        <v>0</v>
      </c>
    </row>
    <row r="236" spans="1:26">
      <c r="A236" s="16">
        <v>1474</v>
      </c>
      <c r="B236" s="16" t="s">
        <v>638</v>
      </c>
      <c r="C236" s="16" t="str">
        <f>VLOOKUP(B236,'PP-RLK'!$C$14:$N$623,12,FALSE)</f>
        <v>AT5G20690.1</v>
      </c>
      <c r="D236" s="16" t="s">
        <v>1990</v>
      </c>
      <c r="E236" s="16" t="s">
        <v>6</v>
      </c>
      <c r="F236" s="16" t="s">
        <v>35</v>
      </c>
      <c r="G236" s="17" t="s">
        <v>8</v>
      </c>
      <c r="H236" s="17" t="s">
        <v>36</v>
      </c>
      <c r="I236" s="15" t="str">
        <f>VLOOKUP(B236,'Expression batch'!$A$2:$H$460,8,FALSE)</f>
        <v>#8</v>
      </c>
      <c r="J236" s="15" t="str">
        <f>VLOOKUP($B236,'Expression batch'!$A$2:$H$460,2,FALSE)</f>
        <v>PRK6</v>
      </c>
      <c r="K236" s="15" t="str">
        <f>VLOOKUP($B236,'Expression batch'!$A$2:$H$460,3,FALSE)</f>
        <v>K03</v>
      </c>
      <c r="L236" s="15" t="str">
        <f>VLOOKUP($B236,'Expression batch'!$A$2:$H$460,4,FALSE)</f>
        <v>LRR-III</v>
      </c>
      <c r="M236" s="15" t="str">
        <f>VLOOKUP($B236,'LRR-expression'!$A$2:$F$226,2,FALSE)</f>
        <v>PRK6</v>
      </c>
      <c r="N236" t="str">
        <f>VLOOKUP(B236,'Cloning information_protech'!$I$2:$M$452,5,FALSE)</f>
        <v>K03</v>
      </c>
      <c r="O236">
        <f>VLOOKUP(B236,'Cloning information_protech'!$G$2:$H$453,2,FALSE)</f>
        <v>115002</v>
      </c>
      <c r="P236" t="str">
        <f>VLOOKUP(B236,Unknown!$E$1:$F$625,2,FALSE)</f>
        <v>LRR-III</v>
      </c>
      <c r="Q236" t="str">
        <f>VLOOKUP(B236,'PP-RLK'!$C$14:$D$623,2,FALSE)</f>
        <v>LRR-III</v>
      </c>
      <c r="R236">
        <f>VLOOKUP($B236,'PP-RLK'!$C$14:$G$623,3,FALSE)</f>
        <v>27</v>
      </c>
      <c r="S236" t="str">
        <f>VLOOKUP($B236,'PP-RLK'!$C$14:$G$623,4,FALSE)</f>
        <v>[265,288]</v>
      </c>
      <c r="T236" t="str">
        <f>VLOOKUP($B236,'PP-RLK'!$C$14:$G$623,5,FALSE)</f>
        <v>[388,654]</v>
      </c>
      <c r="U236">
        <f>VLOOKUP($B236,'PP-RLK'!$C$14:$O$623,6,FALSE)</f>
        <v>659</v>
      </c>
      <c r="V236">
        <f>VLOOKUP($B236,'PP-RLK'!$C$14:$O$623,7,FALSE)</f>
        <v>28</v>
      </c>
      <c r="W236">
        <f>VLOOKUP($B236,'PP-RLK'!$C$14:$O$623,8,FALSE)</f>
        <v>264</v>
      </c>
      <c r="X236">
        <f>VLOOKUP($B236,'PP-RLK'!$C$14:$O$623,9,FALSE)</f>
        <v>237</v>
      </c>
      <c r="Y236" t="str">
        <f>VLOOKUP(B236,'Nat Plant-Seq info'!$C$1:$D$426,2,FALSE)</f>
        <v>Athaliana_3450</v>
      </c>
      <c r="Z236">
        <f t="shared" si="3"/>
        <v>0</v>
      </c>
    </row>
    <row r="237" spans="1:26">
      <c r="A237" s="16">
        <v>1506</v>
      </c>
      <c r="B237" s="16" t="s">
        <v>642</v>
      </c>
      <c r="C237" s="16" t="str">
        <f>VLOOKUP(B237,'PP-RLK'!$C$14:$N$623,12,FALSE)</f>
        <v>AT5G24100.1</v>
      </c>
      <c r="D237" s="16" t="s">
        <v>1990</v>
      </c>
      <c r="E237" s="16" t="s">
        <v>6</v>
      </c>
      <c r="F237" s="16" t="s">
        <v>35</v>
      </c>
      <c r="G237" s="17" t="s">
        <v>8</v>
      </c>
      <c r="H237" s="17" t="s">
        <v>36</v>
      </c>
      <c r="I237" s="15" t="e">
        <f>VLOOKUP(B237,'Expression batch'!$A$2:$H$460,8,FALSE)</f>
        <v>#N/A</v>
      </c>
      <c r="J237" s="15" t="e">
        <f>VLOOKUP($B237,'Expression batch'!$A$2:$H$460,2,FALSE)</f>
        <v>#N/A</v>
      </c>
      <c r="K237" s="15" t="e">
        <f>VLOOKUP($B237,'Expression batch'!$A$2:$H$460,3,FALSE)</f>
        <v>#N/A</v>
      </c>
      <c r="L237" s="15" t="e">
        <f>VLOOKUP($B237,'Expression batch'!$A$2:$H$460,4,FALSE)</f>
        <v>#N/A</v>
      </c>
      <c r="M237" s="15">
        <f>VLOOKUP($B237,'LRR-expression'!$A$2:$F$226,2,FALSE)</f>
        <v>0</v>
      </c>
      <c r="N237" t="str">
        <f>VLOOKUP(B237,'Cloning information_protech'!$I$2:$M$452,5,FALSE)</f>
        <v>K04</v>
      </c>
      <c r="O237">
        <f>VLOOKUP(B237,'Cloning information_protech'!$G$2:$H$453,2,FALSE)</f>
        <v>115003</v>
      </c>
      <c r="P237" t="str">
        <f>VLOOKUP(B237,Unknown!$E$1:$F$625,2,FALSE)</f>
        <v>LRR-III</v>
      </c>
      <c r="Q237" t="str">
        <f>VLOOKUP(B237,'PP-RLK'!$C$14:$D$623,2,FALSE)</f>
        <v>LRR-III</v>
      </c>
      <c r="R237">
        <f>VLOOKUP($B237,'PP-RLK'!$C$14:$G$623,3,FALSE)</f>
        <v>22</v>
      </c>
      <c r="S237" t="str">
        <f>VLOOKUP($B237,'PP-RLK'!$C$14:$G$623,4,FALSE)</f>
        <v>[251,274]</v>
      </c>
      <c r="T237" t="str">
        <f>VLOOKUP($B237,'PP-RLK'!$C$14:$G$623,5,FALSE)</f>
        <v>[341,608]</v>
      </c>
      <c r="U237">
        <f>VLOOKUP($B237,'PP-RLK'!$C$14:$O$623,6,FALSE)</f>
        <v>614</v>
      </c>
      <c r="V237">
        <f>VLOOKUP($B237,'PP-RLK'!$C$14:$O$623,7,FALSE)</f>
        <v>23</v>
      </c>
      <c r="W237">
        <f>VLOOKUP($B237,'PP-RLK'!$C$14:$O$623,8,FALSE)</f>
        <v>250</v>
      </c>
      <c r="X237">
        <f>VLOOKUP($B237,'PP-RLK'!$C$14:$O$623,9,FALSE)</f>
        <v>228</v>
      </c>
      <c r="Y237" t="str">
        <f>VLOOKUP(B237,'Nat Plant-Seq info'!$C$1:$D$426,2,FALSE)</f>
        <v>Athaliana_25480</v>
      </c>
      <c r="Z237">
        <f t="shared" si="3"/>
        <v>0</v>
      </c>
    </row>
    <row r="238" spans="1:26">
      <c r="A238" s="16">
        <v>1484</v>
      </c>
      <c r="B238" s="16" t="s">
        <v>649</v>
      </c>
      <c r="C238" s="16" t="str">
        <f>VLOOKUP(B238,'PP-RLK'!$C$14:$N$623,12,FALSE)</f>
        <v>AT5G35390.1</v>
      </c>
      <c r="D238" s="16" t="s">
        <v>1990</v>
      </c>
      <c r="E238" s="16" t="s">
        <v>6</v>
      </c>
      <c r="F238" s="16" t="s">
        <v>35</v>
      </c>
      <c r="G238" s="17" t="s">
        <v>8</v>
      </c>
      <c r="H238" s="17" t="s">
        <v>36</v>
      </c>
      <c r="I238" s="15" t="str">
        <f>VLOOKUP(B238,'Expression batch'!$A$2:$H$460,8,FALSE)</f>
        <v>#8</v>
      </c>
      <c r="J238" s="15" t="str">
        <f>VLOOKUP($B238,'Expression batch'!$A$2:$H$460,2,FALSE)</f>
        <v>PRK1</v>
      </c>
      <c r="K238" s="15" t="str">
        <f>VLOOKUP($B238,'Expression batch'!$A$2:$H$460,3,FALSE)</f>
        <v>K05</v>
      </c>
      <c r="L238" s="15" t="str">
        <f>VLOOKUP($B238,'Expression batch'!$A$2:$H$460,4,FALSE)</f>
        <v>LRR-III</v>
      </c>
      <c r="M238" s="15" t="str">
        <f>VLOOKUP($B238,'LRR-expression'!$A$2:$F$226,2,FALSE)</f>
        <v>PRK1</v>
      </c>
      <c r="N238" t="str">
        <f>VLOOKUP(B238,'Cloning information_protech'!$I$2:$M$452,5,FALSE)</f>
        <v>K05</v>
      </c>
      <c r="O238">
        <f>VLOOKUP(B238,'Cloning information_protech'!$G$2:$H$453,2,FALSE)</f>
        <v>115004</v>
      </c>
      <c r="P238" t="str">
        <f>VLOOKUP(B238,Unknown!$E$1:$F$625,2,FALSE)</f>
        <v>LRR-III</v>
      </c>
      <c r="Q238" t="str">
        <f>VLOOKUP(B238,'PP-RLK'!$C$14:$D$623,2,FALSE)</f>
        <v>LRR-III</v>
      </c>
      <c r="R238">
        <f>VLOOKUP($B238,'PP-RLK'!$C$14:$G$623,3,FALSE)</f>
        <v>0</v>
      </c>
      <c r="S238" t="str">
        <f>VLOOKUP($B238,'PP-RLK'!$C$14:$G$623,4,FALSE)</f>
        <v>[257,280]</v>
      </c>
      <c r="T238" t="str">
        <f>VLOOKUP($B238,'PP-RLK'!$C$14:$G$623,5,FALSE)</f>
        <v>[357,620]</v>
      </c>
      <c r="U238">
        <f>VLOOKUP($B238,'PP-RLK'!$C$14:$O$623,6,FALSE)</f>
        <v>657</v>
      </c>
      <c r="V238">
        <f>VLOOKUP($B238,'PP-RLK'!$C$14:$O$623,7,FALSE)</f>
        <v>1</v>
      </c>
      <c r="W238">
        <f>VLOOKUP($B238,'PP-RLK'!$C$14:$O$623,8,FALSE)</f>
        <v>256</v>
      </c>
      <c r="X238">
        <f>VLOOKUP($B238,'PP-RLK'!$C$14:$O$623,9,FALSE)</f>
        <v>256</v>
      </c>
      <c r="Y238" t="str">
        <f>VLOOKUP(B238,'Nat Plant-Seq info'!$C$1:$D$426,2,FALSE)</f>
        <v>Athaliana_6773</v>
      </c>
      <c r="Z238">
        <f t="shared" si="3"/>
        <v>0</v>
      </c>
    </row>
    <row r="239" spans="1:26">
      <c r="A239" s="16">
        <v>1505</v>
      </c>
      <c r="B239" s="16" t="s">
        <v>672</v>
      </c>
      <c r="C239" s="16" t="str">
        <f>VLOOKUP(B239,'PP-RLK'!$C$14:$N$623,12,FALSE)</f>
        <v>AT5G41680.1</v>
      </c>
      <c r="D239" s="16" t="s">
        <v>1990</v>
      </c>
      <c r="E239" s="16" t="s">
        <v>6</v>
      </c>
      <c r="F239" s="16" t="s">
        <v>35</v>
      </c>
      <c r="G239" s="17" t="s">
        <v>8</v>
      </c>
      <c r="H239" s="17" t="s">
        <v>36</v>
      </c>
      <c r="I239" s="15" t="e">
        <f>VLOOKUP(B239,'Expression batch'!$A$2:$H$460,8,FALSE)</f>
        <v>#N/A</v>
      </c>
      <c r="J239" s="15" t="e">
        <f>VLOOKUP($B239,'Expression batch'!$A$2:$H$460,2,FALSE)</f>
        <v>#N/A</v>
      </c>
      <c r="K239" s="15" t="e">
        <f>VLOOKUP($B239,'Expression batch'!$A$2:$H$460,3,FALSE)</f>
        <v>#N/A</v>
      </c>
      <c r="L239" s="15" t="e">
        <f>VLOOKUP($B239,'Expression batch'!$A$2:$H$460,4,FALSE)</f>
        <v>#N/A</v>
      </c>
      <c r="M239" s="15" t="e">
        <f>VLOOKUP($B239,'LRR-expression'!$A$2:$F$226,2,FALSE)</f>
        <v>#N/A</v>
      </c>
      <c r="N239" t="e">
        <f>VLOOKUP(B239,'Cloning information_protech'!$I$2:$M$452,5,FALSE)</f>
        <v>#N/A</v>
      </c>
      <c r="O239" t="e">
        <f>VLOOKUP(B239,'Cloning information_protech'!$G$2:$H$453,2,FALSE)</f>
        <v>#N/A</v>
      </c>
      <c r="P239" t="str">
        <f>VLOOKUP(B239,Unknown!$E$1:$F$625,2,FALSE)</f>
        <v>LRR-III</v>
      </c>
      <c r="Q239" t="str">
        <f>VLOOKUP(B239,'PP-RLK'!$C$14:$D$623,2,FALSE)</f>
        <v>LRR-III</v>
      </c>
      <c r="R239">
        <f>VLOOKUP($B239,'PP-RLK'!$C$14:$G$623,3,FALSE)</f>
        <v>0</v>
      </c>
      <c r="S239">
        <f>VLOOKUP($B239,'PP-RLK'!$C$14:$G$623,4,FALSE)</f>
        <v>0</v>
      </c>
      <c r="T239" t="str">
        <f>VLOOKUP($B239,'PP-RLK'!$C$14:$G$623,5,FALSE)</f>
        <v>[59,350]</v>
      </c>
      <c r="U239">
        <f>VLOOKUP($B239,'PP-RLK'!$C$14:$O$623,6,FALSE)</f>
        <v>359</v>
      </c>
      <c r="V239">
        <f>VLOOKUP($B239,'PP-RLK'!$C$14:$O$623,7,FALSE)</f>
        <v>0</v>
      </c>
      <c r="W239">
        <f>VLOOKUP($B239,'PP-RLK'!$C$14:$O$623,8,FALSE)</f>
        <v>0</v>
      </c>
      <c r="X239">
        <f>VLOOKUP($B239,'PP-RLK'!$C$14:$O$623,9,FALSE)</f>
        <v>0</v>
      </c>
      <c r="Y239" t="e">
        <f>VLOOKUP(B239,'Nat Plant-Seq info'!$C$1:$D$426,2,FALSE)</f>
        <v>#N/A</v>
      </c>
      <c r="Z239" t="str">
        <f t="shared" si="3"/>
        <v>AT5G41680.1</v>
      </c>
    </row>
    <row r="240" spans="1:26">
      <c r="A240" s="16">
        <v>1491</v>
      </c>
      <c r="B240" s="16" t="s">
        <v>675</v>
      </c>
      <c r="C240" s="16" t="str">
        <f>VLOOKUP(B240,'PP-RLK'!$C$14:$N$623,12,FALSE)</f>
        <v>AT5G43020.1</v>
      </c>
      <c r="D240" s="16" t="s">
        <v>1990</v>
      </c>
      <c r="E240" s="16" t="s">
        <v>6</v>
      </c>
      <c r="F240" s="16" t="s">
        <v>35</v>
      </c>
      <c r="G240" s="17" t="s">
        <v>8</v>
      </c>
      <c r="H240" s="17" t="s">
        <v>36</v>
      </c>
      <c r="I240" s="15" t="e">
        <f>VLOOKUP(B240,'Expression batch'!$A$2:$H$460,8,FALSE)</f>
        <v>#N/A</v>
      </c>
      <c r="J240" s="15" t="e">
        <f>VLOOKUP($B240,'Expression batch'!$A$2:$H$460,2,FALSE)</f>
        <v>#N/A</v>
      </c>
      <c r="K240" s="15" t="e">
        <f>VLOOKUP($B240,'Expression batch'!$A$2:$H$460,3,FALSE)</f>
        <v>#N/A</v>
      </c>
      <c r="L240" s="15" t="e">
        <f>VLOOKUP($B240,'Expression batch'!$A$2:$H$460,4,FALSE)</f>
        <v>#N/A</v>
      </c>
      <c r="M240" s="15">
        <f>VLOOKUP($B240,'LRR-expression'!$A$2:$F$226,2,FALSE)</f>
        <v>0</v>
      </c>
      <c r="N240" t="str">
        <f>VLOOKUP(B240,'Cloning information_protech'!$I$2:$M$452,5,FALSE)</f>
        <v>K06</v>
      </c>
      <c r="O240">
        <f>VLOOKUP(B240,'Cloning information_protech'!$G$2:$H$453,2,FALSE)</f>
        <v>115005</v>
      </c>
      <c r="P240" t="str">
        <f>VLOOKUP(B240,Unknown!$E$1:$F$625,2,FALSE)</f>
        <v>LRR-III</v>
      </c>
      <c r="Q240" t="str">
        <f>VLOOKUP(B240,'PP-RLK'!$C$14:$D$623,2,FALSE)</f>
        <v>LRR-III</v>
      </c>
      <c r="R240">
        <f>VLOOKUP($B240,'PP-RLK'!$C$14:$G$623,3,FALSE)</f>
        <v>24</v>
      </c>
      <c r="S240" t="str">
        <f>VLOOKUP($B240,'PP-RLK'!$C$14:$G$623,4,FALSE)</f>
        <v>[282,305]</v>
      </c>
      <c r="T240" t="str">
        <f>VLOOKUP($B240,'PP-RLK'!$C$14:$G$623,5,FALSE)</f>
        <v>[375,645]</v>
      </c>
      <c r="U240">
        <f>VLOOKUP($B240,'PP-RLK'!$C$14:$O$623,6,FALSE)</f>
        <v>669</v>
      </c>
      <c r="V240">
        <f>VLOOKUP($B240,'PP-RLK'!$C$14:$O$623,7,FALSE)</f>
        <v>25</v>
      </c>
      <c r="W240">
        <f>VLOOKUP($B240,'PP-RLK'!$C$14:$O$623,8,FALSE)</f>
        <v>281</v>
      </c>
      <c r="X240">
        <f>VLOOKUP($B240,'PP-RLK'!$C$14:$O$623,9,FALSE)</f>
        <v>257</v>
      </c>
      <c r="Y240" t="e">
        <f>VLOOKUP(B240,'Nat Plant-Seq info'!$C$1:$D$426,2,FALSE)</f>
        <v>#N/A</v>
      </c>
      <c r="Z240" t="str">
        <f t="shared" si="3"/>
        <v>AT5G43020.1</v>
      </c>
    </row>
    <row r="241" spans="1:26">
      <c r="A241" s="16">
        <v>1503</v>
      </c>
      <c r="B241" s="16" t="s">
        <v>697</v>
      </c>
      <c r="C241" s="16" t="str">
        <f>VLOOKUP(B241,'PP-RLK'!$C$14:$N$623,12,FALSE)</f>
        <v>AT5G53320.1</v>
      </c>
      <c r="D241" s="16" t="s">
        <v>1990</v>
      </c>
      <c r="E241" s="16" t="s">
        <v>6</v>
      </c>
      <c r="F241" s="16" t="s">
        <v>35</v>
      </c>
      <c r="G241" s="17" t="s">
        <v>8</v>
      </c>
      <c r="H241" s="17" t="s">
        <v>36</v>
      </c>
      <c r="I241" s="15" t="e">
        <f>VLOOKUP(B241,'Expression batch'!$A$2:$H$460,8,FALSE)</f>
        <v>#N/A</v>
      </c>
      <c r="J241" s="15" t="e">
        <f>VLOOKUP($B241,'Expression batch'!$A$2:$H$460,2,FALSE)</f>
        <v>#N/A</v>
      </c>
      <c r="K241" s="15" t="e">
        <f>VLOOKUP($B241,'Expression batch'!$A$2:$H$460,3,FALSE)</f>
        <v>#N/A</v>
      </c>
      <c r="L241" s="15" t="e">
        <f>VLOOKUP($B241,'Expression batch'!$A$2:$H$460,4,FALSE)</f>
        <v>#N/A</v>
      </c>
      <c r="M241" s="15">
        <f>VLOOKUP($B241,'LRR-expression'!$A$2:$F$226,2,FALSE)</f>
        <v>0</v>
      </c>
      <c r="N241" t="str">
        <f>VLOOKUP(B241,'Cloning information_protech'!$I$2:$M$452,5,FALSE)</f>
        <v>K07</v>
      </c>
      <c r="O241" t="e">
        <f>VLOOKUP(B241,'Cloning information_protech'!$G$2:$H$453,2,FALSE)</f>
        <v>#N/A</v>
      </c>
      <c r="P241" t="str">
        <f>VLOOKUP(B241,Unknown!$E$1:$F$625,2,FALSE)</f>
        <v>LRR-III</v>
      </c>
      <c r="Q241" t="str">
        <f>VLOOKUP(B241,'PP-RLK'!$C$14:$D$623,2,FALSE)</f>
        <v>LRR-III</v>
      </c>
      <c r="R241">
        <f>VLOOKUP($B241,'PP-RLK'!$C$14:$G$623,3,FALSE)</f>
        <v>21</v>
      </c>
      <c r="S241" t="str">
        <f>VLOOKUP($B241,'PP-RLK'!$C$14:$G$623,4,FALSE)</f>
        <v>[235,258]</v>
      </c>
      <c r="T241" t="str">
        <f>VLOOKUP($B241,'PP-RLK'!$C$14:$G$623,5,FALSE)</f>
        <v>[308,566]</v>
      </c>
      <c r="U241">
        <f>VLOOKUP($B241,'PP-RLK'!$C$14:$O$623,6,FALSE)</f>
        <v>601</v>
      </c>
      <c r="V241">
        <f>VLOOKUP($B241,'PP-RLK'!$C$14:$O$623,7,FALSE)</f>
        <v>22</v>
      </c>
      <c r="W241">
        <f>VLOOKUP($B241,'PP-RLK'!$C$14:$O$623,8,FALSE)</f>
        <v>234</v>
      </c>
      <c r="X241">
        <f>VLOOKUP($B241,'PP-RLK'!$C$14:$O$623,9,FALSE)</f>
        <v>213</v>
      </c>
      <c r="Y241" t="str">
        <f>VLOOKUP(B241,'Nat Plant-Seq info'!$C$1:$D$426,2,FALSE)</f>
        <v>Athaliana_25947</v>
      </c>
      <c r="Z241">
        <f t="shared" si="3"/>
        <v>0</v>
      </c>
    </row>
    <row r="242" spans="1:26">
      <c r="A242" s="16">
        <v>1523</v>
      </c>
      <c r="B242" s="16" t="s">
        <v>707</v>
      </c>
      <c r="C242" s="16" t="str">
        <f>VLOOKUP(B242,'PP-RLK'!$C$14:$N$623,12,FALSE)</f>
        <v>AT5G58300.1</v>
      </c>
      <c r="D242" s="16" t="s">
        <v>1990</v>
      </c>
      <c r="E242" s="16" t="s">
        <v>6</v>
      </c>
      <c r="F242" s="16" t="s">
        <v>35</v>
      </c>
      <c r="G242" s="17" t="s">
        <v>8</v>
      </c>
      <c r="H242" s="17" t="s">
        <v>36</v>
      </c>
      <c r="I242" s="15" t="e">
        <f>VLOOKUP(B242,'Expression batch'!$A$2:$H$460,8,FALSE)</f>
        <v>#N/A</v>
      </c>
      <c r="J242" s="15" t="e">
        <f>VLOOKUP($B242,'Expression batch'!$A$2:$H$460,2,FALSE)</f>
        <v>#N/A</v>
      </c>
      <c r="K242" s="15" t="e">
        <f>VLOOKUP($B242,'Expression batch'!$A$2:$H$460,3,FALSE)</f>
        <v>#N/A</v>
      </c>
      <c r="L242" s="15" t="e">
        <f>VLOOKUP($B242,'Expression batch'!$A$2:$H$460,4,FALSE)</f>
        <v>#N/A</v>
      </c>
      <c r="M242" s="15">
        <f>VLOOKUP($B242,'LRR-expression'!$A$2:$F$226,2,FALSE)</f>
        <v>0</v>
      </c>
      <c r="N242" t="str">
        <f>VLOOKUP(B242,'Cloning information_protech'!$I$2:$M$452,5,FALSE)</f>
        <v>K08</v>
      </c>
      <c r="O242">
        <f>VLOOKUP(B242,'Cloning information_protech'!$G$2:$H$453,2,FALSE)</f>
        <v>115007</v>
      </c>
      <c r="P242" t="str">
        <f>VLOOKUP(B242,Unknown!$E$1:$F$625,2,FALSE)</f>
        <v>LRR-III</v>
      </c>
      <c r="Q242" t="str">
        <f>VLOOKUP(B242,'PP-RLK'!$C$14:$D$623,2,FALSE)</f>
        <v>LRR-III</v>
      </c>
      <c r="R242">
        <f>VLOOKUP($B242,'PP-RLK'!$C$14:$G$623,3,FALSE)</f>
        <v>39</v>
      </c>
      <c r="S242" t="str">
        <f>VLOOKUP($B242,'PP-RLK'!$C$14:$G$623,4,FALSE)</f>
        <v>[283,306]</v>
      </c>
      <c r="T242" t="str">
        <f>VLOOKUP($B242,'PP-RLK'!$C$14:$G$623,5,FALSE)</f>
        <v>[358,626]</v>
      </c>
      <c r="U242">
        <f>VLOOKUP($B242,'PP-RLK'!$C$14:$O$623,6,FALSE)</f>
        <v>654</v>
      </c>
      <c r="V242">
        <f>VLOOKUP($B242,'PP-RLK'!$C$14:$O$623,7,FALSE)</f>
        <v>40</v>
      </c>
      <c r="W242">
        <f>VLOOKUP($B242,'PP-RLK'!$C$14:$O$623,8,FALSE)</f>
        <v>282</v>
      </c>
      <c r="X242">
        <f>VLOOKUP($B242,'PP-RLK'!$C$14:$O$623,9,FALSE)</f>
        <v>243</v>
      </c>
      <c r="Y242" t="str">
        <f>VLOOKUP(B242,'Nat Plant-Seq info'!$C$1:$D$426,2,FALSE)</f>
        <v>Athaliana_7906</v>
      </c>
      <c r="Z242">
        <f t="shared" si="3"/>
        <v>0</v>
      </c>
    </row>
    <row r="243" spans="1:26">
      <c r="A243" s="16">
        <v>1450</v>
      </c>
      <c r="B243" s="16" t="s">
        <v>734</v>
      </c>
      <c r="C243" s="16" t="str">
        <f>VLOOKUP(B243,'PP-RLK'!$C$14:$N$623,12,FALSE)</f>
        <v>AT5G61570.1</v>
      </c>
      <c r="D243" s="16" t="s">
        <v>1990</v>
      </c>
      <c r="E243" s="16" t="s">
        <v>6</v>
      </c>
      <c r="F243" s="16" t="s">
        <v>35</v>
      </c>
      <c r="G243" s="17" t="s">
        <v>735</v>
      </c>
      <c r="H243" s="17" t="s">
        <v>36</v>
      </c>
      <c r="I243" s="15" t="e">
        <f>VLOOKUP(B243,'Expression batch'!$A$2:$H$460,8,FALSE)</f>
        <v>#N/A</v>
      </c>
      <c r="J243" s="15" t="e">
        <f>VLOOKUP($B243,'Expression batch'!$A$2:$H$460,2,FALSE)</f>
        <v>#N/A</v>
      </c>
      <c r="K243" s="15" t="e">
        <f>VLOOKUP($B243,'Expression batch'!$A$2:$H$460,3,FALSE)</f>
        <v>#N/A</v>
      </c>
      <c r="L243" s="15" t="e">
        <f>VLOOKUP($B243,'Expression batch'!$A$2:$H$460,4,FALSE)</f>
        <v>#N/A</v>
      </c>
      <c r="M243" s="15" t="e">
        <f>VLOOKUP($B243,'LRR-expression'!$A$2:$F$226,2,FALSE)</f>
        <v>#N/A</v>
      </c>
      <c r="N243" t="e">
        <f>VLOOKUP(B243,'Cloning information_protech'!$I$2:$M$452,5,FALSE)</f>
        <v>#N/A</v>
      </c>
      <c r="O243" t="e">
        <f>VLOOKUP(B243,'Cloning information_protech'!$G$2:$H$453,2,FALSE)</f>
        <v>#N/A</v>
      </c>
      <c r="P243" t="str">
        <f>VLOOKUP(B243,Unknown!$E$1:$F$625,2,FALSE)</f>
        <v>LRR-III</v>
      </c>
      <c r="Q243" t="str">
        <f>VLOOKUP(B243,'PP-RLK'!$C$14:$D$623,2,FALSE)</f>
        <v>LRR-III</v>
      </c>
      <c r="R243">
        <f>VLOOKUP($B243,'PP-RLK'!$C$14:$G$623,3,FALSE)</f>
        <v>38</v>
      </c>
      <c r="S243">
        <f>VLOOKUP($B243,'PP-RLK'!$C$14:$G$623,4,FALSE)</f>
        <v>0</v>
      </c>
      <c r="T243" t="str">
        <f>VLOOKUP($B243,'PP-RLK'!$C$14:$G$623,5,FALSE)</f>
        <v>[82,356]</v>
      </c>
      <c r="U243">
        <f>VLOOKUP($B243,'PP-RLK'!$C$14:$O$623,6,FALSE)</f>
        <v>361</v>
      </c>
      <c r="V243">
        <f>VLOOKUP($B243,'PP-RLK'!$C$14:$O$623,7,FALSE)</f>
        <v>39</v>
      </c>
      <c r="W243">
        <f>VLOOKUP($B243,'PP-RLK'!$C$14:$O$623,8,FALSE)</f>
        <v>81</v>
      </c>
      <c r="X243">
        <f>VLOOKUP($B243,'PP-RLK'!$C$14:$O$623,9,FALSE)</f>
        <v>43</v>
      </c>
      <c r="Y243" t="e">
        <f>VLOOKUP(B243,'Nat Plant-Seq info'!$C$1:$D$426,2,FALSE)</f>
        <v>#N/A</v>
      </c>
      <c r="Z243" t="str">
        <f t="shared" si="3"/>
        <v>AT5G61570.1</v>
      </c>
    </row>
    <row r="244" spans="1:26">
      <c r="A244" s="16">
        <v>1489</v>
      </c>
      <c r="B244" s="16" t="s">
        <v>749</v>
      </c>
      <c r="C244" s="16" t="str">
        <f>VLOOKUP(B244,'PP-RLK'!$C$14:$N$623,12,FALSE)</f>
        <v>AT5G67200.1</v>
      </c>
      <c r="D244" s="16" t="s">
        <v>1990</v>
      </c>
      <c r="E244" s="16" t="s">
        <v>6</v>
      </c>
      <c r="F244" s="16" t="s">
        <v>35</v>
      </c>
      <c r="G244" s="17" t="s">
        <v>750</v>
      </c>
      <c r="H244" s="17" t="s">
        <v>36</v>
      </c>
      <c r="I244" s="15" t="str">
        <f>VLOOKUP(B244,'Expression batch'!$A$2:$H$460,8,FALSE)</f>
        <v>#6</v>
      </c>
      <c r="J244" s="15" t="str">
        <f>VLOOKUP($B244,'Expression batch'!$A$2:$H$460,2,FALSE)</f>
        <v>AT5G67200</v>
      </c>
      <c r="K244" s="15" t="str">
        <f>VLOOKUP($B244,'Expression batch'!$A$2:$H$460,3,FALSE)</f>
        <v>X306</v>
      </c>
      <c r="L244" s="15" t="str">
        <f>VLOOKUP($B244,'Expression batch'!$A$2:$H$460,4,FALSE)</f>
        <v>LRR-III</v>
      </c>
      <c r="M244" s="15">
        <f>VLOOKUP($B244,'LRR-expression'!$A$2:$F$226,2,FALSE)</f>
        <v>0</v>
      </c>
      <c r="N244" t="str">
        <f>VLOOKUP(B244,'Cloning information_protech'!$I$2:$M$452,5,FALSE)</f>
        <v>X306</v>
      </c>
      <c r="O244" t="e">
        <f>VLOOKUP(B244,'Cloning information_protech'!$G$2:$H$453,2,FALSE)</f>
        <v>#N/A</v>
      </c>
      <c r="P244" t="str">
        <f>VLOOKUP(B244,Unknown!$E$1:$F$625,2,FALSE)</f>
        <v>LRR-III</v>
      </c>
      <c r="Q244" t="str">
        <f>VLOOKUP(B244,'PP-RLK'!$C$14:$D$623,2,FALSE)</f>
        <v>LRR-III</v>
      </c>
      <c r="R244">
        <f>VLOOKUP($B244,'PP-RLK'!$C$14:$G$623,3,FALSE)</f>
        <v>22</v>
      </c>
      <c r="S244" t="str">
        <f>VLOOKUP($B244,'PP-RLK'!$C$14:$G$623,4,FALSE)</f>
        <v>[285,308]</v>
      </c>
      <c r="T244" t="str">
        <f>VLOOKUP($B244,'PP-RLK'!$C$14:$G$623,5,FALSE)</f>
        <v>[393,653]</v>
      </c>
      <c r="U244">
        <f>VLOOKUP($B244,'PP-RLK'!$C$14:$O$623,6,FALSE)</f>
        <v>669</v>
      </c>
      <c r="V244">
        <f>VLOOKUP($B244,'PP-RLK'!$C$14:$O$623,7,FALSE)</f>
        <v>23</v>
      </c>
      <c r="W244">
        <f>VLOOKUP($B244,'PP-RLK'!$C$14:$O$623,8,FALSE)</f>
        <v>284</v>
      </c>
      <c r="X244">
        <f>VLOOKUP($B244,'PP-RLK'!$C$14:$O$623,9,FALSE)</f>
        <v>262</v>
      </c>
      <c r="Y244" t="str">
        <f>VLOOKUP(B244,'Nat Plant-Seq info'!$C$1:$D$426,2,FALSE)</f>
        <v>Athaliana_3883</v>
      </c>
      <c r="Z244">
        <f t="shared" si="3"/>
        <v>0</v>
      </c>
    </row>
    <row r="245" spans="1:26">
      <c r="A245" s="16">
        <v>1440</v>
      </c>
      <c r="B245" s="16" t="s">
        <v>751</v>
      </c>
      <c r="C245" s="16" t="str">
        <f>VLOOKUP(B245,'PP-RLK'!$C$14:$N$623,12,FALSE)</f>
        <v>AT5G67280.1</v>
      </c>
      <c r="D245" s="16" t="s">
        <v>1990</v>
      </c>
      <c r="E245" s="16" t="s">
        <v>6</v>
      </c>
      <c r="F245" s="16" t="s">
        <v>35</v>
      </c>
      <c r="G245" s="17" t="s">
        <v>750</v>
      </c>
      <c r="H245" s="17" t="s">
        <v>36</v>
      </c>
      <c r="I245" s="15" t="e">
        <f>VLOOKUP(B245,'Expression batch'!$A$2:$H$460,8,FALSE)</f>
        <v>#N/A</v>
      </c>
      <c r="J245" s="15" t="e">
        <f>VLOOKUP($B245,'Expression batch'!$A$2:$H$460,2,FALSE)</f>
        <v>#N/A</v>
      </c>
      <c r="K245" s="15" t="e">
        <f>VLOOKUP($B245,'Expression batch'!$A$2:$H$460,3,FALSE)</f>
        <v>#N/A</v>
      </c>
      <c r="L245" s="15" t="e">
        <f>VLOOKUP($B245,'Expression batch'!$A$2:$H$460,4,FALSE)</f>
        <v>#N/A</v>
      </c>
      <c r="M245" s="15" t="str">
        <f>VLOOKUP($B245,'LRR-expression'!$A$2:$F$226,2,FALSE)</f>
        <v>RLK</v>
      </c>
      <c r="N245" t="str">
        <f>VLOOKUP(B245,'Cloning information_protech'!$I$2:$M$452,5,FALSE)</f>
        <v>X023</v>
      </c>
      <c r="O245">
        <f>VLOOKUP(B245,'Cloning information_protech'!$G$2:$H$453,2,FALSE)</f>
        <v>115021</v>
      </c>
      <c r="P245" t="str">
        <f>VLOOKUP(B245,Unknown!$E$1:$F$625,2,FALSE)</f>
        <v>LRR-III</v>
      </c>
      <c r="Q245" t="str">
        <f>VLOOKUP(B245,'PP-RLK'!$C$14:$D$623,2,FALSE)</f>
        <v>LRR-III</v>
      </c>
      <c r="R245">
        <f>VLOOKUP($B245,'PP-RLK'!$C$14:$G$623,3,FALSE)</f>
        <v>31</v>
      </c>
      <c r="S245" t="str">
        <f>VLOOKUP($B245,'PP-RLK'!$C$14:$G$623,4,FALSE)</f>
        <v>[338,361]</v>
      </c>
      <c r="T245" t="str">
        <f>VLOOKUP($B245,'PP-RLK'!$C$14:$G$623,5,FALSE)</f>
        <v>[456,741]</v>
      </c>
      <c r="U245">
        <f>VLOOKUP($B245,'PP-RLK'!$C$14:$O$623,6,FALSE)</f>
        <v>751</v>
      </c>
      <c r="V245">
        <f>VLOOKUP($B245,'PP-RLK'!$C$14:$O$623,7,FALSE)</f>
        <v>32</v>
      </c>
      <c r="W245">
        <f>VLOOKUP($B245,'PP-RLK'!$C$14:$O$623,8,FALSE)</f>
        <v>337</v>
      </c>
      <c r="X245">
        <f>VLOOKUP($B245,'PP-RLK'!$C$14:$O$623,9,FALSE)</f>
        <v>306</v>
      </c>
      <c r="Y245" t="str">
        <f>VLOOKUP(B245,'Nat Plant-Seq info'!$C$1:$D$426,2,FALSE)</f>
        <v>Athaliana_10152</v>
      </c>
      <c r="Z245">
        <f t="shared" si="3"/>
        <v>0</v>
      </c>
    </row>
    <row r="246" spans="1:26">
      <c r="A246" s="16">
        <v>1423</v>
      </c>
      <c r="B246" s="16" t="s">
        <v>357</v>
      </c>
      <c r="C246" s="16" t="str">
        <f>VLOOKUP(B246,'PP-RLK'!$C$14:$N$623,12,FALSE)</f>
        <v>AT2G45340.1</v>
      </c>
      <c r="D246" s="16" t="s">
        <v>1990</v>
      </c>
      <c r="E246" s="16" t="s">
        <v>6</v>
      </c>
      <c r="F246" s="16" t="s">
        <v>358</v>
      </c>
      <c r="G246" s="17" t="s">
        <v>8</v>
      </c>
      <c r="H246" s="17" t="s">
        <v>36</v>
      </c>
      <c r="I246" s="15" t="str">
        <f>VLOOKUP(B246,'Expression batch'!$A$2:$H$460,8,FALSE)</f>
        <v>#18</v>
      </c>
      <c r="J246" s="15" t="str">
        <f>VLOOKUP($B246,'Expression batch'!$A$2:$H$460,2,FALSE)</f>
        <v>AT2G45340</v>
      </c>
      <c r="K246" s="15" t="str">
        <f>VLOOKUP($B246,'Expression batch'!$A$2:$H$460,3,FALSE)</f>
        <v>K10</v>
      </c>
      <c r="L246" s="15" t="str">
        <f>VLOOKUP($B246,'Expression batch'!$A$2:$H$460,4,FALSE)</f>
        <v>LRR-IV</v>
      </c>
      <c r="M246" s="15">
        <f>VLOOKUP($B246,'LRR-expression'!$A$2:$F$226,2,FALSE)</f>
        <v>0</v>
      </c>
      <c r="N246" t="str">
        <f>VLOOKUP(B246,'Cloning information_protech'!$I$2:$M$452,5,FALSE)</f>
        <v>K10</v>
      </c>
      <c r="O246">
        <f>VLOOKUP(B246,'Cloning information_protech'!$G$2:$H$453,2,FALSE)</f>
        <v>115023</v>
      </c>
      <c r="P246" t="str">
        <f>VLOOKUP(B246,Unknown!$E$1:$F$625,2,FALSE)</f>
        <v>LRR-IV</v>
      </c>
      <c r="Q246" t="str">
        <f>VLOOKUP(B246,'PP-RLK'!$C$14:$D$623,2,FALSE)</f>
        <v>LRR-IV</v>
      </c>
      <c r="R246">
        <f>VLOOKUP($B246,'PP-RLK'!$C$14:$G$623,3,FALSE)</f>
        <v>22</v>
      </c>
      <c r="S246" t="str">
        <f>VLOOKUP($B246,'PP-RLK'!$C$14:$G$623,4,FALSE)</f>
        <v>[313,336]</v>
      </c>
      <c r="T246" t="str">
        <f>VLOOKUP($B246,'PP-RLK'!$C$14:$G$623,5,FALSE)</f>
        <v>[417,684]</v>
      </c>
      <c r="U246">
        <f>VLOOKUP($B246,'PP-RLK'!$C$14:$O$623,6,FALSE)</f>
        <v>691</v>
      </c>
      <c r="V246">
        <f>VLOOKUP($B246,'PP-RLK'!$C$14:$O$623,7,FALSE)</f>
        <v>23</v>
      </c>
      <c r="W246">
        <f>VLOOKUP($B246,'PP-RLK'!$C$14:$O$623,8,FALSE)</f>
        <v>312</v>
      </c>
      <c r="X246">
        <f>VLOOKUP($B246,'PP-RLK'!$C$14:$O$623,9,FALSE)</f>
        <v>290</v>
      </c>
      <c r="Y246" t="str">
        <f>VLOOKUP(B246,'Nat Plant-Seq info'!$C$1:$D$426,2,FALSE)</f>
        <v>Athaliana_15351</v>
      </c>
      <c r="Z246">
        <f t="shared" si="3"/>
        <v>0</v>
      </c>
    </row>
    <row r="247" spans="1:26">
      <c r="A247" s="16">
        <v>1425</v>
      </c>
      <c r="B247" s="16" t="s">
        <v>536</v>
      </c>
      <c r="C247" s="16" t="str">
        <f>VLOOKUP(B247,'PP-RLK'!$C$14:$N$623,12,FALSE)</f>
        <v>AT4G22730.1</v>
      </c>
      <c r="D247" s="16" t="s">
        <v>1990</v>
      </c>
      <c r="E247" s="16" t="s">
        <v>6</v>
      </c>
      <c r="F247" s="16" t="s">
        <v>358</v>
      </c>
      <c r="G247" s="17" t="s">
        <v>8</v>
      </c>
      <c r="H247" s="17" t="s">
        <v>36</v>
      </c>
      <c r="I247" s="15" t="str">
        <f>VLOOKUP(B247,'Expression batch'!$A$2:$H$460,8,FALSE)</f>
        <v>#18</v>
      </c>
      <c r="J247" s="15" t="str">
        <f>VLOOKUP($B247,'Expression batch'!$A$2:$H$460,2,FALSE)</f>
        <v>AT4G22730</v>
      </c>
      <c r="K247" s="15" t="str">
        <f>VLOOKUP($B247,'Expression batch'!$A$2:$H$460,3,FALSE)</f>
        <v>K11</v>
      </c>
      <c r="L247" s="15" t="str">
        <f>VLOOKUP($B247,'Expression batch'!$A$2:$H$460,4,FALSE)</f>
        <v>LRR-IV</v>
      </c>
      <c r="M247" s="15">
        <f>VLOOKUP($B247,'LRR-expression'!$A$2:$F$226,2,FALSE)</f>
        <v>0</v>
      </c>
      <c r="N247" t="str">
        <f>VLOOKUP(B247,'Cloning information_protech'!$I$2:$M$452,5,FALSE)</f>
        <v>K11</v>
      </c>
      <c r="O247">
        <f>VLOOKUP(B247,'Cloning information_protech'!$G$2:$H$453,2,FALSE)</f>
        <v>115024</v>
      </c>
      <c r="P247" t="str">
        <f>VLOOKUP(B247,Unknown!$E$1:$F$625,2,FALSE)</f>
        <v>LRR-IV</v>
      </c>
      <c r="Q247" t="str">
        <f>VLOOKUP(B247,'PP-RLK'!$C$14:$D$623,2,FALSE)</f>
        <v>LRR-IV</v>
      </c>
      <c r="R247">
        <f>VLOOKUP($B247,'PP-RLK'!$C$14:$G$623,3,FALSE)</f>
        <v>0</v>
      </c>
      <c r="S247" t="str">
        <f>VLOOKUP($B247,'PP-RLK'!$C$14:$G$623,4,FALSE)</f>
        <v>[312,335]</v>
      </c>
      <c r="T247" t="str">
        <f>VLOOKUP($B247,'PP-RLK'!$C$14:$G$623,5,FALSE)</f>
        <v>[415,682]</v>
      </c>
      <c r="U247">
        <f>VLOOKUP($B247,'PP-RLK'!$C$14:$O$623,6,FALSE)</f>
        <v>688</v>
      </c>
      <c r="V247">
        <f>VLOOKUP($B247,'PP-RLK'!$C$14:$O$623,7,FALSE)</f>
        <v>1</v>
      </c>
      <c r="W247">
        <f>VLOOKUP($B247,'PP-RLK'!$C$14:$O$623,8,FALSE)</f>
        <v>311</v>
      </c>
      <c r="X247">
        <f>VLOOKUP($B247,'PP-RLK'!$C$14:$O$623,9,FALSE)</f>
        <v>311</v>
      </c>
      <c r="Y247" t="str">
        <f>VLOOKUP(B247,'Nat Plant-Seq info'!$C$1:$D$426,2,FALSE)</f>
        <v>Athaliana_10501</v>
      </c>
      <c r="Z247">
        <f t="shared" si="3"/>
        <v>0</v>
      </c>
    </row>
    <row r="248" spans="1:26">
      <c r="A248" s="16">
        <v>1424</v>
      </c>
      <c r="B248" s="16" t="s">
        <v>695</v>
      </c>
      <c r="C248" s="16" t="str">
        <f>VLOOKUP(B248,'PP-RLK'!$C$14:$N$623,12,FALSE)</f>
        <v>AT5G51560.1</v>
      </c>
      <c r="D248" s="16" t="s">
        <v>1990</v>
      </c>
      <c r="E248" s="16" t="s">
        <v>6</v>
      </c>
      <c r="F248" s="16" t="s">
        <v>358</v>
      </c>
      <c r="G248" s="17" t="s">
        <v>8</v>
      </c>
      <c r="H248" s="17" t="s">
        <v>36</v>
      </c>
      <c r="I248" s="15" t="e">
        <f>VLOOKUP(B248,'Expression batch'!$A$2:$H$460,8,FALSE)</f>
        <v>#N/A</v>
      </c>
      <c r="J248" s="15" t="e">
        <f>VLOOKUP($B248,'Expression batch'!$A$2:$H$460,2,FALSE)</f>
        <v>#N/A</v>
      </c>
      <c r="K248" s="15" t="e">
        <f>VLOOKUP($B248,'Expression batch'!$A$2:$H$460,3,FALSE)</f>
        <v>#N/A</v>
      </c>
      <c r="L248" s="15" t="e">
        <f>VLOOKUP($B248,'Expression batch'!$A$2:$H$460,4,FALSE)</f>
        <v>#N/A</v>
      </c>
      <c r="M248" s="15" t="str">
        <f>VLOOKUP($B248,'LRR-expression'!$A$2:$F$226,2,FALSE)</f>
        <v>HUB1</v>
      </c>
      <c r="N248" t="str">
        <f>VLOOKUP(B248,'Cloning information_protech'!$I$2:$M$452,5,FALSE)</f>
        <v>L01</v>
      </c>
      <c r="O248">
        <f>VLOOKUP(B248,'Cloning information_protech'!$G$2:$H$453,2,FALSE)</f>
        <v>115025</v>
      </c>
      <c r="P248" t="str">
        <f>VLOOKUP(B248,Unknown!$E$1:$F$625,2,FALSE)</f>
        <v>LRR-IV</v>
      </c>
      <c r="Q248" t="str">
        <f>VLOOKUP(B248,'PP-RLK'!$C$14:$D$623,2,FALSE)</f>
        <v>LRR-IV</v>
      </c>
      <c r="R248">
        <f>VLOOKUP($B248,'PP-RLK'!$C$14:$G$623,3,FALSE)</f>
        <v>27</v>
      </c>
      <c r="S248" t="str">
        <f>VLOOKUP($B248,'PP-RLK'!$C$14:$G$623,4,FALSE)</f>
        <v>[307,330]</v>
      </c>
      <c r="T248" t="str">
        <f>VLOOKUP($B248,'PP-RLK'!$C$14:$G$623,5,FALSE)</f>
        <v>[408,673]</v>
      </c>
      <c r="U248">
        <f>VLOOKUP($B248,'PP-RLK'!$C$14:$O$623,6,FALSE)</f>
        <v>680</v>
      </c>
      <c r="V248">
        <f>VLOOKUP($B248,'PP-RLK'!$C$14:$O$623,7,FALSE)</f>
        <v>28</v>
      </c>
      <c r="W248">
        <f>VLOOKUP($B248,'PP-RLK'!$C$14:$O$623,8,FALSE)</f>
        <v>306</v>
      </c>
      <c r="X248">
        <f>VLOOKUP($B248,'PP-RLK'!$C$14:$O$623,9,FALSE)</f>
        <v>279</v>
      </c>
      <c r="Y248" t="str">
        <f>VLOOKUP(B248,'Nat Plant-Seq info'!$C$1:$D$426,2,FALSE)</f>
        <v>Athaliana_18045</v>
      </c>
      <c r="Z248">
        <f t="shared" si="3"/>
        <v>0</v>
      </c>
    </row>
    <row r="249" spans="1:26">
      <c r="A249" s="16">
        <v>1426</v>
      </c>
      <c r="B249" s="16" t="s">
        <v>311</v>
      </c>
      <c r="C249" s="16" t="str">
        <f>VLOOKUP(B249,'PP-RLK'!$C$14:$N$623,12,FALSE)</f>
        <v>AT2G25790.1</v>
      </c>
      <c r="D249" s="16" t="s">
        <v>1990</v>
      </c>
      <c r="E249" s="16" t="s">
        <v>6</v>
      </c>
      <c r="F249" s="16" t="s">
        <v>312</v>
      </c>
      <c r="G249" s="17" t="s">
        <v>8</v>
      </c>
      <c r="H249" s="17" t="s">
        <v>36</v>
      </c>
      <c r="I249" s="15" t="str">
        <f>VLOOKUP(B249,'Expression batch'!$A$2:$H$460,8,FALSE)</f>
        <v>#18</v>
      </c>
      <c r="J249" s="15" t="str">
        <f>VLOOKUP($B249,'Expression batch'!$A$2:$H$460,2,FALSE)</f>
        <v>SKM1</v>
      </c>
      <c r="K249" s="15" t="str">
        <f>VLOOKUP($B249,'Expression batch'!$A$2:$H$460,3,FALSE)</f>
        <v>A12</v>
      </c>
      <c r="L249" s="15" t="str">
        <f>VLOOKUP($B249,'Expression batch'!$A$2:$H$460,4,FALSE)</f>
        <v>LRR-IV-sis</v>
      </c>
      <c r="M249" s="15" t="str">
        <f>VLOOKUP($B249,'LRR-expression'!$A$2:$F$226,2,FALSE)</f>
        <v>SKM1</v>
      </c>
      <c r="N249" t="str">
        <f>VLOOKUP(B249,'Cloning information_protech'!$I$2:$M$452,5,FALSE)</f>
        <v>nA12</v>
      </c>
      <c r="O249">
        <f>VLOOKUP(B249,'Cloning information_protech'!$G$2:$H$453,2,FALSE)</f>
        <v>115022</v>
      </c>
      <c r="P249" t="str">
        <f>VLOOKUP(B249,Unknown!$E$1:$F$625,2,FALSE)</f>
        <v>Singleton</v>
      </c>
      <c r="Q249" t="str">
        <f>VLOOKUP(B249,'PP-RLK'!$C$14:$D$623,2,FALSE)</f>
        <v>LRR-IV</v>
      </c>
      <c r="R249">
        <f>VLOOKUP($B249,'PP-RLK'!$C$14:$G$623,3,FALSE)</f>
        <v>0</v>
      </c>
      <c r="S249" t="str">
        <f>VLOOKUP($B249,'PP-RLK'!$C$14:$G$623,4,FALSE)</f>
        <v>[636,659]</v>
      </c>
      <c r="T249" t="str">
        <f>VLOOKUP($B249,'PP-RLK'!$C$14:$G$623,5,FALSE)</f>
        <v>[691,939]</v>
      </c>
      <c r="U249">
        <f>VLOOKUP($B249,'PP-RLK'!$C$14:$O$623,6,FALSE)</f>
        <v>960</v>
      </c>
      <c r="V249">
        <f>VLOOKUP($B249,'PP-RLK'!$C$14:$O$623,7,FALSE)</f>
        <v>1</v>
      </c>
      <c r="W249">
        <f>VLOOKUP($B249,'PP-RLK'!$C$14:$O$623,8,FALSE)</f>
        <v>635</v>
      </c>
      <c r="X249">
        <f>VLOOKUP($B249,'PP-RLK'!$C$14:$O$623,9,FALSE)</f>
        <v>635</v>
      </c>
      <c r="Y249" t="str">
        <f>VLOOKUP(B249,'Nat Plant-Seq info'!$C$1:$D$426,2,FALSE)</f>
        <v>Athaliana_21181</v>
      </c>
      <c r="Z249">
        <f t="shared" si="3"/>
        <v>0</v>
      </c>
    </row>
    <row r="250" spans="1:26">
      <c r="A250" s="16">
        <v>840</v>
      </c>
      <c r="B250" s="16" t="s">
        <v>95</v>
      </c>
      <c r="C250" s="16" t="str">
        <f>VLOOKUP(B250,'PP-RLK'!$C$14:$N$623,12,FALSE)</f>
        <v>AT1G24650.1</v>
      </c>
      <c r="D250" s="16" t="s">
        <v>1990</v>
      </c>
      <c r="E250" s="16" t="s">
        <v>6</v>
      </c>
      <c r="F250" s="16" t="s">
        <v>96</v>
      </c>
      <c r="G250" s="17" t="s">
        <v>8</v>
      </c>
      <c r="H250" s="17" t="s">
        <v>9</v>
      </c>
      <c r="I250" s="15" t="str">
        <f>VLOOKUP(B250,'Expression batch'!$A$2:$H$460,8,FALSE)</f>
        <v>#19</v>
      </c>
      <c r="J250" s="15" t="str">
        <f>VLOOKUP($B250,'Expression batch'!$A$2:$H$460,2,FALSE)</f>
        <v>AT1G24650</v>
      </c>
      <c r="K250" s="15" t="str">
        <f>VLOOKUP($B250,'Expression batch'!$A$2:$H$460,3,FALSE)</f>
        <v>X034</v>
      </c>
      <c r="L250" s="15" t="str">
        <f>VLOOKUP($B250,'Expression batch'!$A$2:$H$460,4,FALSE)</f>
        <v>LRR-IX</v>
      </c>
      <c r="M250" s="15">
        <f>VLOOKUP($B250,'LRR-expression'!$A$2:$F$226,2,FALSE)</f>
        <v>0</v>
      </c>
      <c r="N250" t="str">
        <f>VLOOKUP(B250,'Cloning information_protech'!$I$2:$M$452,5,FALSE)</f>
        <v>X034</v>
      </c>
      <c r="O250">
        <f>VLOOKUP(B250,'Cloning information_protech'!$G$2:$H$453,2,FALSE)</f>
        <v>115070</v>
      </c>
      <c r="P250" t="str">
        <f>VLOOKUP(B250,Unknown!$E$1:$F$625,2,FALSE)</f>
        <v>LRR-IX</v>
      </c>
      <c r="Q250" t="str">
        <f>VLOOKUP(B250,'PP-RLK'!$C$14:$D$623,2,FALSE)</f>
        <v>LRR-IX</v>
      </c>
      <c r="R250">
        <f>VLOOKUP($B250,'PP-RLK'!$C$14:$G$623,3,FALSE)</f>
        <v>0</v>
      </c>
      <c r="S250" t="str">
        <f>VLOOKUP($B250,'PP-RLK'!$C$14:$G$623,4,FALSE)</f>
        <v>[461,484]</v>
      </c>
      <c r="T250" t="str">
        <f>VLOOKUP($B250,'PP-RLK'!$C$14:$G$623,5,FALSE)</f>
        <v>[547,823]</v>
      </c>
      <c r="U250">
        <f>VLOOKUP($B250,'PP-RLK'!$C$14:$O$623,6,FALSE)</f>
        <v>886</v>
      </c>
      <c r="V250">
        <f>VLOOKUP($B250,'PP-RLK'!$C$14:$O$623,7,FALSE)</f>
        <v>1</v>
      </c>
      <c r="W250">
        <f>VLOOKUP($B250,'PP-RLK'!$C$14:$O$623,8,FALSE)</f>
        <v>460</v>
      </c>
      <c r="X250">
        <f>VLOOKUP($B250,'PP-RLK'!$C$14:$O$623,9,FALSE)</f>
        <v>460</v>
      </c>
      <c r="Y250" t="str">
        <f>VLOOKUP(B250,'Nat Plant-Seq info'!$C$1:$D$426,2,FALSE)</f>
        <v>Athaliana_14275</v>
      </c>
      <c r="Z250">
        <f t="shared" si="3"/>
        <v>0</v>
      </c>
    </row>
    <row r="251" spans="1:26">
      <c r="A251" s="16">
        <v>843</v>
      </c>
      <c r="B251" s="16" t="s">
        <v>200</v>
      </c>
      <c r="C251" s="16" t="str">
        <f>VLOOKUP(B251,'PP-RLK'!$C$14:$N$623,12,FALSE)</f>
        <v>AT1G66150.1</v>
      </c>
      <c r="D251" s="16" t="s">
        <v>1990</v>
      </c>
      <c r="E251" s="16" t="s">
        <v>6</v>
      </c>
      <c r="F251" s="16" t="s">
        <v>96</v>
      </c>
      <c r="G251" s="17" t="s">
        <v>8</v>
      </c>
      <c r="H251" s="17" t="s">
        <v>9</v>
      </c>
      <c r="I251" s="15" t="str">
        <f>VLOOKUP(B251,'Expression batch'!$A$2:$H$460,8,FALSE)</f>
        <v>#19</v>
      </c>
      <c r="J251" s="15" t="str">
        <f>VLOOKUP($B251,'Expression batch'!$A$2:$H$460,2,FALSE)</f>
        <v>TMK1</v>
      </c>
      <c r="K251" s="15" t="str">
        <f>VLOOKUP($B251,'Expression batch'!$A$2:$H$460,3,FALSE)</f>
        <v>X035</v>
      </c>
      <c r="L251" s="15" t="str">
        <f>VLOOKUP($B251,'Expression batch'!$A$2:$H$460,4,FALSE)</f>
        <v>LRR-IX</v>
      </c>
      <c r="M251" s="15" t="str">
        <f>VLOOKUP($B251,'LRR-expression'!$A$2:$F$226,2,FALSE)</f>
        <v>TMK1</v>
      </c>
      <c r="N251" t="str">
        <f>VLOOKUP(B251,'Cloning information_protech'!$I$2:$M$452,5,FALSE)</f>
        <v>X035</v>
      </c>
      <c r="O251">
        <f>VLOOKUP(B251,'Cloning information_protech'!$G$2:$H$453,2,FALSE)</f>
        <v>115071</v>
      </c>
      <c r="P251" t="str">
        <f>VLOOKUP(B251,Unknown!$E$1:$F$625,2,FALSE)</f>
        <v>LRR-IX</v>
      </c>
      <c r="Q251" t="str">
        <f>VLOOKUP(B251,'PP-RLK'!$C$14:$D$623,2,FALSE)</f>
        <v>LRR-IX</v>
      </c>
      <c r="R251">
        <f>VLOOKUP($B251,'PP-RLK'!$C$14:$G$623,3,FALSE)</f>
        <v>24</v>
      </c>
      <c r="S251" t="str">
        <f>VLOOKUP($B251,'PP-RLK'!$C$14:$G$623,4,FALSE)</f>
        <v>[481,504]</v>
      </c>
      <c r="T251" t="str">
        <f>VLOOKUP($B251,'PP-RLK'!$C$14:$G$623,5,FALSE)</f>
        <v>[588,865]</v>
      </c>
      <c r="U251">
        <f>VLOOKUP($B251,'PP-RLK'!$C$14:$O$623,6,FALSE)</f>
        <v>942</v>
      </c>
      <c r="V251">
        <f>VLOOKUP($B251,'PP-RLK'!$C$14:$O$623,7,FALSE)</f>
        <v>25</v>
      </c>
      <c r="W251">
        <f>VLOOKUP($B251,'PP-RLK'!$C$14:$O$623,8,FALSE)</f>
        <v>480</v>
      </c>
      <c r="X251">
        <f>VLOOKUP($B251,'PP-RLK'!$C$14:$O$623,9,FALSE)</f>
        <v>456</v>
      </c>
      <c r="Y251" t="str">
        <f>VLOOKUP(B251,'Nat Plant-Seq info'!$C$1:$D$426,2,FALSE)</f>
        <v>Athaliana_9254</v>
      </c>
      <c r="Z251">
        <f t="shared" si="3"/>
        <v>0</v>
      </c>
    </row>
    <row r="252" spans="1:26">
      <c r="A252" s="16">
        <v>841</v>
      </c>
      <c r="B252" s="16" t="s">
        <v>262</v>
      </c>
      <c r="C252" s="16" t="str">
        <f>VLOOKUP(B252,'PP-RLK'!$C$14:$N$623,12,FALSE)</f>
        <v>AT2G01820.1</v>
      </c>
      <c r="D252" s="16" t="s">
        <v>1990</v>
      </c>
      <c r="E252" s="16" t="s">
        <v>6</v>
      </c>
      <c r="F252" s="16" t="s">
        <v>96</v>
      </c>
      <c r="G252" s="17" t="s">
        <v>8</v>
      </c>
      <c r="H252" s="17" t="s">
        <v>9</v>
      </c>
      <c r="I252" s="15" t="str">
        <f>VLOOKUP(B252,'Expression batch'!$A$2:$H$460,8,FALSE)</f>
        <v>#19</v>
      </c>
      <c r="J252" s="15" t="str">
        <f>VLOOKUP($B252,'Expression batch'!$A$2:$H$460,2,FALSE)</f>
        <v>AT2G01820</v>
      </c>
      <c r="K252" s="15" t="str">
        <f>VLOOKUP($B252,'Expression batch'!$A$2:$H$460,3,FALSE)</f>
        <v>X036</v>
      </c>
      <c r="L252" s="15" t="str">
        <f>VLOOKUP($B252,'Expression batch'!$A$2:$H$460,4,FALSE)</f>
        <v>LRR-IX</v>
      </c>
      <c r="M252" s="15">
        <f>VLOOKUP($B252,'LRR-expression'!$A$2:$F$226,2,FALSE)</f>
        <v>0</v>
      </c>
      <c r="N252" t="str">
        <f>VLOOKUP(B252,'Cloning information_protech'!$I$2:$M$452,5,FALSE)</f>
        <v>X036</v>
      </c>
      <c r="O252">
        <f>VLOOKUP(B252,'Cloning information_protech'!$G$2:$H$453,2,FALSE)</f>
        <v>115072</v>
      </c>
      <c r="P252" t="str">
        <f>VLOOKUP(B252,Unknown!$E$1:$F$625,2,FALSE)</f>
        <v>LRR-IX</v>
      </c>
      <c r="Q252" t="str">
        <f>VLOOKUP(B252,'PP-RLK'!$C$14:$D$623,2,FALSE)</f>
        <v>LRR-IX</v>
      </c>
      <c r="R252">
        <f>VLOOKUP($B252,'PP-RLK'!$C$14:$G$623,3,FALSE)</f>
        <v>25</v>
      </c>
      <c r="S252" t="str">
        <f>VLOOKUP($B252,'PP-RLK'!$C$14:$G$623,4,FALSE)</f>
        <v>[483,506]</v>
      </c>
      <c r="T252" t="str">
        <f>VLOOKUP($B252,'PP-RLK'!$C$14:$G$623,5,FALSE)</f>
        <v>[585,863]</v>
      </c>
      <c r="U252">
        <f>VLOOKUP($B252,'PP-RLK'!$C$14:$O$623,6,FALSE)</f>
        <v>943</v>
      </c>
      <c r="V252">
        <f>VLOOKUP($B252,'PP-RLK'!$C$14:$O$623,7,FALSE)</f>
        <v>26</v>
      </c>
      <c r="W252">
        <f>VLOOKUP($B252,'PP-RLK'!$C$14:$O$623,8,FALSE)</f>
        <v>482</v>
      </c>
      <c r="X252">
        <f>VLOOKUP($B252,'PP-RLK'!$C$14:$O$623,9,FALSE)</f>
        <v>457</v>
      </c>
      <c r="Y252" t="str">
        <f>VLOOKUP(B252,'Nat Plant-Seq info'!$C$1:$D$426,2,FALSE)</f>
        <v>Athaliana_25433</v>
      </c>
      <c r="Z252">
        <f t="shared" si="3"/>
        <v>0</v>
      </c>
    </row>
    <row r="253" spans="1:26">
      <c r="A253" s="16">
        <v>839</v>
      </c>
      <c r="B253" s="16" t="s">
        <v>402</v>
      </c>
      <c r="C253" s="16" t="str">
        <f>VLOOKUP(B253,'PP-RLK'!$C$14:$N$623,12,FALSE)</f>
        <v>AT3G23750.1</v>
      </c>
      <c r="D253" s="16" t="s">
        <v>1990</v>
      </c>
      <c r="E253" s="16" t="s">
        <v>6</v>
      </c>
      <c r="F253" s="16" t="s">
        <v>96</v>
      </c>
      <c r="G253" s="17" t="s">
        <v>8</v>
      </c>
      <c r="H253" s="17" t="s">
        <v>9</v>
      </c>
      <c r="I253" s="15" t="e">
        <f>VLOOKUP(B253,'Expression batch'!$A$2:$H$460,8,FALSE)</f>
        <v>#N/A</v>
      </c>
      <c r="J253" s="15" t="e">
        <f>VLOOKUP($B253,'Expression batch'!$A$2:$H$460,2,FALSE)</f>
        <v>#N/A</v>
      </c>
      <c r="K253" s="15" t="e">
        <f>VLOOKUP($B253,'Expression batch'!$A$2:$H$460,3,FALSE)</f>
        <v>#N/A</v>
      </c>
      <c r="L253" s="15" t="e">
        <f>VLOOKUP($B253,'Expression batch'!$A$2:$H$460,4,FALSE)</f>
        <v>#N/A</v>
      </c>
      <c r="M253" s="15" t="str">
        <f>VLOOKUP($B253,'LRR-expression'!$A$2:$F$226,2,FALSE)</f>
        <v>BARK1</v>
      </c>
      <c r="N253" t="str">
        <f>VLOOKUP(B253,'Cloning information_protech'!$I$2:$M$452,5,FALSE)</f>
        <v>X073</v>
      </c>
      <c r="O253">
        <f>VLOOKUP(B253,'Cloning information_protech'!$G$2:$H$453,2,FALSE)</f>
        <v>115073</v>
      </c>
      <c r="P253" t="str">
        <f>VLOOKUP(B253,Unknown!$E$1:$F$625,2,FALSE)</f>
        <v>LRR-IX</v>
      </c>
      <c r="Q253" t="str">
        <f>VLOOKUP(B253,'PP-RLK'!$C$14:$D$623,2,FALSE)</f>
        <v>LRR-IX</v>
      </c>
      <c r="R253">
        <f>VLOOKUP($B253,'PP-RLK'!$C$14:$G$623,3,FALSE)</f>
        <v>0</v>
      </c>
      <c r="S253" t="str">
        <f>VLOOKUP($B253,'PP-RLK'!$C$14:$G$623,4,FALSE)</f>
        <v>[473,496]</v>
      </c>
      <c r="T253" t="str">
        <f>VLOOKUP($B253,'PP-RLK'!$C$14:$G$623,5,FALSE)</f>
        <v>[578,854]</v>
      </c>
      <c r="U253">
        <f>VLOOKUP($B253,'PP-RLK'!$C$14:$O$623,6,FALSE)</f>
        <v>928</v>
      </c>
      <c r="V253">
        <f>VLOOKUP($B253,'PP-RLK'!$C$14:$O$623,7,FALSE)</f>
        <v>1</v>
      </c>
      <c r="W253">
        <f>VLOOKUP($B253,'PP-RLK'!$C$14:$O$623,8,FALSE)</f>
        <v>472</v>
      </c>
      <c r="X253">
        <f>VLOOKUP($B253,'PP-RLK'!$C$14:$O$623,9,FALSE)</f>
        <v>472</v>
      </c>
      <c r="Y253" t="str">
        <f>VLOOKUP(B253,'Nat Plant-Seq info'!$C$1:$D$426,2,FALSE)</f>
        <v>Athaliana_7096</v>
      </c>
      <c r="Z253">
        <f t="shared" si="3"/>
        <v>0</v>
      </c>
    </row>
    <row r="254" spans="1:26" s="46" customFormat="1">
      <c r="A254" s="43">
        <v>900</v>
      </c>
      <c r="B254" s="43" t="s">
        <v>39</v>
      </c>
      <c r="C254" s="43" t="e">
        <f>VLOOKUP(B254,'PP-RLK'!$C$14:$N$623,12,FALSE)</f>
        <v>#N/A</v>
      </c>
      <c r="D254" s="43" t="s">
        <v>1990</v>
      </c>
      <c r="E254" s="43" t="s">
        <v>6</v>
      </c>
      <c r="F254" s="43" t="s">
        <v>40</v>
      </c>
      <c r="G254" s="44" t="s">
        <v>8</v>
      </c>
      <c r="H254" s="44" t="s">
        <v>9</v>
      </c>
      <c r="I254" s="45" t="e">
        <f>VLOOKUP(B254,'Expression batch'!$A$2:$H$460,8,FALSE)</f>
        <v>#N/A</v>
      </c>
      <c r="J254" s="45" t="e">
        <f>VLOOKUP($B254,'Expression batch'!$A$2:$H$460,2,FALSE)</f>
        <v>#N/A</v>
      </c>
      <c r="K254" s="45" t="e">
        <f>VLOOKUP($B254,'Expression batch'!$A$2:$H$460,3,FALSE)</f>
        <v>#N/A</v>
      </c>
      <c r="L254" s="45" t="e">
        <f>VLOOKUP($B254,'Expression batch'!$A$2:$H$460,4,FALSE)</f>
        <v>#N/A</v>
      </c>
      <c r="M254" s="45" t="e">
        <f>VLOOKUP($B254,'LRR-expression'!$A$2:$F$226,2,FALSE)</f>
        <v>#N/A</v>
      </c>
      <c r="N254" s="46" t="e">
        <f>VLOOKUP(B254,'Cloning information_protech'!$I$2:$M$452,5,FALSE)</f>
        <v>#N/A</v>
      </c>
      <c r="O254" s="46" t="e">
        <f>VLOOKUP(B254,'Cloning information_protech'!$G$2:$H$453,2,FALSE)</f>
        <v>#N/A</v>
      </c>
      <c r="P254" s="46" t="e">
        <f>VLOOKUP(B254,Unknown!$E$1:$F$625,2,FALSE)</f>
        <v>#N/A</v>
      </c>
      <c r="Q254" s="46" t="e">
        <f>VLOOKUP(B254,'PP-RLK'!$C$14:$D$623,2,FALSE)</f>
        <v>#N/A</v>
      </c>
      <c r="R254" s="46" t="e">
        <f>VLOOKUP($B254,'PP-RLK'!$C$14:$G$623,3,FALSE)</f>
        <v>#N/A</v>
      </c>
      <c r="S254" s="46" t="e">
        <f>VLOOKUP($B254,'PP-RLK'!$C$14:$G$623,4,FALSE)</f>
        <v>#N/A</v>
      </c>
      <c r="T254" s="46" t="e">
        <f>VLOOKUP($B254,'PP-RLK'!$C$14:$G$623,5,FALSE)</f>
        <v>#N/A</v>
      </c>
      <c r="U254" s="46" t="e">
        <f>VLOOKUP($B254,'PP-RLK'!$C$14:$O$623,6,FALSE)</f>
        <v>#N/A</v>
      </c>
      <c r="V254" s="46" t="e">
        <f>VLOOKUP($B254,'PP-RLK'!$C$14:$O$623,7,FALSE)</f>
        <v>#N/A</v>
      </c>
      <c r="W254" s="46" t="e">
        <f>VLOOKUP($B254,'PP-RLK'!$C$14:$O$623,8,FALSE)</f>
        <v>#N/A</v>
      </c>
      <c r="X254" s="46" t="e">
        <f>VLOOKUP($B254,'PP-RLK'!$C$14:$O$623,9,FALSE)</f>
        <v>#N/A</v>
      </c>
      <c r="Y254" s="46" t="e">
        <f>VLOOKUP(B254,'Nat Plant-Seq info'!$C$1:$D$426,2,FALSE)</f>
        <v>#N/A</v>
      </c>
      <c r="Z254" t="e">
        <f t="shared" si="3"/>
        <v>#N/A</v>
      </c>
    </row>
    <row r="255" spans="1:26">
      <c r="A255" s="16">
        <v>897</v>
      </c>
      <c r="B255" s="16" t="s">
        <v>253</v>
      </c>
      <c r="C255" s="16" t="str">
        <f>VLOOKUP(B255,'PP-RLK'!$C$14:$N$623,12,FALSE)</f>
        <v>AT1G78980.1</v>
      </c>
      <c r="D255" s="16" t="s">
        <v>1990</v>
      </c>
      <c r="E255" s="16" t="s">
        <v>6</v>
      </c>
      <c r="F255" s="16" t="s">
        <v>40</v>
      </c>
      <c r="G255" s="17" t="s">
        <v>8</v>
      </c>
      <c r="H255" s="17" t="s">
        <v>9</v>
      </c>
      <c r="I255" s="15" t="str">
        <f>VLOOKUP(B255,'Expression batch'!$A$2:$H$460,8,FALSE)</f>
        <v>#12</v>
      </c>
      <c r="J255" s="15" t="str">
        <f>VLOOKUP($B255,'Expression batch'!$A$2:$H$460,2,FALSE)</f>
        <v>SRF5</v>
      </c>
      <c r="K255" s="15" t="str">
        <f>VLOOKUP($B255,'Expression batch'!$A$2:$H$460,3,FALSE)</f>
        <v>B03</v>
      </c>
      <c r="L255" s="15" t="str">
        <f>VLOOKUP($B255,'Expression batch'!$A$2:$H$460,4,FALSE)</f>
        <v>LRR-V</v>
      </c>
      <c r="M255" s="15" t="str">
        <f>VLOOKUP($B255,'LRR-expression'!$A$2:$F$226,2,FALSE)</f>
        <v>SRF5</v>
      </c>
      <c r="N255" t="str">
        <f>VLOOKUP(B255,'Cloning information_protech'!$I$2:$M$452,5,FALSE)</f>
        <v>B03</v>
      </c>
      <c r="O255">
        <f>VLOOKUP(B255,'Cloning information_protech'!$G$2:$H$453,2,FALSE)</f>
        <v>115028</v>
      </c>
      <c r="P255" t="str">
        <f>VLOOKUP(B255,Unknown!$E$1:$F$625,2,FALSE)</f>
        <v>LRR-V</v>
      </c>
      <c r="Q255" t="str">
        <f>VLOOKUP(B255,'PP-RLK'!$C$14:$D$623,2,FALSE)</f>
        <v>LRR-V</v>
      </c>
      <c r="R255">
        <f>VLOOKUP($B255,'PP-RLK'!$C$14:$G$623,3,FALSE)</f>
        <v>23</v>
      </c>
      <c r="S255" t="str">
        <f>VLOOKUP($B255,'PP-RLK'!$C$14:$G$623,4,FALSE)</f>
        <v>[273,296]</v>
      </c>
      <c r="T255" t="str">
        <f>VLOOKUP($B255,'PP-RLK'!$C$14:$G$623,5,FALSE)</f>
        <v>[404,672]</v>
      </c>
      <c r="U255">
        <f>VLOOKUP($B255,'PP-RLK'!$C$14:$O$623,6,FALSE)</f>
        <v>699</v>
      </c>
      <c r="V255">
        <f>VLOOKUP($B255,'PP-RLK'!$C$14:$O$623,7,FALSE)</f>
        <v>24</v>
      </c>
      <c r="W255">
        <f>VLOOKUP($B255,'PP-RLK'!$C$14:$O$623,8,FALSE)</f>
        <v>272</v>
      </c>
      <c r="X255">
        <f>VLOOKUP($B255,'PP-RLK'!$C$14:$O$623,9,FALSE)</f>
        <v>249</v>
      </c>
      <c r="Y255" t="str">
        <f>VLOOKUP(B255,'Nat Plant-Seq info'!$C$1:$D$426,2,FALSE)</f>
        <v>Athaliana_13964</v>
      </c>
      <c r="Z255">
        <f t="shared" si="3"/>
        <v>0</v>
      </c>
    </row>
    <row r="256" spans="1:26">
      <c r="A256" s="16">
        <v>899</v>
      </c>
      <c r="B256" s="16" t="s">
        <v>296</v>
      </c>
      <c r="C256" s="16" t="str">
        <f>VLOOKUP(B256,'PP-RLK'!$C$14:$N$623,12,FALSE)</f>
        <v>AT2G20850.1</v>
      </c>
      <c r="D256" s="16" t="s">
        <v>1990</v>
      </c>
      <c r="E256" s="16" t="s">
        <v>6</v>
      </c>
      <c r="F256" s="16" t="s">
        <v>40</v>
      </c>
      <c r="G256" s="17" t="s">
        <v>8</v>
      </c>
      <c r="H256" s="17" t="s">
        <v>9</v>
      </c>
      <c r="I256" s="15" t="str">
        <f>VLOOKUP(B256,'Expression batch'!$A$2:$H$460,8,FALSE)</f>
        <v>#12</v>
      </c>
      <c r="J256" s="15" t="str">
        <f>VLOOKUP($B256,'Expression batch'!$A$2:$H$460,2,FALSE)</f>
        <v>SRF1</v>
      </c>
      <c r="K256" s="15" t="str">
        <f>VLOOKUP($B256,'Expression batch'!$A$2:$H$460,3,FALSE)</f>
        <v>B04</v>
      </c>
      <c r="L256" s="15" t="str">
        <f>VLOOKUP($B256,'Expression batch'!$A$2:$H$460,4,FALSE)</f>
        <v>LRR-V</v>
      </c>
      <c r="M256" s="15" t="str">
        <f>VLOOKUP($B256,'LRR-expression'!$A$2:$F$226,2,FALSE)</f>
        <v>SRF1</v>
      </c>
      <c r="N256" t="str">
        <f>VLOOKUP(B256,'Cloning information_protech'!$I$2:$M$452,5,FALSE)</f>
        <v>B04</v>
      </c>
      <c r="O256">
        <f>VLOOKUP(B256,'Cloning information_protech'!$G$2:$H$453,2,FALSE)</f>
        <v>115029</v>
      </c>
      <c r="P256" t="str">
        <f>VLOOKUP(B256,Unknown!$E$1:$F$625,2,FALSE)</f>
        <v>LRR-V</v>
      </c>
      <c r="Q256" t="str">
        <f>VLOOKUP(B256,'PP-RLK'!$C$14:$D$623,2,FALSE)</f>
        <v>LRR-V</v>
      </c>
      <c r="R256">
        <f>VLOOKUP($B256,'PP-RLK'!$C$14:$G$623,3,FALSE)</f>
        <v>32</v>
      </c>
      <c r="S256" t="str">
        <f>VLOOKUP($B256,'PP-RLK'!$C$14:$G$623,4,FALSE)</f>
        <v>[315,338]</v>
      </c>
      <c r="T256" t="str">
        <f>VLOOKUP($B256,'PP-RLK'!$C$14:$G$623,5,FALSE)</f>
        <v>[478,752]</v>
      </c>
      <c r="U256">
        <f>VLOOKUP($B256,'PP-RLK'!$C$14:$O$623,6,FALSE)</f>
        <v>775</v>
      </c>
      <c r="V256">
        <f>VLOOKUP($B256,'PP-RLK'!$C$14:$O$623,7,FALSE)</f>
        <v>33</v>
      </c>
      <c r="W256">
        <f>VLOOKUP($B256,'PP-RLK'!$C$14:$O$623,8,FALSE)</f>
        <v>314</v>
      </c>
      <c r="X256">
        <f>VLOOKUP($B256,'PP-RLK'!$C$14:$O$623,9,FALSE)</f>
        <v>282</v>
      </c>
      <c r="Y256" t="str">
        <f>VLOOKUP(B256,'Nat Plant-Seq info'!$C$1:$D$426,2,FALSE)</f>
        <v>Athaliana_16727</v>
      </c>
      <c r="Z256">
        <f t="shared" si="3"/>
        <v>0</v>
      </c>
    </row>
    <row r="257" spans="1:26">
      <c r="A257" s="16">
        <v>896</v>
      </c>
      <c r="B257" s="16" t="s">
        <v>382</v>
      </c>
      <c r="C257" s="16" t="str">
        <f>VLOOKUP(B257,'PP-RLK'!$C$14:$N$623,12,FALSE)</f>
        <v>AT3G13065.1</v>
      </c>
      <c r="D257" s="16" t="s">
        <v>1990</v>
      </c>
      <c r="E257" s="16" t="s">
        <v>6</v>
      </c>
      <c r="F257" s="16" t="s">
        <v>40</v>
      </c>
      <c r="G257" s="17" t="s">
        <v>8</v>
      </c>
      <c r="H257" s="17" t="s">
        <v>9</v>
      </c>
      <c r="I257" s="15" t="e">
        <f>VLOOKUP(B257,'Expression batch'!$A$2:$H$460,8,FALSE)</f>
        <v>#N/A</v>
      </c>
      <c r="J257" s="15" t="e">
        <f>VLOOKUP($B257,'Expression batch'!$A$2:$H$460,2,FALSE)</f>
        <v>#N/A</v>
      </c>
      <c r="K257" s="15" t="e">
        <f>VLOOKUP($B257,'Expression batch'!$A$2:$H$460,3,FALSE)</f>
        <v>#N/A</v>
      </c>
      <c r="L257" s="15" t="e">
        <f>VLOOKUP($B257,'Expression batch'!$A$2:$H$460,4,FALSE)</f>
        <v>#N/A</v>
      </c>
      <c r="M257" s="15" t="str">
        <f>VLOOKUP($B257,'LRR-expression'!$A$2:$F$226,2,FALSE)</f>
        <v>SRF4</v>
      </c>
      <c r="N257" t="str">
        <f>VLOOKUP(B257,'Cloning information_protech'!$I$2:$M$452,5,FALSE)</f>
        <v>B05</v>
      </c>
      <c r="O257">
        <f>VLOOKUP(B257,'Cloning information_protech'!$G$2:$H$453,2,FALSE)</f>
        <v>115030</v>
      </c>
      <c r="P257" t="str">
        <f>VLOOKUP(B257,Unknown!$E$1:$F$625,2,FALSE)</f>
        <v>LRR-V</v>
      </c>
      <c r="Q257" t="str">
        <f>VLOOKUP(B257,'PP-RLK'!$C$14:$D$623,2,FALSE)</f>
        <v>LRR-V</v>
      </c>
      <c r="R257">
        <f>VLOOKUP($B257,'PP-RLK'!$C$14:$G$623,3,FALSE)</f>
        <v>0</v>
      </c>
      <c r="S257" t="str">
        <f>VLOOKUP($B257,'PP-RLK'!$C$14:$G$623,4,FALSE)</f>
        <v>[236,259]</v>
      </c>
      <c r="T257" t="str">
        <f>VLOOKUP($B257,'PP-RLK'!$C$14:$G$623,5,FALSE)</f>
        <v>[374,642]</v>
      </c>
      <c r="U257">
        <f>VLOOKUP($B257,'PP-RLK'!$C$14:$O$623,6,FALSE)</f>
        <v>646</v>
      </c>
      <c r="V257">
        <f>VLOOKUP($B257,'PP-RLK'!$C$14:$O$623,7,FALSE)</f>
        <v>1</v>
      </c>
      <c r="W257">
        <f>VLOOKUP($B257,'PP-RLK'!$C$14:$O$623,8,FALSE)</f>
        <v>235</v>
      </c>
      <c r="X257">
        <f>VLOOKUP($B257,'PP-RLK'!$C$14:$O$623,9,FALSE)</f>
        <v>235</v>
      </c>
      <c r="Y257" t="str">
        <f>VLOOKUP(B257,'Nat Plant-Seq info'!$C$1:$D$426,2,FALSE)</f>
        <v>Athaliana_6285</v>
      </c>
      <c r="Z257">
        <f t="shared" si="3"/>
        <v>0</v>
      </c>
    </row>
    <row r="258" spans="1:26">
      <c r="A258" s="16">
        <v>889</v>
      </c>
      <c r="B258" s="16" t="s">
        <v>385</v>
      </c>
      <c r="C258" s="16" t="str">
        <f>VLOOKUP(B258,'PP-RLK'!$C$14:$N$623,12,FALSE)</f>
        <v>AT3G14350.1</v>
      </c>
      <c r="D258" s="16" t="s">
        <v>1990</v>
      </c>
      <c r="E258" s="16" t="s">
        <v>6</v>
      </c>
      <c r="F258" s="16" t="s">
        <v>40</v>
      </c>
      <c r="G258" s="17" t="s">
        <v>8</v>
      </c>
      <c r="H258" s="17" t="s">
        <v>9</v>
      </c>
      <c r="I258" s="15" t="str">
        <f>VLOOKUP(B258,'Expression batch'!$A$2:$H$460,8,FALSE)</f>
        <v>#12</v>
      </c>
      <c r="J258" s="15" t="str">
        <f>VLOOKUP($B258,'Expression batch'!$A$2:$H$460,2,FALSE)</f>
        <v>SRF7</v>
      </c>
      <c r="K258" s="15" t="str">
        <f>VLOOKUP($B258,'Expression batch'!$A$2:$H$460,3,FALSE)</f>
        <v>B06</v>
      </c>
      <c r="L258" s="15" t="str">
        <f>VLOOKUP($B258,'Expression batch'!$A$2:$H$460,4,FALSE)</f>
        <v>LRR-V</v>
      </c>
      <c r="M258" s="15" t="str">
        <f>VLOOKUP($B258,'LRR-expression'!$A$2:$F$226,2,FALSE)</f>
        <v>SRF7</v>
      </c>
      <c r="N258" t="str">
        <f>VLOOKUP(B258,'Cloning information_protech'!$I$2:$M$452,5,FALSE)</f>
        <v>B06</v>
      </c>
      <c r="O258">
        <f>VLOOKUP(B258,'Cloning information_protech'!$G$2:$H$453,2,FALSE)</f>
        <v>115031</v>
      </c>
      <c r="P258" t="str">
        <f>VLOOKUP(B258,Unknown!$E$1:$F$625,2,FALSE)</f>
        <v>LRR-V</v>
      </c>
      <c r="Q258" t="str">
        <f>VLOOKUP(B258,'PP-RLK'!$C$14:$D$623,2,FALSE)</f>
        <v>LRR-V</v>
      </c>
      <c r="R258">
        <f>VLOOKUP($B258,'PP-RLK'!$C$14:$G$623,3,FALSE)</f>
        <v>26</v>
      </c>
      <c r="S258" t="str">
        <f>VLOOKUP($B258,'PP-RLK'!$C$14:$G$623,4,FALSE)</f>
        <v>[290,313]</v>
      </c>
      <c r="T258" t="str">
        <f>VLOOKUP($B258,'PP-RLK'!$C$14:$G$623,5,FALSE)</f>
        <v>[419,690]</v>
      </c>
      <c r="U258">
        <f>VLOOKUP($B258,'PP-RLK'!$C$14:$O$623,6,FALSE)</f>
        <v>717</v>
      </c>
      <c r="V258">
        <f>VLOOKUP($B258,'PP-RLK'!$C$14:$O$623,7,FALSE)</f>
        <v>27</v>
      </c>
      <c r="W258">
        <f>VLOOKUP($B258,'PP-RLK'!$C$14:$O$623,8,FALSE)</f>
        <v>289</v>
      </c>
      <c r="X258">
        <f>VLOOKUP($B258,'PP-RLK'!$C$14:$O$623,9,FALSE)</f>
        <v>263</v>
      </c>
      <c r="Y258" t="str">
        <f>VLOOKUP(B258,'Nat Plant-Seq info'!$C$1:$D$426,2,FALSE)</f>
        <v>Athaliana_14084</v>
      </c>
      <c r="Z258">
        <f t="shared" si="3"/>
        <v>0</v>
      </c>
    </row>
    <row r="259" spans="1:26">
      <c r="A259" s="16">
        <v>898</v>
      </c>
      <c r="B259" s="16" t="s">
        <v>494</v>
      </c>
      <c r="C259" s="16" t="str">
        <f>VLOOKUP(B259,'PP-RLK'!$C$14:$N$623,12,FALSE)</f>
        <v>AT4G03390.1</v>
      </c>
      <c r="D259" s="16" t="s">
        <v>1990</v>
      </c>
      <c r="E259" s="16" t="s">
        <v>6</v>
      </c>
      <c r="F259" s="16" t="s">
        <v>40</v>
      </c>
      <c r="G259" s="17" t="s">
        <v>8</v>
      </c>
      <c r="H259" s="17" t="s">
        <v>9</v>
      </c>
      <c r="I259" s="15" t="str">
        <f>VLOOKUP(B259,'Expression batch'!$A$2:$H$460,8,FALSE)</f>
        <v>#12</v>
      </c>
      <c r="J259" s="15" t="str">
        <f>VLOOKUP($B259,'Expression batch'!$A$2:$H$460,2,FALSE)</f>
        <v>SRF3</v>
      </c>
      <c r="K259" s="15" t="str">
        <f>VLOOKUP($B259,'Expression batch'!$A$2:$H$460,3,FALSE)</f>
        <v>B07</v>
      </c>
      <c r="L259" s="15" t="str">
        <f>VLOOKUP($B259,'Expression batch'!$A$2:$H$460,4,FALSE)</f>
        <v>LRR-V</v>
      </c>
      <c r="M259" s="15" t="str">
        <f>VLOOKUP($B259,'LRR-expression'!$A$2:$F$226,2,FALSE)</f>
        <v>SRF3</v>
      </c>
      <c r="N259" t="str">
        <f>VLOOKUP(B259,'Cloning information_protech'!$I$2:$M$452,5,FALSE)</f>
        <v>B07</v>
      </c>
      <c r="O259">
        <f>VLOOKUP(B259,'Cloning information_protech'!$G$2:$H$453,2,FALSE)</f>
        <v>115032</v>
      </c>
      <c r="P259" t="str">
        <f>VLOOKUP(B259,Unknown!$E$1:$F$625,2,FALSE)</f>
        <v>LRR-V</v>
      </c>
      <c r="Q259" t="str">
        <f>VLOOKUP(B259,'PP-RLK'!$C$14:$D$623,2,FALSE)</f>
        <v>LRR-V</v>
      </c>
      <c r="R259">
        <f>VLOOKUP($B259,'PP-RLK'!$C$14:$G$623,3,FALSE)</f>
        <v>30</v>
      </c>
      <c r="S259" t="str">
        <f>VLOOKUP($B259,'PP-RLK'!$C$14:$G$623,4,FALSE)</f>
        <v>[317,340]</v>
      </c>
      <c r="T259" t="str">
        <f>VLOOKUP($B259,'PP-RLK'!$C$14:$G$623,5,FALSE)</f>
        <v>[485,759]</v>
      </c>
      <c r="U259">
        <f>VLOOKUP($B259,'PP-RLK'!$C$14:$O$623,6,FALSE)</f>
        <v>776</v>
      </c>
      <c r="V259">
        <f>VLOOKUP($B259,'PP-RLK'!$C$14:$O$623,7,FALSE)</f>
        <v>31</v>
      </c>
      <c r="W259">
        <f>VLOOKUP($B259,'PP-RLK'!$C$14:$O$623,8,FALSE)</f>
        <v>316</v>
      </c>
      <c r="X259">
        <f>VLOOKUP($B259,'PP-RLK'!$C$14:$O$623,9,FALSE)</f>
        <v>286</v>
      </c>
      <c r="Y259" t="e">
        <f>VLOOKUP(B259,'Nat Plant-Seq info'!$C$1:$D$426,2,FALSE)</f>
        <v>#N/A</v>
      </c>
      <c r="Z259" t="str">
        <f t="shared" ref="Z259:Z321" si="4">IF(ISNA(Y259),C259,)</f>
        <v>AT4G03390.1</v>
      </c>
    </row>
    <row r="260" spans="1:26">
      <c r="A260" s="16">
        <v>892</v>
      </c>
      <c r="B260" s="16" t="s">
        <v>535</v>
      </c>
      <c r="C260" s="16" t="str">
        <f>VLOOKUP(B260,'PP-RLK'!$C$14:$N$623,12,FALSE)</f>
        <v>AT4G22130.1</v>
      </c>
      <c r="D260" s="16" t="s">
        <v>1990</v>
      </c>
      <c r="E260" s="16" t="s">
        <v>6</v>
      </c>
      <c r="F260" s="16" t="s">
        <v>40</v>
      </c>
      <c r="G260" s="17" t="s">
        <v>8</v>
      </c>
      <c r="H260" s="17" t="s">
        <v>9</v>
      </c>
      <c r="I260" s="15" t="str">
        <f>VLOOKUP(B260,'Expression batch'!$A$2:$H$460,8,FALSE)</f>
        <v>#12</v>
      </c>
      <c r="J260" s="15" t="str">
        <f>VLOOKUP($B260,'Expression batch'!$A$2:$H$460,2,FALSE)</f>
        <v>SRF8</v>
      </c>
      <c r="K260" s="15" t="str">
        <f>VLOOKUP($B260,'Expression batch'!$A$2:$H$460,3,FALSE)</f>
        <v>B08</v>
      </c>
      <c r="L260" s="15" t="str">
        <f>VLOOKUP($B260,'Expression batch'!$A$2:$H$460,4,FALSE)</f>
        <v>LRR-V</v>
      </c>
      <c r="M260" s="15" t="str">
        <f>VLOOKUP($B260,'LRR-expression'!$A$2:$F$226,2,FALSE)</f>
        <v>SRF8</v>
      </c>
      <c r="N260" t="str">
        <f>VLOOKUP(B260,'Cloning information_protech'!$I$2:$M$452,5,FALSE)</f>
        <v>B08</v>
      </c>
      <c r="O260">
        <f>VLOOKUP(B260,'Cloning information_protech'!$G$2:$H$453,2,FALSE)</f>
        <v>115033</v>
      </c>
      <c r="P260" t="str">
        <f>VLOOKUP(B260,Unknown!$E$1:$F$625,2,FALSE)</f>
        <v>LRR-V</v>
      </c>
      <c r="Q260" t="str">
        <f>VLOOKUP(B260,'PP-RLK'!$C$14:$D$623,2,FALSE)</f>
        <v>LRR-V</v>
      </c>
      <c r="R260">
        <f>VLOOKUP($B260,'PP-RLK'!$C$14:$G$623,3,FALSE)</f>
        <v>28</v>
      </c>
      <c r="S260" t="str">
        <f>VLOOKUP($B260,'PP-RLK'!$C$14:$G$623,4,FALSE)</f>
        <v>[288,311]</v>
      </c>
      <c r="T260" t="str">
        <f>VLOOKUP($B260,'PP-RLK'!$C$14:$G$623,5,FALSE)</f>
        <v>[395,669]</v>
      </c>
      <c r="U260">
        <f>VLOOKUP($B260,'PP-RLK'!$C$14:$O$623,6,FALSE)</f>
        <v>703</v>
      </c>
      <c r="V260">
        <f>VLOOKUP($B260,'PP-RLK'!$C$14:$O$623,7,FALSE)</f>
        <v>29</v>
      </c>
      <c r="W260">
        <f>VLOOKUP($B260,'PP-RLK'!$C$14:$O$623,8,FALSE)</f>
        <v>287</v>
      </c>
      <c r="X260">
        <f>VLOOKUP($B260,'PP-RLK'!$C$14:$O$623,9,FALSE)</f>
        <v>259</v>
      </c>
      <c r="Y260" t="str">
        <f>VLOOKUP(B260,'Nat Plant-Seq info'!$C$1:$D$426,2,FALSE)</f>
        <v>Athaliana_16062</v>
      </c>
      <c r="Z260">
        <f t="shared" si="4"/>
        <v>0</v>
      </c>
    </row>
    <row r="261" spans="1:26">
      <c r="A261" s="16">
        <v>905</v>
      </c>
      <c r="B261" s="16" t="s">
        <v>608</v>
      </c>
      <c r="C261" s="16" t="str">
        <f>VLOOKUP(B261,'PP-RLK'!$C$14:$N$623,12,FALSE)</f>
        <v>AT5G06820.1</v>
      </c>
      <c r="D261" s="16" t="s">
        <v>1990</v>
      </c>
      <c r="E261" s="16" t="s">
        <v>6</v>
      </c>
      <c r="F261" s="16" t="s">
        <v>40</v>
      </c>
      <c r="G261" s="17" t="s">
        <v>8</v>
      </c>
      <c r="H261" s="17" t="s">
        <v>9</v>
      </c>
      <c r="I261" s="15" t="str">
        <f>VLOOKUP(B261,'Expression batch'!$A$2:$H$460,8,FALSE)</f>
        <v>#12</v>
      </c>
      <c r="J261" s="15" t="str">
        <f>VLOOKUP($B261,'Expression batch'!$A$2:$H$460,2,FALSE)</f>
        <v>SRF2</v>
      </c>
      <c r="K261" s="15" t="str">
        <f>VLOOKUP($B261,'Expression batch'!$A$2:$H$460,3,FALSE)</f>
        <v>nB09</v>
      </c>
      <c r="L261" s="15" t="str">
        <f>VLOOKUP($B261,'Expression batch'!$A$2:$H$460,4,FALSE)</f>
        <v>LRR-V</v>
      </c>
      <c r="M261" s="15" t="str">
        <f>VLOOKUP($B261,'LRR-expression'!$A$2:$F$226,2,FALSE)</f>
        <v>SRF2</v>
      </c>
      <c r="N261" t="str">
        <f>VLOOKUP(B261,'Cloning information_protech'!$I$2:$M$452,5,FALSE)</f>
        <v>nB09</v>
      </c>
      <c r="O261" t="e">
        <f>VLOOKUP(B261,'Cloning information_protech'!$G$2:$H$453,2,FALSE)</f>
        <v>#N/A</v>
      </c>
      <c r="P261" t="str">
        <f>VLOOKUP(B261,Unknown!$E$1:$F$625,2,FALSE)</f>
        <v>LRR-V</v>
      </c>
      <c r="Q261" t="str">
        <f>VLOOKUP(B261,'PP-RLK'!$C$14:$D$623,2,FALSE)</f>
        <v>LRR-V</v>
      </c>
      <c r="R261">
        <f>VLOOKUP($B261,'PP-RLK'!$C$14:$G$623,3,FALSE)</f>
        <v>24</v>
      </c>
      <c r="S261" t="str">
        <f>VLOOKUP($B261,'PP-RLK'!$C$14:$G$623,4,FALSE)</f>
        <v>[294,317]</v>
      </c>
      <c r="T261" t="str">
        <f>VLOOKUP($B261,'PP-RLK'!$C$14:$G$623,5,FALSE)</f>
        <v>[415,691]</v>
      </c>
      <c r="U261">
        <f>VLOOKUP($B261,'PP-RLK'!$C$14:$O$623,6,FALSE)</f>
        <v>735</v>
      </c>
      <c r="V261">
        <f>VLOOKUP($B261,'PP-RLK'!$C$14:$O$623,7,FALSE)</f>
        <v>25</v>
      </c>
      <c r="W261">
        <f>VLOOKUP($B261,'PP-RLK'!$C$14:$O$623,8,FALSE)</f>
        <v>293</v>
      </c>
      <c r="X261">
        <f>VLOOKUP($B261,'PP-RLK'!$C$14:$O$623,9,FALSE)</f>
        <v>269</v>
      </c>
      <c r="Y261" t="str">
        <f>VLOOKUP(B261,'Nat Plant-Seq info'!$C$1:$D$426,2,FALSE)</f>
        <v>Athaliana_24106</v>
      </c>
      <c r="Z261">
        <f t="shared" si="4"/>
        <v>0</v>
      </c>
    </row>
    <row r="262" spans="1:26">
      <c r="A262" s="16">
        <v>1562</v>
      </c>
      <c r="B262" s="16" t="s">
        <v>54</v>
      </c>
      <c r="C262" s="16" t="str">
        <f>VLOOKUP(B262,'PP-RLK'!$C$14:$N$623,12,FALSE)</f>
        <v>AT1G14390.1</v>
      </c>
      <c r="D262" s="16" t="s">
        <v>1990</v>
      </c>
      <c r="E262" s="16" t="s">
        <v>6</v>
      </c>
      <c r="F262" s="16" t="s">
        <v>55</v>
      </c>
      <c r="G262" s="17" t="s">
        <v>8</v>
      </c>
      <c r="H262" s="17" t="s">
        <v>56</v>
      </c>
      <c r="I262" s="15" t="str">
        <f>VLOOKUP(B262,'Expression batch'!$A$2:$H$460,8,FALSE)</f>
        <v>#12</v>
      </c>
      <c r="J262" s="15" t="str">
        <f>VLOOKUP($B262,'Expression batch'!$A$2:$H$460,2,FALSE)</f>
        <v>AT1G14390</v>
      </c>
      <c r="K262" s="15" t="str">
        <f>VLOOKUP($B262,'Expression batch'!$A$2:$H$460,3,FALSE)</f>
        <v>O09</v>
      </c>
      <c r="L262" s="15" t="str">
        <f>VLOOKUP($B262,'Expression batch'!$A$2:$H$460,4,FALSE)</f>
        <v>LRR-VI</v>
      </c>
      <c r="M262" s="15">
        <f>VLOOKUP($B262,'LRR-expression'!$A$2:$F$226,2,FALSE)</f>
        <v>0</v>
      </c>
      <c r="N262" t="str">
        <f>VLOOKUP(B262,'Cloning information_protech'!$I$2:$M$452,5,FALSE)</f>
        <v>O09</v>
      </c>
      <c r="O262" t="e">
        <f>VLOOKUP(B262,'Cloning information_protech'!$G$2:$H$453,2,FALSE)</f>
        <v>#N/A</v>
      </c>
      <c r="P262" t="str">
        <f>VLOOKUP(B262,Unknown!$E$1:$F$625,2,FALSE)</f>
        <v>LRR-VI-1</v>
      </c>
      <c r="Q262" t="str">
        <f>VLOOKUP(B262,'PP-RLK'!$C$14:$D$623,2,FALSE)</f>
        <v>LRR-VI-1</v>
      </c>
      <c r="R262">
        <f>VLOOKUP($B262,'PP-RLK'!$C$14:$G$623,3,FALSE)</f>
        <v>28</v>
      </c>
      <c r="S262" t="str">
        <f>VLOOKUP($B262,'PP-RLK'!$C$14:$G$623,4,FALSE)</f>
        <v>[355,378]</v>
      </c>
      <c r="T262" t="str">
        <f>VLOOKUP($B262,'PP-RLK'!$C$14:$G$623,5,FALSE)</f>
        <v>[451,724]</v>
      </c>
      <c r="U262">
        <f>VLOOKUP($B262,'PP-RLK'!$C$14:$O$623,6,FALSE)</f>
        <v>747</v>
      </c>
      <c r="V262">
        <f>VLOOKUP($B262,'PP-RLK'!$C$14:$O$623,7,FALSE)</f>
        <v>29</v>
      </c>
      <c r="W262">
        <f>VLOOKUP($B262,'PP-RLK'!$C$14:$O$623,8,FALSE)</f>
        <v>354</v>
      </c>
      <c r="X262">
        <f>VLOOKUP($B262,'PP-RLK'!$C$14:$O$623,9,FALSE)</f>
        <v>326</v>
      </c>
      <c r="Y262" t="str">
        <f>VLOOKUP(B262,'Nat Plant-Seq info'!$C$1:$D$426,2,FALSE)</f>
        <v>Athaliana_17090</v>
      </c>
      <c r="Z262">
        <f t="shared" si="4"/>
        <v>0</v>
      </c>
    </row>
    <row r="263" spans="1:26">
      <c r="A263" s="16">
        <v>1569</v>
      </c>
      <c r="B263" s="16" t="s">
        <v>192</v>
      </c>
      <c r="C263" s="16" t="str">
        <f>VLOOKUP(B263,'PP-RLK'!$C$14:$N$623,12,FALSE)</f>
        <v>AT1G63430.1</v>
      </c>
      <c r="D263" s="16" t="s">
        <v>1990</v>
      </c>
      <c r="E263" s="16" t="s">
        <v>6</v>
      </c>
      <c r="F263" s="16" t="s">
        <v>55</v>
      </c>
      <c r="G263" s="17" t="s">
        <v>8</v>
      </c>
      <c r="H263" s="17" t="s">
        <v>56</v>
      </c>
      <c r="I263" s="15" t="str">
        <f>VLOOKUP(B263,'Expression batch'!$A$2:$H$460,8,FALSE)</f>
        <v>#12</v>
      </c>
      <c r="J263" s="15" t="str">
        <f>VLOOKUP($B263,'Expression batch'!$A$2:$H$460,2,FALSE)</f>
        <v>AT1G63430</v>
      </c>
      <c r="K263" s="15" t="str">
        <f>VLOOKUP($B263,'Expression batch'!$A$2:$H$460,3,FALSE)</f>
        <v>O10</v>
      </c>
      <c r="L263" s="15" t="str">
        <f>VLOOKUP($B263,'Expression batch'!$A$2:$H$460,4,FALSE)</f>
        <v>LRR-VI</v>
      </c>
      <c r="M263" s="15">
        <f>VLOOKUP($B263,'LRR-expression'!$A$2:$F$226,2,FALSE)</f>
        <v>0</v>
      </c>
      <c r="N263" t="str">
        <f>VLOOKUP(B263,'Cloning information_protech'!$I$2:$M$452,5,FALSE)</f>
        <v>O10</v>
      </c>
      <c r="O263">
        <f>VLOOKUP(B263,'Cloning information_protech'!$G$2:$H$453,2,FALSE)</f>
        <v>115036</v>
      </c>
      <c r="P263" t="str">
        <f>VLOOKUP(B263,Unknown!$E$1:$F$625,2,FALSE)</f>
        <v>LRR-VI-2</v>
      </c>
      <c r="Q263" t="str">
        <f>VLOOKUP(B263,'PP-RLK'!$C$14:$D$623,2,FALSE)</f>
        <v>LRR-VI-2</v>
      </c>
      <c r="R263">
        <f>VLOOKUP($B263,'PP-RLK'!$C$14:$G$623,3,FALSE)</f>
        <v>23</v>
      </c>
      <c r="S263" t="str">
        <f>VLOOKUP($B263,'PP-RLK'!$C$14:$G$623,4,FALSE)</f>
        <v>[289,312]</v>
      </c>
      <c r="T263" t="str">
        <f>VLOOKUP($B263,'PP-RLK'!$C$14:$G$623,5,FALSE)</f>
        <v>[360,638]</v>
      </c>
      <c r="U263">
        <f>VLOOKUP($B263,'PP-RLK'!$C$14:$O$623,6,FALSE)</f>
        <v>664</v>
      </c>
      <c r="V263">
        <f>VLOOKUP($B263,'PP-RLK'!$C$14:$O$623,7,FALSE)</f>
        <v>24</v>
      </c>
      <c r="W263">
        <f>VLOOKUP($B263,'PP-RLK'!$C$14:$O$623,8,FALSE)</f>
        <v>288</v>
      </c>
      <c r="X263">
        <f>VLOOKUP($B263,'PP-RLK'!$C$14:$O$623,9,FALSE)</f>
        <v>265</v>
      </c>
      <c r="Y263" t="str">
        <f>VLOOKUP(B263,'Nat Plant-Seq info'!$C$1:$D$426,2,FALSE)</f>
        <v>Athaliana_24672</v>
      </c>
      <c r="Z263">
        <f t="shared" si="4"/>
        <v>0</v>
      </c>
    </row>
    <row r="264" spans="1:26">
      <c r="A264" s="16">
        <v>1561</v>
      </c>
      <c r="B264" s="16" t="s">
        <v>265</v>
      </c>
      <c r="C264" s="16" t="str">
        <f>VLOOKUP(B264,'PP-RLK'!$C$14:$N$623,12,FALSE)</f>
        <v>AT2G02780.1</v>
      </c>
      <c r="D264" s="16" t="s">
        <v>1990</v>
      </c>
      <c r="E264" s="16" t="s">
        <v>6</v>
      </c>
      <c r="F264" s="16" t="s">
        <v>55</v>
      </c>
      <c r="G264" s="17" t="s">
        <v>8</v>
      </c>
      <c r="H264" s="17" t="s">
        <v>56</v>
      </c>
      <c r="I264" s="15" t="str">
        <f>VLOOKUP(B264,'Expression batch'!$A$2:$H$460,8,FALSE)</f>
        <v>#12</v>
      </c>
      <c r="J264" s="15" t="str">
        <f>VLOOKUP($B264,'Expression batch'!$A$2:$H$460,2,FALSE)</f>
        <v>AT2G02780</v>
      </c>
      <c r="K264" s="15" t="str">
        <f>VLOOKUP($B264,'Expression batch'!$A$2:$H$460,3,FALSE)</f>
        <v>O11</v>
      </c>
      <c r="L264" s="15" t="str">
        <f>VLOOKUP($B264,'Expression batch'!$A$2:$H$460,4,FALSE)</f>
        <v>LRR-VI</v>
      </c>
      <c r="M264" s="15">
        <f>VLOOKUP($B264,'LRR-expression'!$A$2:$F$226,2,FALSE)</f>
        <v>0</v>
      </c>
      <c r="N264" t="str">
        <f>VLOOKUP(B264,'Cloning information_protech'!$I$2:$M$452,5,FALSE)</f>
        <v>O11</v>
      </c>
      <c r="O264">
        <f>VLOOKUP(B264,'Cloning information_protech'!$G$2:$H$453,2,FALSE)</f>
        <v>115037</v>
      </c>
      <c r="P264" t="str">
        <f>VLOOKUP(B264,Unknown!$E$1:$F$625,2,FALSE)</f>
        <v>LRR-VI-1</v>
      </c>
      <c r="Q264" t="str">
        <f>VLOOKUP(B264,'PP-RLK'!$C$14:$D$623,2,FALSE)</f>
        <v>LRR-VI-1</v>
      </c>
      <c r="R264">
        <f>VLOOKUP($B264,'PP-RLK'!$C$14:$G$623,3,FALSE)</f>
        <v>26</v>
      </c>
      <c r="S264" t="str">
        <f>VLOOKUP($B264,'PP-RLK'!$C$14:$G$623,4,FALSE)</f>
        <v>[352,375]</v>
      </c>
      <c r="T264" t="str">
        <f>VLOOKUP($B264,'PP-RLK'!$C$14:$G$623,5,FALSE)</f>
        <v>[467,727]</v>
      </c>
      <c r="U264">
        <f>VLOOKUP($B264,'PP-RLK'!$C$14:$O$623,6,FALSE)</f>
        <v>753</v>
      </c>
      <c r="V264">
        <f>VLOOKUP($B264,'PP-RLK'!$C$14:$O$623,7,FALSE)</f>
        <v>27</v>
      </c>
      <c r="W264">
        <f>VLOOKUP($B264,'PP-RLK'!$C$14:$O$623,8,FALSE)</f>
        <v>351</v>
      </c>
      <c r="X264">
        <f>VLOOKUP($B264,'PP-RLK'!$C$14:$O$623,9,FALSE)</f>
        <v>325</v>
      </c>
      <c r="Y264" t="str">
        <f>VLOOKUP(B264,'Nat Plant-Seq info'!$C$1:$D$426,2,FALSE)</f>
        <v>Athaliana_10837</v>
      </c>
      <c r="Z264">
        <f t="shared" si="4"/>
        <v>0</v>
      </c>
    </row>
    <row r="265" spans="1:26">
      <c r="A265" s="16">
        <v>1580</v>
      </c>
      <c r="B265" s="16" t="s">
        <v>346</v>
      </c>
      <c r="C265" s="16" t="str">
        <f>VLOOKUP(B265,'PP-RLK'!$C$14:$N$623,12,FALSE)</f>
        <v>AT2G40270.1</v>
      </c>
      <c r="D265" s="16" t="s">
        <v>1990</v>
      </c>
      <c r="E265" s="16" t="s">
        <v>6</v>
      </c>
      <c r="F265" s="16" t="s">
        <v>55</v>
      </c>
      <c r="G265" s="17" t="s">
        <v>8</v>
      </c>
      <c r="H265" s="17" t="s">
        <v>56</v>
      </c>
      <c r="I265" s="15" t="e">
        <f>VLOOKUP(B265,'Expression batch'!$A$2:$H$460,8,FALSE)</f>
        <v>#N/A</v>
      </c>
      <c r="J265" s="15" t="e">
        <f>VLOOKUP($B265,'Expression batch'!$A$2:$H$460,2,FALSE)</f>
        <v>#N/A</v>
      </c>
      <c r="K265" s="15" t="e">
        <f>VLOOKUP($B265,'Expression batch'!$A$2:$H$460,3,FALSE)</f>
        <v>#N/A</v>
      </c>
      <c r="L265" s="15" t="e">
        <f>VLOOKUP($B265,'Expression batch'!$A$2:$H$460,4,FALSE)</f>
        <v>#N/A</v>
      </c>
      <c r="M265" s="15" t="e">
        <f>VLOOKUP($B265,'LRR-expression'!$A$2:$F$226,2,FALSE)</f>
        <v>#N/A</v>
      </c>
      <c r="N265" t="e">
        <f>VLOOKUP(B265,'Cloning information_protech'!$I$2:$M$452,5,FALSE)</f>
        <v>#N/A</v>
      </c>
      <c r="O265" t="e">
        <f>VLOOKUP(B265,'Cloning information_protech'!$G$2:$H$453,2,FALSE)</f>
        <v>#N/A</v>
      </c>
      <c r="P265" t="str">
        <f>VLOOKUP(B265,Unknown!$E$1:$F$625,2,FALSE)</f>
        <v>LRR-VI-2</v>
      </c>
      <c r="Q265" t="str">
        <f>VLOOKUP(B265,'PP-RLK'!$C$14:$D$623,2,FALSE)</f>
        <v>LRR-VI-2</v>
      </c>
      <c r="R265">
        <f>VLOOKUP($B265,'PP-RLK'!$C$14:$G$623,3,FALSE)</f>
        <v>24</v>
      </c>
      <c r="S265" t="str">
        <f>VLOOKUP($B265,'PP-RLK'!$C$14:$G$623,4,FALSE)</f>
        <v>[139,162]</v>
      </c>
      <c r="T265" t="str">
        <f>VLOOKUP($B265,'PP-RLK'!$C$14:$G$623,5,FALSE)</f>
        <v>[200,460]</v>
      </c>
      <c r="U265">
        <f>VLOOKUP($B265,'PP-RLK'!$C$14:$O$623,6,FALSE)</f>
        <v>489</v>
      </c>
      <c r="V265">
        <f>VLOOKUP($B265,'PP-RLK'!$C$14:$O$623,7,FALSE)</f>
        <v>25</v>
      </c>
      <c r="W265">
        <f>VLOOKUP($B265,'PP-RLK'!$C$14:$O$623,8,FALSE)</f>
        <v>138</v>
      </c>
      <c r="X265">
        <f>VLOOKUP($B265,'PP-RLK'!$C$14:$O$623,9,FALSE)</f>
        <v>114</v>
      </c>
      <c r="Y265" t="e">
        <f>VLOOKUP(B265,'Nat Plant-Seq info'!$C$1:$D$426,2,FALSE)</f>
        <v>#N/A</v>
      </c>
      <c r="Z265" t="str">
        <f t="shared" si="4"/>
        <v>AT2G40270.1</v>
      </c>
    </row>
    <row r="266" spans="1:26">
      <c r="A266" s="16">
        <v>1559</v>
      </c>
      <c r="B266" s="16" t="s">
        <v>370</v>
      </c>
      <c r="C266" s="16" t="str">
        <f>VLOOKUP(B266,'PP-RLK'!$C$14:$N$623,12,FALSE)</f>
        <v>AT3G03770.1</v>
      </c>
      <c r="D266" s="16" t="s">
        <v>1990</v>
      </c>
      <c r="E266" s="16" t="s">
        <v>6</v>
      </c>
      <c r="F266" s="16" t="s">
        <v>55</v>
      </c>
      <c r="G266" s="17" t="s">
        <v>8</v>
      </c>
      <c r="H266" s="17" t="s">
        <v>56</v>
      </c>
      <c r="I266" s="15" t="e">
        <f>VLOOKUP(B266,'Expression batch'!$A$2:$H$460,8,FALSE)</f>
        <v>#N/A</v>
      </c>
      <c r="J266" s="15" t="e">
        <f>VLOOKUP($B266,'Expression batch'!$A$2:$H$460,2,FALSE)</f>
        <v>#N/A</v>
      </c>
      <c r="K266" s="15" t="e">
        <f>VLOOKUP($B266,'Expression batch'!$A$2:$H$460,3,FALSE)</f>
        <v>#N/A</v>
      </c>
      <c r="L266" s="15" t="e">
        <f>VLOOKUP($B266,'Expression batch'!$A$2:$H$460,4,FALSE)</f>
        <v>#N/A</v>
      </c>
      <c r="M266" s="15">
        <f>VLOOKUP($B266,'LRR-expression'!$A$2:$F$226,2,FALSE)</f>
        <v>0</v>
      </c>
      <c r="N266" t="str">
        <f>VLOOKUP(B266,'Cloning information_protech'!$I$2:$M$452,5,FALSE)</f>
        <v>O12</v>
      </c>
      <c r="O266">
        <f>VLOOKUP(B266,'Cloning information_protech'!$G$2:$H$453,2,FALSE)</f>
        <v>115038</v>
      </c>
      <c r="P266" t="str">
        <f>VLOOKUP(B266,Unknown!$E$1:$F$625,2,FALSE)</f>
        <v>LRR-VI-1</v>
      </c>
      <c r="Q266" t="str">
        <f>VLOOKUP(B266,'PP-RLK'!$C$14:$D$623,2,FALSE)</f>
        <v>LRR-VI-1</v>
      </c>
      <c r="R266">
        <f>VLOOKUP($B266,'PP-RLK'!$C$14:$G$623,3,FALSE)</f>
        <v>27</v>
      </c>
      <c r="S266" t="str">
        <f>VLOOKUP($B266,'PP-RLK'!$C$14:$G$623,4,FALSE)</f>
        <v>[390,413]</v>
      </c>
      <c r="T266" t="str">
        <f>VLOOKUP($B266,'PP-RLK'!$C$14:$G$623,5,FALSE)</f>
        <v>[477,750]</v>
      </c>
      <c r="U266">
        <f>VLOOKUP($B266,'PP-RLK'!$C$14:$O$623,6,FALSE)</f>
        <v>802</v>
      </c>
      <c r="V266">
        <f>VLOOKUP($B266,'PP-RLK'!$C$14:$O$623,7,FALSE)</f>
        <v>28</v>
      </c>
      <c r="W266">
        <f>VLOOKUP($B266,'PP-RLK'!$C$14:$O$623,8,FALSE)</f>
        <v>389</v>
      </c>
      <c r="X266">
        <f>VLOOKUP($B266,'PP-RLK'!$C$14:$O$623,9,FALSE)</f>
        <v>362</v>
      </c>
      <c r="Y266" t="str">
        <f>VLOOKUP(B266,'Nat Plant-Seq info'!$C$1:$D$426,2,FALSE)</f>
        <v>Athaliana_11155</v>
      </c>
      <c r="Z266">
        <f t="shared" si="4"/>
        <v>0</v>
      </c>
    </row>
    <row r="267" spans="1:26">
      <c r="A267" s="16">
        <v>1579</v>
      </c>
      <c r="B267" s="16" t="s">
        <v>458</v>
      </c>
      <c r="C267" s="16" t="str">
        <f>VLOOKUP(B267,'PP-RLK'!$C$14:$N$623,12,FALSE)</f>
        <v>AT3G56050.1</v>
      </c>
      <c r="D267" s="16" t="s">
        <v>1990</v>
      </c>
      <c r="E267" s="16" t="s">
        <v>6</v>
      </c>
      <c r="F267" s="16" t="s">
        <v>55</v>
      </c>
      <c r="G267" s="17" t="s">
        <v>8</v>
      </c>
      <c r="H267" s="17" t="s">
        <v>56</v>
      </c>
      <c r="I267" s="15" t="e">
        <f>VLOOKUP(B267,'Expression batch'!$A$2:$H$460,8,FALSE)</f>
        <v>#N/A</v>
      </c>
      <c r="J267" s="15" t="e">
        <f>VLOOKUP($B267,'Expression batch'!$A$2:$H$460,2,FALSE)</f>
        <v>#N/A</v>
      </c>
      <c r="K267" s="15" t="e">
        <f>VLOOKUP($B267,'Expression batch'!$A$2:$H$460,3,FALSE)</f>
        <v>#N/A</v>
      </c>
      <c r="L267" s="15" t="e">
        <f>VLOOKUP($B267,'Expression batch'!$A$2:$H$460,4,FALSE)</f>
        <v>#N/A</v>
      </c>
      <c r="M267" s="15" t="e">
        <f>VLOOKUP($B267,'LRR-expression'!$A$2:$F$226,2,FALSE)</f>
        <v>#N/A</v>
      </c>
      <c r="N267" t="e">
        <f>VLOOKUP(B267,'Cloning information_protech'!$I$2:$M$452,5,FALSE)</f>
        <v>#N/A</v>
      </c>
      <c r="O267" t="e">
        <f>VLOOKUP(B267,'Cloning information_protech'!$G$2:$H$453,2,FALSE)</f>
        <v>#N/A</v>
      </c>
      <c r="P267" t="str">
        <f>VLOOKUP(B267,Unknown!$E$1:$F$625,2,FALSE)</f>
        <v>LRR-VI-2</v>
      </c>
      <c r="Q267" t="str">
        <f>VLOOKUP(B267,'PP-RLK'!$C$14:$D$623,2,FALSE)</f>
        <v>LRR-VI-2</v>
      </c>
      <c r="R267">
        <f>VLOOKUP($B267,'PP-RLK'!$C$14:$G$623,3,FALSE)</f>
        <v>32</v>
      </c>
      <c r="S267" t="str">
        <f>VLOOKUP($B267,'PP-RLK'!$C$14:$G$623,4,FALSE)</f>
        <v>[145,168]</v>
      </c>
      <c r="T267" t="str">
        <f>VLOOKUP($B267,'PP-RLK'!$C$14:$G$623,5,FALSE)</f>
        <v>[208,470]</v>
      </c>
      <c r="U267">
        <f>VLOOKUP($B267,'PP-RLK'!$C$14:$O$623,6,FALSE)</f>
        <v>499</v>
      </c>
      <c r="V267">
        <f>VLOOKUP($B267,'PP-RLK'!$C$14:$O$623,7,FALSE)</f>
        <v>33</v>
      </c>
      <c r="W267">
        <f>VLOOKUP($B267,'PP-RLK'!$C$14:$O$623,8,FALSE)</f>
        <v>144</v>
      </c>
      <c r="X267">
        <f>VLOOKUP($B267,'PP-RLK'!$C$14:$O$623,9,FALSE)</f>
        <v>112</v>
      </c>
      <c r="Y267" t="e">
        <f>VLOOKUP(B267,'Nat Plant-Seq info'!$C$1:$D$426,2,FALSE)</f>
        <v>#N/A</v>
      </c>
      <c r="Z267" t="str">
        <f t="shared" si="4"/>
        <v>AT3G56050.1</v>
      </c>
    </row>
    <row r="268" spans="1:26">
      <c r="A268" s="16">
        <v>1581</v>
      </c>
      <c r="B268" s="16" t="s">
        <v>520</v>
      </c>
      <c r="C268" s="16" t="str">
        <f>VLOOKUP(B268,'PP-RLK'!$C$14:$N$623,12,FALSE)</f>
        <v>AT4G18640.1</v>
      </c>
      <c r="D268" s="16" t="s">
        <v>1990</v>
      </c>
      <c r="E268" s="16" t="s">
        <v>6</v>
      </c>
      <c r="F268" s="16" t="s">
        <v>55</v>
      </c>
      <c r="G268" s="17" t="s">
        <v>8</v>
      </c>
      <c r="H268" s="17" t="s">
        <v>56</v>
      </c>
      <c r="I268" s="15" t="e">
        <f>VLOOKUP(B268,'Expression batch'!$A$2:$H$460,8,FALSE)</f>
        <v>#N/A</v>
      </c>
      <c r="J268" s="15" t="e">
        <f>VLOOKUP($B268,'Expression batch'!$A$2:$H$460,2,FALSE)</f>
        <v>#N/A</v>
      </c>
      <c r="K268" s="15" t="e">
        <f>VLOOKUP($B268,'Expression batch'!$A$2:$H$460,3,FALSE)</f>
        <v>#N/A</v>
      </c>
      <c r="L268" s="15" t="e">
        <f>VLOOKUP($B268,'Expression batch'!$A$2:$H$460,4,FALSE)</f>
        <v>#N/A</v>
      </c>
      <c r="M268" s="15" t="str">
        <f>VLOOKUP($B268,'LRR-expression'!$A$2:$F$226,2,FALSE)</f>
        <v>MRH1/MDIS</v>
      </c>
      <c r="N268" t="str">
        <f>VLOOKUP(B268,'Cloning information_protech'!$I$2:$M$452,5,FALSE)</f>
        <v>P01</v>
      </c>
      <c r="O268">
        <f>VLOOKUP(B268,'Cloning information_protech'!$G$2:$H$453,2,FALSE)</f>
        <v>115039</v>
      </c>
      <c r="P268" t="str">
        <f>VLOOKUP(B268,Unknown!$E$1:$F$625,2,FALSE)</f>
        <v>LRR-VI-2</v>
      </c>
      <c r="Q268" t="str">
        <f>VLOOKUP(B268,'PP-RLK'!$C$14:$D$623,2,FALSE)</f>
        <v>LRR-VI-2</v>
      </c>
      <c r="R268">
        <f>VLOOKUP($B268,'PP-RLK'!$C$14:$G$623,3,FALSE)</f>
        <v>26</v>
      </c>
      <c r="S268" t="str">
        <f>VLOOKUP($B268,'PP-RLK'!$C$14:$G$623,4,FALSE)</f>
        <v>[320,343]</v>
      </c>
      <c r="T268" t="str">
        <f>VLOOKUP($B268,'PP-RLK'!$C$14:$G$623,5,FALSE)</f>
        <v>[397,659]</v>
      </c>
      <c r="U268">
        <f>VLOOKUP($B268,'PP-RLK'!$C$14:$O$623,6,FALSE)</f>
        <v>686</v>
      </c>
      <c r="V268">
        <f>VLOOKUP($B268,'PP-RLK'!$C$14:$O$623,7,FALSE)</f>
        <v>27</v>
      </c>
      <c r="W268">
        <f>VLOOKUP($B268,'PP-RLK'!$C$14:$O$623,8,FALSE)</f>
        <v>319</v>
      </c>
      <c r="X268">
        <f>VLOOKUP($B268,'PP-RLK'!$C$14:$O$623,9,FALSE)</f>
        <v>293</v>
      </c>
      <c r="Y268" t="str">
        <f>VLOOKUP(B268,'Nat Plant-Seq info'!$C$1:$D$426,2,FALSE)</f>
        <v>Athaliana_23726</v>
      </c>
      <c r="Z268">
        <f t="shared" si="4"/>
        <v>0</v>
      </c>
    </row>
    <row r="269" spans="1:26" s="46" customFormat="1">
      <c r="A269" s="43">
        <v>1566</v>
      </c>
      <c r="B269" s="43" t="s">
        <v>524</v>
      </c>
      <c r="C269" s="43" t="e">
        <f>VLOOKUP(B269,'PP-RLK'!$C$14:$N$623,12,FALSE)</f>
        <v>#N/A</v>
      </c>
      <c r="D269" s="43" t="s">
        <v>1990</v>
      </c>
      <c r="E269" s="43" t="s">
        <v>6</v>
      </c>
      <c r="F269" s="43" t="s">
        <v>55</v>
      </c>
      <c r="G269" s="44" t="s">
        <v>8</v>
      </c>
      <c r="H269" s="44" t="s">
        <v>56</v>
      </c>
      <c r="I269" s="45" t="e">
        <f>VLOOKUP(B269,'Expression batch'!$A$2:$H$460,8,FALSE)</f>
        <v>#N/A</v>
      </c>
      <c r="J269" s="45" t="e">
        <f>VLOOKUP($B269,'Expression batch'!$A$2:$H$460,2,FALSE)</f>
        <v>#N/A</v>
      </c>
      <c r="K269" s="45" t="e">
        <f>VLOOKUP($B269,'Expression batch'!$A$2:$H$460,3,FALSE)</f>
        <v>#N/A</v>
      </c>
      <c r="L269" s="45" t="e">
        <f>VLOOKUP($B269,'Expression batch'!$A$2:$H$460,4,FALSE)</f>
        <v>#N/A</v>
      </c>
      <c r="M269" s="45">
        <f>VLOOKUP($B269,'LRR-expression'!$A$2:$F$226,2,FALSE)</f>
        <v>0</v>
      </c>
      <c r="N269" s="46" t="str">
        <f>VLOOKUP(B269,'Cloning information_protech'!$I$2:$M$452,5,FALSE)</f>
        <v>P02</v>
      </c>
      <c r="O269" s="46">
        <f>VLOOKUP(B269,'Cloning information_protech'!$G$2:$H$453,2,FALSE)</f>
        <v>115040</v>
      </c>
      <c r="P269" s="46" t="str">
        <f>VLOOKUP(B269,Unknown!$E$1:$F$625,2,FALSE)</f>
        <v>DLSV</v>
      </c>
      <c r="Q269" s="46" t="e">
        <f>VLOOKUP(B269,'PP-RLK'!$C$14:$D$623,2,FALSE)</f>
        <v>#N/A</v>
      </c>
      <c r="R269" s="46" t="e">
        <f>VLOOKUP($B269,'PP-RLK'!$C$14:$G$623,3,FALSE)</f>
        <v>#N/A</v>
      </c>
      <c r="S269" s="46" t="e">
        <f>VLOOKUP($B269,'PP-RLK'!$C$14:$G$623,4,FALSE)</f>
        <v>#N/A</v>
      </c>
      <c r="T269" s="46" t="e">
        <f>VLOOKUP($B269,'PP-RLK'!$C$14:$G$623,5,FALSE)</f>
        <v>#N/A</v>
      </c>
      <c r="U269" s="46" t="e">
        <f>VLOOKUP($B269,'PP-RLK'!$C$14:$O$623,6,FALSE)</f>
        <v>#N/A</v>
      </c>
      <c r="V269" s="46" t="e">
        <f>VLOOKUP($B269,'PP-RLK'!$C$14:$O$623,7,FALSE)</f>
        <v>#N/A</v>
      </c>
      <c r="W269" s="46" t="e">
        <f>VLOOKUP($B269,'PP-RLK'!$C$14:$O$623,8,FALSE)</f>
        <v>#N/A</v>
      </c>
      <c r="X269" s="46" t="e">
        <f>VLOOKUP($B269,'PP-RLK'!$C$14:$O$623,9,FALSE)</f>
        <v>#N/A</v>
      </c>
      <c r="Y269" s="46" t="e">
        <f>VLOOKUP(B269,'Nat Plant-Seq info'!$C$1:$D$426,2,FALSE)</f>
        <v>#N/A</v>
      </c>
      <c r="Z269" t="e">
        <f t="shared" si="4"/>
        <v>#N/A</v>
      </c>
    </row>
    <row r="270" spans="1:26">
      <c r="A270" s="16">
        <v>1578</v>
      </c>
      <c r="B270" s="16" t="s">
        <v>610</v>
      </c>
      <c r="C270" s="16" t="s">
        <v>7679</v>
      </c>
      <c r="D270" s="16" t="s">
        <v>1990</v>
      </c>
      <c r="E270" s="16" t="s">
        <v>6</v>
      </c>
      <c r="F270" s="16" t="s">
        <v>55</v>
      </c>
      <c r="G270" s="17" t="s">
        <v>8</v>
      </c>
      <c r="H270" s="17" t="s">
        <v>56</v>
      </c>
      <c r="I270" s="15" t="str">
        <f>VLOOKUP(B270,'Expression batch'!$A$2:$H$460,8,FALSE)</f>
        <v>#6</v>
      </c>
      <c r="J270" s="15" t="str">
        <f>VLOOKUP($B270,'Expression batch'!$A$2:$H$460,2,FALSE)</f>
        <v>AT5G07150</v>
      </c>
      <c r="K270" s="15" t="str">
        <f>VLOOKUP($B270,'Expression batch'!$A$2:$H$460,3,FALSE)</f>
        <v>X312</v>
      </c>
      <c r="L270" s="15" t="str">
        <f>VLOOKUP($B270,'Expression batch'!$A$2:$H$460,4,FALSE)</f>
        <v>LRR-VI</v>
      </c>
      <c r="M270" s="15">
        <f>VLOOKUP($B270,'LRR-expression'!$A$2:$F$226,2,FALSE)</f>
        <v>0</v>
      </c>
      <c r="N270" t="str">
        <f>VLOOKUP(B270,'Cloning information_protech'!$I$2:$M$452,5,FALSE)</f>
        <v>X312</v>
      </c>
      <c r="O270" t="e">
        <f>VLOOKUP(B270,'Cloning information_protech'!$G$2:$H$453,2,FALSE)</f>
        <v>#N/A</v>
      </c>
      <c r="P270" t="str">
        <f>VLOOKUP(B270,Unknown!$E$1:$F$625,2,FALSE)</f>
        <v>LRR-VI-2</v>
      </c>
      <c r="Q270" t="e">
        <f>VLOOKUP(B270,'PP-RLK'!$C$14:$D$623,2,FALSE)</f>
        <v>#N/A</v>
      </c>
      <c r="R270" t="e">
        <f>VLOOKUP($B270,'PP-RLK'!$C$14:$G$623,3,FALSE)</f>
        <v>#N/A</v>
      </c>
      <c r="S270" t="e">
        <f>VLOOKUP($B270,'PP-RLK'!$C$14:$G$623,4,FALSE)</f>
        <v>#N/A</v>
      </c>
      <c r="T270" t="e">
        <f>VLOOKUP($B270,'PP-RLK'!$C$14:$G$623,5,FALSE)</f>
        <v>#N/A</v>
      </c>
      <c r="U270" t="e">
        <f>VLOOKUP($B270,'PP-RLK'!$C$14:$O$623,6,FALSE)</f>
        <v>#N/A</v>
      </c>
      <c r="V270" t="e">
        <f>VLOOKUP($B270,'PP-RLK'!$C$14:$O$623,7,FALSE)</f>
        <v>#N/A</v>
      </c>
      <c r="W270" t="e">
        <f>VLOOKUP($B270,'PP-RLK'!$C$14:$O$623,8,FALSE)</f>
        <v>#N/A</v>
      </c>
      <c r="X270" t="e">
        <f>VLOOKUP($B270,'PP-RLK'!$C$14:$O$623,9,FALSE)</f>
        <v>#N/A</v>
      </c>
      <c r="Y270" t="e">
        <f>VLOOKUP(B270,'Nat Plant-Seq info'!$C$1:$D$426,2,FALSE)</f>
        <v>#N/A</v>
      </c>
      <c r="Z270" t="str">
        <f t="shared" si="4"/>
        <v>AT5G07150.1</v>
      </c>
    </row>
    <row r="271" spans="1:26">
      <c r="A271" s="16">
        <v>1563</v>
      </c>
      <c r="B271" s="16" t="s">
        <v>624</v>
      </c>
      <c r="C271" s="16" t="str">
        <f>VLOOKUP(B271,'PP-RLK'!$C$14:$N$623,12,FALSE)</f>
        <v>AT5G14210.1</v>
      </c>
      <c r="D271" s="16" t="s">
        <v>1990</v>
      </c>
      <c r="E271" s="16" t="s">
        <v>6</v>
      </c>
      <c r="F271" s="16" t="s">
        <v>55</v>
      </c>
      <c r="G271" s="17" t="s">
        <v>8</v>
      </c>
      <c r="H271" s="17" t="s">
        <v>56</v>
      </c>
      <c r="I271" s="15" t="str">
        <f>VLOOKUP(B271,'Expression batch'!$A$2:$H$460,8,FALSE)</f>
        <v>#6</v>
      </c>
      <c r="J271" s="15" t="str">
        <f>VLOOKUP($B271,'Expression batch'!$A$2:$H$460,2,FALSE)</f>
        <v>AT5G14210</v>
      </c>
      <c r="K271" s="15" t="str">
        <f>VLOOKUP($B271,'Expression batch'!$A$2:$H$460,3,FALSE)</f>
        <v>X311</v>
      </c>
      <c r="L271" s="15" t="str">
        <f>VLOOKUP($B271,'Expression batch'!$A$2:$H$460,4,FALSE)</f>
        <v>LRR-VI</v>
      </c>
      <c r="M271" s="15">
        <f>VLOOKUP($B271,'LRR-expression'!$A$2:$F$226,2,FALSE)</f>
        <v>0</v>
      </c>
      <c r="N271" t="str">
        <f>VLOOKUP(B271,'Cloning information_protech'!$I$2:$M$452,5,FALSE)</f>
        <v>X311</v>
      </c>
      <c r="O271" t="e">
        <f>VLOOKUP(B271,'Cloning information_protech'!$G$2:$H$453,2,FALSE)</f>
        <v>#N/A</v>
      </c>
      <c r="P271" t="str">
        <f>VLOOKUP(B271,Unknown!$E$1:$F$625,2,FALSE)</f>
        <v>LRR-VI-1</v>
      </c>
      <c r="Q271" t="str">
        <f>VLOOKUP(B271,'PP-RLK'!$C$14:$D$623,2,FALSE)</f>
        <v>LRR-VI-1</v>
      </c>
      <c r="R271">
        <f>VLOOKUP($B271,'PP-RLK'!$C$14:$G$623,3,FALSE)</f>
        <v>24</v>
      </c>
      <c r="S271" t="str">
        <f>VLOOKUP($B271,'PP-RLK'!$C$14:$G$623,4,FALSE)</f>
        <v>[398,421]</v>
      </c>
      <c r="T271" t="str">
        <f>VLOOKUP($B271,'PP-RLK'!$C$14:$G$623,5,FALSE)</f>
        <v>[490,792]</v>
      </c>
      <c r="U271">
        <f>VLOOKUP($B271,'PP-RLK'!$C$14:$O$623,6,FALSE)</f>
        <v>812</v>
      </c>
      <c r="V271">
        <f>VLOOKUP($B271,'PP-RLK'!$C$14:$O$623,7,FALSE)</f>
        <v>25</v>
      </c>
      <c r="W271">
        <f>VLOOKUP($B271,'PP-RLK'!$C$14:$O$623,8,FALSE)</f>
        <v>397</v>
      </c>
      <c r="X271">
        <f>VLOOKUP($B271,'PP-RLK'!$C$14:$O$623,9,FALSE)</f>
        <v>373</v>
      </c>
      <c r="Y271" t="str">
        <f>VLOOKUP(B271,'Nat Plant-Seq info'!$C$1:$D$426,2,FALSE)</f>
        <v>Athaliana_12654</v>
      </c>
      <c r="Z271">
        <f t="shared" si="4"/>
        <v>0</v>
      </c>
    </row>
    <row r="272" spans="1:26">
      <c r="A272" s="16">
        <v>1570</v>
      </c>
      <c r="B272" s="16" t="s">
        <v>670</v>
      </c>
      <c r="C272" s="16" t="str">
        <f>VLOOKUP(B272,'PP-RLK'!$C$14:$N$623,12,FALSE)</f>
        <v>AT5G41180.1</v>
      </c>
      <c r="D272" s="16" t="s">
        <v>1990</v>
      </c>
      <c r="E272" s="16" t="s">
        <v>6</v>
      </c>
      <c r="F272" s="16" t="s">
        <v>55</v>
      </c>
      <c r="G272" s="17" t="s">
        <v>8</v>
      </c>
      <c r="H272" s="17" t="s">
        <v>56</v>
      </c>
      <c r="I272" s="15" t="e">
        <f>VLOOKUP(B272,'Expression batch'!$A$2:$H$460,8,FALSE)</f>
        <v>#N/A</v>
      </c>
      <c r="J272" s="15" t="e">
        <f>VLOOKUP($B272,'Expression batch'!$A$2:$H$460,2,FALSE)</f>
        <v>#N/A</v>
      </c>
      <c r="K272" s="15" t="e">
        <f>VLOOKUP($B272,'Expression batch'!$A$2:$H$460,3,FALSE)</f>
        <v>#N/A</v>
      </c>
      <c r="L272" s="15" t="e">
        <f>VLOOKUP($B272,'Expression batch'!$A$2:$H$460,4,FALSE)</f>
        <v>#N/A</v>
      </c>
      <c r="M272" s="15">
        <f>VLOOKUP($B272,'LRR-expression'!$A$2:$F$226,2,FALSE)</f>
        <v>0</v>
      </c>
      <c r="N272" t="str">
        <f>VLOOKUP(B272,'Cloning information_protech'!$I$2:$M$452,5,FALSE)</f>
        <v>P03</v>
      </c>
      <c r="O272">
        <f>VLOOKUP(B272,'Cloning information_protech'!$G$2:$H$453,2,FALSE)</f>
        <v>115041</v>
      </c>
      <c r="P272" t="str">
        <f>VLOOKUP(B272,Unknown!$E$1:$F$625,2,FALSE)</f>
        <v>LRR-VI-2</v>
      </c>
      <c r="Q272" t="str">
        <f>VLOOKUP(B272,'PP-RLK'!$C$14:$D$623,2,FALSE)</f>
        <v>LRR-VI-2</v>
      </c>
      <c r="R272">
        <f>VLOOKUP($B272,'PP-RLK'!$C$14:$G$623,3,FALSE)</f>
        <v>0</v>
      </c>
      <c r="S272">
        <f>VLOOKUP($B272,'PP-RLK'!$C$14:$G$623,4,FALSE)</f>
        <v>0</v>
      </c>
      <c r="T272" t="str">
        <f>VLOOKUP($B272,'PP-RLK'!$C$14:$G$623,5,FALSE)</f>
        <v>[348,627]</v>
      </c>
      <c r="U272">
        <f>VLOOKUP($B272,'PP-RLK'!$C$14:$O$623,6,FALSE)</f>
        <v>664</v>
      </c>
      <c r="V272">
        <f>VLOOKUP($B272,'PP-RLK'!$C$14:$O$623,7,FALSE)</f>
        <v>0</v>
      </c>
      <c r="W272">
        <f>VLOOKUP($B272,'PP-RLK'!$C$14:$O$623,8,FALSE)</f>
        <v>0</v>
      </c>
      <c r="X272">
        <f>VLOOKUP($B272,'PP-RLK'!$C$14:$O$623,9,FALSE)</f>
        <v>0</v>
      </c>
      <c r="Y272" t="str">
        <f>VLOOKUP(B272,'Nat Plant-Seq info'!$C$1:$D$426,2,FALSE)</f>
        <v>Athaliana_22320</v>
      </c>
      <c r="Z272">
        <f t="shared" si="4"/>
        <v>0</v>
      </c>
    </row>
    <row r="273" spans="1:26">
      <c r="A273" s="16">
        <v>1582</v>
      </c>
      <c r="B273" s="16" t="s">
        <v>679</v>
      </c>
      <c r="C273" s="16" t="str">
        <f>VLOOKUP(B273,'PP-RLK'!$C$14:$N$623,12,FALSE)</f>
        <v>AT5G45840.1</v>
      </c>
      <c r="D273" s="16" t="s">
        <v>1990</v>
      </c>
      <c r="E273" s="16" t="s">
        <v>6</v>
      </c>
      <c r="F273" s="16" t="s">
        <v>55</v>
      </c>
      <c r="G273" s="17" t="s">
        <v>8</v>
      </c>
      <c r="H273" s="17" t="s">
        <v>56</v>
      </c>
      <c r="I273" s="15" t="str">
        <f>VLOOKUP(B273,'Expression batch'!$A$2:$H$460,8,FALSE)</f>
        <v>#22</v>
      </c>
      <c r="J273" s="15" t="str">
        <f>VLOOKUP($B273,'Expression batch'!$A$2:$H$460,2,FALSE)</f>
        <v>AT5G45840</v>
      </c>
      <c r="K273" s="15" t="str">
        <f>VLOOKUP($B273,'Expression batch'!$A$2:$H$460,3,FALSE)</f>
        <v>P04</v>
      </c>
      <c r="L273" s="15" t="str">
        <f>VLOOKUP($B273,'Expression batch'!$A$2:$H$460,4,FALSE)</f>
        <v>LRR-VI</v>
      </c>
      <c r="M273" s="15">
        <f>VLOOKUP($B273,'LRR-expression'!$A$2:$F$226,2,FALSE)</f>
        <v>0</v>
      </c>
      <c r="N273" t="str">
        <f>VLOOKUP(B273,'Cloning information_protech'!$I$2:$M$452,5,FALSE)</f>
        <v>P04</v>
      </c>
      <c r="O273" t="e">
        <f>VLOOKUP(B273,'Cloning information_protech'!$G$2:$H$453,2,FALSE)</f>
        <v>#N/A</v>
      </c>
      <c r="P273" t="str">
        <f>VLOOKUP(B273,Unknown!$E$1:$F$625,2,FALSE)</f>
        <v>LRR-VI-2</v>
      </c>
      <c r="Q273" t="str">
        <f>VLOOKUP(B273,'PP-RLK'!$C$14:$D$623,2,FALSE)</f>
        <v>LRR-VI-2</v>
      </c>
      <c r="R273">
        <f>VLOOKUP($B273,'PP-RLK'!$C$14:$G$623,3,FALSE)</f>
        <v>30</v>
      </c>
      <c r="S273" t="str">
        <f>VLOOKUP($B273,'PP-RLK'!$C$14:$G$623,4,FALSE)</f>
        <v>[310,333]</v>
      </c>
      <c r="T273" t="str">
        <f>VLOOKUP($B273,'PP-RLK'!$C$14:$G$623,5,FALSE)</f>
        <v>[387,637]</v>
      </c>
      <c r="U273">
        <f>VLOOKUP($B273,'PP-RLK'!$C$14:$O$623,6,FALSE)</f>
        <v>668</v>
      </c>
      <c r="V273">
        <f>VLOOKUP($B273,'PP-RLK'!$C$14:$O$623,7,FALSE)</f>
        <v>31</v>
      </c>
      <c r="W273">
        <f>VLOOKUP($B273,'PP-RLK'!$C$14:$O$623,8,FALSE)</f>
        <v>309</v>
      </c>
      <c r="X273">
        <f>VLOOKUP($B273,'PP-RLK'!$C$14:$O$623,9,FALSE)</f>
        <v>279</v>
      </c>
      <c r="Y273" t="str">
        <f>VLOOKUP(B273,'Nat Plant-Seq info'!$C$1:$D$426,2,FALSE)</f>
        <v>Athaliana_15006</v>
      </c>
      <c r="Z273">
        <f t="shared" si="4"/>
        <v>0</v>
      </c>
    </row>
    <row r="274" spans="1:26">
      <c r="A274" s="16">
        <v>1577</v>
      </c>
      <c r="B274" s="16" t="s">
        <v>708</v>
      </c>
      <c r="C274" s="16" t="str">
        <f>VLOOKUP(B274,'PP-RLK'!$C$14:$N$623,12,FALSE)</f>
        <v>AT5G58540.1</v>
      </c>
      <c r="D274" s="16" t="s">
        <v>1990</v>
      </c>
      <c r="E274" s="16" t="s">
        <v>6</v>
      </c>
      <c r="F274" s="16" t="s">
        <v>55</v>
      </c>
      <c r="G274" s="17" t="s">
        <v>8</v>
      </c>
      <c r="H274" s="17" t="s">
        <v>56</v>
      </c>
      <c r="I274" s="15" t="e">
        <f>VLOOKUP(B274,'Expression batch'!$A$2:$H$460,8,FALSE)</f>
        <v>#N/A</v>
      </c>
      <c r="J274" s="15" t="e">
        <f>VLOOKUP($B274,'Expression batch'!$A$2:$H$460,2,FALSE)</f>
        <v>#N/A</v>
      </c>
      <c r="K274" s="15" t="e">
        <f>VLOOKUP($B274,'Expression batch'!$A$2:$H$460,3,FALSE)</f>
        <v>#N/A</v>
      </c>
      <c r="L274" s="15" t="e">
        <f>VLOOKUP($B274,'Expression batch'!$A$2:$H$460,4,FALSE)</f>
        <v>#N/A</v>
      </c>
      <c r="M274" s="15" t="e">
        <f>VLOOKUP($B274,'LRR-expression'!$A$2:$F$226,2,FALSE)</f>
        <v>#N/A</v>
      </c>
      <c r="N274" t="e">
        <f>VLOOKUP(B274,'Cloning information_protech'!$I$2:$M$452,5,FALSE)</f>
        <v>#N/A</v>
      </c>
      <c r="O274" t="e">
        <f>VLOOKUP(B274,'Cloning information_protech'!$G$2:$H$453,2,FALSE)</f>
        <v>#N/A</v>
      </c>
      <c r="P274" t="str">
        <f>VLOOKUP(B274,Unknown!$E$1:$F$625,2,FALSE)</f>
        <v>LRR-VI-2</v>
      </c>
      <c r="Q274" t="str">
        <f>VLOOKUP(B274,'PP-RLK'!$C$14:$D$623,2,FALSE)</f>
        <v>LRR-VI-2</v>
      </c>
      <c r="R274">
        <f>VLOOKUP($B274,'PP-RLK'!$C$14:$G$623,3,FALSE)</f>
        <v>30</v>
      </c>
      <c r="S274" t="str">
        <f>VLOOKUP($B274,'PP-RLK'!$C$14:$G$623,4,FALSE)</f>
        <v>[145,168]</v>
      </c>
      <c r="T274" t="str">
        <f>VLOOKUP($B274,'PP-RLK'!$C$14:$G$623,5,FALSE)</f>
        <v>[202,453]</v>
      </c>
      <c r="U274">
        <f>VLOOKUP($B274,'PP-RLK'!$C$14:$O$623,6,FALSE)</f>
        <v>484</v>
      </c>
      <c r="V274">
        <f>VLOOKUP($B274,'PP-RLK'!$C$14:$O$623,7,FALSE)</f>
        <v>31</v>
      </c>
      <c r="W274">
        <f>VLOOKUP($B274,'PP-RLK'!$C$14:$O$623,8,FALSE)</f>
        <v>144</v>
      </c>
      <c r="X274">
        <f>VLOOKUP($B274,'PP-RLK'!$C$14:$O$623,9,FALSE)</f>
        <v>114</v>
      </c>
      <c r="Y274" t="e">
        <f>VLOOKUP(B274,'Nat Plant-Seq info'!$C$1:$D$426,2,FALSE)</f>
        <v>#N/A</v>
      </c>
      <c r="Z274" t="str">
        <f t="shared" si="4"/>
        <v>AT5G58540.1</v>
      </c>
    </row>
    <row r="275" spans="1:26">
      <c r="A275" s="16">
        <v>1565</v>
      </c>
      <c r="B275" s="16" t="s">
        <v>738</v>
      </c>
      <c r="C275" s="16" t="str">
        <f>VLOOKUP(B275,'PP-RLK'!$C$14:$N$623,12,FALSE)</f>
        <v>AT5G63410.1</v>
      </c>
      <c r="D275" s="16" t="s">
        <v>1990</v>
      </c>
      <c r="E275" s="16" t="s">
        <v>6</v>
      </c>
      <c r="F275" s="16" t="s">
        <v>55</v>
      </c>
      <c r="G275" s="17" t="s">
        <v>8</v>
      </c>
      <c r="H275" s="17" t="s">
        <v>56</v>
      </c>
      <c r="I275" s="15" t="str">
        <f>VLOOKUP(B275,'Expression batch'!$A$2:$H$460,8,FALSE)</f>
        <v>#6</v>
      </c>
      <c r="J275" s="15" t="str">
        <f>VLOOKUP($B275,'Expression batch'!$A$2:$H$460,2,FALSE)</f>
        <v>AT5G63410</v>
      </c>
      <c r="K275" s="15" t="str">
        <f>VLOOKUP($B275,'Expression batch'!$A$2:$H$460,3,FALSE)</f>
        <v>X307</v>
      </c>
      <c r="L275" s="15" t="str">
        <f>VLOOKUP($B275,'Expression batch'!$A$2:$H$460,4,FALSE)</f>
        <v>LRR-VI</v>
      </c>
      <c r="M275" s="15">
        <f>VLOOKUP($B275,'LRR-expression'!$A$2:$F$226,2,FALSE)</f>
        <v>0</v>
      </c>
      <c r="N275" t="str">
        <f>VLOOKUP(B275,'Cloning information_protech'!$I$2:$M$452,5,FALSE)</f>
        <v>X307</v>
      </c>
      <c r="O275" t="e">
        <f>VLOOKUP(B275,'Cloning information_protech'!$G$2:$H$453,2,FALSE)</f>
        <v>#N/A</v>
      </c>
      <c r="P275" t="str">
        <f>VLOOKUP(B275,Unknown!$E$1:$F$625,2,FALSE)</f>
        <v>LRR-VI-1</v>
      </c>
      <c r="Q275" t="str">
        <f>VLOOKUP(B275,'PP-RLK'!$C$14:$D$623,2,FALSE)</f>
        <v>LRR-VI-1</v>
      </c>
      <c r="R275">
        <f>VLOOKUP($B275,'PP-RLK'!$C$14:$G$623,3,FALSE)</f>
        <v>30</v>
      </c>
      <c r="S275" t="str">
        <f>VLOOKUP($B275,'PP-RLK'!$C$14:$G$623,4,FALSE)</f>
        <v>[316,339]</v>
      </c>
      <c r="T275" t="str">
        <f>VLOOKUP($B275,'PP-RLK'!$C$14:$G$623,5,FALSE)</f>
        <v>[402,665]</v>
      </c>
      <c r="U275">
        <f>VLOOKUP($B275,'PP-RLK'!$C$14:$O$623,6,FALSE)</f>
        <v>680</v>
      </c>
      <c r="V275">
        <f>VLOOKUP($B275,'PP-RLK'!$C$14:$O$623,7,FALSE)</f>
        <v>31</v>
      </c>
      <c r="W275">
        <f>VLOOKUP($B275,'PP-RLK'!$C$14:$O$623,8,FALSE)</f>
        <v>315</v>
      </c>
      <c r="X275">
        <f>VLOOKUP($B275,'PP-RLK'!$C$14:$O$623,9,FALSE)</f>
        <v>285</v>
      </c>
      <c r="Y275" t="str">
        <f>VLOOKUP(B275,'Nat Plant-Seq info'!$C$1:$D$426,2,FALSE)</f>
        <v>Athaliana_18932</v>
      </c>
      <c r="Z275">
        <f t="shared" si="4"/>
        <v>0</v>
      </c>
    </row>
    <row r="276" spans="1:26">
      <c r="A276" s="16">
        <v>1274</v>
      </c>
      <c r="B276" s="16" t="s">
        <v>50</v>
      </c>
      <c r="C276" s="16" t="str">
        <f>VLOOKUP(B276,'PP-RLK'!$C$14:$N$623,12,FALSE)</f>
        <v>AT1G12460.1</v>
      </c>
      <c r="D276" s="16" t="s">
        <v>1990</v>
      </c>
      <c r="E276" s="16" t="s">
        <v>6</v>
      </c>
      <c r="F276" s="16" t="s">
        <v>51</v>
      </c>
      <c r="G276" s="17" t="s">
        <v>8</v>
      </c>
      <c r="H276" s="17" t="s">
        <v>52</v>
      </c>
      <c r="I276" s="15" t="str">
        <f>VLOOKUP(B276,'Expression batch'!$A$2:$H$460,8,FALSE)</f>
        <v>#19</v>
      </c>
      <c r="J276" s="15" t="str">
        <f>VLOOKUP($B276,'Expression batch'!$A$2:$H$460,2,FALSE)</f>
        <v>AT1G12460</v>
      </c>
      <c r="K276" s="15" t="str">
        <f>VLOOKUP($B276,'Expression batch'!$A$2:$H$460,3,FALSE)</f>
        <v>X001</v>
      </c>
      <c r="L276" s="15" t="str">
        <f>VLOOKUP($B276,'Expression batch'!$A$2:$H$460,4,FALSE)</f>
        <v>LRR-VIIa</v>
      </c>
      <c r="M276" s="15">
        <f>VLOOKUP($B276,'LRR-expression'!$A$2:$F$226,2,FALSE)</f>
        <v>0</v>
      </c>
      <c r="N276" t="str">
        <f>VLOOKUP(B276,'Cloning information_protech'!$I$2:$M$452,5,FALSE)</f>
        <v>X001</v>
      </c>
      <c r="O276">
        <f>VLOOKUP(B276,'Cloning information_protech'!$G$2:$H$453,2,FALSE)</f>
        <v>115043</v>
      </c>
      <c r="P276" t="str">
        <f>VLOOKUP(B276,Unknown!$E$1:$F$625,2,FALSE)</f>
        <v>LRR-VII-1</v>
      </c>
      <c r="Q276" t="str">
        <f>VLOOKUP(B276,'PP-RLK'!$C$14:$D$623,2,FALSE)</f>
        <v>LRR-VII</v>
      </c>
      <c r="R276">
        <f>VLOOKUP($B276,'PP-RLK'!$C$14:$G$623,3,FALSE)</f>
        <v>22</v>
      </c>
      <c r="S276" t="str">
        <f>VLOOKUP($B276,'PP-RLK'!$C$14:$G$623,4,FALSE)</f>
        <v>[514,537]</v>
      </c>
      <c r="T276" t="str">
        <f>VLOOKUP($B276,'PP-RLK'!$C$14:$G$623,5,FALSE)</f>
        <v>[593,873]</v>
      </c>
      <c r="U276">
        <f>VLOOKUP($B276,'PP-RLK'!$C$14:$O$623,6,FALSE)</f>
        <v>882</v>
      </c>
      <c r="V276">
        <f>VLOOKUP($B276,'PP-RLK'!$C$14:$O$623,7,FALSE)</f>
        <v>23</v>
      </c>
      <c r="W276">
        <f>VLOOKUP($B276,'PP-RLK'!$C$14:$O$623,8,FALSE)</f>
        <v>513</v>
      </c>
      <c r="X276">
        <f>VLOOKUP($B276,'PP-RLK'!$C$14:$O$623,9,FALSE)</f>
        <v>491</v>
      </c>
      <c r="Y276" t="str">
        <f>VLOOKUP(B276,'Nat Plant-Seq info'!$C$1:$D$426,2,FALSE)</f>
        <v>Athaliana_7800</v>
      </c>
      <c r="Z276">
        <f t="shared" si="4"/>
        <v>0</v>
      </c>
    </row>
    <row r="277" spans="1:26">
      <c r="A277" s="16">
        <v>1273</v>
      </c>
      <c r="B277" s="16" t="s">
        <v>191</v>
      </c>
      <c r="C277" s="16" t="str">
        <f>VLOOKUP(B277,'PP-RLK'!$C$14:$N$623,12,FALSE)</f>
        <v>AT1G62950.1</v>
      </c>
      <c r="D277" s="16" t="s">
        <v>1990</v>
      </c>
      <c r="E277" s="16" t="s">
        <v>6</v>
      </c>
      <c r="F277" s="16" t="s">
        <v>51</v>
      </c>
      <c r="G277" s="17" t="s">
        <v>8</v>
      </c>
      <c r="H277" s="17" t="s">
        <v>52</v>
      </c>
      <c r="I277" s="15" t="str">
        <f>VLOOKUP(B277,'Expression batch'!$A$2:$H$460,8,FALSE)</f>
        <v>#19</v>
      </c>
      <c r="J277" s="15" t="str">
        <f>VLOOKUP($B277,'Expression batch'!$A$2:$H$460,2,FALSE)</f>
        <v>AT1G62950</v>
      </c>
      <c r="K277" s="15" t="str">
        <f>VLOOKUP($B277,'Expression batch'!$A$2:$H$460,3,FALSE)</f>
        <v>X004</v>
      </c>
      <c r="L277" s="15" t="str">
        <f>VLOOKUP($B277,'Expression batch'!$A$2:$H$460,4,FALSE)</f>
        <v>LRR-VIIa</v>
      </c>
      <c r="M277" s="15">
        <f>VLOOKUP($B277,'LRR-expression'!$A$2:$F$226,2,FALSE)</f>
        <v>0</v>
      </c>
      <c r="N277" t="str">
        <f>VLOOKUP(B277,'Cloning information_protech'!$I$2:$M$452,5,FALSE)</f>
        <v>X004</v>
      </c>
      <c r="O277">
        <f>VLOOKUP(B277,'Cloning information_protech'!$G$2:$H$453,2,FALSE)</f>
        <v>115044</v>
      </c>
      <c r="P277" t="str">
        <f>VLOOKUP(B277,Unknown!$E$1:$F$625,2,FALSE)</f>
        <v>LRR-VII-1</v>
      </c>
      <c r="Q277" t="str">
        <f>VLOOKUP(B277,'PP-RLK'!$C$14:$D$623,2,FALSE)</f>
        <v>LRR-VII</v>
      </c>
      <c r="R277">
        <f>VLOOKUP($B277,'PP-RLK'!$C$14:$G$623,3,FALSE)</f>
        <v>25</v>
      </c>
      <c r="S277" t="str">
        <f>VLOOKUP($B277,'PP-RLK'!$C$14:$G$623,4,FALSE)</f>
        <v>[518,541]</v>
      </c>
      <c r="T277" t="str">
        <f>VLOOKUP($B277,'PP-RLK'!$C$14:$G$623,5,FALSE)</f>
        <v>[600,881]</v>
      </c>
      <c r="U277">
        <f>VLOOKUP($B277,'PP-RLK'!$C$14:$O$623,6,FALSE)</f>
        <v>890</v>
      </c>
      <c r="V277">
        <f>VLOOKUP($B277,'PP-RLK'!$C$14:$O$623,7,FALSE)</f>
        <v>26</v>
      </c>
      <c r="W277">
        <f>VLOOKUP($B277,'PP-RLK'!$C$14:$O$623,8,FALSE)</f>
        <v>517</v>
      </c>
      <c r="X277">
        <f>VLOOKUP($B277,'PP-RLK'!$C$14:$O$623,9,FALSE)</f>
        <v>492</v>
      </c>
      <c r="Y277" t="str">
        <f>VLOOKUP(B277,'Nat Plant-Seq info'!$C$1:$D$426,2,FALSE)</f>
        <v>Athaliana_635</v>
      </c>
      <c r="Z277">
        <f t="shared" si="4"/>
        <v>0</v>
      </c>
    </row>
    <row r="278" spans="1:26">
      <c r="A278" s="16">
        <v>1276</v>
      </c>
      <c r="B278" s="16" t="s">
        <v>246</v>
      </c>
      <c r="C278" s="16" t="str">
        <f>VLOOKUP(B278,'PP-RLK'!$C$14:$N$623,12,FALSE)</f>
        <v>AT1G75640.1</v>
      </c>
      <c r="D278" s="16" t="s">
        <v>1990</v>
      </c>
      <c r="E278" s="16" t="s">
        <v>6</v>
      </c>
      <c r="F278" s="16" t="s">
        <v>51</v>
      </c>
      <c r="G278" s="17" t="s">
        <v>8</v>
      </c>
      <c r="H278" s="17" t="s">
        <v>52</v>
      </c>
      <c r="I278" s="15" t="str">
        <f>VLOOKUP(B278,'Expression batch'!$A$2:$H$460,8,FALSE)</f>
        <v>#21</v>
      </c>
      <c r="J278" s="15" t="str">
        <f>VLOOKUP($B278,'Expression batch'!$A$2:$H$460,2,FALSE)</f>
        <v>MUS</v>
      </c>
      <c r="K278" s="15" t="str">
        <f>VLOOKUP($B278,'Expression batch'!$A$2:$H$460,3,FALSE)</f>
        <v>X061</v>
      </c>
      <c r="L278" s="15" t="str">
        <f>VLOOKUP($B278,'Expression batch'!$A$2:$H$460,4,FALSE)</f>
        <v>LRR-VIIa</v>
      </c>
      <c r="M278" s="15">
        <f>VLOOKUP($B278,'LRR-expression'!$A$2:$F$226,2,FALSE)</f>
        <v>0</v>
      </c>
      <c r="N278" t="str">
        <f>VLOOKUP(B278,'Cloning information_protech'!$I$2:$M$452,5,FALSE)</f>
        <v>X061</v>
      </c>
      <c r="O278">
        <f>VLOOKUP(B278,'Cloning information_protech'!$G$2:$H$453,2,FALSE)</f>
        <v>115050</v>
      </c>
      <c r="P278" t="str">
        <f>VLOOKUP(B278,Unknown!$E$1:$F$625,2,FALSE)</f>
        <v>LRR-VII-3</v>
      </c>
      <c r="Q278" t="str">
        <f>VLOOKUP(B278,'PP-RLK'!$C$14:$D$623,2,FALSE)</f>
        <v>LRR-III</v>
      </c>
      <c r="R278">
        <f>VLOOKUP($B278,'PP-RLK'!$C$14:$G$623,3,FALSE)</f>
        <v>25</v>
      </c>
      <c r="S278" t="str">
        <f>VLOOKUP($B278,'PP-RLK'!$C$14:$G$623,4,FALSE)</f>
        <v>[755,778]</v>
      </c>
      <c r="T278" t="str">
        <f>VLOOKUP($B278,'PP-RLK'!$C$14:$G$623,5,FALSE)</f>
        <v>[839,1113]</v>
      </c>
      <c r="U278">
        <f>VLOOKUP($B278,'PP-RLK'!$C$14:$O$623,6,FALSE)</f>
        <v>1140</v>
      </c>
      <c r="V278">
        <f>VLOOKUP($B278,'PP-RLK'!$C$14:$O$623,7,FALSE)</f>
        <v>26</v>
      </c>
      <c r="W278">
        <f>VLOOKUP($B278,'PP-RLK'!$C$14:$O$623,8,FALSE)</f>
        <v>754</v>
      </c>
      <c r="X278">
        <f>VLOOKUP($B278,'PP-RLK'!$C$14:$O$623,9,FALSE)</f>
        <v>729</v>
      </c>
      <c r="Y278" t="str">
        <f>VLOOKUP(B278,'Nat Plant-Seq info'!$C$1:$D$426,2,FALSE)</f>
        <v>Athaliana_16565</v>
      </c>
      <c r="Z278">
        <f t="shared" si="4"/>
        <v>0</v>
      </c>
    </row>
    <row r="279" spans="1:26">
      <c r="A279" s="16">
        <v>1268</v>
      </c>
      <c r="B279" s="16" t="s">
        <v>414</v>
      </c>
      <c r="C279" s="16" t="str">
        <f>VLOOKUP(B279,'PP-RLK'!$C$14:$N$623,12,FALSE)</f>
        <v>AT3G28040.1</v>
      </c>
      <c r="D279" s="16" t="s">
        <v>1990</v>
      </c>
      <c r="E279" s="16" t="s">
        <v>6</v>
      </c>
      <c r="F279" s="16" t="s">
        <v>51</v>
      </c>
      <c r="G279" s="17" t="s">
        <v>8</v>
      </c>
      <c r="H279" s="17" t="s">
        <v>52</v>
      </c>
      <c r="I279" s="15" t="str">
        <f>VLOOKUP(B279,'Expression batch'!$A$2:$H$460,8,FALSE)</f>
        <v>#19</v>
      </c>
      <c r="J279" s="15" t="str">
        <f>VLOOKUP($B279,'Expression batch'!$A$2:$H$460,2,FALSE)</f>
        <v>AT3G28040</v>
      </c>
      <c r="K279" s="15" t="str">
        <f>VLOOKUP($B279,'Expression batch'!$A$2:$H$460,3,FALSE)</f>
        <v>X014</v>
      </c>
      <c r="L279" s="15" t="str">
        <f>VLOOKUP($B279,'Expression batch'!$A$2:$H$460,4,FALSE)</f>
        <v>LRR-VIIa</v>
      </c>
      <c r="M279" s="15">
        <f>VLOOKUP($B279,'LRR-expression'!$A$2:$F$226,2,FALSE)</f>
        <v>0</v>
      </c>
      <c r="N279" t="str">
        <f>VLOOKUP(B279,'Cloning information_protech'!$I$2:$M$452,5,FALSE)</f>
        <v>X014</v>
      </c>
      <c r="O279">
        <f>VLOOKUP(B279,'Cloning information_protech'!$G$2:$H$453,2,FALSE)</f>
        <v>115045</v>
      </c>
      <c r="P279" t="str">
        <f>VLOOKUP(B279,Unknown!$E$1:$F$625,2,FALSE)</f>
        <v>LRR-VII-1</v>
      </c>
      <c r="Q279" t="str">
        <f>VLOOKUP(B279,'PP-RLK'!$C$14:$D$623,2,FALSE)</f>
        <v>LRR-VII</v>
      </c>
      <c r="R279">
        <f>VLOOKUP($B279,'PP-RLK'!$C$14:$G$623,3,FALSE)</f>
        <v>27</v>
      </c>
      <c r="S279" t="str">
        <f>VLOOKUP($B279,'PP-RLK'!$C$14:$G$623,4,FALSE)</f>
        <v>[645,668]</v>
      </c>
      <c r="T279" t="str">
        <f>VLOOKUP($B279,'PP-RLK'!$C$14:$G$623,5,FALSE)</f>
        <v>[726,1001]</v>
      </c>
      <c r="U279">
        <f>VLOOKUP($B279,'PP-RLK'!$C$14:$O$623,6,FALSE)</f>
        <v>1016</v>
      </c>
      <c r="V279">
        <f>VLOOKUP($B279,'PP-RLK'!$C$14:$O$623,7,FALSE)</f>
        <v>28</v>
      </c>
      <c r="W279">
        <f>VLOOKUP($B279,'PP-RLK'!$C$14:$O$623,8,FALSE)</f>
        <v>644</v>
      </c>
      <c r="X279">
        <f>VLOOKUP($B279,'PP-RLK'!$C$14:$O$623,9,FALSE)</f>
        <v>617</v>
      </c>
      <c r="Y279" t="str">
        <f>VLOOKUP(B279,'Nat Plant-Seq info'!$C$1:$D$426,2,FALSE)</f>
        <v>Athaliana_17401</v>
      </c>
      <c r="Z279">
        <f t="shared" si="4"/>
        <v>0</v>
      </c>
    </row>
    <row r="280" spans="1:26">
      <c r="A280" s="16">
        <v>1266</v>
      </c>
      <c r="B280" s="16" t="s">
        <v>460</v>
      </c>
      <c r="C280" s="16" t="str">
        <f>VLOOKUP(B280,'PP-RLK'!$C$14:$N$623,12,FALSE)</f>
        <v>AT3G56370.1</v>
      </c>
      <c r="D280" s="16" t="s">
        <v>1990</v>
      </c>
      <c r="E280" s="16" t="s">
        <v>6</v>
      </c>
      <c r="F280" s="16" t="s">
        <v>51</v>
      </c>
      <c r="G280" s="17" t="s">
        <v>8</v>
      </c>
      <c r="H280" s="17" t="s">
        <v>52</v>
      </c>
      <c r="I280" s="15" t="str">
        <f>VLOOKUP(B280,'Expression batch'!$A$2:$H$460,8,FALSE)</f>
        <v>#19</v>
      </c>
      <c r="J280" s="15" t="str">
        <f>VLOOKUP($B280,'Expression batch'!$A$2:$H$460,2,FALSE)</f>
        <v>AT3G56370</v>
      </c>
      <c r="K280" s="15" t="str">
        <f>VLOOKUP($B280,'Expression batch'!$A$2:$H$460,3,FALSE)</f>
        <v>X015</v>
      </c>
      <c r="L280" s="15" t="str">
        <f>VLOOKUP($B280,'Expression batch'!$A$2:$H$460,4,FALSE)</f>
        <v>LRR-VIIa</v>
      </c>
      <c r="M280" s="15">
        <f>VLOOKUP($B280,'LRR-expression'!$A$2:$F$226,2,FALSE)</f>
        <v>0</v>
      </c>
      <c r="N280" t="str">
        <f>VLOOKUP(B280,'Cloning information_protech'!$I$2:$M$452,5,FALSE)</f>
        <v>X015</v>
      </c>
      <c r="O280">
        <f>VLOOKUP(B280,'Cloning information_protech'!$G$2:$H$453,2,FALSE)</f>
        <v>115046</v>
      </c>
      <c r="P280" t="str">
        <f>VLOOKUP(B280,Unknown!$E$1:$F$625,2,FALSE)</f>
        <v>LRR-VII-1</v>
      </c>
      <c r="Q280" t="str">
        <f>VLOOKUP(B280,'PP-RLK'!$C$14:$D$623,2,FALSE)</f>
        <v>LRR-VII</v>
      </c>
      <c r="R280">
        <f>VLOOKUP($B280,'PP-RLK'!$C$14:$G$623,3,FALSE)</f>
        <v>21</v>
      </c>
      <c r="S280" t="str">
        <f>VLOOKUP($B280,'PP-RLK'!$C$14:$G$623,4,FALSE)</f>
        <v>[604,627]</v>
      </c>
      <c r="T280" t="str">
        <f>VLOOKUP($B280,'PP-RLK'!$C$14:$G$623,5,FALSE)</f>
        <v>[678,948]</v>
      </c>
      <c r="U280">
        <f>VLOOKUP($B280,'PP-RLK'!$C$14:$O$623,6,FALSE)</f>
        <v>964</v>
      </c>
      <c r="V280">
        <f>VLOOKUP($B280,'PP-RLK'!$C$14:$O$623,7,FALSE)</f>
        <v>22</v>
      </c>
      <c r="W280">
        <f>VLOOKUP($B280,'PP-RLK'!$C$14:$O$623,8,FALSE)</f>
        <v>603</v>
      </c>
      <c r="X280">
        <f>VLOOKUP($B280,'PP-RLK'!$C$14:$O$623,9,FALSE)</f>
        <v>582</v>
      </c>
      <c r="Y280" t="str">
        <f>VLOOKUP(B280,'Nat Plant-Seq info'!$C$1:$D$426,2,FALSE)</f>
        <v>Athaliana_17532</v>
      </c>
      <c r="Z280">
        <f t="shared" si="4"/>
        <v>0</v>
      </c>
    </row>
    <row r="281" spans="1:26">
      <c r="A281" s="16">
        <v>1278</v>
      </c>
      <c r="B281" s="16" t="s">
        <v>587</v>
      </c>
      <c r="C281" s="16" t="str">
        <f>VLOOKUP(B281,'PP-RLK'!$C$14:$N$623,12,FALSE)</f>
        <v>AT4G36180.1</v>
      </c>
      <c r="D281" s="16" t="s">
        <v>1990</v>
      </c>
      <c r="E281" s="16" t="s">
        <v>6</v>
      </c>
      <c r="F281" s="16" t="s">
        <v>51</v>
      </c>
      <c r="G281" s="17" t="s">
        <v>8</v>
      </c>
      <c r="H281" s="17" t="s">
        <v>52</v>
      </c>
      <c r="I281" s="15" t="str">
        <f>VLOOKUP(B281,'Expression batch'!$A$2:$H$460,8,FALSE)</f>
        <v>#19</v>
      </c>
      <c r="J281" s="15" t="str">
        <f>VLOOKUP($B281,'Expression batch'!$A$2:$H$460,2,FALSE)</f>
        <v>AT4G36180</v>
      </c>
      <c r="K281" s="15" t="str">
        <f>VLOOKUP($B281,'Expression batch'!$A$2:$H$460,3,FALSE)</f>
        <v>X019</v>
      </c>
      <c r="L281" s="15" t="str">
        <f>VLOOKUP($B281,'Expression batch'!$A$2:$H$460,4,FALSE)</f>
        <v>LRR-VIIa</v>
      </c>
      <c r="M281" s="15">
        <f>VLOOKUP($B281,'LRR-expression'!$A$2:$F$226,2,FALSE)</f>
        <v>0</v>
      </c>
      <c r="N281" t="str">
        <f>VLOOKUP(B281,'Cloning information_protech'!$I$2:$M$452,5,FALSE)</f>
        <v>X019</v>
      </c>
      <c r="O281">
        <f>VLOOKUP(B281,'Cloning information_protech'!$G$2:$H$453,2,FALSE)</f>
        <v>115048</v>
      </c>
      <c r="P281" t="str">
        <f>VLOOKUP(B281,Unknown!$E$1:$F$625,2,FALSE)</f>
        <v>LRR-VII-3</v>
      </c>
      <c r="Q281" t="str">
        <f>VLOOKUP(B281,'PP-RLK'!$C$14:$D$623,2,FALSE)</f>
        <v>LRR-III</v>
      </c>
      <c r="R281">
        <f>VLOOKUP($B281,'PP-RLK'!$C$14:$G$623,3,FALSE)</f>
        <v>23</v>
      </c>
      <c r="S281" t="str">
        <f>VLOOKUP($B281,'PP-RLK'!$C$14:$G$623,4,FALSE)</f>
        <v>[756,779]</v>
      </c>
      <c r="T281" t="str">
        <f>VLOOKUP($B281,'PP-RLK'!$C$14:$G$623,5,FALSE)</f>
        <v>[841,1114]</v>
      </c>
      <c r="U281">
        <f>VLOOKUP($B281,'PP-RLK'!$C$14:$O$623,6,FALSE)</f>
        <v>1136</v>
      </c>
      <c r="V281">
        <f>VLOOKUP($B281,'PP-RLK'!$C$14:$O$623,7,FALSE)</f>
        <v>24</v>
      </c>
      <c r="W281">
        <f>VLOOKUP($B281,'PP-RLK'!$C$14:$O$623,8,FALSE)</f>
        <v>755</v>
      </c>
      <c r="X281">
        <f>VLOOKUP($B281,'PP-RLK'!$C$14:$O$623,9,FALSE)</f>
        <v>732</v>
      </c>
      <c r="Y281" t="str">
        <f>VLOOKUP(B281,'Nat Plant-Seq info'!$C$1:$D$426,2,FALSE)</f>
        <v>Athaliana_397</v>
      </c>
      <c r="Z281">
        <f t="shared" si="4"/>
        <v>0</v>
      </c>
    </row>
    <row r="282" spans="1:26">
      <c r="A282" s="16">
        <v>1267</v>
      </c>
      <c r="B282" s="16" t="s">
        <v>599</v>
      </c>
      <c r="C282" s="16" t="str">
        <f>VLOOKUP(B282,'PP-RLK'!$C$14:$N$623,12,FALSE)</f>
        <v>AT5G01890.1</v>
      </c>
      <c r="D282" s="16" t="s">
        <v>1990</v>
      </c>
      <c r="E282" s="16" t="s">
        <v>6</v>
      </c>
      <c r="F282" s="16" t="s">
        <v>51</v>
      </c>
      <c r="G282" s="17" t="s">
        <v>8</v>
      </c>
      <c r="H282" s="17" t="s">
        <v>52</v>
      </c>
      <c r="I282" s="15" t="str">
        <f>VLOOKUP(B282,'Expression batch'!$A$2:$H$460,8,FALSE)</f>
        <v>#3</v>
      </c>
      <c r="J282" s="15" t="str">
        <f>VLOOKUP($B282,'Expression batch'!$A$2:$H$460,2,FALSE)</f>
        <v>PXC2</v>
      </c>
      <c r="K282" s="15" t="str">
        <f>VLOOKUP($B282,'Expression batch'!$A$2:$H$460,3,FALSE)</f>
        <v>X021</v>
      </c>
      <c r="L282" s="15" t="str">
        <f>VLOOKUP($B282,'Expression batch'!$A$2:$H$460,4,FALSE)</f>
        <v>LRR-VIIa</v>
      </c>
      <c r="M282" s="15" t="str">
        <f>VLOOKUP($B282,'LRR-expression'!$A$2:$F$226,2,FALSE)</f>
        <v>PXC2</v>
      </c>
      <c r="N282" t="str">
        <f>VLOOKUP(B282,'Cloning information_protech'!$I$2:$M$452,5,FALSE)</f>
        <v>X021</v>
      </c>
      <c r="O282">
        <f>VLOOKUP(B282,'Cloning information_protech'!$G$2:$H$453,2,FALSE)</f>
        <v>115049</v>
      </c>
      <c r="P282" t="str">
        <f>VLOOKUP(B282,Unknown!$E$1:$F$625,2,FALSE)</f>
        <v>LRR-VII-1</v>
      </c>
      <c r="Q282" t="str">
        <f>VLOOKUP(B282,'PP-RLK'!$C$14:$D$623,2,FALSE)</f>
        <v>LRR-VII</v>
      </c>
      <c r="R282">
        <f>VLOOKUP($B282,'PP-RLK'!$C$14:$G$623,3,FALSE)</f>
        <v>21</v>
      </c>
      <c r="S282" t="str">
        <f>VLOOKUP($B282,'PP-RLK'!$C$14:$G$623,4,FALSE)</f>
        <v>[608,631]</v>
      </c>
      <c r="T282" t="str">
        <f>VLOOKUP($B282,'PP-RLK'!$C$14:$G$623,5,FALSE)</f>
        <v>[687,956]</v>
      </c>
      <c r="U282">
        <f>VLOOKUP($B282,'PP-RLK'!$C$14:$O$623,6,FALSE)</f>
        <v>967</v>
      </c>
      <c r="V282">
        <f>VLOOKUP($B282,'PP-RLK'!$C$14:$O$623,7,FALSE)</f>
        <v>22</v>
      </c>
      <c r="W282">
        <f>VLOOKUP($B282,'PP-RLK'!$C$14:$O$623,8,FALSE)</f>
        <v>607</v>
      </c>
      <c r="X282">
        <f>VLOOKUP($B282,'PP-RLK'!$C$14:$O$623,9,FALSE)</f>
        <v>586</v>
      </c>
      <c r="Y282" t="str">
        <f>VLOOKUP(B282,'Nat Plant-Seq info'!$C$1:$D$426,2,FALSE)</f>
        <v>Athaliana_4929</v>
      </c>
      <c r="Z282">
        <f t="shared" si="4"/>
        <v>0</v>
      </c>
    </row>
    <row r="283" spans="1:26">
      <c r="A283" s="16">
        <v>1359</v>
      </c>
      <c r="B283" s="16" t="s">
        <v>307</v>
      </c>
      <c r="C283" s="16" t="str">
        <f>VLOOKUP(B283,'PP-RLK'!$C$14:$N$623,12,FALSE)</f>
        <v>AT2G24230.1</v>
      </c>
      <c r="D283" s="16" t="s">
        <v>1990</v>
      </c>
      <c r="E283" s="16" t="s">
        <v>6</v>
      </c>
      <c r="F283" s="16" t="s">
        <v>308</v>
      </c>
      <c r="G283" s="17" t="s">
        <v>8</v>
      </c>
      <c r="H283" s="17" t="s">
        <v>29</v>
      </c>
      <c r="I283" s="15" t="str">
        <f>VLOOKUP(B283,'Expression batch'!$A$2:$H$460,8,FALSE)</f>
        <v>#12</v>
      </c>
      <c r="J283" s="15" t="str">
        <f>VLOOKUP($B283,'Expression batch'!$A$2:$H$460,2,FALSE)</f>
        <v>AT2G24230</v>
      </c>
      <c r="K283" s="15" t="str">
        <f>VLOOKUP($B283,'Expression batch'!$A$2:$H$460,3,FALSE)</f>
        <v>X040</v>
      </c>
      <c r="L283" s="15" t="str">
        <f>VLOOKUP($B283,'Expression batch'!$A$2:$H$460,4,FALSE)</f>
        <v>LRR-VIIb</v>
      </c>
      <c r="M283" s="15">
        <f>VLOOKUP($B283,'LRR-expression'!$A$2:$F$226,2,FALSE)</f>
        <v>0</v>
      </c>
      <c r="N283" t="str">
        <f>VLOOKUP(B283,'Cloning information_protech'!$I$2:$M$452,5,FALSE)</f>
        <v>X040</v>
      </c>
      <c r="O283">
        <f>VLOOKUP(B283,'Cloning information_protech'!$G$2:$H$453,2,FALSE)</f>
        <v>115083</v>
      </c>
      <c r="P283" t="str">
        <f>VLOOKUP(B283,Unknown!$E$1:$F$625,2,FALSE)</f>
        <v>LRR-VII-2</v>
      </c>
      <c r="Q283" t="str">
        <f>VLOOKUP(B283,'PP-RLK'!$C$14:$D$623,2,FALSE)</f>
        <v>LRR-VII</v>
      </c>
      <c r="R283">
        <f>VLOOKUP($B283,'PP-RLK'!$C$14:$G$623,3,FALSE)</f>
        <v>24</v>
      </c>
      <c r="S283" t="str">
        <f>VLOOKUP($B283,'PP-RLK'!$C$14:$G$623,4,FALSE)</f>
        <v>[456,479]</v>
      </c>
      <c r="T283" t="str">
        <f>VLOOKUP($B283,'PP-RLK'!$C$14:$G$623,5,FALSE)</f>
        <v>[546,844]</v>
      </c>
      <c r="U283">
        <f>VLOOKUP($B283,'PP-RLK'!$C$14:$O$623,6,FALSE)</f>
        <v>853</v>
      </c>
      <c r="V283">
        <f>VLOOKUP($B283,'PP-RLK'!$C$14:$O$623,7,FALSE)</f>
        <v>25</v>
      </c>
      <c r="W283">
        <f>VLOOKUP($B283,'PP-RLK'!$C$14:$O$623,8,FALSE)</f>
        <v>455</v>
      </c>
      <c r="X283">
        <f>VLOOKUP($B283,'PP-RLK'!$C$14:$O$623,9,FALSE)</f>
        <v>431</v>
      </c>
      <c r="Y283" t="str">
        <f>VLOOKUP(B283,'Nat Plant-Seq info'!$C$1:$D$426,2,FALSE)</f>
        <v>Athaliana_23203</v>
      </c>
      <c r="Z283">
        <f t="shared" si="4"/>
        <v>0</v>
      </c>
    </row>
    <row r="284" spans="1:26">
      <c r="A284" s="16">
        <v>1362</v>
      </c>
      <c r="B284" s="16" t="s">
        <v>678</v>
      </c>
      <c r="C284" s="16" t="str">
        <f>VLOOKUP(B284,'PP-RLK'!$C$14:$N$623,12,FALSE)</f>
        <v>AT5G45800.1</v>
      </c>
      <c r="D284" s="16" t="s">
        <v>1990</v>
      </c>
      <c r="E284" s="16" t="s">
        <v>6</v>
      </c>
      <c r="F284" s="16" t="s">
        <v>308</v>
      </c>
      <c r="G284" s="17" t="s">
        <v>8</v>
      </c>
      <c r="H284" s="17" t="s">
        <v>29</v>
      </c>
      <c r="I284" s="15" t="e">
        <f>VLOOKUP(B284,'Expression batch'!$A$2:$H$460,8,FALSE)</f>
        <v>#N/A</v>
      </c>
      <c r="J284" s="15" t="e">
        <f>VLOOKUP($B284,'Expression batch'!$A$2:$H$460,2,FALSE)</f>
        <v>#N/A</v>
      </c>
      <c r="K284" s="15" t="e">
        <f>VLOOKUP($B284,'Expression batch'!$A$2:$H$460,3,FALSE)</f>
        <v>#N/A</v>
      </c>
      <c r="L284" s="15" t="e">
        <f>VLOOKUP($B284,'Expression batch'!$A$2:$H$460,4,FALSE)</f>
        <v>#N/A</v>
      </c>
      <c r="M284" s="15" t="str">
        <f>VLOOKUP($B284,'LRR-expression'!$A$2:$F$226,2,FALSE)</f>
        <v>MEE62</v>
      </c>
      <c r="N284" t="e">
        <f>VLOOKUP(B284,'Cloning information_protech'!$I$2:$M$452,5,FALSE)</f>
        <v>#N/A</v>
      </c>
      <c r="O284" t="e">
        <f>VLOOKUP(B284,'Cloning information_protech'!$G$2:$H$453,2,FALSE)</f>
        <v>#N/A</v>
      </c>
      <c r="P284" t="str">
        <f>VLOOKUP(B284,Unknown!$E$1:$F$625,2,FALSE)</f>
        <v>LRR-VII-2</v>
      </c>
      <c r="Q284" t="str">
        <f>VLOOKUP(B284,'PP-RLK'!$C$14:$D$623,2,FALSE)</f>
        <v>LRR-VII</v>
      </c>
      <c r="R284">
        <f>VLOOKUP($B284,'PP-RLK'!$C$14:$G$623,3,FALSE)</f>
        <v>18</v>
      </c>
      <c r="S284" t="str">
        <f>VLOOKUP($B284,'PP-RLK'!$C$14:$G$623,4,FALSE)</f>
        <v>[298,321]</v>
      </c>
      <c r="T284" t="str">
        <f>VLOOKUP($B284,'PP-RLK'!$C$14:$G$623,5,FALSE)</f>
        <v>[395,658]</v>
      </c>
      <c r="U284">
        <f>VLOOKUP($B284,'PP-RLK'!$C$14:$O$623,6,FALSE)</f>
        <v>666</v>
      </c>
      <c r="V284">
        <f>VLOOKUP($B284,'PP-RLK'!$C$14:$O$623,7,FALSE)</f>
        <v>19</v>
      </c>
      <c r="W284">
        <f>VLOOKUP($B284,'PP-RLK'!$C$14:$O$623,8,FALSE)</f>
        <v>297</v>
      </c>
      <c r="X284">
        <f>VLOOKUP($B284,'PP-RLK'!$C$14:$O$623,9,FALSE)</f>
        <v>279</v>
      </c>
      <c r="Y284" t="str">
        <f>VLOOKUP(B284,'Nat Plant-Seq info'!$C$1:$D$426,2,FALSE)</f>
        <v>Athaliana_20725</v>
      </c>
      <c r="Z284">
        <f t="shared" si="4"/>
        <v>0</v>
      </c>
    </row>
    <row r="285" spans="1:26">
      <c r="A285" s="16">
        <v>1361</v>
      </c>
      <c r="B285" s="16" t="s">
        <v>706</v>
      </c>
      <c r="C285" s="16" t="str">
        <f>VLOOKUP(B285,'PP-RLK'!$C$14:$N$623,12,FALSE)</f>
        <v>AT5G58150.1</v>
      </c>
      <c r="D285" s="16" t="s">
        <v>1990</v>
      </c>
      <c r="E285" s="16" t="s">
        <v>6</v>
      </c>
      <c r="F285" s="16" t="s">
        <v>308</v>
      </c>
      <c r="G285" s="17" t="s">
        <v>8</v>
      </c>
      <c r="H285" s="17" t="s">
        <v>29</v>
      </c>
      <c r="I285" s="15" t="str">
        <f>VLOOKUP(B285,'Expression batch'!$A$2:$H$460,8,FALSE)</f>
        <v>#6</v>
      </c>
      <c r="J285" s="15" t="str">
        <f>VLOOKUP($B285,'Expression batch'!$A$2:$H$460,2,FALSE)</f>
        <v>AT5G58150</v>
      </c>
      <c r="K285" s="15" t="str">
        <f>VLOOKUP($B285,'Expression batch'!$A$2:$H$460,3,FALSE)</f>
        <v>X309</v>
      </c>
      <c r="L285" s="15" t="str">
        <f>VLOOKUP($B285,'Expression batch'!$A$2:$H$460,4,FALSE)</f>
        <v>LRR-VIIb</v>
      </c>
      <c r="M285" s="15">
        <f>VLOOKUP($B285,'LRR-expression'!$A$2:$F$226,2,FALSE)</f>
        <v>0</v>
      </c>
      <c r="N285" t="str">
        <f>VLOOKUP(B285,'Cloning information_protech'!$I$2:$M$452,5,FALSE)</f>
        <v>X309</v>
      </c>
      <c r="O285" t="e">
        <f>VLOOKUP(B285,'Cloning information_protech'!$G$2:$H$453,2,FALSE)</f>
        <v>#N/A</v>
      </c>
      <c r="P285" t="str">
        <f>VLOOKUP(B285,Unknown!$E$1:$F$625,2,FALSE)</f>
        <v>LRR-VII-2</v>
      </c>
      <c r="Q285" t="str">
        <f>VLOOKUP(B285,'PP-RLK'!$C$14:$D$623,2,FALSE)</f>
        <v>LRR-VII</v>
      </c>
      <c r="R285">
        <f>VLOOKUP($B285,'PP-RLK'!$C$14:$G$623,3,FALSE)</f>
        <v>22</v>
      </c>
      <c r="S285" t="str">
        <f>VLOOKUP($B285,'PP-RLK'!$C$14:$G$623,4,FALSE)</f>
        <v>[437,460]</v>
      </c>
      <c r="T285" t="str">
        <f>VLOOKUP($B285,'PP-RLK'!$C$14:$G$623,5,FALSE)</f>
        <v>[521,778]</v>
      </c>
      <c r="U285">
        <f>VLOOKUP($B285,'PP-RLK'!$C$14:$O$623,6,FALSE)</f>
        <v>785</v>
      </c>
      <c r="V285">
        <f>VLOOKUP($B285,'PP-RLK'!$C$14:$O$623,7,FALSE)</f>
        <v>23</v>
      </c>
      <c r="W285">
        <f>VLOOKUP($B285,'PP-RLK'!$C$14:$O$623,8,FALSE)</f>
        <v>436</v>
      </c>
      <c r="X285">
        <f>VLOOKUP($B285,'PP-RLK'!$C$14:$O$623,9,FALSE)</f>
        <v>414</v>
      </c>
      <c r="Y285" t="str">
        <f>VLOOKUP(B285,'Nat Plant-Seq info'!$C$1:$D$426,2,FALSE)</f>
        <v>Athaliana_22656</v>
      </c>
      <c r="Z285">
        <f t="shared" si="4"/>
        <v>0</v>
      </c>
    </row>
    <row r="286" spans="1:26">
      <c r="A286" s="16">
        <v>1034</v>
      </c>
      <c r="B286" s="16" t="s">
        <v>15</v>
      </c>
      <c r="C286" s="16" t="str">
        <f>VLOOKUP(B286,'PP-RLK'!$C$14:$N$623,12,FALSE)</f>
        <v>AT1G06840.1</v>
      </c>
      <c r="D286" s="16" t="s">
        <v>1990</v>
      </c>
      <c r="E286" s="16" t="s">
        <v>6</v>
      </c>
      <c r="F286" s="16" t="s">
        <v>16</v>
      </c>
      <c r="G286" s="17" t="s">
        <v>8</v>
      </c>
      <c r="H286" s="17" t="s">
        <v>12</v>
      </c>
      <c r="I286" s="15" t="str">
        <f>VLOOKUP(B286,'Expression batch'!$A$2:$H$460,8,FALSE)</f>
        <v>#20</v>
      </c>
      <c r="J286" s="15" t="str">
        <f>VLOOKUP($B286,'Expression batch'!$A$2:$H$460,2,FALSE)</f>
        <v>AT1G06840</v>
      </c>
      <c r="K286" s="15" t="str">
        <f>VLOOKUP($B286,'Expression batch'!$A$2:$H$460,3,FALSE)</f>
        <v>X062</v>
      </c>
      <c r="L286" s="15" t="str">
        <f>VLOOKUP($B286,'Expression batch'!$A$2:$H$460,4,FALSE)</f>
        <v>LRR-VIII-1</v>
      </c>
      <c r="M286" s="15">
        <f>VLOOKUP($B286,'LRR-expression'!$A$2:$F$226,2,FALSE)</f>
        <v>0</v>
      </c>
      <c r="N286" t="str">
        <f>VLOOKUP(B286,'Cloning information_protech'!$I$2:$M$452,5,FALSE)</f>
        <v>X062</v>
      </c>
      <c r="O286">
        <f>VLOOKUP(B286,'Cloning information_protech'!$G$2:$H$453,2,FALSE)</f>
        <v>115052</v>
      </c>
      <c r="P286" t="str">
        <f>VLOOKUP(B286,Unknown!$E$1:$F$625,2,FALSE)</f>
        <v>LRR-VIII-1</v>
      </c>
      <c r="Q286" t="str">
        <f>VLOOKUP(B286,'PP-RLK'!$C$14:$D$623,2,FALSE)</f>
        <v>LRR-VIII-1</v>
      </c>
      <c r="R286">
        <f>VLOOKUP($B286,'PP-RLK'!$C$14:$G$623,3,FALSE)</f>
        <v>0</v>
      </c>
      <c r="S286" t="str">
        <f>VLOOKUP($B286,'PP-RLK'!$C$14:$G$623,4,FALSE)</f>
        <v>[547,570]</v>
      </c>
      <c r="T286" t="str">
        <f>VLOOKUP($B286,'PP-RLK'!$C$14:$G$623,5,FALSE)</f>
        <v>[611,880]</v>
      </c>
      <c r="U286">
        <f>VLOOKUP($B286,'PP-RLK'!$C$14:$O$623,6,FALSE)</f>
        <v>939</v>
      </c>
      <c r="V286">
        <f>VLOOKUP($B286,'PP-RLK'!$C$14:$O$623,7,FALSE)</f>
        <v>1</v>
      </c>
      <c r="W286">
        <f>VLOOKUP($B286,'PP-RLK'!$C$14:$O$623,8,FALSE)</f>
        <v>546</v>
      </c>
      <c r="X286">
        <f>VLOOKUP($B286,'PP-RLK'!$C$14:$O$623,9,FALSE)</f>
        <v>546</v>
      </c>
      <c r="Y286" t="str">
        <f>VLOOKUP(B286,'Nat Plant-Seq info'!$C$1:$D$426,2,FALSE)</f>
        <v>Athaliana_25104</v>
      </c>
      <c r="Z286">
        <f t="shared" si="4"/>
        <v>0</v>
      </c>
    </row>
    <row r="287" spans="1:26">
      <c r="A287" s="16">
        <v>1023</v>
      </c>
      <c r="B287" s="16" t="s">
        <v>254</v>
      </c>
      <c r="C287" s="16" t="str">
        <f>VLOOKUP(B287,'PP-RLK'!$C$14:$N$623,12,FALSE)</f>
        <v>AT1G79620.1</v>
      </c>
      <c r="D287" s="16" t="s">
        <v>1990</v>
      </c>
      <c r="E287" s="16" t="s">
        <v>6</v>
      </c>
      <c r="F287" s="16" t="s">
        <v>16</v>
      </c>
      <c r="G287" s="17" t="s">
        <v>8</v>
      </c>
      <c r="H287" s="17" t="s">
        <v>12</v>
      </c>
      <c r="I287" s="15" t="str">
        <f>VLOOKUP(B287,'Expression batch'!$A$2:$H$460,8,FALSE)</f>
        <v>#21</v>
      </c>
      <c r="J287" s="15" t="str">
        <f>VLOOKUP($B287,'Expression batch'!$A$2:$H$460,2,FALSE)</f>
        <v>VRLK1</v>
      </c>
      <c r="K287" s="15" t="str">
        <f>VLOOKUP($B287,'Expression batch'!$A$2:$H$460,3,FALSE)</f>
        <v>X024</v>
      </c>
      <c r="L287" s="15" t="str">
        <f>VLOOKUP($B287,'Expression batch'!$A$2:$H$460,4,FALSE)</f>
        <v>LRR-VIII-1</v>
      </c>
      <c r="M287" s="15">
        <f>VLOOKUP($B287,'LRR-expression'!$A$2:$F$226,2,FALSE)</f>
        <v>0</v>
      </c>
      <c r="N287" t="str">
        <f>VLOOKUP(B287,'Cloning information_protech'!$I$2:$M$452,5,FALSE)</f>
        <v>X024</v>
      </c>
      <c r="O287">
        <f>VLOOKUP(B287,'Cloning information_protech'!$G$2:$H$453,2,FALSE)</f>
        <v>115051</v>
      </c>
      <c r="P287" t="str">
        <f>VLOOKUP(B287,Unknown!$E$1:$F$625,2,FALSE)</f>
        <v>LRR-VIII-1</v>
      </c>
      <c r="Q287" t="str">
        <f>VLOOKUP(B287,'PP-RLK'!$C$14:$D$623,2,FALSE)</f>
        <v>LRR-VIII-1</v>
      </c>
      <c r="R287">
        <f>VLOOKUP($B287,'PP-RLK'!$C$14:$G$623,3,FALSE)</f>
        <v>24</v>
      </c>
      <c r="S287" t="str">
        <f>VLOOKUP($B287,'PP-RLK'!$C$14:$G$623,4,FALSE)</f>
        <v>[565,588]</v>
      </c>
      <c r="T287" t="str">
        <f>VLOOKUP($B287,'PP-RLK'!$C$14:$G$623,5,FALSE)</f>
        <v>[638,908]</v>
      </c>
      <c r="U287">
        <f>VLOOKUP($B287,'PP-RLK'!$C$14:$O$623,6,FALSE)</f>
        <v>971</v>
      </c>
      <c r="V287">
        <f>VLOOKUP($B287,'PP-RLK'!$C$14:$O$623,7,FALSE)</f>
        <v>25</v>
      </c>
      <c r="W287">
        <f>VLOOKUP($B287,'PP-RLK'!$C$14:$O$623,8,FALSE)</f>
        <v>564</v>
      </c>
      <c r="X287">
        <f>VLOOKUP($B287,'PP-RLK'!$C$14:$O$623,9,FALSE)</f>
        <v>540</v>
      </c>
      <c r="Y287" t="str">
        <f>VLOOKUP(B287,'Nat Plant-Seq info'!$C$1:$D$426,2,FALSE)</f>
        <v>Athaliana_21758</v>
      </c>
      <c r="Z287">
        <f t="shared" si="4"/>
        <v>0</v>
      </c>
    </row>
    <row r="288" spans="1:26">
      <c r="A288" s="16">
        <v>1032</v>
      </c>
      <c r="B288" s="16" t="s">
        <v>451</v>
      </c>
      <c r="C288" s="16" t="str">
        <f>VLOOKUP(B288,'PP-RLK'!$C$14:$N$623,12,FALSE)</f>
        <v>AT3G53590.1</v>
      </c>
      <c r="D288" s="16" t="s">
        <v>1990</v>
      </c>
      <c r="E288" s="16" t="s">
        <v>6</v>
      </c>
      <c r="F288" s="16" t="s">
        <v>16</v>
      </c>
      <c r="G288" s="17" t="s">
        <v>8</v>
      </c>
      <c r="H288" s="17" t="s">
        <v>12</v>
      </c>
      <c r="I288" s="15" t="str">
        <f>VLOOKUP(B288,'Expression batch'!$A$2:$H$460,8,FALSE)</f>
        <v>#22</v>
      </c>
      <c r="J288" s="15" t="str">
        <f>VLOOKUP($B288,'Expression batch'!$A$2:$H$460,2,FALSE)</f>
        <v>AT3G53590</v>
      </c>
      <c r="K288" s="15" t="str">
        <f>VLOOKUP($B288,'Expression batch'!$A$2:$H$460,3,FALSE)</f>
        <v>X063</v>
      </c>
      <c r="L288" s="15" t="str">
        <f>VLOOKUP($B288,'Expression batch'!$A$2:$H$460,4,FALSE)</f>
        <v>LRR-VIII-1</v>
      </c>
      <c r="M288" s="15">
        <f>VLOOKUP($B288,'LRR-expression'!$A$2:$F$226,2,FALSE)</f>
        <v>0</v>
      </c>
      <c r="N288" t="str">
        <f>VLOOKUP(B288,'Cloning information_protech'!$I$2:$M$452,5,FALSE)</f>
        <v>X063</v>
      </c>
      <c r="O288">
        <f>VLOOKUP(B288,'Cloning information_protech'!$G$2:$H$453,2,FALSE)</f>
        <v>115064</v>
      </c>
      <c r="P288" t="str">
        <f>VLOOKUP(B288,Unknown!$E$1:$F$625,2,FALSE)</f>
        <v>LRR-VIII-1</v>
      </c>
      <c r="Q288" t="str">
        <f>VLOOKUP(B288,'PP-RLK'!$C$14:$D$623,2,FALSE)</f>
        <v>LRR-VIII-1</v>
      </c>
      <c r="R288">
        <f>VLOOKUP($B288,'PP-RLK'!$C$14:$G$623,3,FALSE)</f>
        <v>0</v>
      </c>
      <c r="S288">
        <f>VLOOKUP($B288,'PP-RLK'!$C$14:$G$623,4,FALSE)</f>
        <v>0</v>
      </c>
      <c r="T288" t="str">
        <f>VLOOKUP($B288,'PP-RLK'!$C$14:$G$623,5,FALSE)</f>
        <v>[435,729]</v>
      </c>
      <c r="U288">
        <f>VLOOKUP($B288,'PP-RLK'!$C$14:$O$623,6,FALSE)</f>
        <v>783</v>
      </c>
      <c r="V288">
        <f>VLOOKUP($B288,'PP-RLK'!$C$14:$O$623,7,FALSE)</f>
        <v>0</v>
      </c>
      <c r="W288">
        <f>VLOOKUP($B288,'PP-RLK'!$C$14:$O$623,8,FALSE)</f>
        <v>0</v>
      </c>
      <c r="X288">
        <f>VLOOKUP($B288,'PP-RLK'!$C$14:$O$623,9,FALSE)</f>
        <v>0</v>
      </c>
      <c r="Y288" t="str">
        <f>VLOOKUP(B288,'Nat Plant-Seq info'!$C$1:$D$426,2,FALSE)</f>
        <v>Athaliana_21280</v>
      </c>
      <c r="Z288">
        <f t="shared" si="4"/>
        <v>0</v>
      </c>
    </row>
    <row r="289" spans="1:26">
      <c r="A289" s="16">
        <v>1033</v>
      </c>
      <c r="B289" s="16" t="s">
        <v>600</v>
      </c>
      <c r="C289" s="16" t="str">
        <f>VLOOKUP(B289,'PP-RLK'!$C$14:$N$623,12,FALSE)</f>
        <v>AT5G01950.1</v>
      </c>
      <c r="D289" s="16" t="s">
        <v>1990</v>
      </c>
      <c r="E289" s="16" t="s">
        <v>6</v>
      </c>
      <c r="F289" s="16" t="s">
        <v>16</v>
      </c>
      <c r="G289" s="17" t="s">
        <v>8</v>
      </c>
      <c r="H289" s="17" t="s">
        <v>12</v>
      </c>
      <c r="I289" s="15" t="str">
        <f>VLOOKUP(B289,'Expression batch'!$A$2:$H$460,8,FALSE)</f>
        <v>#22</v>
      </c>
      <c r="J289" s="15" t="str">
        <f>VLOOKUP($B289,'Expression batch'!$A$2:$H$460,2,FALSE)</f>
        <v>AT5G01950</v>
      </c>
      <c r="K289" s="15" t="str">
        <f>VLOOKUP($B289,'Expression batch'!$A$2:$H$460,3,FALSE)</f>
        <v>X064</v>
      </c>
      <c r="L289" s="15" t="str">
        <f>VLOOKUP($B289,'Expression batch'!$A$2:$H$460,4,FALSE)</f>
        <v>LRR-VIII-1</v>
      </c>
      <c r="M289" s="15">
        <f>VLOOKUP($B289,'LRR-expression'!$A$2:$F$226,2,FALSE)</f>
        <v>0</v>
      </c>
      <c r="N289" t="str">
        <f>VLOOKUP(B289,'Cloning information_protech'!$I$2:$M$452,5,FALSE)</f>
        <v>X064</v>
      </c>
      <c r="O289">
        <f>VLOOKUP(B289,'Cloning information_protech'!$G$2:$H$453,2,FALSE)</f>
        <v>115065</v>
      </c>
      <c r="P289" t="str">
        <f>VLOOKUP(B289,Unknown!$E$1:$F$625,2,FALSE)</f>
        <v>LRR-VIII-1</v>
      </c>
      <c r="Q289" t="str">
        <f>VLOOKUP(B289,'PP-RLK'!$C$14:$D$623,2,FALSE)</f>
        <v>LRR-VIII-1</v>
      </c>
      <c r="R289">
        <f>VLOOKUP($B289,'PP-RLK'!$C$14:$G$623,3,FALSE)</f>
        <v>22</v>
      </c>
      <c r="S289" t="str">
        <f>VLOOKUP($B289,'PP-RLK'!$C$14:$G$623,4,FALSE)</f>
        <v>[644,667]</v>
      </c>
      <c r="T289" t="str">
        <f>VLOOKUP($B289,'PP-RLK'!$C$14:$G$623,5,FALSE)</f>
        <v>[707,976]</v>
      </c>
      <c r="U289">
        <f>VLOOKUP($B289,'PP-RLK'!$C$14:$O$623,6,FALSE)</f>
        <v>1032</v>
      </c>
      <c r="V289">
        <f>VLOOKUP($B289,'PP-RLK'!$C$14:$O$623,7,FALSE)</f>
        <v>23</v>
      </c>
      <c r="W289">
        <f>VLOOKUP($B289,'PP-RLK'!$C$14:$O$623,8,FALSE)</f>
        <v>643</v>
      </c>
      <c r="X289">
        <f>VLOOKUP($B289,'PP-RLK'!$C$14:$O$623,9,FALSE)</f>
        <v>621</v>
      </c>
      <c r="Y289" t="str">
        <f>VLOOKUP(B289,'Nat Plant-Seq info'!$C$1:$D$426,2,FALSE)</f>
        <v>Athaliana_18282</v>
      </c>
      <c r="Z289">
        <f t="shared" si="4"/>
        <v>0</v>
      </c>
    </row>
    <row r="290" spans="1:26">
      <c r="A290" s="16">
        <v>1031</v>
      </c>
      <c r="B290" s="16" t="s">
        <v>652</v>
      </c>
      <c r="C290" s="16" t="str">
        <f>VLOOKUP(B290,'PP-RLK'!$C$14:$N$623,12,FALSE)</f>
        <v>AT5G37450.1</v>
      </c>
      <c r="D290" s="16" t="s">
        <v>1990</v>
      </c>
      <c r="E290" s="16" t="s">
        <v>6</v>
      </c>
      <c r="F290" s="16" t="s">
        <v>16</v>
      </c>
      <c r="G290" s="17" t="s">
        <v>8</v>
      </c>
      <c r="H290" s="17" t="s">
        <v>12</v>
      </c>
      <c r="I290" s="15" t="str">
        <f>VLOOKUP(B290,'Expression batch'!$A$2:$H$460,8,FALSE)</f>
        <v>#22</v>
      </c>
      <c r="J290" s="15" t="str">
        <f>VLOOKUP($B290,'Expression batch'!$A$2:$H$460,2,FALSE)</f>
        <v>AT5G37450</v>
      </c>
      <c r="K290" s="15" t="str">
        <f>VLOOKUP($B290,'Expression batch'!$A$2:$H$460,3,FALSE)</f>
        <v>X025</v>
      </c>
      <c r="L290" s="15" t="str">
        <f>VLOOKUP($B290,'Expression batch'!$A$2:$H$460,4,FALSE)</f>
        <v>LRR-VIII-1</v>
      </c>
      <c r="M290" s="15">
        <f>VLOOKUP($B290,'LRR-expression'!$A$2:$F$226,2,FALSE)</f>
        <v>0</v>
      </c>
      <c r="N290" t="str">
        <f>VLOOKUP(B290,'Cloning information_protech'!$I$2:$M$452,5,FALSE)</f>
        <v>X025</v>
      </c>
      <c r="O290" t="e">
        <f>VLOOKUP(B290,'Cloning information_protech'!$G$2:$H$453,2,FALSE)</f>
        <v>#N/A</v>
      </c>
      <c r="P290" t="str">
        <f>VLOOKUP(B290,Unknown!$E$1:$F$625,2,FALSE)</f>
        <v>LRR-VIII-1</v>
      </c>
      <c r="Q290" t="str">
        <f>VLOOKUP(B290,'PP-RLK'!$C$14:$D$623,2,FALSE)</f>
        <v>LRR-VIII-1</v>
      </c>
      <c r="R290">
        <f>VLOOKUP($B290,'PP-RLK'!$C$14:$G$623,3,FALSE)</f>
        <v>25</v>
      </c>
      <c r="S290" t="str">
        <f>VLOOKUP($B290,'PP-RLK'!$C$14:$G$623,4,FALSE)</f>
        <v>[540,563]</v>
      </c>
      <c r="T290" t="str">
        <f>VLOOKUP($B290,'PP-RLK'!$C$14:$G$623,5,FALSE)</f>
        <v>[607,875]</v>
      </c>
      <c r="U290">
        <f>VLOOKUP($B290,'PP-RLK'!$C$14:$O$623,6,FALSE)</f>
        <v>935</v>
      </c>
      <c r="V290">
        <f>VLOOKUP($B290,'PP-RLK'!$C$14:$O$623,7,FALSE)</f>
        <v>26</v>
      </c>
      <c r="W290">
        <f>VLOOKUP($B290,'PP-RLK'!$C$14:$O$623,8,FALSE)</f>
        <v>539</v>
      </c>
      <c r="X290">
        <f>VLOOKUP($B290,'PP-RLK'!$C$14:$O$623,9,FALSE)</f>
        <v>514</v>
      </c>
      <c r="Y290" t="str">
        <f>VLOOKUP(B290,'Nat Plant-Seq info'!$C$1:$D$426,2,FALSE)</f>
        <v>Athaliana_7656</v>
      </c>
      <c r="Z290">
        <f t="shared" si="4"/>
        <v>0</v>
      </c>
    </row>
    <row r="291" spans="1:26">
      <c r="A291" s="16">
        <v>1029</v>
      </c>
      <c r="B291" s="16" t="s">
        <v>689</v>
      </c>
      <c r="C291" s="16" t="str">
        <f>VLOOKUP(B291,'PP-RLK'!$C$14:$N$623,12,FALSE)</f>
        <v>AT5G49760.1</v>
      </c>
      <c r="D291" s="16" t="s">
        <v>1990</v>
      </c>
      <c r="E291" s="16" t="s">
        <v>6</v>
      </c>
      <c r="F291" s="16" t="s">
        <v>16</v>
      </c>
      <c r="G291" s="17" t="s">
        <v>690</v>
      </c>
      <c r="H291" s="17" t="s">
        <v>12</v>
      </c>
      <c r="I291" s="15" t="str">
        <f>VLOOKUP(B291,'Expression batch'!$A$2:$H$460,8,FALSE)</f>
        <v>#22</v>
      </c>
      <c r="J291" s="15" t="str">
        <f>VLOOKUP($B291,'Expression batch'!$A$2:$H$460,2,FALSE)</f>
        <v>AT5G49760</v>
      </c>
      <c r="K291" s="15" t="str">
        <f>VLOOKUP($B291,'Expression batch'!$A$2:$H$460,3,FALSE)</f>
        <v>X026</v>
      </c>
      <c r="L291" s="15" t="str">
        <f>VLOOKUP($B291,'Expression batch'!$A$2:$H$460,4,FALSE)</f>
        <v>LRR-VIII-1</v>
      </c>
      <c r="M291" s="15" t="str">
        <f>VLOOKUP($B291,'LRR-expression'!$A$2:$F$226,2,FALSE)</f>
        <v>CARD1/HPCA1</v>
      </c>
      <c r="N291" t="str">
        <f>VLOOKUP(B291,'Cloning information_protech'!$I$2:$M$452,5,FALSE)</f>
        <v>X026</v>
      </c>
      <c r="O291">
        <f>VLOOKUP(B291,'Cloning information_protech'!$G$2:$H$453,2,FALSE)</f>
        <v>115067</v>
      </c>
      <c r="P291" t="str">
        <f>VLOOKUP(B291,Unknown!$E$1:$F$625,2,FALSE)</f>
        <v>LRR-VIII-1</v>
      </c>
      <c r="Q291" t="str">
        <f>VLOOKUP(B291,'PP-RLK'!$C$14:$D$623,2,FALSE)</f>
        <v>LRR-VIII-1</v>
      </c>
      <c r="R291">
        <f>VLOOKUP($B291,'PP-RLK'!$C$14:$G$623,3,FALSE)</f>
        <v>24</v>
      </c>
      <c r="S291" t="str">
        <f>VLOOKUP($B291,'PP-RLK'!$C$14:$G$623,4,FALSE)</f>
        <v>[560,583]</v>
      </c>
      <c r="T291" t="str">
        <f>VLOOKUP($B291,'PP-RLK'!$C$14:$G$623,5,FALSE)</f>
        <v>[631,901]</v>
      </c>
      <c r="U291">
        <f>VLOOKUP($B291,'PP-RLK'!$C$14:$O$623,6,FALSE)</f>
        <v>953</v>
      </c>
      <c r="V291">
        <f>VLOOKUP($B291,'PP-RLK'!$C$14:$O$623,7,FALSE)</f>
        <v>25</v>
      </c>
      <c r="W291">
        <f>VLOOKUP($B291,'PP-RLK'!$C$14:$O$623,8,FALSE)</f>
        <v>559</v>
      </c>
      <c r="X291">
        <f>VLOOKUP($B291,'PP-RLK'!$C$14:$O$623,9,FALSE)</f>
        <v>535</v>
      </c>
      <c r="Y291" t="str">
        <f>VLOOKUP(B291,'Nat Plant-Seq info'!$C$1:$D$426,2,FALSE)</f>
        <v>Athaliana_8341</v>
      </c>
      <c r="Z291">
        <f t="shared" si="4"/>
        <v>0</v>
      </c>
    </row>
    <row r="292" spans="1:26">
      <c r="A292" s="16">
        <v>1030</v>
      </c>
      <c r="B292" s="16" t="s">
        <v>691</v>
      </c>
      <c r="C292" s="16" t="str">
        <f>VLOOKUP(B292,'PP-RLK'!$C$14:$N$623,12,FALSE)</f>
        <v>AT5G49770.1</v>
      </c>
      <c r="D292" s="16" t="s">
        <v>1990</v>
      </c>
      <c r="E292" s="16" t="s">
        <v>6</v>
      </c>
      <c r="F292" s="16" t="s">
        <v>16</v>
      </c>
      <c r="G292" s="17" t="s">
        <v>690</v>
      </c>
      <c r="H292" s="17" t="s">
        <v>12</v>
      </c>
      <c r="I292" s="15" t="str">
        <f>VLOOKUP(B292,'Expression batch'!$A$2:$H$460,8,FALSE)</f>
        <v>#22</v>
      </c>
      <c r="J292" s="15" t="str">
        <f>VLOOKUP($B292,'Expression batch'!$A$2:$H$460,2,FALSE)</f>
        <v>AT5G49770</v>
      </c>
      <c r="K292" s="15" t="str">
        <f>VLOOKUP($B292,'Expression batch'!$A$2:$H$460,3,FALSE)</f>
        <v>X027</v>
      </c>
      <c r="L292" s="15" t="str">
        <f>VLOOKUP($B292,'Expression batch'!$A$2:$H$460,4,FALSE)</f>
        <v>LRR-VIII-1</v>
      </c>
      <c r="M292" s="15">
        <f>VLOOKUP($B292,'LRR-expression'!$A$2:$F$226,2,FALSE)</f>
        <v>0</v>
      </c>
      <c r="N292" t="str">
        <f>VLOOKUP(B292,'Cloning information_protech'!$I$2:$M$452,5,FALSE)</f>
        <v>X027</v>
      </c>
      <c r="O292">
        <f>VLOOKUP(B292,'Cloning information_protech'!$G$2:$H$453,2,FALSE)</f>
        <v>115068</v>
      </c>
      <c r="P292" t="str">
        <f>VLOOKUP(B292,Unknown!$E$1:$F$625,2,FALSE)</f>
        <v>LRR-VIII-1</v>
      </c>
      <c r="Q292" t="str">
        <f>VLOOKUP(B292,'PP-RLK'!$C$14:$D$623,2,FALSE)</f>
        <v>LRR-VIII-1</v>
      </c>
      <c r="R292">
        <f>VLOOKUP($B292,'PP-RLK'!$C$14:$G$623,3,FALSE)</f>
        <v>26</v>
      </c>
      <c r="S292" t="str">
        <f>VLOOKUP($B292,'PP-RLK'!$C$14:$G$623,4,FALSE)</f>
        <v>[563,586]</v>
      </c>
      <c r="T292" t="str">
        <f>VLOOKUP($B292,'PP-RLK'!$C$14:$G$623,5,FALSE)</f>
        <v>[634,904]</v>
      </c>
      <c r="U292">
        <f>VLOOKUP($B292,'PP-RLK'!$C$14:$O$623,6,FALSE)</f>
        <v>946</v>
      </c>
      <c r="V292">
        <f>VLOOKUP($B292,'PP-RLK'!$C$14:$O$623,7,FALSE)</f>
        <v>27</v>
      </c>
      <c r="W292">
        <f>VLOOKUP($B292,'PP-RLK'!$C$14:$O$623,8,FALSE)</f>
        <v>562</v>
      </c>
      <c r="X292">
        <f>VLOOKUP($B292,'PP-RLK'!$C$14:$O$623,9,FALSE)</f>
        <v>536</v>
      </c>
      <c r="Y292" t="str">
        <f>VLOOKUP(B292,'Nat Plant-Seq info'!$C$1:$D$426,2,FALSE)</f>
        <v>Athaliana_11605</v>
      </c>
      <c r="Z292">
        <f t="shared" si="4"/>
        <v>0</v>
      </c>
    </row>
    <row r="293" spans="1:26">
      <c r="A293" s="16">
        <v>1028</v>
      </c>
      <c r="B293" s="16" t="s">
        <v>692</v>
      </c>
      <c r="C293" s="16" t="str">
        <f>VLOOKUP(B293,'PP-RLK'!$C$14:$N$623,12,FALSE)</f>
        <v>AT5G49780.1</v>
      </c>
      <c r="D293" s="16" t="s">
        <v>1990</v>
      </c>
      <c r="E293" s="16" t="s">
        <v>6</v>
      </c>
      <c r="F293" s="16" t="s">
        <v>16</v>
      </c>
      <c r="G293" s="17" t="s">
        <v>690</v>
      </c>
      <c r="H293" s="17" t="s">
        <v>12</v>
      </c>
      <c r="I293" s="15" t="str">
        <f>VLOOKUP(B293,'Expression batch'!$A$2:$H$460,8,FALSE)</f>
        <v>#22</v>
      </c>
      <c r="J293" s="15" t="str">
        <f>VLOOKUP($B293,'Expression batch'!$A$2:$H$460,2,FALSE)</f>
        <v>AT5G49780</v>
      </c>
      <c r="K293" s="15" t="str">
        <f>VLOOKUP($B293,'Expression batch'!$A$2:$H$460,3,FALSE)</f>
        <v>X065</v>
      </c>
      <c r="L293" s="15" t="str">
        <f>VLOOKUP($B293,'Expression batch'!$A$2:$H$460,4,FALSE)</f>
        <v>LRR-VIII-1</v>
      </c>
      <c r="M293" s="15">
        <f>VLOOKUP($B293,'LRR-expression'!$A$2:$F$226,2,FALSE)</f>
        <v>0</v>
      </c>
      <c r="N293" t="str">
        <f>VLOOKUP(B293,'Cloning information_protech'!$I$2:$M$452,5,FALSE)</f>
        <v>X065</v>
      </c>
      <c r="O293">
        <f>VLOOKUP(B293,'Cloning information_protech'!$G$2:$H$453,2,FALSE)</f>
        <v>115069</v>
      </c>
      <c r="P293" t="str">
        <f>VLOOKUP(B293,Unknown!$E$1:$F$625,2,FALSE)</f>
        <v>LRR-VIII-1</v>
      </c>
      <c r="Q293" t="str">
        <f>VLOOKUP(B293,'PP-RLK'!$C$14:$D$623,2,FALSE)</f>
        <v>LRR-VIII-1</v>
      </c>
      <c r="R293">
        <f>VLOOKUP($B293,'PP-RLK'!$C$14:$G$623,3,FALSE)</f>
        <v>20</v>
      </c>
      <c r="S293" t="str">
        <f>VLOOKUP($B293,'PP-RLK'!$C$14:$G$623,4,FALSE)</f>
        <v>[612,635]</v>
      </c>
      <c r="T293" t="str">
        <f>VLOOKUP($B293,'PP-RLK'!$C$14:$G$623,5,FALSE)</f>
        <v>[683,954]</v>
      </c>
      <c r="U293">
        <f>VLOOKUP($B293,'PP-RLK'!$C$14:$O$623,6,FALSE)</f>
        <v>1006</v>
      </c>
      <c r="V293">
        <f>VLOOKUP($B293,'PP-RLK'!$C$14:$O$623,7,FALSE)</f>
        <v>21</v>
      </c>
      <c r="W293">
        <f>VLOOKUP($B293,'PP-RLK'!$C$14:$O$623,8,FALSE)</f>
        <v>611</v>
      </c>
      <c r="X293">
        <f>VLOOKUP($B293,'PP-RLK'!$C$14:$O$623,9,FALSE)</f>
        <v>591</v>
      </c>
      <c r="Y293" t="str">
        <f>VLOOKUP(B293,'Nat Plant-Seq info'!$C$1:$D$426,2,FALSE)</f>
        <v>Athaliana_3380</v>
      </c>
      <c r="Z293">
        <f t="shared" si="4"/>
        <v>0</v>
      </c>
    </row>
    <row r="294" spans="1:26" s="46" customFormat="1">
      <c r="A294" s="43">
        <v>160</v>
      </c>
      <c r="B294" s="43" t="s">
        <v>23</v>
      </c>
      <c r="C294" s="43" t="e">
        <f>VLOOKUP(B294,'PP-RLK'!$C$14:$N$623,12,FALSE)</f>
        <v>#N/A</v>
      </c>
      <c r="D294" s="43" t="s">
        <v>1990</v>
      </c>
      <c r="E294" s="43" t="s">
        <v>6</v>
      </c>
      <c r="F294" s="43" t="s">
        <v>24</v>
      </c>
      <c r="G294" s="44" t="s">
        <v>8</v>
      </c>
      <c r="H294" s="44" t="s">
        <v>25</v>
      </c>
      <c r="I294" s="45" t="e">
        <f>VLOOKUP(B294,'Expression batch'!$A$2:$H$460,8,FALSE)</f>
        <v>#N/A</v>
      </c>
      <c r="J294" s="45" t="e">
        <f>VLOOKUP($B294,'Expression batch'!$A$2:$H$460,2,FALSE)</f>
        <v>#N/A</v>
      </c>
      <c r="K294" s="45" t="e">
        <f>VLOOKUP($B294,'Expression batch'!$A$2:$H$460,3,FALSE)</f>
        <v>#N/A</v>
      </c>
      <c r="L294" s="45" t="e">
        <f>VLOOKUP($B294,'Expression batch'!$A$2:$H$460,4,FALSE)</f>
        <v>#N/A</v>
      </c>
      <c r="M294" s="45" t="e">
        <f>VLOOKUP($B294,'LRR-expression'!$A$2:$F$226,2,FALSE)</f>
        <v>#N/A</v>
      </c>
      <c r="N294" s="46" t="e">
        <f>VLOOKUP(B294,'Cloning information_protech'!$I$2:$M$452,5,FALSE)</f>
        <v>#N/A</v>
      </c>
      <c r="O294" s="46" t="e">
        <f>VLOOKUP(B294,'Cloning information_protech'!$G$2:$H$453,2,FALSE)</f>
        <v>#N/A</v>
      </c>
      <c r="P294" s="46" t="e">
        <f>VLOOKUP(B294,Unknown!$E$1:$F$625,2,FALSE)</f>
        <v>#N/A</v>
      </c>
      <c r="Q294" s="46" t="e">
        <f>VLOOKUP(B294,'PP-RLK'!$C$14:$D$623,2,FALSE)</f>
        <v>#N/A</v>
      </c>
      <c r="R294" s="46" t="e">
        <f>VLOOKUP($B294,'PP-RLK'!$C$14:$G$623,3,FALSE)</f>
        <v>#N/A</v>
      </c>
      <c r="S294" s="46" t="e">
        <f>VLOOKUP($B294,'PP-RLK'!$C$14:$G$623,4,FALSE)</f>
        <v>#N/A</v>
      </c>
      <c r="T294" s="46" t="e">
        <f>VLOOKUP($B294,'PP-RLK'!$C$14:$G$623,5,FALSE)</f>
        <v>#N/A</v>
      </c>
      <c r="U294" s="46" t="e">
        <f>VLOOKUP($B294,'PP-RLK'!$C$14:$O$623,6,FALSE)</f>
        <v>#N/A</v>
      </c>
      <c r="V294" s="46" t="e">
        <f>VLOOKUP($B294,'PP-RLK'!$C$14:$O$623,7,FALSE)</f>
        <v>#N/A</v>
      </c>
      <c r="W294" s="46" t="e">
        <f>VLOOKUP($B294,'PP-RLK'!$C$14:$O$623,8,FALSE)</f>
        <v>#N/A</v>
      </c>
      <c r="X294" s="46" t="e">
        <f>VLOOKUP($B294,'PP-RLK'!$C$14:$O$623,9,FALSE)</f>
        <v>#N/A</v>
      </c>
      <c r="Y294" s="46" t="e">
        <f>VLOOKUP(B294,'Nat Plant-Seq info'!$C$1:$D$426,2,FALSE)</f>
        <v>#N/A</v>
      </c>
      <c r="Z294" t="e">
        <f t="shared" si="4"/>
        <v>#N/A</v>
      </c>
    </row>
    <row r="295" spans="1:26">
      <c r="A295" s="16">
        <v>174</v>
      </c>
      <c r="B295" s="16" t="s">
        <v>71</v>
      </c>
      <c r="C295" s="16" t="str">
        <f>VLOOKUP(B295,'PP-RLK'!$C$14:$N$623,12,FALSE)</f>
        <v>AT1G16670.1</v>
      </c>
      <c r="D295" s="16" t="s">
        <v>1990</v>
      </c>
      <c r="E295" s="16" t="s">
        <v>6</v>
      </c>
      <c r="F295" s="16" t="s">
        <v>24</v>
      </c>
      <c r="G295" s="17" t="s">
        <v>8</v>
      </c>
      <c r="H295" s="17" t="s">
        <v>25</v>
      </c>
      <c r="I295" s="15" t="e">
        <f>VLOOKUP(B295,'Expression batch'!$A$2:$H$460,8,FALSE)</f>
        <v>#N/A</v>
      </c>
      <c r="J295" s="15" t="e">
        <f>VLOOKUP($B295,'Expression batch'!$A$2:$H$460,2,FALSE)</f>
        <v>#N/A</v>
      </c>
      <c r="K295" s="15" t="e">
        <f>VLOOKUP($B295,'Expression batch'!$A$2:$H$460,3,FALSE)</f>
        <v>#N/A</v>
      </c>
      <c r="L295" s="15" t="e">
        <f>VLOOKUP($B295,'Expression batch'!$A$2:$H$460,4,FALSE)</f>
        <v>#N/A</v>
      </c>
      <c r="M295" s="15" t="e">
        <f>VLOOKUP($B295,'LRR-expression'!$A$2:$F$226,2,FALSE)</f>
        <v>#N/A</v>
      </c>
      <c r="N295" t="e">
        <f>VLOOKUP(B295,'Cloning information_protech'!$I$2:$M$452,5,FALSE)</f>
        <v>#N/A</v>
      </c>
      <c r="O295" t="e">
        <f>VLOOKUP(B295,'Cloning information_protech'!$G$2:$H$453,2,FALSE)</f>
        <v>#N/A</v>
      </c>
      <c r="P295" t="str">
        <f>VLOOKUP(B295,Unknown!$E$1:$F$625,2,FALSE)</f>
        <v>DLSV</v>
      </c>
      <c r="Q295" t="str">
        <f>VLOOKUP(B295,'PP-RLK'!$C$14:$D$623,2,FALSE)</f>
        <v>LRR-VIII-2</v>
      </c>
      <c r="R295">
        <f>VLOOKUP($B295,'PP-RLK'!$C$14:$G$623,3,FALSE)</f>
        <v>0</v>
      </c>
      <c r="S295">
        <f>VLOOKUP($B295,'PP-RLK'!$C$14:$G$623,4,FALSE)</f>
        <v>0</v>
      </c>
      <c r="T295" t="str">
        <f>VLOOKUP($B295,'PP-RLK'!$C$14:$G$623,5,FALSE)</f>
        <v>[41,314]</v>
      </c>
      <c r="U295">
        <f>VLOOKUP($B295,'PP-RLK'!$C$14:$O$623,6,FALSE)</f>
        <v>390</v>
      </c>
      <c r="V295">
        <f>VLOOKUP($B295,'PP-RLK'!$C$14:$O$623,7,FALSE)</f>
        <v>0</v>
      </c>
      <c r="W295">
        <f>VLOOKUP($B295,'PP-RLK'!$C$14:$O$623,8,FALSE)</f>
        <v>0</v>
      </c>
      <c r="X295">
        <f>VLOOKUP($B295,'PP-RLK'!$C$14:$O$623,9,FALSE)</f>
        <v>0</v>
      </c>
      <c r="Y295" t="e">
        <f>VLOOKUP(B295,'Nat Plant-Seq info'!$C$1:$D$426,2,FALSE)</f>
        <v>#N/A</v>
      </c>
      <c r="Z295" t="str">
        <f t="shared" si="4"/>
        <v>AT1G16670.1</v>
      </c>
    </row>
    <row r="296" spans="1:26">
      <c r="A296" s="16">
        <v>163</v>
      </c>
      <c r="B296" s="16" t="s">
        <v>106</v>
      </c>
      <c r="C296" s="16" t="str">
        <f>VLOOKUP(B296,'PP-RLK'!$C$14:$N$623,12,FALSE)</f>
        <v>AT1G29720.1</v>
      </c>
      <c r="D296" s="16" t="s">
        <v>1990</v>
      </c>
      <c r="E296" s="16" t="s">
        <v>6</v>
      </c>
      <c r="F296" s="16" t="s">
        <v>24</v>
      </c>
      <c r="G296" s="17" t="s">
        <v>107</v>
      </c>
      <c r="H296" s="17" t="s">
        <v>25</v>
      </c>
      <c r="I296" s="15" t="str">
        <f>VLOOKUP(B296,'Expression batch'!$A$2:$H$460,8,FALSE)</f>
        <v>#21</v>
      </c>
      <c r="J296" s="15" t="str">
        <f>VLOOKUP($B296,'Expression batch'!$A$2:$H$460,2,FALSE)</f>
        <v>AT1G29720</v>
      </c>
      <c r="K296" s="15" t="str">
        <f>VLOOKUP($B296,'Expression batch'!$A$2:$H$460,3,FALSE)</f>
        <v>X029</v>
      </c>
      <c r="L296" s="15" t="str">
        <f>VLOOKUP($B296,'Expression batch'!$A$2:$H$460,4,FALSE)</f>
        <v>LRR-VIII-2</v>
      </c>
      <c r="M296" s="15">
        <f>VLOOKUP($B296,'LRR-expression'!$A$2:$F$226,2,FALSE)</f>
        <v>0</v>
      </c>
      <c r="N296" t="str">
        <f>VLOOKUP(B296,'Cloning information_protech'!$I$2:$M$452,5,FALSE)</f>
        <v>X029</v>
      </c>
      <c r="O296">
        <f>VLOOKUP(B296,'Cloning information_protech'!$G$2:$H$453,2,FALSE)</f>
        <v>115054</v>
      </c>
      <c r="P296" t="str">
        <f>VLOOKUP(B296,Unknown!$E$1:$F$625,2,FALSE)</f>
        <v>DLSV</v>
      </c>
      <c r="Q296" t="str">
        <f>VLOOKUP(B296,'PP-RLK'!$C$14:$D$623,2,FALSE)</f>
        <v>LRR-VIII-2</v>
      </c>
      <c r="R296">
        <f>VLOOKUP($B296,'PP-RLK'!$C$14:$G$623,3,FALSE)</f>
        <v>0</v>
      </c>
      <c r="S296">
        <f>VLOOKUP($B296,'PP-RLK'!$C$14:$G$623,4,FALSE)</f>
        <v>0</v>
      </c>
      <c r="T296" t="str">
        <f>VLOOKUP($B296,'PP-RLK'!$C$14:$G$623,5,FALSE)</f>
        <v>[1,223]</v>
      </c>
      <c r="U296">
        <f>VLOOKUP($B296,'PP-RLK'!$C$14:$O$623,6,FALSE)</f>
        <v>300</v>
      </c>
      <c r="V296">
        <f>VLOOKUP($B296,'PP-RLK'!$C$14:$O$623,7,FALSE)</f>
        <v>0</v>
      </c>
      <c r="W296">
        <f>VLOOKUP($B296,'PP-RLK'!$C$14:$O$623,8,FALSE)</f>
        <v>0</v>
      </c>
      <c r="X296">
        <f>VLOOKUP($B296,'PP-RLK'!$C$14:$O$623,9,FALSE)</f>
        <v>0</v>
      </c>
      <c r="Y296" t="str">
        <f>VLOOKUP(B296,'Nat Plant-Seq info'!$C$1:$D$426,2,FALSE)</f>
        <v>Athaliana_22464</v>
      </c>
      <c r="Z296">
        <f t="shared" si="4"/>
        <v>0</v>
      </c>
    </row>
    <row r="297" spans="1:26">
      <c r="A297" s="16">
        <v>165</v>
      </c>
      <c r="B297" s="16" t="s">
        <v>108</v>
      </c>
      <c r="C297" s="16" t="str">
        <f>VLOOKUP(B297,'PP-RLK'!$C$14:$N$623,12,FALSE)</f>
        <v>AT1G29730.1</v>
      </c>
      <c r="D297" s="16" t="s">
        <v>1990</v>
      </c>
      <c r="E297" s="16" t="s">
        <v>6</v>
      </c>
      <c r="F297" s="16" t="s">
        <v>24</v>
      </c>
      <c r="G297" s="17" t="s">
        <v>107</v>
      </c>
      <c r="H297" s="17" t="s">
        <v>25</v>
      </c>
      <c r="I297" s="15" t="str">
        <f>VLOOKUP(B297,'Expression batch'!$A$2:$H$460,8,FALSE)</f>
        <v>#21</v>
      </c>
      <c r="J297" s="15" t="str">
        <f>VLOOKUP($B297,'Expression batch'!$A$2:$H$460,2,FALSE)</f>
        <v>AT1G29730</v>
      </c>
      <c r="K297" s="15" t="str">
        <f>VLOOKUP($B297,'Expression batch'!$A$2:$H$460,3,FALSE)</f>
        <v>X066</v>
      </c>
      <c r="L297" s="15" t="str">
        <f>VLOOKUP($B297,'Expression batch'!$A$2:$H$460,4,FALSE)</f>
        <v>LRR-VIII-2</v>
      </c>
      <c r="M297" s="15">
        <f>VLOOKUP($B297,'LRR-expression'!$A$2:$F$226,2,FALSE)</f>
        <v>0</v>
      </c>
      <c r="N297" t="str">
        <f>VLOOKUP(B297,'Cloning information_protech'!$I$2:$M$452,5,FALSE)</f>
        <v>X066</v>
      </c>
      <c r="O297">
        <f>VLOOKUP(B297,'Cloning information_protech'!$G$2:$H$453,2,FALSE)</f>
        <v>115055</v>
      </c>
      <c r="P297" t="str">
        <f>VLOOKUP(B297,Unknown!$E$1:$F$625,2,FALSE)</f>
        <v>DLSV</v>
      </c>
      <c r="Q297" t="str">
        <f>VLOOKUP(B297,'PP-RLK'!$C$14:$D$623,2,FALSE)</f>
        <v>LRR-VIII-2</v>
      </c>
      <c r="R297">
        <f>VLOOKUP($B297,'PP-RLK'!$C$14:$G$623,3,FALSE)</f>
        <v>36</v>
      </c>
      <c r="S297">
        <f>VLOOKUP($B297,'PP-RLK'!$C$14:$G$623,4,FALSE)</f>
        <v>0</v>
      </c>
      <c r="T297" t="str">
        <f>VLOOKUP($B297,'PP-RLK'!$C$14:$G$623,5,FALSE)</f>
        <v>[640,911]</v>
      </c>
      <c r="U297">
        <f>VLOOKUP($B297,'PP-RLK'!$C$14:$O$623,6,FALSE)</f>
        <v>969</v>
      </c>
      <c r="V297">
        <f>VLOOKUP($B297,'PP-RLK'!$C$14:$O$623,7,FALSE)</f>
        <v>37</v>
      </c>
      <c r="W297">
        <f>VLOOKUP($B297,'PP-RLK'!$C$14:$O$623,8,FALSE)</f>
        <v>639</v>
      </c>
      <c r="X297">
        <f>VLOOKUP($B297,'PP-RLK'!$C$14:$O$623,9,FALSE)</f>
        <v>603</v>
      </c>
      <c r="Y297" t="str">
        <f>VLOOKUP(B297,'Nat Plant-Seq info'!$C$1:$D$426,2,FALSE)</f>
        <v>Athaliana_11046</v>
      </c>
      <c r="Z297">
        <f t="shared" si="4"/>
        <v>0</v>
      </c>
    </row>
    <row r="298" spans="1:26">
      <c r="A298" s="16">
        <v>164</v>
      </c>
      <c r="B298" s="16" t="s">
        <v>109</v>
      </c>
      <c r="C298" s="16" t="str">
        <f>VLOOKUP(B298,'PP-RLK'!$C$14:$N$623,12,FALSE)</f>
        <v>AT1G29740.1</v>
      </c>
      <c r="D298" s="16" t="s">
        <v>1990</v>
      </c>
      <c r="E298" s="16" t="s">
        <v>6</v>
      </c>
      <c r="F298" s="16" t="s">
        <v>24</v>
      </c>
      <c r="G298" s="17" t="s">
        <v>107</v>
      </c>
      <c r="H298" s="17" t="s">
        <v>25</v>
      </c>
      <c r="I298" s="15" t="str">
        <f>VLOOKUP(B298,'Expression batch'!$A$2:$H$460,8,FALSE)</f>
        <v>#7</v>
      </c>
      <c r="J298" s="15" t="str">
        <f>VLOOKUP($B298,'Expression batch'!$A$2:$H$460,2,FALSE)</f>
        <v>AT1G29740</v>
      </c>
      <c r="K298" s="15" t="str">
        <f>VLOOKUP($B298,'Expression batch'!$A$2:$H$460,3,FALSE)</f>
        <v>X328</v>
      </c>
      <c r="L298" s="15" t="str">
        <f>VLOOKUP($B298,'Expression batch'!$A$2:$H$460,4,FALSE)</f>
        <v>LRR-VIII-2</v>
      </c>
      <c r="M298" s="15">
        <f>VLOOKUP($B298,'LRR-expression'!$A$2:$F$226,2,FALSE)</f>
        <v>0</v>
      </c>
      <c r="N298" t="str">
        <f>VLOOKUP(B298,'Cloning information_protech'!$I$2:$M$452,5,FALSE)</f>
        <v>X328</v>
      </c>
      <c r="O298" t="e">
        <f>VLOOKUP(B298,'Cloning information_protech'!$G$2:$H$453,2,FALSE)</f>
        <v>#N/A</v>
      </c>
      <c r="P298" t="str">
        <f>VLOOKUP(B298,Unknown!$E$1:$F$625,2,FALSE)</f>
        <v>DLSV</v>
      </c>
      <c r="Q298" t="str">
        <f>VLOOKUP(B298,'PP-RLK'!$C$14:$D$623,2,FALSE)</f>
        <v>LRR-VIII-2</v>
      </c>
      <c r="R298">
        <f>VLOOKUP($B298,'PP-RLK'!$C$14:$G$623,3,FALSE)</f>
        <v>35</v>
      </c>
      <c r="S298" t="str">
        <f>VLOOKUP($B298,'PP-RLK'!$C$14:$G$623,4,FALSE)</f>
        <v>[355,373][599,622]</v>
      </c>
      <c r="T298" t="str">
        <f>VLOOKUP($B298,'PP-RLK'!$C$14:$G$623,5,FALSE)</f>
        <v>[648,918]</v>
      </c>
      <c r="U298">
        <f>VLOOKUP($B298,'PP-RLK'!$C$14:$O$623,6,FALSE)</f>
        <v>1049</v>
      </c>
      <c r="V298">
        <f>VLOOKUP($B298,'PP-RLK'!$C$14:$O$623,7,FALSE)</f>
        <v>36</v>
      </c>
      <c r="W298">
        <f>VLOOKUP($B298,'PP-RLK'!$C$14:$O$623,8,FALSE)</f>
        <v>598</v>
      </c>
      <c r="X298">
        <f>VLOOKUP($B298,'PP-RLK'!$C$14:$O$623,9,FALSE)</f>
        <v>563</v>
      </c>
      <c r="Y298" t="str">
        <f>VLOOKUP(B298,'Nat Plant-Seq info'!$C$1:$D$426,2,FALSE)</f>
        <v>Athaliana_20567</v>
      </c>
      <c r="Z298">
        <f t="shared" si="4"/>
        <v>0</v>
      </c>
    </row>
    <row r="299" spans="1:26">
      <c r="A299" s="16">
        <v>167</v>
      </c>
      <c r="B299" s="16" t="s">
        <v>110</v>
      </c>
      <c r="C299" s="16" t="str">
        <f>VLOOKUP(B299,'PP-RLK'!$C$14:$N$623,12,FALSE)</f>
        <v>AT1G29750.2</v>
      </c>
      <c r="D299" s="16" t="s">
        <v>1990</v>
      </c>
      <c r="E299" s="16" t="s">
        <v>6</v>
      </c>
      <c r="F299" s="16" t="s">
        <v>24</v>
      </c>
      <c r="G299" s="17" t="s">
        <v>107</v>
      </c>
      <c r="H299" s="17" t="s">
        <v>25</v>
      </c>
      <c r="I299" s="15" t="str">
        <f>VLOOKUP(B299,'Expression batch'!$A$2:$H$460,8,FALSE)</f>
        <v>#20</v>
      </c>
      <c r="J299" s="15" t="str">
        <f>VLOOKUP($B299,'Expression batch'!$A$2:$H$460,2,FALSE)</f>
        <v>RKF1</v>
      </c>
      <c r="K299" s="15" t="str">
        <f>VLOOKUP($B299,'Expression batch'!$A$2:$H$460,3,FALSE)</f>
        <v>X030</v>
      </c>
      <c r="L299" s="15" t="str">
        <f>VLOOKUP($B299,'Expression batch'!$A$2:$H$460,4,FALSE)</f>
        <v>LRR-VIII-2</v>
      </c>
      <c r="M299" s="15" t="str">
        <f>VLOOKUP($B299,'LRR-expression'!$A$2:$F$226,2,FALSE)</f>
        <v>RKF1</v>
      </c>
      <c r="N299" t="str">
        <f>VLOOKUP(B299,'Cloning information_protech'!$I$2:$M$452,5,FALSE)</f>
        <v>X030</v>
      </c>
      <c r="O299">
        <f>VLOOKUP(B299,'Cloning information_protech'!$G$2:$H$453,2,FALSE)</f>
        <v>115056</v>
      </c>
      <c r="P299" t="str">
        <f>VLOOKUP(B299,Unknown!$E$1:$F$625,2,FALSE)</f>
        <v>DLSV</v>
      </c>
      <c r="Q299" t="str">
        <f>VLOOKUP(B299,'PP-RLK'!$C$14:$D$623,2,FALSE)</f>
        <v>LRR-VIII-2</v>
      </c>
      <c r="R299">
        <f>VLOOKUP($B299,'PP-RLK'!$C$14:$G$623,3,FALSE)</f>
        <v>0</v>
      </c>
      <c r="S299" t="str">
        <f>VLOOKUP($B299,'PP-RLK'!$C$14:$G$623,4,FALSE)</f>
        <v>[21,41][625,648]</v>
      </c>
      <c r="T299" t="str">
        <f>VLOOKUP($B299,'PP-RLK'!$C$14:$G$623,5,FALSE)</f>
        <v>[681,952]</v>
      </c>
      <c r="U299">
        <f>VLOOKUP($B299,'PP-RLK'!$C$14:$O$623,6,FALSE)</f>
        <v>1021</v>
      </c>
      <c r="V299">
        <f>VLOOKUP($B299,'PP-RLK'!$C$14:$O$623,7,FALSE)</f>
        <v>1</v>
      </c>
      <c r="W299">
        <f>VLOOKUP($B299,'PP-RLK'!$C$14:$O$623,8,FALSE)</f>
        <v>624</v>
      </c>
      <c r="X299">
        <f>VLOOKUP($B299,'PP-RLK'!$C$14:$O$623,9,FALSE)</f>
        <v>624</v>
      </c>
      <c r="Y299" t="str">
        <f>VLOOKUP(B299,'Nat Plant-Seq info'!$C$1:$D$426,2,FALSE)</f>
        <v>Athaliana_9197</v>
      </c>
      <c r="Z299">
        <f t="shared" si="4"/>
        <v>0</v>
      </c>
    </row>
    <row r="300" spans="1:26">
      <c r="A300" s="16">
        <v>161</v>
      </c>
      <c r="B300" s="16" t="s">
        <v>156</v>
      </c>
      <c r="C300" s="16" t="str">
        <f>VLOOKUP(B300,'PP-RLK'!$C$14:$N$623,12,FALSE)</f>
        <v>AT1G53420.1</v>
      </c>
      <c r="D300" s="16" t="s">
        <v>1990</v>
      </c>
      <c r="E300" s="16" t="s">
        <v>6</v>
      </c>
      <c r="F300" s="16" t="s">
        <v>24</v>
      </c>
      <c r="G300" s="17" t="s">
        <v>157</v>
      </c>
      <c r="H300" s="17" t="s">
        <v>25</v>
      </c>
      <c r="I300" s="15" t="str">
        <f>VLOOKUP(B300,'Expression batch'!$A$2:$H$460,8,FALSE)</f>
        <v>#21</v>
      </c>
      <c r="J300" s="15" t="str">
        <f>VLOOKUP($B300,'Expression batch'!$A$2:$H$460,2,FALSE)</f>
        <v>AT1G53420</v>
      </c>
      <c r="K300" s="15" t="str">
        <f>VLOOKUP($B300,'Expression batch'!$A$2:$H$460,3,FALSE)</f>
        <v>X068</v>
      </c>
      <c r="L300" s="15" t="str">
        <f>VLOOKUP($B300,'Expression batch'!$A$2:$H$460,4,FALSE)</f>
        <v>LRR-VIII-2</v>
      </c>
      <c r="M300" s="15">
        <f>VLOOKUP($B300,'LRR-expression'!$A$2:$F$226,2,FALSE)</f>
        <v>0</v>
      </c>
      <c r="N300" t="str">
        <f>VLOOKUP(B300,'Cloning information_protech'!$I$2:$M$452,5,FALSE)</f>
        <v>X068</v>
      </c>
      <c r="O300">
        <f>VLOOKUP(B300,'Cloning information_protech'!$G$2:$H$453,2,FALSE)</f>
        <v>115057</v>
      </c>
      <c r="P300" t="str">
        <f>VLOOKUP(B300,Unknown!$E$1:$F$625,2,FALSE)</f>
        <v>DLSV</v>
      </c>
      <c r="Q300" t="str">
        <f>VLOOKUP(B300,'PP-RLK'!$C$14:$D$623,2,FALSE)</f>
        <v>LRR-VIII-2</v>
      </c>
      <c r="R300">
        <f>VLOOKUP($B300,'PP-RLK'!$C$14:$G$623,3,FALSE)</f>
        <v>25</v>
      </c>
      <c r="S300" t="str">
        <f>VLOOKUP($B300,'PP-RLK'!$C$14:$G$623,4,FALSE)</f>
        <v>[565,588]</v>
      </c>
      <c r="T300" t="str">
        <f>VLOOKUP($B300,'PP-RLK'!$C$14:$G$623,5,FALSE)</f>
        <v>[624,895]</v>
      </c>
      <c r="U300">
        <f>VLOOKUP($B300,'PP-RLK'!$C$14:$O$623,6,FALSE)</f>
        <v>953</v>
      </c>
      <c r="V300">
        <f>VLOOKUP($B300,'PP-RLK'!$C$14:$O$623,7,FALSE)</f>
        <v>26</v>
      </c>
      <c r="W300">
        <f>VLOOKUP($B300,'PP-RLK'!$C$14:$O$623,8,FALSE)</f>
        <v>564</v>
      </c>
      <c r="X300">
        <f>VLOOKUP($B300,'PP-RLK'!$C$14:$O$623,9,FALSE)</f>
        <v>539</v>
      </c>
      <c r="Y300" t="str">
        <f>VLOOKUP(B300,'Nat Plant-Seq info'!$C$1:$D$426,2,FALSE)</f>
        <v>Athaliana_22128</v>
      </c>
      <c r="Z300">
        <f t="shared" si="4"/>
        <v>0</v>
      </c>
    </row>
    <row r="301" spans="1:26">
      <c r="A301" s="16">
        <v>157</v>
      </c>
      <c r="B301" s="16" t="s">
        <v>158</v>
      </c>
      <c r="C301" s="16" t="str">
        <f>VLOOKUP(B301,'PP-RLK'!$C$14:$N$623,12,FALSE)</f>
        <v>AT1G53430.1</v>
      </c>
      <c r="D301" s="16" t="s">
        <v>1990</v>
      </c>
      <c r="E301" s="16" t="s">
        <v>6</v>
      </c>
      <c r="F301" s="16" t="s">
        <v>24</v>
      </c>
      <c r="G301" s="17" t="s">
        <v>157</v>
      </c>
      <c r="H301" s="17" t="s">
        <v>25</v>
      </c>
      <c r="I301" s="15" t="str">
        <f>VLOOKUP(B301,'Expression batch'!$A$2:$H$460,8,FALSE)</f>
        <v>#21</v>
      </c>
      <c r="J301" s="15" t="str">
        <f>VLOOKUP($B301,'Expression batch'!$A$2:$H$460,2,FALSE)</f>
        <v>NILR2</v>
      </c>
      <c r="K301" s="15" t="str">
        <f>VLOOKUP($B301,'Expression batch'!$A$2:$H$460,3,FALSE)</f>
        <v>X031</v>
      </c>
      <c r="L301" s="15" t="str">
        <f>VLOOKUP($B301,'Expression batch'!$A$2:$H$460,4,FALSE)</f>
        <v>LRR-VIII-2</v>
      </c>
      <c r="M301" s="15">
        <f>VLOOKUP($B301,'LRR-expression'!$A$2:$F$226,2,FALSE)</f>
        <v>0</v>
      </c>
      <c r="N301" t="str">
        <f>VLOOKUP(B301,'Cloning information_protech'!$I$2:$M$452,5,FALSE)</f>
        <v>X031</v>
      </c>
      <c r="O301">
        <f>VLOOKUP(B301,'Cloning information_protech'!$G$2:$H$453,2,FALSE)</f>
        <v>115058</v>
      </c>
      <c r="P301" t="str">
        <f>VLOOKUP(B301,Unknown!$E$1:$F$625,2,FALSE)</f>
        <v>DLSV</v>
      </c>
      <c r="Q301" t="str">
        <f>VLOOKUP(B301,'PP-RLK'!$C$14:$D$623,2,FALSE)</f>
        <v>LRR-VIII-2</v>
      </c>
      <c r="R301">
        <f>VLOOKUP($B301,'PP-RLK'!$C$14:$G$623,3,FALSE)</f>
        <v>29</v>
      </c>
      <c r="S301" t="str">
        <f>VLOOKUP($B301,'PP-RLK'!$C$14:$G$623,4,FALSE)</f>
        <v>[600,623]</v>
      </c>
      <c r="T301" t="str">
        <f>VLOOKUP($B301,'PP-RLK'!$C$14:$G$623,5,FALSE)</f>
        <v>[661,932]</v>
      </c>
      <c r="U301">
        <f>VLOOKUP($B301,'PP-RLK'!$C$14:$O$623,6,FALSE)</f>
        <v>1030</v>
      </c>
      <c r="V301">
        <f>VLOOKUP($B301,'PP-RLK'!$C$14:$O$623,7,FALSE)</f>
        <v>30</v>
      </c>
      <c r="W301">
        <f>VLOOKUP($B301,'PP-RLK'!$C$14:$O$623,8,FALSE)</f>
        <v>599</v>
      </c>
      <c r="X301">
        <f>VLOOKUP($B301,'PP-RLK'!$C$14:$O$623,9,FALSE)</f>
        <v>570</v>
      </c>
      <c r="Y301" t="str">
        <f>VLOOKUP(B301,'Nat Plant-Seq info'!$C$1:$D$426,2,FALSE)</f>
        <v>Athaliana_15007</v>
      </c>
      <c r="Z301">
        <f t="shared" si="4"/>
        <v>0</v>
      </c>
    </row>
    <row r="302" spans="1:26">
      <c r="A302" s="16">
        <v>158</v>
      </c>
      <c r="B302" s="16" t="s">
        <v>159</v>
      </c>
      <c r="C302" s="16" t="str">
        <f>VLOOKUP(B302,'PP-RLK'!$C$14:$N$623,12,FALSE)</f>
        <v>AT1G53440.1</v>
      </c>
      <c r="D302" s="16" t="s">
        <v>1990</v>
      </c>
      <c r="E302" s="16" t="s">
        <v>6</v>
      </c>
      <c r="F302" s="16" t="s">
        <v>24</v>
      </c>
      <c r="G302" s="17" t="s">
        <v>157</v>
      </c>
      <c r="H302" s="17" t="s">
        <v>25</v>
      </c>
      <c r="I302" s="15" t="str">
        <f>VLOOKUP(B302,'Expression batch'!$A$2:$H$460,8,FALSE)</f>
        <v>#21</v>
      </c>
      <c r="J302" s="15" t="str">
        <f>VLOOKUP($B302,'Expression batch'!$A$2:$H$460,2,FALSE)</f>
        <v>AT1G53440</v>
      </c>
      <c r="K302" s="15" t="str">
        <f>VLOOKUP($B302,'Expression batch'!$A$2:$H$460,3,FALSE)</f>
        <v>X069</v>
      </c>
      <c r="L302" s="15" t="str">
        <f>VLOOKUP($B302,'Expression batch'!$A$2:$H$460,4,FALSE)</f>
        <v>LRR-VIII-2</v>
      </c>
      <c r="M302" s="15">
        <f>VLOOKUP($B302,'LRR-expression'!$A$2:$F$226,2,FALSE)</f>
        <v>0</v>
      </c>
      <c r="N302" t="str">
        <f>VLOOKUP(B302,'Cloning information_protech'!$I$2:$M$452,5,FALSE)</f>
        <v>X069</v>
      </c>
      <c r="O302">
        <f>VLOOKUP(B302,'Cloning information_protech'!$G$2:$H$453,2,FALSE)</f>
        <v>115059</v>
      </c>
      <c r="P302" t="str">
        <f>VLOOKUP(B302,Unknown!$E$1:$F$625,2,FALSE)</f>
        <v>DLSV</v>
      </c>
      <c r="Q302" t="str">
        <f>VLOOKUP(B302,'PP-RLK'!$C$14:$D$623,2,FALSE)</f>
        <v>LRR-VIII-2</v>
      </c>
      <c r="R302">
        <f>VLOOKUP($B302,'PP-RLK'!$C$14:$G$623,3,FALSE)</f>
        <v>27</v>
      </c>
      <c r="S302" t="str">
        <f>VLOOKUP($B302,'PP-RLK'!$C$14:$G$623,4,FALSE)</f>
        <v>[576,599][605,628]</v>
      </c>
      <c r="T302" t="str">
        <f>VLOOKUP($B302,'PP-RLK'!$C$14:$G$623,5,FALSE)</f>
        <v>[667,938]</v>
      </c>
      <c r="U302">
        <f>VLOOKUP($B302,'PP-RLK'!$C$14:$O$623,6,FALSE)</f>
        <v>1035</v>
      </c>
      <c r="V302">
        <f>VLOOKUP($B302,'PP-RLK'!$C$14:$O$623,7,FALSE)</f>
        <v>28</v>
      </c>
      <c r="W302">
        <f>VLOOKUP($B302,'PP-RLK'!$C$14:$O$623,8,FALSE)</f>
        <v>604</v>
      </c>
      <c r="X302">
        <f>VLOOKUP($B302,'PP-RLK'!$C$14:$O$623,9,FALSE)</f>
        <v>577</v>
      </c>
      <c r="Y302" t="str">
        <f>VLOOKUP(B302,'Nat Plant-Seq info'!$C$1:$D$426,2,FALSE)</f>
        <v>Athaliana_8305</v>
      </c>
      <c r="Z302">
        <f t="shared" si="4"/>
        <v>0</v>
      </c>
    </row>
    <row r="303" spans="1:26">
      <c r="A303" s="16">
        <v>180</v>
      </c>
      <c r="B303" s="16" t="s">
        <v>167</v>
      </c>
      <c r="C303" s="16" t="str">
        <f>VLOOKUP(B303,'PP-RLK'!$C$14:$N$623,12,FALSE)</f>
        <v>AT1G56120.1</v>
      </c>
      <c r="D303" s="16" t="s">
        <v>1990</v>
      </c>
      <c r="E303" s="16" t="s">
        <v>6</v>
      </c>
      <c r="F303" s="16" t="s">
        <v>24</v>
      </c>
      <c r="G303" s="17" t="s">
        <v>168</v>
      </c>
      <c r="H303" s="17" t="s">
        <v>25</v>
      </c>
      <c r="I303" s="15" t="str">
        <f>VLOOKUP(B303,'Expression batch'!$A$2:$H$460,8,FALSE)</f>
        <v>#22</v>
      </c>
      <c r="J303" s="15" t="str">
        <f>VLOOKUP($B303,'Expression batch'!$A$2:$H$460,2,FALSE)</f>
        <v>AT1G56120</v>
      </c>
      <c r="K303" s="15" t="str">
        <f>VLOOKUP($B303,'Expression batch'!$A$2:$H$460,3,FALSE)</f>
        <v>X070</v>
      </c>
      <c r="L303" s="15" t="str">
        <f>VLOOKUP($B303,'Expression batch'!$A$2:$H$460,4,FALSE)</f>
        <v>LRR-VIII-2</v>
      </c>
      <c r="M303" s="15" t="str">
        <f>VLOOKUP($B303,'LRR-expression'!$A$2:$F$226,2,FALSE)</f>
        <v>IGP2</v>
      </c>
      <c r="N303" t="str">
        <f>VLOOKUP(B303,'Cloning information_protech'!$I$2:$M$452,5,FALSE)</f>
        <v>X070</v>
      </c>
      <c r="O303">
        <f>VLOOKUP(B303,'Cloning information_protech'!$G$2:$H$453,2,FALSE)</f>
        <v>115060</v>
      </c>
      <c r="P303" t="str">
        <f>VLOOKUP(B303,Unknown!$E$1:$F$625,2,FALSE)</f>
        <v>DLSV</v>
      </c>
      <c r="Q303" t="str">
        <f>VLOOKUP(B303,'PP-RLK'!$C$14:$D$623,2,FALSE)</f>
        <v>LRR-VIII-2</v>
      </c>
      <c r="R303">
        <f>VLOOKUP($B303,'PP-RLK'!$C$14:$G$623,3,FALSE)</f>
        <v>0</v>
      </c>
      <c r="S303" t="str">
        <f>VLOOKUP($B303,'PP-RLK'!$C$14:$G$623,4,FALSE)</f>
        <v>[651,674]</v>
      </c>
      <c r="T303" t="str">
        <f>VLOOKUP($B303,'PP-RLK'!$C$14:$G$623,5,FALSE)</f>
        <v>[708,952]</v>
      </c>
      <c r="U303">
        <f>VLOOKUP($B303,'PP-RLK'!$C$14:$O$623,6,FALSE)</f>
        <v>1045</v>
      </c>
      <c r="V303">
        <f>VLOOKUP($B303,'PP-RLK'!$C$14:$O$623,7,FALSE)</f>
        <v>1</v>
      </c>
      <c r="W303">
        <f>VLOOKUP($B303,'PP-RLK'!$C$14:$O$623,8,FALSE)</f>
        <v>650</v>
      </c>
      <c r="X303">
        <f>VLOOKUP($B303,'PP-RLK'!$C$14:$O$623,9,FALSE)</f>
        <v>650</v>
      </c>
      <c r="Y303" t="str">
        <f>VLOOKUP(B303,'Nat Plant-Seq info'!$C$1:$D$426,2,FALSE)</f>
        <v>Athaliana_22197</v>
      </c>
      <c r="Z303">
        <f t="shared" si="4"/>
        <v>0</v>
      </c>
    </row>
    <row r="304" spans="1:26">
      <c r="A304" s="16">
        <v>179</v>
      </c>
      <c r="B304" s="16" t="s">
        <v>169</v>
      </c>
      <c r="C304" s="16" t="str">
        <f>VLOOKUP(B304,'PP-RLK'!$C$14:$N$623,12,FALSE)</f>
        <v>AT1G56130.1</v>
      </c>
      <c r="D304" s="16" t="s">
        <v>1990</v>
      </c>
      <c r="E304" s="16" t="s">
        <v>6</v>
      </c>
      <c r="F304" s="16" t="s">
        <v>24</v>
      </c>
      <c r="G304" s="17" t="s">
        <v>168</v>
      </c>
      <c r="H304" s="17" t="s">
        <v>25</v>
      </c>
      <c r="I304" s="15" t="str">
        <f>VLOOKUP(B304,'Expression batch'!$A$2:$H$460,8,FALSE)</f>
        <v>#22</v>
      </c>
      <c r="J304" s="15" t="str">
        <f>VLOOKUP($B304,'Expression batch'!$A$2:$H$460,2,FALSE)</f>
        <v>AT1G56130</v>
      </c>
      <c r="K304" s="15" t="str">
        <f>VLOOKUP($B304,'Expression batch'!$A$2:$H$460,3,FALSE)</f>
        <v>X071</v>
      </c>
      <c r="L304" s="15" t="str">
        <f>VLOOKUP($B304,'Expression batch'!$A$2:$H$460,4,FALSE)</f>
        <v>LRR-VIII-2</v>
      </c>
      <c r="M304" s="15" t="str">
        <f>VLOOKUP($B304,'LRR-expression'!$A$2:$F$226,2,FALSE)</f>
        <v>IGP3</v>
      </c>
      <c r="N304" t="str">
        <f>VLOOKUP(B304,'Cloning information_protech'!$I$2:$M$452,5,FALSE)</f>
        <v>X071</v>
      </c>
      <c r="O304">
        <f>VLOOKUP(B304,'Cloning information_protech'!$G$2:$H$453,2,FALSE)</f>
        <v>115061</v>
      </c>
      <c r="P304" t="str">
        <f>VLOOKUP(B304,Unknown!$E$1:$F$625,2,FALSE)</f>
        <v>DLSV</v>
      </c>
      <c r="Q304" t="str">
        <f>VLOOKUP(B304,'PP-RLK'!$C$14:$D$623,2,FALSE)</f>
        <v>LRR-VIII-2</v>
      </c>
      <c r="R304">
        <f>VLOOKUP($B304,'PP-RLK'!$C$14:$G$623,3,FALSE)</f>
        <v>30</v>
      </c>
      <c r="S304" t="str">
        <f>VLOOKUP($B304,'PP-RLK'!$C$14:$G$623,4,FALSE)</f>
        <v>[635,658]</v>
      </c>
      <c r="T304" t="str">
        <f>VLOOKUP($B304,'PP-RLK'!$C$14:$G$623,5,FALSE)</f>
        <v>[694,962]</v>
      </c>
      <c r="U304">
        <f>VLOOKUP($B304,'PP-RLK'!$C$14:$O$623,6,FALSE)</f>
        <v>1032</v>
      </c>
      <c r="V304">
        <f>VLOOKUP($B304,'PP-RLK'!$C$14:$O$623,7,FALSE)</f>
        <v>31</v>
      </c>
      <c r="W304">
        <f>VLOOKUP($B304,'PP-RLK'!$C$14:$O$623,8,FALSE)</f>
        <v>634</v>
      </c>
      <c r="X304">
        <f>VLOOKUP($B304,'PP-RLK'!$C$14:$O$623,9,FALSE)</f>
        <v>604</v>
      </c>
      <c r="Y304" t="str">
        <f>VLOOKUP(B304,'Nat Plant-Seq info'!$C$1:$D$426,2,FALSE)</f>
        <v>Athaliana_18918</v>
      </c>
      <c r="Z304">
        <f t="shared" si="4"/>
        <v>0</v>
      </c>
    </row>
    <row r="305" spans="1:26">
      <c r="A305" s="16">
        <v>181</v>
      </c>
      <c r="B305" s="16" t="s">
        <v>1853</v>
      </c>
      <c r="C305" s="16" t="str">
        <f>VLOOKUP(B305,'PP-RLK'!$C$14:$N$623,12,FALSE)</f>
        <v>AT1G56140.1</v>
      </c>
      <c r="D305" s="16" t="s">
        <v>1990</v>
      </c>
      <c r="E305" s="16" t="s">
        <v>6</v>
      </c>
      <c r="F305" s="16" t="s">
        <v>24</v>
      </c>
      <c r="G305" s="17" t="s">
        <v>168</v>
      </c>
      <c r="H305" s="17" t="s">
        <v>25</v>
      </c>
      <c r="I305" s="15" t="str">
        <f>VLOOKUP(B305,'Expression batch'!$A$2:$H$460,8,FALSE)</f>
        <v>#21</v>
      </c>
      <c r="J305" s="15" t="str">
        <f>VLOOKUP($B305,'Expression batch'!$A$2:$H$460,2,FALSE)</f>
        <v>AT1G56140</v>
      </c>
      <c r="K305" s="15" t="str">
        <f>VLOOKUP($B305,'Expression batch'!$A$2:$H$460,3,FALSE)</f>
        <v>X032</v>
      </c>
      <c r="L305" s="15">
        <f>VLOOKUP($B305,'Expression batch'!$A$2:$H$460,4,FALSE)</f>
        <v>0</v>
      </c>
      <c r="M305" s="15" t="str">
        <f>VLOOKUP($B305,'LRR-expression'!$A$2:$F$226,2,FALSE)</f>
        <v>IGP4</v>
      </c>
      <c r="N305" t="str">
        <f>VLOOKUP(B305,'Cloning information_protech'!$I$2:$M$452,5,FALSE)</f>
        <v>X032</v>
      </c>
      <c r="O305">
        <f>VLOOKUP(B305,'Cloning information_protech'!$G$2:$H$453,2,FALSE)</f>
        <v>115062</v>
      </c>
      <c r="P305" t="str">
        <f>VLOOKUP(B305,Unknown!$E$1:$F$625,2,FALSE)</f>
        <v>DLSV</v>
      </c>
      <c r="Q305" t="str">
        <f>VLOOKUP(B305,'PP-RLK'!$C$14:$D$623,2,FALSE)</f>
        <v>LRR-VIII-2</v>
      </c>
      <c r="R305">
        <f>VLOOKUP($B305,'PP-RLK'!$C$14:$G$623,3,FALSE)</f>
        <v>29</v>
      </c>
      <c r="S305" t="str">
        <f>VLOOKUP($B305,'PP-RLK'!$C$14:$G$623,4,FALSE)</f>
        <v>[635,658]</v>
      </c>
      <c r="T305" t="str">
        <f>VLOOKUP($B305,'PP-RLK'!$C$14:$G$623,5,FALSE)</f>
        <v>[692,960]</v>
      </c>
      <c r="U305">
        <f>VLOOKUP($B305,'PP-RLK'!$C$14:$O$623,6,FALSE)</f>
        <v>1032</v>
      </c>
      <c r="V305">
        <f>VLOOKUP($B305,'PP-RLK'!$C$14:$O$623,7,FALSE)</f>
        <v>30</v>
      </c>
      <c r="W305">
        <f>VLOOKUP($B305,'PP-RLK'!$C$14:$O$623,8,FALSE)</f>
        <v>634</v>
      </c>
      <c r="X305">
        <f>VLOOKUP($B305,'PP-RLK'!$C$14:$O$623,9,FALSE)</f>
        <v>605</v>
      </c>
      <c r="Y305" t="str">
        <f>VLOOKUP(B305,'Nat Plant-Seq info'!$C$1:$D$426,2,FALSE)</f>
        <v>Athaliana_8242</v>
      </c>
      <c r="Z305">
        <f t="shared" si="4"/>
        <v>0</v>
      </c>
    </row>
    <row r="306" spans="1:26">
      <c r="A306" s="16">
        <v>168</v>
      </c>
      <c r="B306" s="16" t="s">
        <v>378</v>
      </c>
      <c r="C306" s="16" t="str">
        <f>VLOOKUP(B306,'PP-RLK'!$C$14:$N$623,12,FALSE)</f>
        <v>AT3G09010.1</v>
      </c>
      <c r="D306" s="16" t="s">
        <v>1990</v>
      </c>
      <c r="E306" s="16" t="s">
        <v>6</v>
      </c>
      <c r="F306" s="16" t="s">
        <v>24</v>
      </c>
      <c r="G306" s="17" t="s">
        <v>8</v>
      </c>
      <c r="H306" s="17" t="s">
        <v>25</v>
      </c>
      <c r="I306" s="15" t="e">
        <f>VLOOKUP(B306,'Expression batch'!$A$2:$H$460,8,FALSE)</f>
        <v>#N/A</v>
      </c>
      <c r="J306" s="15" t="e">
        <f>VLOOKUP($B306,'Expression batch'!$A$2:$H$460,2,FALSE)</f>
        <v>#N/A</v>
      </c>
      <c r="K306" s="15" t="e">
        <f>VLOOKUP($B306,'Expression batch'!$A$2:$H$460,3,FALSE)</f>
        <v>#N/A</v>
      </c>
      <c r="L306" s="15" t="e">
        <f>VLOOKUP($B306,'Expression batch'!$A$2:$H$460,4,FALSE)</f>
        <v>#N/A</v>
      </c>
      <c r="M306" s="15" t="e">
        <f>VLOOKUP($B306,'LRR-expression'!$A$2:$F$226,2,FALSE)</f>
        <v>#N/A</v>
      </c>
      <c r="N306" t="e">
        <f>VLOOKUP(B306,'Cloning information_protech'!$I$2:$M$452,5,FALSE)</f>
        <v>#N/A</v>
      </c>
      <c r="O306" t="e">
        <f>VLOOKUP(B306,'Cloning information_protech'!$G$2:$H$453,2,FALSE)</f>
        <v>#N/A</v>
      </c>
      <c r="P306" t="str">
        <f>VLOOKUP(B306,Unknown!$E$1:$F$625,2,FALSE)</f>
        <v>DLSV</v>
      </c>
      <c r="Q306" t="str">
        <f>VLOOKUP(B306,'PP-RLK'!$C$14:$D$623,2,FALSE)</f>
        <v>LRR-VIII-2</v>
      </c>
      <c r="R306">
        <f>VLOOKUP($B306,'PP-RLK'!$C$14:$G$623,3,FALSE)</f>
        <v>0</v>
      </c>
      <c r="S306">
        <f>VLOOKUP($B306,'PP-RLK'!$C$14:$G$623,4,FALSE)</f>
        <v>0</v>
      </c>
      <c r="T306" t="str">
        <f>VLOOKUP($B306,'PP-RLK'!$C$14:$G$623,5,FALSE)</f>
        <v>[46,316]</v>
      </c>
      <c r="U306">
        <f>VLOOKUP($B306,'PP-RLK'!$C$14:$O$623,6,FALSE)</f>
        <v>393</v>
      </c>
      <c r="V306">
        <f>VLOOKUP($B306,'PP-RLK'!$C$14:$O$623,7,FALSE)</f>
        <v>0</v>
      </c>
      <c r="W306">
        <f>VLOOKUP($B306,'PP-RLK'!$C$14:$O$623,8,FALSE)</f>
        <v>0</v>
      </c>
      <c r="X306">
        <f>VLOOKUP($B306,'PP-RLK'!$C$14:$O$623,9,FALSE)</f>
        <v>0</v>
      </c>
      <c r="Y306" t="e">
        <f>VLOOKUP(B306,'Nat Plant-Seq info'!$C$1:$D$426,2,FALSE)</f>
        <v>#N/A</v>
      </c>
      <c r="Z306" t="str">
        <f t="shared" si="4"/>
        <v>AT3G09010.1</v>
      </c>
    </row>
    <row r="307" spans="1:26">
      <c r="A307" s="16">
        <v>162</v>
      </c>
      <c r="B307" s="16" t="s">
        <v>386</v>
      </c>
      <c r="C307" s="16" t="str">
        <f>VLOOKUP(B307,'PP-RLK'!$C$14:$N$623,12,FALSE)</f>
        <v>AT3G14840.2</v>
      </c>
      <c r="D307" s="16" t="s">
        <v>1990</v>
      </c>
      <c r="E307" s="16" t="s">
        <v>6</v>
      </c>
      <c r="F307" s="16" t="s">
        <v>24</v>
      </c>
      <c r="G307" s="17" t="s">
        <v>8</v>
      </c>
      <c r="H307" s="17" t="s">
        <v>25</v>
      </c>
      <c r="I307" s="15" t="e">
        <f>VLOOKUP(B307,'Expression batch'!$A$2:$H$460,8,FALSE)</f>
        <v>#N/A</v>
      </c>
      <c r="J307" s="15" t="e">
        <f>VLOOKUP($B307,'Expression batch'!$A$2:$H$460,2,FALSE)</f>
        <v>#N/A</v>
      </c>
      <c r="K307" s="15" t="e">
        <f>VLOOKUP($B307,'Expression batch'!$A$2:$H$460,3,FALSE)</f>
        <v>#N/A</v>
      </c>
      <c r="L307" s="15" t="e">
        <f>VLOOKUP($B307,'Expression batch'!$A$2:$H$460,4,FALSE)</f>
        <v>#N/A</v>
      </c>
      <c r="M307" s="15" t="str">
        <f>VLOOKUP($B307,'LRR-expression'!$A$2:$F$226,2,FALSE)</f>
        <v>AtLIK1</v>
      </c>
      <c r="N307" t="str">
        <f>VLOOKUP(B307,'Cloning information_protech'!$I$2:$M$452,5,FALSE)</f>
        <v>X033</v>
      </c>
      <c r="O307">
        <f>VLOOKUP(B307,'Cloning information_protech'!$G$2:$H$453,2,FALSE)</f>
        <v>115063</v>
      </c>
      <c r="P307" t="e">
        <f>VLOOKUP(B307,Unknown!$E$1:$F$625,2,FALSE)</f>
        <v>#N/A</v>
      </c>
      <c r="Q307" t="str">
        <f>VLOOKUP(B307,'PP-RLK'!$C$14:$D$623,2,FALSE)</f>
        <v>LRR-VIII-2</v>
      </c>
      <c r="R307">
        <f>VLOOKUP($B307,'PP-RLK'!$C$14:$G$623,3,FALSE)</f>
        <v>27</v>
      </c>
      <c r="S307" t="str">
        <f>VLOOKUP($B307,'PP-RLK'!$C$14:$G$623,4,FALSE)</f>
        <v>[582,605]</v>
      </c>
      <c r="T307" t="str">
        <f>VLOOKUP($B307,'PP-RLK'!$C$14:$G$623,5,FALSE)</f>
        <v>[640,911]</v>
      </c>
      <c r="U307">
        <f>VLOOKUP($B307,'PP-RLK'!$C$14:$O$623,6,FALSE)</f>
        <v>988</v>
      </c>
      <c r="V307">
        <f>VLOOKUP($B307,'PP-RLK'!$C$14:$O$623,7,FALSE)</f>
        <v>28</v>
      </c>
      <c r="W307">
        <f>VLOOKUP($B307,'PP-RLK'!$C$14:$O$623,8,FALSE)</f>
        <v>581</v>
      </c>
      <c r="X307">
        <f>VLOOKUP($B307,'PP-RLK'!$C$14:$O$623,9,FALSE)</f>
        <v>554</v>
      </c>
      <c r="Y307" t="str">
        <f>VLOOKUP(B307,'Nat Plant-Seq info'!$C$1:$D$426,2,FALSE)</f>
        <v>Athaliana_12813</v>
      </c>
      <c r="Z307">
        <f t="shared" si="4"/>
        <v>0</v>
      </c>
    </row>
    <row r="308" spans="1:26">
      <c r="A308" s="16">
        <v>1352</v>
      </c>
      <c r="B308" s="16" t="s">
        <v>101</v>
      </c>
      <c r="C308" s="16" t="str">
        <f>VLOOKUP(B308,'PP-RLK'!$C$14:$N$623,12,FALSE)</f>
        <v>AT1G27190.1</v>
      </c>
      <c r="D308" s="16" t="s">
        <v>1990</v>
      </c>
      <c r="E308" s="16" t="s">
        <v>6</v>
      </c>
      <c r="F308" s="16" t="s">
        <v>102</v>
      </c>
      <c r="G308" s="17" t="s">
        <v>8</v>
      </c>
      <c r="H308" s="17" t="s">
        <v>29</v>
      </c>
      <c r="I308" s="15" t="str">
        <f>VLOOKUP(B308,'Expression batch'!$A$2:$H$460,8,FALSE)</f>
        <v>#8</v>
      </c>
      <c r="J308" s="15" t="str">
        <f>VLOOKUP($B308,'Expression batch'!$A$2:$H$460,2,FALSE)</f>
        <v>BIR3</v>
      </c>
      <c r="K308" s="15" t="str">
        <f>VLOOKUP($B308,'Expression batch'!$A$2:$H$460,3,FALSE)</f>
        <v>B11</v>
      </c>
      <c r="L308" s="15" t="str">
        <f>VLOOKUP($B308,'Expression batch'!$A$2:$H$460,4,FALSE)</f>
        <v>LRR-Xa</v>
      </c>
      <c r="M308" s="15" t="str">
        <f>VLOOKUP($B308,'LRR-expression'!$A$2:$F$226,2,FALSE)</f>
        <v>BIR3</v>
      </c>
      <c r="N308" t="str">
        <f>VLOOKUP(B308,'Cloning information_protech'!$I$2:$M$452,5,FALSE)</f>
        <v>B11</v>
      </c>
      <c r="O308">
        <f>VLOOKUP(B308,'Cloning information_protech'!$G$2:$H$453,2,FALSE)</f>
        <v>115076</v>
      </c>
      <c r="P308" t="str">
        <f>VLOOKUP(B308,Unknown!$E$1:$F$625,2,FALSE)</f>
        <v>LRR-Xa</v>
      </c>
      <c r="Q308" t="str">
        <f>VLOOKUP(B308,'PP-RLK'!$C$14:$D$623,2,FALSE)</f>
        <v>LRR-Xa</v>
      </c>
      <c r="R308">
        <f>VLOOKUP($B308,'PP-RLK'!$C$14:$G$623,3,FALSE)</f>
        <v>0</v>
      </c>
      <c r="S308" t="str">
        <f>VLOOKUP($B308,'PP-RLK'!$C$14:$G$623,4,FALSE)</f>
        <v>[224,247]</v>
      </c>
      <c r="T308" t="str">
        <f>VLOOKUP($B308,'PP-RLK'!$C$14:$G$623,5,FALSE)</f>
        <v>[306,576]</v>
      </c>
      <c r="U308">
        <f>VLOOKUP($B308,'PP-RLK'!$C$14:$O$623,6,FALSE)</f>
        <v>601</v>
      </c>
      <c r="V308">
        <f>VLOOKUP($B308,'PP-RLK'!$C$14:$O$623,7,FALSE)</f>
        <v>1</v>
      </c>
      <c r="W308">
        <f>VLOOKUP($B308,'PP-RLK'!$C$14:$O$623,8,FALSE)</f>
        <v>223</v>
      </c>
      <c r="X308">
        <f>VLOOKUP($B308,'PP-RLK'!$C$14:$O$623,9,FALSE)</f>
        <v>223</v>
      </c>
      <c r="Y308" t="str">
        <f>VLOOKUP(B308,'Nat Plant-Seq info'!$C$1:$D$426,2,FALSE)</f>
        <v>Athaliana_24683</v>
      </c>
      <c r="Z308">
        <f t="shared" si="4"/>
        <v>0</v>
      </c>
    </row>
    <row r="309" spans="1:26">
      <c r="A309" s="16">
        <v>1353</v>
      </c>
      <c r="B309" s="16" t="s">
        <v>223</v>
      </c>
      <c r="C309" s="16" t="str">
        <f>VLOOKUP(B309,'PP-RLK'!$C$14:$N$623,12,FALSE)</f>
        <v>AT1G69990.1</v>
      </c>
      <c r="D309" s="16" t="s">
        <v>1990</v>
      </c>
      <c r="E309" s="16" t="s">
        <v>6</v>
      </c>
      <c r="F309" s="16" t="s">
        <v>102</v>
      </c>
      <c r="G309" s="17" t="s">
        <v>8</v>
      </c>
      <c r="H309" s="17" t="s">
        <v>29</v>
      </c>
      <c r="I309" s="15" t="str">
        <f>VLOOKUP(B309,'Expression batch'!$A$2:$H$460,8,FALSE)</f>
        <v>#8</v>
      </c>
      <c r="J309" s="15" t="str">
        <f>VLOOKUP($B309,'Expression batch'!$A$2:$H$460,2,FALSE)</f>
        <v>BIR4</v>
      </c>
      <c r="K309" s="15" t="str">
        <f>VLOOKUP($B309,'Expression batch'!$A$2:$H$460,3,FALSE)</f>
        <v>C02</v>
      </c>
      <c r="L309" s="15" t="str">
        <f>VLOOKUP($B309,'Expression batch'!$A$2:$H$460,4,FALSE)</f>
        <v>LRR-Xa</v>
      </c>
      <c r="M309" s="15" t="str">
        <f>VLOOKUP($B309,'LRR-expression'!$A$2:$F$226,2,FALSE)</f>
        <v>BIR4</v>
      </c>
      <c r="N309" t="str">
        <f>VLOOKUP(B309,'Cloning information_protech'!$I$2:$M$452,5,FALSE)</f>
        <v>C02</v>
      </c>
      <c r="O309">
        <f>VLOOKUP(B309,'Cloning information_protech'!$G$2:$H$453,2,FALSE)</f>
        <v>115078</v>
      </c>
      <c r="P309" t="str">
        <f>VLOOKUP(B309,Unknown!$E$1:$F$625,2,FALSE)</f>
        <v>LRR-Xa</v>
      </c>
      <c r="Q309" t="str">
        <f>VLOOKUP(B309,'PP-RLK'!$C$14:$D$623,2,FALSE)</f>
        <v>LRR-Xa</v>
      </c>
      <c r="R309">
        <f>VLOOKUP($B309,'PP-RLK'!$C$14:$G$623,3,FALSE)</f>
        <v>0</v>
      </c>
      <c r="S309" t="str">
        <f>VLOOKUP($B309,'PP-RLK'!$C$14:$G$623,4,FALSE)</f>
        <v>[216,239]</v>
      </c>
      <c r="T309" t="str">
        <f>VLOOKUP($B309,'PP-RLK'!$C$14:$G$623,5,FALSE)</f>
        <v>[295,563]</v>
      </c>
      <c r="U309">
        <f>VLOOKUP($B309,'PP-RLK'!$C$14:$O$623,6,FALSE)</f>
        <v>591</v>
      </c>
      <c r="V309">
        <f>VLOOKUP($B309,'PP-RLK'!$C$14:$O$623,7,FALSE)</f>
        <v>1</v>
      </c>
      <c r="W309">
        <f>VLOOKUP($B309,'PP-RLK'!$C$14:$O$623,8,FALSE)</f>
        <v>215</v>
      </c>
      <c r="X309">
        <f>VLOOKUP($B309,'PP-RLK'!$C$14:$O$623,9,FALSE)</f>
        <v>215</v>
      </c>
      <c r="Y309" t="str">
        <f>VLOOKUP(B309,'Nat Plant-Seq info'!$C$1:$D$426,2,FALSE)</f>
        <v>Athaliana_4959</v>
      </c>
      <c r="Z309">
        <f t="shared" si="4"/>
        <v>0</v>
      </c>
    </row>
    <row r="310" spans="1:26">
      <c r="A310" s="16">
        <v>1354</v>
      </c>
      <c r="B310" s="16" t="s">
        <v>415</v>
      </c>
      <c r="C310" s="16" t="str">
        <f>VLOOKUP(B310,'PP-RLK'!$C$14:$N$623,12,FALSE)</f>
        <v>AT3G28450.1</v>
      </c>
      <c r="D310" s="16" t="s">
        <v>1990</v>
      </c>
      <c r="E310" s="16" t="s">
        <v>6</v>
      </c>
      <c r="F310" s="16" t="s">
        <v>102</v>
      </c>
      <c r="G310" s="17" t="s">
        <v>8</v>
      </c>
      <c r="H310" s="17" t="s">
        <v>29</v>
      </c>
      <c r="I310" s="15" t="e">
        <f>VLOOKUP(B310,'Expression batch'!$A$2:$H$460,8,FALSE)</f>
        <v>#N/A</v>
      </c>
      <c r="J310" s="15" t="e">
        <f>VLOOKUP($B310,'Expression batch'!$A$2:$H$460,2,FALSE)</f>
        <v>#N/A</v>
      </c>
      <c r="K310" s="15" t="e">
        <f>VLOOKUP($B310,'Expression batch'!$A$2:$H$460,3,FALSE)</f>
        <v>#N/A</v>
      </c>
      <c r="L310" s="15" t="e">
        <f>VLOOKUP($B310,'Expression batch'!$A$2:$H$460,4,FALSE)</f>
        <v>#N/A</v>
      </c>
      <c r="M310" s="15" t="str">
        <f>VLOOKUP($B310,'LRR-expression'!$A$2:$F$226,2,FALSE)</f>
        <v>BIR2</v>
      </c>
      <c r="N310" t="str">
        <f>VLOOKUP(B310,'Cloning information_protech'!$I$2:$M$452,5,FALSE)</f>
        <v>X043</v>
      </c>
      <c r="O310">
        <f>VLOOKUP(B310,'Cloning information_protech'!$G$2:$H$453,2,FALSE)</f>
        <v>115085</v>
      </c>
      <c r="P310" t="str">
        <f>VLOOKUP(B310,Unknown!$E$1:$F$625,2,FALSE)</f>
        <v>LRR-Xa</v>
      </c>
      <c r="Q310" t="str">
        <f>VLOOKUP(B310,'PP-RLK'!$C$14:$D$623,2,FALSE)</f>
        <v>LRR-Xa</v>
      </c>
      <c r="R310">
        <f>VLOOKUP($B310,'PP-RLK'!$C$14:$G$623,3,FALSE)</f>
        <v>29</v>
      </c>
      <c r="S310" t="str">
        <f>VLOOKUP($B310,'PP-RLK'!$C$14:$G$623,4,FALSE)</f>
        <v>[230,253]</v>
      </c>
      <c r="T310" t="str">
        <f>VLOOKUP($B310,'PP-RLK'!$C$14:$G$623,5,FALSE)</f>
        <v>[307,575]</v>
      </c>
      <c r="U310">
        <f>VLOOKUP($B310,'PP-RLK'!$C$14:$O$623,6,FALSE)</f>
        <v>605</v>
      </c>
      <c r="V310">
        <f>VLOOKUP($B310,'PP-RLK'!$C$14:$O$623,7,FALSE)</f>
        <v>30</v>
      </c>
      <c r="W310">
        <f>VLOOKUP($B310,'PP-RLK'!$C$14:$O$623,8,FALSE)</f>
        <v>229</v>
      </c>
      <c r="X310">
        <f>VLOOKUP($B310,'PP-RLK'!$C$14:$O$623,9,FALSE)</f>
        <v>200</v>
      </c>
      <c r="Y310" t="str">
        <f>VLOOKUP(B310,'Nat Plant-Seq info'!$C$1:$D$426,2,FALSE)</f>
        <v>Athaliana_755</v>
      </c>
      <c r="Z310">
        <f t="shared" si="4"/>
        <v>0</v>
      </c>
    </row>
    <row r="311" spans="1:26">
      <c r="A311" s="16">
        <v>1356</v>
      </c>
      <c r="B311" s="16" t="s">
        <v>685</v>
      </c>
      <c r="C311" s="16" t="str">
        <f>VLOOKUP(B311,'PP-RLK'!$C$14:$N$623,12,FALSE)</f>
        <v>AT5G48380.1</v>
      </c>
      <c r="D311" s="16" t="s">
        <v>1990</v>
      </c>
      <c r="E311" s="16" t="s">
        <v>6</v>
      </c>
      <c r="F311" s="16" t="s">
        <v>102</v>
      </c>
      <c r="G311" s="17" t="s">
        <v>8</v>
      </c>
      <c r="H311" s="17" t="s">
        <v>29</v>
      </c>
      <c r="I311" s="15" t="str">
        <f>VLOOKUP(B311,'Expression batch'!$A$2:$H$460,8,FALSE)</f>
        <v>#8</v>
      </c>
      <c r="J311" s="15" t="str">
        <f>VLOOKUP($B311,'Expression batch'!$A$2:$H$460,2,FALSE)</f>
        <v>BIR1</v>
      </c>
      <c r="K311" s="15" t="str">
        <f>VLOOKUP($B311,'Expression batch'!$A$2:$H$460,3,FALSE)</f>
        <v>C09</v>
      </c>
      <c r="L311" s="15" t="str">
        <f>VLOOKUP($B311,'Expression batch'!$A$2:$H$460,4,FALSE)</f>
        <v>LRR-Xa</v>
      </c>
      <c r="M311" s="15" t="str">
        <f>VLOOKUP($B311,'LRR-expression'!$A$2:$F$226,2,FALSE)</f>
        <v>BIR1</v>
      </c>
      <c r="N311" t="str">
        <f>VLOOKUP(B311,'Cloning information_protech'!$I$2:$M$452,5,FALSE)</f>
        <v>C09</v>
      </c>
      <c r="O311">
        <f>VLOOKUP(B311,'Cloning information_protech'!$G$2:$H$453,2,FALSE)</f>
        <v>115088</v>
      </c>
      <c r="P311" t="str">
        <f>VLOOKUP(B311,Unknown!$E$1:$F$625,2,FALSE)</f>
        <v>LRR-Xa</v>
      </c>
      <c r="Q311" t="str">
        <f>VLOOKUP(B311,'PP-RLK'!$C$14:$D$623,2,FALSE)</f>
        <v>LRR-Xa</v>
      </c>
      <c r="R311">
        <f>VLOOKUP($B311,'PP-RLK'!$C$14:$G$623,3,FALSE)</f>
        <v>28</v>
      </c>
      <c r="S311" t="str">
        <f>VLOOKUP($B311,'PP-RLK'!$C$14:$G$623,4,FALSE)</f>
        <v>[227,250]</v>
      </c>
      <c r="T311" t="str">
        <f>VLOOKUP($B311,'PP-RLK'!$C$14:$G$623,5,FALSE)</f>
        <v>[303,586]</v>
      </c>
      <c r="U311">
        <f>VLOOKUP($B311,'PP-RLK'!$C$14:$O$623,6,FALSE)</f>
        <v>620</v>
      </c>
      <c r="V311">
        <f>VLOOKUP($B311,'PP-RLK'!$C$14:$O$623,7,FALSE)</f>
        <v>29</v>
      </c>
      <c r="W311">
        <f>VLOOKUP($B311,'PP-RLK'!$C$14:$O$623,8,FALSE)</f>
        <v>226</v>
      </c>
      <c r="X311">
        <f>VLOOKUP($B311,'PP-RLK'!$C$14:$O$623,9,FALSE)</f>
        <v>198</v>
      </c>
      <c r="Y311" t="e">
        <f>VLOOKUP(B311,'Nat Plant-Seq info'!$C$1:$D$426,2,FALSE)</f>
        <v>#N/A</v>
      </c>
      <c r="Z311" t="str">
        <f t="shared" si="4"/>
        <v>AT5G48380.1</v>
      </c>
    </row>
    <row r="312" spans="1:26">
      <c r="A312" s="16">
        <v>1369</v>
      </c>
      <c r="B312" s="16" t="s">
        <v>165</v>
      </c>
      <c r="C312" s="16" t="str">
        <f>VLOOKUP(B312,'PP-RLK'!$C$14:$N$623,12,FALSE)</f>
        <v>AT1G55610.1</v>
      </c>
      <c r="D312" s="16" t="s">
        <v>1990</v>
      </c>
      <c r="E312" s="16" t="s">
        <v>6</v>
      </c>
      <c r="F312" s="16" t="s">
        <v>166</v>
      </c>
      <c r="G312" s="17" t="s">
        <v>8</v>
      </c>
      <c r="H312" s="17" t="s">
        <v>29</v>
      </c>
      <c r="I312" s="15" t="str">
        <f>VLOOKUP(B312,'Expression batch'!$A$2:$H$460,8,FALSE)</f>
        <v>#10</v>
      </c>
      <c r="J312" s="15" t="str">
        <f>VLOOKUP($B312,'Expression batch'!$A$2:$H$460,2,FALSE)</f>
        <v>BRL1</v>
      </c>
      <c r="K312" s="15" t="str">
        <f>VLOOKUP($B312,'Expression batch'!$A$2:$H$460,3,FALSE)</f>
        <v>B12</v>
      </c>
      <c r="L312" s="15" t="str">
        <f>VLOOKUP($B312,'Expression batch'!$A$2:$H$460,4,FALSE)</f>
        <v>LRR-Xb</v>
      </c>
      <c r="M312" s="15" t="str">
        <f>VLOOKUP($B312,'LRR-expression'!$A$2:$F$226,2,FALSE)</f>
        <v>BRL1</v>
      </c>
      <c r="N312" t="str">
        <f>VLOOKUP(B312,'Cloning information_protech'!$I$2:$M$452,5,FALSE)</f>
        <v>B12</v>
      </c>
      <c r="O312">
        <f>VLOOKUP(B312,'Cloning information_protech'!$G$2:$H$453,2,FALSE)</f>
        <v>115077</v>
      </c>
      <c r="P312" t="str">
        <f>VLOOKUP(B312,Unknown!$E$1:$F$625,2,FALSE)</f>
        <v>LRR-Xb-1</v>
      </c>
      <c r="Q312" t="str">
        <f>VLOOKUP(B312,'PP-RLK'!$C$14:$D$623,2,FALSE)</f>
        <v>LRR-Xb</v>
      </c>
      <c r="R312">
        <f>VLOOKUP($B312,'PP-RLK'!$C$14:$G$623,3,FALSE)</f>
        <v>22</v>
      </c>
      <c r="S312" t="str">
        <f>VLOOKUP($B312,'PP-RLK'!$C$14:$G$623,4,FALSE)</f>
        <v>[777,800]</v>
      </c>
      <c r="T312" t="str">
        <f>VLOOKUP($B312,'PP-RLK'!$C$14:$G$623,5,FALSE)</f>
        <v>[859,1134]</v>
      </c>
      <c r="U312">
        <f>VLOOKUP($B312,'PP-RLK'!$C$14:$O$623,6,FALSE)</f>
        <v>1166</v>
      </c>
      <c r="V312">
        <f>VLOOKUP($B312,'PP-RLK'!$C$14:$O$623,7,FALSE)</f>
        <v>23</v>
      </c>
      <c r="W312">
        <f>VLOOKUP($B312,'PP-RLK'!$C$14:$O$623,8,FALSE)</f>
        <v>776</v>
      </c>
      <c r="X312">
        <f>VLOOKUP($B312,'PP-RLK'!$C$14:$O$623,9,FALSE)</f>
        <v>754</v>
      </c>
      <c r="Y312" t="str">
        <f>VLOOKUP(B312,'Nat Plant-Seq info'!$C$1:$D$426,2,FALSE)</f>
        <v>Athaliana_14209</v>
      </c>
      <c r="Z312">
        <f t="shared" si="4"/>
        <v>0</v>
      </c>
    </row>
    <row r="313" spans="1:26">
      <c r="A313" s="16">
        <v>1386</v>
      </c>
      <c r="B313" s="16" t="s">
        <v>239</v>
      </c>
      <c r="C313" s="16" t="str">
        <f>VLOOKUP(B313,'PP-RLK'!$C$14:$N$623,12,FALSE)</f>
        <v>AT1G72300.1</v>
      </c>
      <c r="D313" s="16" t="s">
        <v>1990</v>
      </c>
      <c r="E313" s="16" t="s">
        <v>6</v>
      </c>
      <c r="F313" s="16" t="s">
        <v>166</v>
      </c>
      <c r="G313" s="17" t="s">
        <v>8</v>
      </c>
      <c r="H313" s="17" t="s">
        <v>29</v>
      </c>
      <c r="I313" s="15" t="str">
        <f>VLOOKUP(B313,'Expression batch'!$A$2:$H$460,8,FALSE)</f>
        <v>#10</v>
      </c>
      <c r="J313" s="15" t="str">
        <f>VLOOKUP($B313,'Expression batch'!$A$2:$H$460,2,FALSE)</f>
        <v>PSY1R</v>
      </c>
      <c r="K313" s="15" t="str">
        <f>VLOOKUP($B313,'Expression batch'!$A$2:$H$460,3,FALSE)</f>
        <v>nC05</v>
      </c>
      <c r="L313" s="15" t="str">
        <f>VLOOKUP($B313,'Expression batch'!$A$2:$H$460,4,FALSE)</f>
        <v>LRR-Xb</v>
      </c>
      <c r="M313" s="15" t="str">
        <f>VLOOKUP($B313,'LRR-expression'!$A$2:$F$226,2,FALSE)</f>
        <v>PSYR</v>
      </c>
      <c r="N313" t="str">
        <f>VLOOKUP(B313,'Cloning information_protech'!$I$2:$M$452,5,FALSE)</f>
        <v>nC05</v>
      </c>
      <c r="O313">
        <f>VLOOKUP(B313,'Cloning information_protech'!$G$2:$H$453,2,FALSE)</f>
        <v>115079</v>
      </c>
      <c r="P313" t="str">
        <f>VLOOKUP(B313,Unknown!$E$1:$F$625,2,FALSE)</f>
        <v>LRR-Xb-1</v>
      </c>
      <c r="Q313" t="str">
        <f>VLOOKUP(B313,'PP-RLK'!$C$14:$D$623,2,FALSE)</f>
        <v>LRR-Xb</v>
      </c>
      <c r="R313">
        <f>VLOOKUP($B313,'PP-RLK'!$C$14:$G$623,3,FALSE)</f>
        <v>0</v>
      </c>
      <c r="S313" t="str">
        <f>VLOOKUP($B313,'PP-RLK'!$C$14:$G$623,4,FALSE)</f>
        <v>[21,44][717,740]</v>
      </c>
      <c r="T313" t="str">
        <f>VLOOKUP($B313,'PP-RLK'!$C$14:$G$623,5,FALSE)</f>
        <v>[803,1074]</v>
      </c>
      <c r="U313">
        <f>VLOOKUP($B313,'PP-RLK'!$C$14:$O$623,6,FALSE)</f>
        <v>1095</v>
      </c>
      <c r="V313">
        <f>VLOOKUP($B313,'PP-RLK'!$C$14:$O$623,7,FALSE)</f>
        <v>1</v>
      </c>
      <c r="W313">
        <f>VLOOKUP($B313,'PP-RLK'!$C$14:$O$623,8,FALSE)</f>
        <v>716</v>
      </c>
      <c r="X313">
        <f>VLOOKUP($B313,'PP-RLK'!$C$14:$O$623,9,FALSE)</f>
        <v>716</v>
      </c>
      <c r="Y313" t="str">
        <f>VLOOKUP(B313,'Nat Plant-Seq info'!$C$1:$D$426,2,FALSE)</f>
        <v>Athaliana_25373</v>
      </c>
      <c r="Z313">
        <f t="shared" si="4"/>
        <v>0</v>
      </c>
    </row>
    <row r="314" spans="1:26">
      <c r="A314" s="16">
        <v>1365</v>
      </c>
      <c r="B314" s="16" t="s">
        <v>244</v>
      </c>
      <c r="C314" s="16" t="str">
        <f>VLOOKUP(B314,'PP-RLK'!$C$14:$N$623,12,FALSE)</f>
        <v>AT1G74360.1</v>
      </c>
      <c r="D314" s="16" t="s">
        <v>1990</v>
      </c>
      <c r="E314" s="16" t="s">
        <v>6</v>
      </c>
      <c r="F314" s="16" t="s">
        <v>166</v>
      </c>
      <c r="G314" s="17" t="s">
        <v>8</v>
      </c>
      <c r="H314" s="17" t="s">
        <v>29</v>
      </c>
      <c r="I314" s="15" t="str">
        <f>VLOOKUP(B314,'Expression batch'!$A$2:$H$460,8,FALSE)</f>
        <v>#20</v>
      </c>
      <c r="J314" s="15" t="str">
        <f>VLOOKUP($B314,'Expression batch'!$A$2:$H$460,2,FALSE)</f>
        <v>AT1G74360</v>
      </c>
      <c r="K314" s="15" t="str">
        <f>VLOOKUP($B314,'Expression batch'!$A$2:$H$460,3,FALSE)</f>
        <v>X038</v>
      </c>
      <c r="L314" s="15" t="str">
        <f>VLOOKUP($B314,'Expression batch'!$A$2:$H$460,4,FALSE)</f>
        <v>LRR-Xb</v>
      </c>
      <c r="M314" s="15" t="str">
        <f>VLOOKUP($B314,'LRR-expression'!$A$2:$F$226,2,FALSE)</f>
        <v>GRACE</v>
      </c>
      <c r="N314" t="str">
        <f>VLOOKUP(B314,'Cloning information_protech'!$I$2:$M$452,5,FALSE)</f>
        <v>X038</v>
      </c>
      <c r="O314">
        <f>VLOOKUP(B314,'Cloning information_protech'!$G$2:$H$453,2,FALSE)</f>
        <v>115080</v>
      </c>
      <c r="P314" t="str">
        <f>VLOOKUP(B314,Unknown!$E$1:$F$625,2,FALSE)</f>
        <v>LRR-Xb-2</v>
      </c>
      <c r="Q314" t="str">
        <f>VLOOKUP(B314,'PP-RLK'!$C$14:$D$623,2,FALSE)</f>
        <v>LRR-Xb</v>
      </c>
      <c r="R314">
        <f>VLOOKUP($B314,'PP-RLK'!$C$14:$G$623,3,FALSE)</f>
        <v>35</v>
      </c>
      <c r="S314" t="str">
        <f>VLOOKUP($B314,'PP-RLK'!$C$14:$G$623,4,FALSE)</f>
        <v>[732,755]</v>
      </c>
      <c r="T314" t="str">
        <f>VLOOKUP($B314,'PP-RLK'!$C$14:$G$623,5,FALSE)</f>
        <v>[814,1085]</v>
      </c>
      <c r="U314">
        <f>VLOOKUP($B314,'PP-RLK'!$C$14:$O$623,6,FALSE)</f>
        <v>1106</v>
      </c>
      <c r="V314">
        <f>VLOOKUP($B314,'PP-RLK'!$C$14:$O$623,7,FALSE)</f>
        <v>36</v>
      </c>
      <c r="W314">
        <f>VLOOKUP($B314,'PP-RLK'!$C$14:$O$623,8,FALSE)</f>
        <v>731</v>
      </c>
      <c r="X314">
        <f>VLOOKUP($B314,'PP-RLK'!$C$14:$O$623,9,FALSE)</f>
        <v>696</v>
      </c>
      <c r="Y314" t="str">
        <f>VLOOKUP(B314,'Nat Plant-Seq info'!$C$1:$D$426,2,FALSE)</f>
        <v>Athaliana_19154</v>
      </c>
      <c r="Z314">
        <f t="shared" si="4"/>
        <v>0</v>
      </c>
    </row>
    <row r="315" spans="1:26">
      <c r="A315" s="16">
        <v>1376</v>
      </c>
      <c r="B315" s="16" t="s">
        <v>263</v>
      </c>
      <c r="C315" s="16" t="str">
        <f>VLOOKUP(B315,'PP-RLK'!$C$14:$N$623,12,FALSE)</f>
        <v>AT2G01950.1</v>
      </c>
      <c r="D315" s="16" t="s">
        <v>1990</v>
      </c>
      <c r="E315" s="16" t="s">
        <v>6</v>
      </c>
      <c r="F315" s="16" t="s">
        <v>166</v>
      </c>
      <c r="G315" s="17" t="s">
        <v>8</v>
      </c>
      <c r="H315" s="17" t="s">
        <v>29</v>
      </c>
      <c r="I315" s="15" t="str">
        <f>VLOOKUP(B315,'Expression batch'!$A$2:$H$460,8,FALSE)</f>
        <v>#10</v>
      </c>
      <c r="J315" s="15" t="str">
        <f>VLOOKUP($B315,'Expression batch'!$A$2:$H$460,2,FALSE)</f>
        <v>BRL2</v>
      </c>
      <c r="K315" s="15" t="str">
        <f>VLOOKUP($B315,'Expression batch'!$A$2:$H$460,3,FALSE)</f>
        <v>X039</v>
      </c>
      <c r="L315" s="15" t="str">
        <f>VLOOKUP($B315,'Expression batch'!$A$2:$H$460,4,FALSE)</f>
        <v>LRR-Xb</v>
      </c>
      <c r="M315" s="15" t="str">
        <f>VLOOKUP($B315,'LRR-expression'!$A$2:$F$226,2,FALSE)</f>
        <v>VH1/VRL2</v>
      </c>
      <c r="N315" t="str">
        <f>VLOOKUP(B315,'Cloning information_protech'!$I$2:$M$452,5,FALSE)</f>
        <v>X039</v>
      </c>
      <c r="O315">
        <f>VLOOKUP(B315,'Cloning information_protech'!$G$2:$H$453,2,FALSE)</f>
        <v>115081</v>
      </c>
      <c r="P315" t="str">
        <f>VLOOKUP(B315,Unknown!$E$1:$F$625,2,FALSE)</f>
        <v>LRR-Xb-1</v>
      </c>
      <c r="Q315" t="str">
        <f>VLOOKUP(B315,'PP-RLK'!$C$14:$D$623,2,FALSE)</f>
        <v>LRR-Xb</v>
      </c>
      <c r="R315">
        <f>VLOOKUP($B315,'PP-RLK'!$C$14:$G$623,3,FALSE)</f>
        <v>32</v>
      </c>
      <c r="S315" t="str">
        <f>VLOOKUP($B315,'PP-RLK'!$C$14:$G$623,4,FALSE)</f>
        <v>[756,779]</v>
      </c>
      <c r="T315" t="str">
        <f>VLOOKUP($B315,'PP-RLK'!$C$14:$G$623,5,FALSE)</f>
        <v>[838,1126]</v>
      </c>
      <c r="U315">
        <f>VLOOKUP($B315,'PP-RLK'!$C$14:$O$623,6,FALSE)</f>
        <v>1143</v>
      </c>
      <c r="V315">
        <f>VLOOKUP($B315,'PP-RLK'!$C$14:$O$623,7,FALSE)</f>
        <v>33</v>
      </c>
      <c r="W315">
        <f>VLOOKUP($B315,'PP-RLK'!$C$14:$O$623,8,FALSE)</f>
        <v>755</v>
      </c>
      <c r="X315">
        <f>VLOOKUP($B315,'PP-RLK'!$C$14:$O$623,9,FALSE)</f>
        <v>723</v>
      </c>
      <c r="Y315" t="str">
        <f>VLOOKUP(B315,'Nat Plant-Seq info'!$C$1:$D$426,2,FALSE)</f>
        <v>Athaliana_22424</v>
      </c>
      <c r="Z315">
        <f t="shared" si="4"/>
        <v>0</v>
      </c>
    </row>
    <row r="316" spans="1:26">
      <c r="A316" s="16">
        <v>1381</v>
      </c>
      <c r="B316" s="16" t="s">
        <v>264</v>
      </c>
      <c r="C316" s="16" t="str">
        <f>VLOOKUP(B316,'PP-RLK'!$C$14:$N$623,12,FALSE)</f>
        <v>AT2G02220.1</v>
      </c>
      <c r="D316" s="16" t="s">
        <v>1990</v>
      </c>
      <c r="E316" s="16" t="s">
        <v>6</v>
      </c>
      <c r="F316" s="16" t="s">
        <v>166</v>
      </c>
      <c r="G316" s="17" t="s">
        <v>8</v>
      </c>
      <c r="H316" s="17" t="s">
        <v>29</v>
      </c>
      <c r="I316" s="15" t="str">
        <f>VLOOKUP(B316,'Expression batch'!$A$2:$H$460,8,FALSE)</f>
        <v>#10</v>
      </c>
      <c r="J316" s="15" t="str">
        <f>VLOOKUP($B316,'Expression batch'!$A$2:$H$460,2,FALSE)</f>
        <v>PSKR1</v>
      </c>
      <c r="K316" s="15" t="str">
        <f>VLOOKUP($B316,'Expression batch'!$A$2:$H$460,3,FALSE)</f>
        <v>C05</v>
      </c>
      <c r="L316" s="15" t="str">
        <f>VLOOKUP($B316,'Expression batch'!$A$2:$H$460,4,FALSE)</f>
        <v>LRR-Xb</v>
      </c>
      <c r="M316" s="15" t="str">
        <f>VLOOKUP($B316,'LRR-expression'!$A$2:$F$226,2,FALSE)</f>
        <v>PSKR1</v>
      </c>
      <c r="N316" t="str">
        <f>VLOOKUP(B316,'Cloning information_protech'!$I$2:$M$452,5,FALSE)</f>
        <v>C05</v>
      </c>
      <c r="O316">
        <f>VLOOKUP(B316,'Cloning information_protech'!$G$2:$H$453,2,FALSE)</f>
        <v>115082</v>
      </c>
      <c r="P316" t="str">
        <f>VLOOKUP(B316,Unknown!$E$1:$F$625,2,FALSE)</f>
        <v>LRR-Xb-1</v>
      </c>
      <c r="Q316" t="str">
        <f>VLOOKUP(B316,'PP-RLK'!$C$14:$D$623,2,FALSE)</f>
        <v>LRR-Xb</v>
      </c>
      <c r="R316">
        <f>VLOOKUP($B316,'PP-RLK'!$C$14:$G$623,3,FALSE)</f>
        <v>26</v>
      </c>
      <c r="S316" t="str">
        <f>VLOOKUP($B316,'PP-RLK'!$C$14:$G$623,4,FALSE)</f>
        <v>[658,681]</v>
      </c>
      <c r="T316" t="str">
        <f>VLOOKUP($B316,'PP-RLK'!$C$14:$G$623,5,FALSE)</f>
        <v>[734,1005]</v>
      </c>
      <c r="U316">
        <f>VLOOKUP($B316,'PP-RLK'!$C$14:$O$623,6,FALSE)</f>
        <v>1008</v>
      </c>
      <c r="V316">
        <f>VLOOKUP($B316,'PP-RLK'!$C$14:$O$623,7,FALSE)</f>
        <v>27</v>
      </c>
      <c r="W316">
        <f>VLOOKUP($B316,'PP-RLK'!$C$14:$O$623,8,FALSE)</f>
        <v>657</v>
      </c>
      <c r="X316">
        <f>VLOOKUP($B316,'PP-RLK'!$C$14:$O$623,9,FALSE)</f>
        <v>631</v>
      </c>
      <c r="Y316" t="str">
        <f>VLOOKUP(B316,'Nat Plant-Seq info'!$C$1:$D$426,2,FALSE)</f>
        <v>Athaliana_16931</v>
      </c>
      <c r="Z316">
        <f t="shared" si="4"/>
        <v>0</v>
      </c>
    </row>
    <row r="317" spans="1:26">
      <c r="A317" s="16">
        <v>1370</v>
      </c>
      <c r="B317" s="16" t="s">
        <v>383</v>
      </c>
      <c r="C317" s="16" t="str">
        <f>VLOOKUP(B317,'PP-RLK'!$C$14:$N$623,12,FALSE)</f>
        <v>AT3G13380.1</v>
      </c>
      <c r="D317" s="16" t="s">
        <v>1990</v>
      </c>
      <c r="E317" s="16" t="s">
        <v>6</v>
      </c>
      <c r="F317" s="16" t="s">
        <v>166</v>
      </c>
      <c r="G317" s="17" t="s">
        <v>8</v>
      </c>
      <c r="H317" s="17" t="s">
        <v>29</v>
      </c>
      <c r="I317" s="15" t="str">
        <f>VLOOKUP(B317,'Expression batch'!$A$2:$H$460,8,FALSE)</f>
        <v>#10</v>
      </c>
      <c r="J317" s="15" t="str">
        <f>VLOOKUP($B317,'Expression batch'!$A$2:$H$460,2,FALSE)</f>
        <v>BRL3</v>
      </c>
      <c r="K317" s="15" t="str">
        <f>VLOOKUP($B317,'Expression batch'!$A$2:$H$460,3,FALSE)</f>
        <v>C07</v>
      </c>
      <c r="L317" s="15" t="str">
        <f>VLOOKUP($B317,'Expression batch'!$A$2:$H$460,4,FALSE)</f>
        <v>LRR-Xb</v>
      </c>
      <c r="M317" s="15" t="str">
        <f>VLOOKUP($B317,'LRR-expression'!$A$2:$F$226,2,FALSE)</f>
        <v>BRL3</v>
      </c>
      <c r="N317" t="str">
        <f>VLOOKUP(B317,'Cloning information_protech'!$I$2:$M$452,5,FALSE)</f>
        <v>C07</v>
      </c>
      <c r="O317">
        <f>VLOOKUP(B317,'Cloning information_protech'!$G$2:$H$453,2,FALSE)</f>
        <v>115084</v>
      </c>
      <c r="P317" t="str">
        <f>VLOOKUP(B317,Unknown!$E$1:$F$625,2,FALSE)</f>
        <v>LRR-Xb-1</v>
      </c>
      <c r="Q317" t="str">
        <f>VLOOKUP(B317,'PP-RLK'!$C$14:$D$623,2,FALSE)</f>
        <v>LRR-Xb</v>
      </c>
      <c r="R317">
        <f>VLOOKUP($B317,'PP-RLK'!$C$14:$G$623,3,FALSE)</f>
        <v>24</v>
      </c>
      <c r="S317" t="str">
        <f>VLOOKUP($B317,'PP-RLK'!$C$14:$G$623,4,FALSE)</f>
        <v>[773,796]</v>
      </c>
      <c r="T317" t="str">
        <f>VLOOKUP($B317,'PP-RLK'!$C$14:$G$623,5,FALSE)</f>
        <v>[858,1132]</v>
      </c>
      <c r="U317">
        <f>VLOOKUP($B317,'PP-RLK'!$C$14:$O$623,6,FALSE)</f>
        <v>1164</v>
      </c>
      <c r="V317">
        <f>VLOOKUP($B317,'PP-RLK'!$C$14:$O$623,7,FALSE)</f>
        <v>25</v>
      </c>
      <c r="W317">
        <f>VLOOKUP($B317,'PP-RLK'!$C$14:$O$623,8,FALSE)</f>
        <v>772</v>
      </c>
      <c r="X317">
        <f>VLOOKUP($B317,'PP-RLK'!$C$14:$O$623,9,FALSE)</f>
        <v>748</v>
      </c>
      <c r="Y317" t="str">
        <f>VLOOKUP(B317,'Nat Plant-Seq info'!$C$1:$D$426,2,FALSE)</f>
        <v>Athaliana_7832</v>
      </c>
      <c r="Z317">
        <f t="shared" si="4"/>
        <v>0</v>
      </c>
    </row>
    <row r="318" spans="1:26">
      <c r="A318" s="16">
        <v>1373</v>
      </c>
      <c r="B318" s="16" t="s">
        <v>592</v>
      </c>
      <c r="C318" s="16" t="str">
        <f>VLOOKUP(B318,'PP-RLK'!$C$14:$N$623,12,FALSE)</f>
        <v>AT4G39400.1</v>
      </c>
      <c r="D318" s="16" t="s">
        <v>1990</v>
      </c>
      <c r="E318" s="16" t="s">
        <v>6</v>
      </c>
      <c r="F318" s="16" t="s">
        <v>166</v>
      </c>
      <c r="G318" s="17" t="s">
        <v>8</v>
      </c>
      <c r="H318" s="17" t="s">
        <v>29</v>
      </c>
      <c r="I318" s="15" t="str">
        <f>VLOOKUP(B318,'Expression batch'!$A$2:$H$460,8,FALSE)</f>
        <v>#10</v>
      </c>
      <c r="J318" s="15" t="str">
        <f>VLOOKUP($B318,'Expression batch'!$A$2:$H$460,2,FALSE)</f>
        <v>BRI1</v>
      </c>
      <c r="K318" s="15" t="str">
        <f>VLOOKUP($B318,'Expression batch'!$A$2:$H$460,3,FALSE)</f>
        <v>BIR1</v>
      </c>
      <c r="L318" s="15" t="str">
        <f>VLOOKUP($B318,'Expression batch'!$A$2:$H$460,4,FALSE)</f>
        <v>LRR-Xb</v>
      </c>
      <c r="M318" s="15" t="str">
        <f>VLOOKUP($B318,'LRR-expression'!$A$2:$F$226,2,FALSE)</f>
        <v>BRI1/CBB2/DWF2/BIN1</v>
      </c>
      <c r="N318" t="e">
        <f>VLOOKUP(B318,'Cloning information_protech'!$I$2:$M$452,5,FALSE)</f>
        <v>#N/A</v>
      </c>
      <c r="O318" t="e">
        <f>VLOOKUP(B318,'Cloning information_protech'!$G$2:$H$453,2,FALSE)</f>
        <v>#N/A</v>
      </c>
      <c r="P318" t="str">
        <f>VLOOKUP(B318,Unknown!$E$1:$F$625,2,FALSE)</f>
        <v>LRR-Xb-1</v>
      </c>
      <c r="Q318" t="str">
        <f>VLOOKUP(B318,'PP-RLK'!$C$14:$D$623,2,FALSE)</f>
        <v>LRR-Xb</v>
      </c>
      <c r="R318">
        <f>VLOOKUP($B318,'PP-RLK'!$C$14:$G$623,3,FALSE)</f>
        <v>32</v>
      </c>
      <c r="S318" t="str">
        <f>VLOOKUP($B318,'PP-RLK'!$C$14:$G$623,4,FALSE)</f>
        <v>[792,815]</v>
      </c>
      <c r="T318" t="str">
        <f>VLOOKUP($B318,'PP-RLK'!$C$14:$G$623,5,FALSE)</f>
        <v>[883,1155]</v>
      </c>
      <c r="U318">
        <f>VLOOKUP($B318,'PP-RLK'!$C$14:$O$623,6,FALSE)</f>
        <v>1196</v>
      </c>
      <c r="V318">
        <f>VLOOKUP($B318,'PP-RLK'!$C$14:$O$623,7,FALSE)</f>
        <v>33</v>
      </c>
      <c r="W318">
        <f>VLOOKUP($B318,'PP-RLK'!$C$14:$O$623,8,FALSE)</f>
        <v>791</v>
      </c>
      <c r="X318">
        <f>VLOOKUP($B318,'PP-RLK'!$C$14:$O$623,9,FALSE)</f>
        <v>759</v>
      </c>
      <c r="Y318" t="str">
        <f>VLOOKUP(B318,'Nat Plant-Seq info'!$C$1:$D$426,2,FALSE)</f>
        <v>Athaliana_2332</v>
      </c>
      <c r="Z318">
        <f t="shared" si="4"/>
        <v>0</v>
      </c>
    </row>
    <row r="319" spans="1:26">
      <c r="A319" s="16">
        <v>1377</v>
      </c>
      <c r="B319" s="16" t="s">
        <v>612</v>
      </c>
      <c r="C319" s="16" t="str">
        <f>VLOOKUP(B319,'PP-RLK'!$C$14:$N$623,12,FALSE)</f>
        <v>AT5G07280.1</v>
      </c>
      <c r="D319" s="16" t="s">
        <v>1990</v>
      </c>
      <c r="E319" s="16" t="s">
        <v>6</v>
      </c>
      <c r="F319" s="16" t="s">
        <v>166</v>
      </c>
      <c r="G319" s="17" t="s">
        <v>8</v>
      </c>
      <c r="H319" s="17" t="s">
        <v>29</v>
      </c>
      <c r="I319" s="15" t="str">
        <f>VLOOKUP(B319,'Expression batch'!$A$2:$H$460,8,FALSE)</f>
        <v>#20</v>
      </c>
      <c r="J319" s="15" t="str">
        <f>VLOOKUP($B319,'Expression batch'!$A$2:$H$460,2,FALSE)</f>
        <v>EMS1</v>
      </c>
      <c r="K319" s="15" t="str">
        <f>VLOOKUP($B319,'Expression batch'!$A$2:$H$460,3,FALSE)</f>
        <v>X044</v>
      </c>
      <c r="L319" s="15" t="str">
        <f>VLOOKUP($B319,'Expression batch'!$A$2:$H$460,4,FALSE)</f>
        <v>LRR-Xb</v>
      </c>
      <c r="M319" s="15" t="str">
        <f>VLOOKUP($B319,'LRR-expression'!$A$2:$F$226,2,FALSE)</f>
        <v>EMS1/EXS</v>
      </c>
      <c r="N319" t="str">
        <f>VLOOKUP(B319,'Cloning information_protech'!$I$2:$M$452,5,FALSE)</f>
        <v>X044</v>
      </c>
      <c r="O319">
        <f>VLOOKUP(B319,'Cloning information_protech'!$G$2:$H$453,2,FALSE)</f>
        <v>115087</v>
      </c>
      <c r="P319" t="str">
        <f>VLOOKUP(B319,Unknown!$E$1:$F$625,2,FALSE)</f>
        <v>LRR-Xb-1</v>
      </c>
      <c r="Q319" t="str">
        <f>VLOOKUP(B319,'PP-RLK'!$C$14:$D$623,2,FALSE)</f>
        <v>LRR-Xb</v>
      </c>
      <c r="R319">
        <f>VLOOKUP($B319,'PP-RLK'!$C$14:$G$623,3,FALSE)</f>
        <v>19</v>
      </c>
      <c r="S319" t="str">
        <f>VLOOKUP($B319,'PP-RLK'!$C$14:$G$623,4,FALSE)</f>
        <v>[826,849]</v>
      </c>
      <c r="T319" t="str">
        <f>VLOOKUP($B319,'PP-RLK'!$C$14:$G$623,5,FALSE)</f>
        <v>[917,1189]</v>
      </c>
      <c r="U319">
        <f>VLOOKUP($B319,'PP-RLK'!$C$14:$O$623,6,FALSE)</f>
        <v>1192</v>
      </c>
      <c r="V319">
        <f>VLOOKUP($B319,'PP-RLK'!$C$14:$O$623,7,FALSE)</f>
        <v>20</v>
      </c>
      <c r="W319">
        <f>VLOOKUP($B319,'PP-RLK'!$C$14:$O$623,8,FALSE)</f>
        <v>825</v>
      </c>
      <c r="X319">
        <f>VLOOKUP($B319,'PP-RLK'!$C$14:$O$623,9,FALSE)</f>
        <v>806</v>
      </c>
      <c r="Y319" t="str">
        <f>VLOOKUP(B319,'Nat Plant-Seq info'!$C$1:$D$426,2,FALSE)</f>
        <v>Athaliana_5346</v>
      </c>
      <c r="Z319">
        <f t="shared" si="4"/>
        <v>0</v>
      </c>
    </row>
    <row r="320" spans="1:26">
      <c r="A320" s="16">
        <v>1368</v>
      </c>
      <c r="B320" s="16" t="s">
        <v>674</v>
      </c>
      <c r="C320" s="16" t="str">
        <f>VLOOKUP(B320,'PP-RLK'!$C$14:$N$623,12,FALSE)</f>
        <v>AT5G42440.1</v>
      </c>
      <c r="D320" s="16" t="s">
        <v>1990</v>
      </c>
      <c r="E320" s="16" t="s">
        <v>6</v>
      </c>
      <c r="F320" s="16" t="s">
        <v>166</v>
      </c>
      <c r="G320" s="17" t="s">
        <v>8</v>
      </c>
      <c r="H320" s="17" t="s">
        <v>29</v>
      </c>
      <c r="I320" s="15" t="e">
        <f>VLOOKUP(B320,'Expression batch'!$A$2:$H$460,8,FALSE)</f>
        <v>#N/A</v>
      </c>
      <c r="J320" s="15" t="e">
        <f>VLOOKUP($B320,'Expression batch'!$A$2:$H$460,2,FALSE)</f>
        <v>#N/A</v>
      </c>
      <c r="K320" s="15" t="e">
        <f>VLOOKUP($B320,'Expression batch'!$A$2:$H$460,3,FALSE)</f>
        <v>#N/A</v>
      </c>
      <c r="L320" s="15" t="e">
        <f>VLOOKUP($B320,'Expression batch'!$A$2:$H$460,4,FALSE)</f>
        <v>#N/A</v>
      </c>
      <c r="M320" s="15" t="e">
        <f>VLOOKUP($B320,'LRR-expression'!$A$2:$F$226,2,FALSE)</f>
        <v>#N/A</v>
      </c>
      <c r="N320" t="e">
        <f>VLOOKUP(B320,'Cloning information_protech'!$I$2:$M$452,5,FALSE)</f>
        <v>#N/A</v>
      </c>
      <c r="O320" t="e">
        <f>VLOOKUP(B320,'Cloning information_protech'!$G$2:$H$453,2,FALSE)</f>
        <v>#N/A</v>
      </c>
      <c r="P320" t="str">
        <f>VLOOKUP(B320,Unknown!$E$1:$F$625,2,FALSE)</f>
        <v>LRR-Xb-1</v>
      </c>
      <c r="Q320" t="str">
        <f>VLOOKUP(B320,'PP-RLK'!$C$14:$D$623,2,FALSE)</f>
        <v>LRR-Xb</v>
      </c>
      <c r="R320">
        <f>VLOOKUP($B320,'PP-RLK'!$C$14:$G$623,3,FALSE)</f>
        <v>33</v>
      </c>
      <c r="S320">
        <f>VLOOKUP($B320,'PP-RLK'!$C$14:$G$623,4,FALSE)</f>
        <v>0</v>
      </c>
      <c r="T320" t="str">
        <f>VLOOKUP($B320,'PP-RLK'!$C$14:$G$623,5,FALSE)</f>
        <v>[81,352]</v>
      </c>
      <c r="U320">
        <f>VLOOKUP($B320,'PP-RLK'!$C$14:$O$623,6,FALSE)</f>
        <v>359</v>
      </c>
      <c r="V320">
        <f>VLOOKUP($B320,'PP-RLK'!$C$14:$O$623,7,FALSE)</f>
        <v>34</v>
      </c>
      <c r="W320">
        <f>VLOOKUP($B320,'PP-RLK'!$C$14:$O$623,8,FALSE)</f>
        <v>80</v>
      </c>
      <c r="X320">
        <f>VLOOKUP($B320,'PP-RLK'!$C$14:$O$623,9,FALSE)</f>
        <v>47</v>
      </c>
      <c r="Y320" t="e">
        <f>VLOOKUP(B320,'Nat Plant-Seq info'!$C$1:$D$426,2,FALSE)</f>
        <v>#N/A</v>
      </c>
      <c r="Z320" t="str">
        <f t="shared" si="4"/>
        <v>AT5G42440.1</v>
      </c>
    </row>
    <row r="321" spans="1:26">
      <c r="A321" s="16">
        <v>1384</v>
      </c>
      <c r="B321" s="16" t="s">
        <v>698</v>
      </c>
      <c r="C321" s="16" t="str">
        <f>VLOOKUP(B321,'PP-RLK'!$C$14:$N$623,12,FALSE)</f>
        <v>AT5G53890.1</v>
      </c>
      <c r="D321" s="16" t="s">
        <v>1990</v>
      </c>
      <c r="E321" s="16" t="s">
        <v>6</v>
      </c>
      <c r="F321" s="16" t="s">
        <v>166</v>
      </c>
      <c r="G321" s="17" t="s">
        <v>8</v>
      </c>
      <c r="H321" s="17" t="s">
        <v>29</v>
      </c>
      <c r="I321" s="15" t="str">
        <f>VLOOKUP(B321,'Expression batch'!$A$2:$H$460,8,FALSE)</f>
        <v>#10</v>
      </c>
      <c r="J321" s="15" t="str">
        <f>VLOOKUP($B321,'Expression batch'!$A$2:$H$460,2,FALSE)</f>
        <v>PSKR2</v>
      </c>
      <c r="K321" s="15" t="str">
        <f>VLOOKUP($B321,'Expression batch'!$A$2:$H$460,3,FALSE)</f>
        <v>nC10</v>
      </c>
      <c r="L321" s="15" t="str">
        <f>VLOOKUP($B321,'Expression batch'!$A$2:$H$460,4,FALSE)</f>
        <v>LRR-Xb</v>
      </c>
      <c r="M321" s="15" t="str">
        <f>VLOOKUP($B321,'LRR-expression'!$A$2:$F$226,2,FALSE)</f>
        <v>PSKR2</v>
      </c>
      <c r="N321" t="str">
        <f>VLOOKUP(B321,'Cloning information_protech'!$I$2:$M$452,5,FALSE)</f>
        <v>nC10</v>
      </c>
      <c r="O321">
        <f>VLOOKUP(B321,'Cloning information_protech'!$G$2:$H$453,2,FALSE)</f>
        <v>115089</v>
      </c>
      <c r="P321" t="str">
        <f>VLOOKUP(B321,Unknown!$E$1:$F$625,2,FALSE)</f>
        <v>LRR-Xb-1</v>
      </c>
      <c r="Q321" t="str">
        <f>VLOOKUP(B321,'PP-RLK'!$C$14:$D$623,2,FALSE)</f>
        <v>LRR-Xb</v>
      </c>
      <c r="R321">
        <f>VLOOKUP($B321,'PP-RLK'!$C$14:$G$623,3,FALSE)</f>
        <v>17</v>
      </c>
      <c r="S321" t="str">
        <f>VLOOKUP($B321,'PP-RLK'!$C$14:$G$623,4,FALSE)</f>
        <v>[678,701]</v>
      </c>
      <c r="T321" t="str">
        <f>VLOOKUP($B321,'PP-RLK'!$C$14:$G$623,5,FALSE)</f>
        <v>[754,1025]</v>
      </c>
      <c r="U321">
        <f>VLOOKUP($B321,'PP-RLK'!$C$14:$O$623,6,FALSE)</f>
        <v>1036</v>
      </c>
      <c r="V321">
        <f>VLOOKUP($B321,'PP-RLK'!$C$14:$O$623,7,FALSE)</f>
        <v>18</v>
      </c>
      <c r="W321">
        <f>VLOOKUP($B321,'PP-RLK'!$C$14:$O$623,8,FALSE)</f>
        <v>677</v>
      </c>
      <c r="X321">
        <f>VLOOKUP($B321,'PP-RLK'!$C$14:$O$623,9,FALSE)</f>
        <v>660</v>
      </c>
      <c r="Y321" t="str">
        <f>VLOOKUP(B321,'Nat Plant-Seq info'!$C$1:$D$426,2,FALSE)</f>
        <v>Athaliana_7534</v>
      </c>
      <c r="Z321">
        <f t="shared" si="4"/>
        <v>0</v>
      </c>
    </row>
    <row r="322" spans="1:26">
      <c r="A322" s="16">
        <v>1414</v>
      </c>
      <c r="B322" s="16" t="s">
        <v>123</v>
      </c>
      <c r="C322" s="16" t="str">
        <f>VLOOKUP(B322,'PP-RLK'!$C$14:$N$623,12,FALSE)</f>
        <v>AT1G34420.1</v>
      </c>
      <c r="D322" s="16" t="s">
        <v>1990</v>
      </c>
      <c r="E322" s="16" t="s">
        <v>6</v>
      </c>
      <c r="F322" s="16" t="s">
        <v>124</v>
      </c>
      <c r="G322" s="17" t="s">
        <v>8</v>
      </c>
      <c r="H322" s="17" t="s">
        <v>36</v>
      </c>
      <c r="I322" s="15" t="str">
        <f>VLOOKUP(B322,'Expression batch'!$A$2:$H$460,8,FALSE)</f>
        <v>#21</v>
      </c>
      <c r="J322" s="15" t="str">
        <f>VLOOKUP($B322,'Expression batch'!$A$2:$H$460,2,FALSE)</f>
        <v>AT1G34420</v>
      </c>
      <c r="K322" s="15" t="str">
        <f>VLOOKUP($B322,'Expression batch'!$A$2:$H$460,3,FALSE)</f>
        <v>X003</v>
      </c>
      <c r="L322" s="15" t="str">
        <f>VLOOKUP($B322,'Expression batch'!$A$2:$H$460,4,FALSE)</f>
        <v>LRR-Xc</v>
      </c>
      <c r="M322" s="15">
        <f>VLOOKUP($B322,'LRR-expression'!$A$2:$F$226,2,FALSE)</f>
        <v>0</v>
      </c>
      <c r="N322" t="str">
        <f>VLOOKUP(B322,'Cloning information_protech'!$I$2:$M$452,5,FALSE)</f>
        <v>X003</v>
      </c>
      <c r="O322">
        <f>VLOOKUP(B322,'Cloning information_protech'!$G$2:$H$453,2,FALSE)</f>
        <v>115074</v>
      </c>
      <c r="P322" t="str">
        <f>VLOOKUP(B322,Unknown!$E$1:$F$625,2,FALSE)</f>
        <v>LRR-XI-1</v>
      </c>
      <c r="Q322" t="str">
        <f>VLOOKUP(B322,'PP-RLK'!$C$14:$D$623,2,FALSE)</f>
        <v>LRR-XI</v>
      </c>
      <c r="R322">
        <f>VLOOKUP($B322,'PP-RLK'!$C$14:$G$623,3,FALSE)</f>
        <v>38</v>
      </c>
      <c r="S322" t="str">
        <f>VLOOKUP($B322,'PP-RLK'!$C$14:$G$623,4,FALSE)</f>
        <v>[613,636]</v>
      </c>
      <c r="T322" t="str">
        <f>VLOOKUP($B322,'PP-RLK'!$C$14:$G$623,5,FALSE)</f>
        <v>[703,963]</v>
      </c>
      <c r="U322">
        <f>VLOOKUP($B322,'PP-RLK'!$C$14:$O$623,6,FALSE)</f>
        <v>966</v>
      </c>
      <c r="V322">
        <f>VLOOKUP($B322,'PP-RLK'!$C$14:$O$623,7,FALSE)</f>
        <v>39</v>
      </c>
      <c r="W322">
        <f>VLOOKUP($B322,'PP-RLK'!$C$14:$O$623,8,FALSE)</f>
        <v>612</v>
      </c>
      <c r="X322">
        <f>VLOOKUP($B322,'PP-RLK'!$C$14:$O$623,9,FALSE)</f>
        <v>574</v>
      </c>
      <c r="Y322" t="str">
        <f>VLOOKUP(B322,'Nat Plant-Seq info'!$C$1:$D$426,2,FALSE)</f>
        <v>Athaliana_10310</v>
      </c>
      <c r="Z322">
        <f t="shared" ref="Z322:Z383" si="5">IF(ISNA(Y322),C322,)</f>
        <v>0</v>
      </c>
    </row>
    <row r="323" spans="1:26">
      <c r="A323" s="16">
        <v>1413</v>
      </c>
      <c r="B323" s="16" t="s">
        <v>347</v>
      </c>
      <c r="C323" s="16" t="str">
        <f>VLOOKUP(B323,'PP-RLK'!$C$14:$N$623,12,FALSE)</f>
        <v>AT2G41820.1</v>
      </c>
      <c r="D323" s="16" t="s">
        <v>1990</v>
      </c>
      <c r="E323" s="16" t="s">
        <v>6</v>
      </c>
      <c r="F323" s="16" t="s">
        <v>124</v>
      </c>
      <c r="G323" s="17" t="s">
        <v>8</v>
      </c>
      <c r="H323" s="17" t="s">
        <v>36</v>
      </c>
      <c r="I323" s="15" t="e">
        <f>VLOOKUP(B323,'Expression batch'!$A$2:$H$460,8,FALSE)</f>
        <v>#N/A</v>
      </c>
      <c r="J323" s="15" t="e">
        <f>VLOOKUP($B323,'Expression batch'!$A$2:$H$460,2,FALSE)</f>
        <v>#N/A</v>
      </c>
      <c r="K323" s="15" t="e">
        <f>VLOOKUP($B323,'Expression batch'!$A$2:$H$460,3,FALSE)</f>
        <v>#N/A</v>
      </c>
      <c r="L323" s="15" t="e">
        <f>VLOOKUP($B323,'Expression batch'!$A$2:$H$460,4,FALSE)</f>
        <v>#N/A</v>
      </c>
      <c r="M323" s="15" t="str">
        <f>VLOOKUP($B323,'LRR-expression'!$A$2:$F$226,2,FALSE)</f>
        <v>PXC3</v>
      </c>
      <c r="N323" t="str">
        <f>VLOOKUP(B323,'Cloning information_protech'!$I$2:$M$452,5,FALSE)</f>
        <v>X011</v>
      </c>
      <c r="O323">
        <f>VLOOKUP(B323,'Cloning information_protech'!$G$2:$H$453,2,FALSE)</f>
        <v>115118</v>
      </c>
      <c r="P323" t="str">
        <f>VLOOKUP(B323,Unknown!$E$1:$F$625,2,FALSE)</f>
        <v>LRR-XI-1</v>
      </c>
      <c r="Q323" t="str">
        <f>VLOOKUP(B323,'PP-RLK'!$C$14:$D$623,2,FALSE)</f>
        <v>LRR-XI</v>
      </c>
      <c r="R323">
        <f>VLOOKUP($B323,'PP-RLK'!$C$14:$G$623,3,FALSE)</f>
        <v>24</v>
      </c>
      <c r="S323" t="str">
        <f>VLOOKUP($B323,'PP-RLK'!$C$14:$G$623,4,FALSE)</f>
        <v>[535,558]</v>
      </c>
      <c r="T323" t="str">
        <f>VLOOKUP($B323,'PP-RLK'!$C$14:$G$623,5,FALSE)</f>
        <v>[608,883]</v>
      </c>
      <c r="U323">
        <f>VLOOKUP($B323,'PP-RLK'!$C$14:$O$623,6,FALSE)</f>
        <v>890</v>
      </c>
      <c r="V323">
        <f>VLOOKUP($B323,'PP-RLK'!$C$14:$O$623,7,FALSE)</f>
        <v>25</v>
      </c>
      <c r="W323">
        <f>VLOOKUP($B323,'PP-RLK'!$C$14:$O$623,8,FALSE)</f>
        <v>534</v>
      </c>
      <c r="X323">
        <f>VLOOKUP($B323,'PP-RLK'!$C$14:$O$623,9,FALSE)</f>
        <v>510</v>
      </c>
      <c r="Y323" t="str">
        <f>VLOOKUP(B323,'Nat Plant-Seq info'!$C$1:$D$426,2,FALSE)</f>
        <v>Athaliana_14521</v>
      </c>
      <c r="Z323">
        <f t="shared" si="5"/>
        <v>0</v>
      </c>
    </row>
    <row r="324" spans="1:26">
      <c r="A324" s="16">
        <v>1302</v>
      </c>
      <c r="B324" s="16" t="s">
        <v>27</v>
      </c>
      <c r="C324" s="16" t="str">
        <f>VLOOKUP(B324,'PP-RLK'!$C$14:$N$623,12,FALSE)</f>
        <v>AT1G08590.1</v>
      </c>
      <c r="D324" s="16" t="s">
        <v>1990</v>
      </c>
      <c r="E324" s="16" t="s">
        <v>6</v>
      </c>
      <c r="F324" s="16" t="s">
        <v>28</v>
      </c>
      <c r="G324" s="17" t="s">
        <v>8</v>
      </c>
      <c r="H324" s="17" t="s">
        <v>29</v>
      </c>
      <c r="I324" s="15" t="str">
        <f>VLOOKUP(B324,'Expression batch'!$A$2:$H$460,8,FALSE)</f>
        <v>#20</v>
      </c>
      <c r="J324" s="15" t="str">
        <f>VLOOKUP($B324,'Expression batch'!$A$2:$H$460,2,FALSE)</f>
        <v>AT1G08590</v>
      </c>
      <c r="K324" s="15" t="str">
        <f>VLOOKUP($B324,'Expression batch'!$A$2:$H$460,3,FALSE)</f>
        <v>X046</v>
      </c>
      <c r="L324" s="15" t="str">
        <f>VLOOKUP($B324,'Expression batch'!$A$2:$H$460,4,FALSE)</f>
        <v>LRR-XI</v>
      </c>
      <c r="M324" s="15">
        <f>VLOOKUP($B324,'LRR-expression'!$A$2:$F$226,2,FALSE)</f>
        <v>0</v>
      </c>
      <c r="N324" t="str">
        <f>VLOOKUP(B324,'Cloning information_protech'!$I$2:$M$452,5,FALSE)</f>
        <v>X046</v>
      </c>
      <c r="O324">
        <f>VLOOKUP(B324,'Cloning information_protech'!$G$2:$H$453,2,FALSE)</f>
        <v>115094</v>
      </c>
      <c r="P324" t="str">
        <f>VLOOKUP(B324,Unknown!$E$1:$F$625,2,FALSE)</f>
        <v>LRR-XI-1</v>
      </c>
      <c r="Q324" t="str">
        <f>VLOOKUP(B324,'PP-RLK'!$C$14:$D$623,2,FALSE)</f>
        <v>LRR-XI</v>
      </c>
      <c r="R324">
        <f>VLOOKUP($B324,'PP-RLK'!$C$14:$G$623,3,FALSE)</f>
        <v>24</v>
      </c>
      <c r="S324" t="str">
        <f>VLOOKUP($B324,'PP-RLK'!$C$14:$G$623,4,FALSE)</f>
        <v>[644,667]</v>
      </c>
      <c r="T324" t="str">
        <f>VLOOKUP($B324,'PP-RLK'!$C$14:$G$623,5,FALSE)</f>
        <v>[714,1000]</v>
      </c>
      <c r="U324">
        <f>VLOOKUP($B324,'PP-RLK'!$C$14:$O$623,6,FALSE)</f>
        <v>1029</v>
      </c>
      <c r="V324">
        <f>VLOOKUP($B324,'PP-RLK'!$C$14:$O$623,7,FALSE)</f>
        <v>25</v>
      </c>
      <c r="W324">
        <f>VLOOKUP($B324,'PP-RLK'!$C$14:$O$623,8,FALSE)</f>
        <v>643</v>
      </c>
      <c r="X324">
        <f>VLOOKUP($B324,'PP-RLK'!$C$14:$O$623,9,FALSE)</f>
        <v>619</v>
      </c>
      <c r="Y324" t="str">
        <f>VLOOKUP(B324,'Nat Plant-Seq info'!$C$1:$D$426,2,FALSE)</f>
        <v>Athaliana_11681</v>
      </c>
      <c r="Z324">
        <f t="shared" si="5"/>
        <v>0</v>
      </c>
    </row>
    <row r="325" spans="1:26">
      <c r="A325" s="16">
        <v>1320</v>
      </c>
      <c r="B325" s="16" t="s">
        <v>31</v>
      </c>
      <c r="C325" s="16" t="str">
        <f>VLOOKUP(B325,'PP-RLK'!$C$14:$N$623,12,FALSE)</f>
        <v>AT1G09970.2</v>
      </c>
      <c r="D325" s="16" t="s">
        <v>1990</v>
      </c>
      <c r="E325" s="16" t="s">
        <v>6</v>
      </c>
      <c r="F325" s="16" t="s">
        <v>28</v>
      </c>
      <c r="G325" s="17" t="s">
        <v>8</v>
      </c>
      <c r="H325" s="17" t="s">
        <v>29</v>
      </c>
      <c r="I325" s="15" t="str">
        <f>VLOOKUP(B325,'Expression batch'!$A$2:$H$460,8,FALSE)</f>
        <v>#8</v>
      </c>
      <c r="J325" s="15" t="str">
        <f>VLOOKUP($B325,'Expression batch'!$A$2:$H$460,2,FALSE)</f>
        <v>SENE</v>
      </c>
      <c r="K325" s="15" t="str">
        <f>VLOOKUP($B325,'Expression batch'!$A$2:$H$460,3,FALSE)</f>
        <v>A10</v>
      </c>
      <c r="L325" s="15" t="str">
        <f>VLOOKUP($B325,'Expression batch'!$A$2:$H$460,4,FALSE)</f>
        <v>LRR-XI</v>
      </c>
      <c r="M325" s="15" t="str">
        <f>VLOOKUP($B325,'LRR-expression'!$A$2:$F$226,2,FALSE)</f>
        <v>LRRXI23/RLK7/KUK2</v>
      </c>
      <c r="N325" t="str">
        <f>VLOOKUP(B325,'Cloning information_protech'!$I$2:$M$452,5,FALSE)</f>
        <v>C12</v>
      </c>
      <c r="O325">
        <f>VLOOKUP(B325,'Cloning information_protech'!$G$2:$H$453,2,FALSE)</f>
        <v>115095</v>
      </c>
      <c r="P325" t="str">
        <f>VLOOKUP(B325,Unknown!$E$1:$F$625,2,FALSE)</f>
        <v>LRR-XI-1</v>
      </c>
      <c r="Q325" t="str">
        <f>VLOOKUP(B325,'PP-RLK'!$C$14:$D$623,2,FALSE)</f>
        <v>LRR-XI</v>
      </c>
      <c r="R325">
        <f>VLOOKUP($B325,'PP-RLK'!$C$14:$G$623,3,FALSE)</f>
        <v>0</v>
      </c>
      <c r="S325" t="str">
        <f>VLOOKUP($B325,'PP-RLK'!$C$14:$G$623,4,FALSE)</f>
        <v>[609,632]</v>
      </c>
      <c r="T325" t="str">
        <f>VLOOKUP($B325,'PP-RLK'!$C$14:$G$623,5,FALSE)</f>
        <v>[666,952]</v>
      </c>
      <c r="U325">
        <f>VLOOKUP($B325,'PP-RLK'!$C$14:$O$623,6,FALSE)</f>
        <v>977</v>
      </c>
      <c r="V325">
        <f>VLOOKUP($B325,'PP-RLK'!$C$14:$O$623,7,FALSE)</f>
        <v>1</v>
      </c>
      <c r="W325">
        <f>VLOOKUP($B325,'PP-RLK'!$C$14:$O$623,8,FALSE)</f>
        <v>608</v>
      </c>
      <c r="X325">
        <f>VLOOKUP($B325,'PP-RLK'!$C$14:$O$623,9,FALSE)</f>
        <v>608</v>
      </c>
      <c r="Y325" t="str">
        <f>VLOOKUP(B325,'Nat Plant-Seq info'!$C$1:$D$426,2,FALSE)</f>
        <v>Athaliana_23210</v>
      </c>
      <c r="Z325">
        <f t="shared" si="5"/>
        <v>0</v>
      </c>
    </row>
    <row r="326" spans="1:26">
      <c r="A326" s="16">
        <v>1288</v>
      </c>
      <c r="B326" s="16" t="s">
        <v>74</v>
      </c>
      <c r="C326" s="16" t="str">
        <f>VLOOKUP(B326,'PP-RLK'!$C$14:$N$623,12,FALSE)</f>
        <v>AT1G17230.1</v>
      </c>
      <c r="D326" s="16" t="s">
        <v>1990</v>
      </c>
      <c r="E326" s="16" t="s">
        <v>6</v>
      </c>
      <c r="F326" s="16" t="s">
        <v>28</v>
      </c>
      <c r="G326" s="17" t="s">
        <v>8</v>
      </c>
      <c r="H326" s="17" t="s">
        <v>29</v>
      </c>
      <c r="I326" s="15" t="str">
        <f>VLOOKUP(B326,'Expression batch'!$A$2:$H$460,8,FALSE)</f>
        <v>#20</v>
      </c>
      <c r="J326" s="15" t="str">
        <f>VLOOKUP($B326,'Expression batch'!$A$2:$H$460,2,FALSE)</f>
        <v>AT1G17230</v>
      </c>
      <c r="K326" s="15" t="str">
        <f>VLOOKUP($B326,'Expression batch'!$A$2:$H$460,3,FALSE)</f>
        <v>X074</v>
      </c>
      <c r="L326" s="15" t="str">
        <f>VLOOKUP($B326,'Expression batch'!$A$2:$H$460,4,FALSE)</f>
        <v>LRR-XI</v>
      </c>
      <c r="M326" s="15">
        <f>VLOOKUP($B326,'LRR-expression'!$A$2:$F$226,2,FALSE)</f>
        <v>0</v>
      </c>
      <c r="N326" t="str">
        <f>VLOOKUP(B326,'Cloning information_protech'!$I$2:$M$452,5,FALSE)</f>
        <v>X074</v>
      </c>
      <c r="O326">
        <f>VLOOKUP(B326,'Cloning information_protech'!$G$2:$H$453,2,FALSE)</f>
        <v>115096</v>
      </c>
      <c r="P326" t="str">
        <f>VLOOKUP(B326,Unknown!$E$1:$F$625,2,FALSE)</f>
        <v>LRR-XI-1</v>
      </c>
      <c r="Q326" t="str">
        <f>VLOOKUP(B326,'PP-RLK'!$C$14:$D$623,2,FALSE)</f>
        <v>LRR-XI</v>
      </c>
      <c r="R326">
        <f>VLOOKUP($B326,'PP-RLK'!$C$14:$G$623,3,FALSE)</f>
        <v>24</v>
      </c>
      <c r="S326" t="str">
        <f>VLOOKUP($B326,'PP-RLK'!$C$14:$G$623,4,FALSE)</f>
        <v>[735,758]</v>
      </c>
      <c r="T326" t="str">
        <f>VLOOKUP($B326,'PP-RLK'!$C$14:$G$623,5,FALSE)</f>
        <v>[799,1072]</v>
      </c>
      <c r="U326">
        <f>VLOOKUP($B326,'PP-RLK'!$C$14:$O$623,6,FALSE)</f>
        <v>1133</v>
      </c>
      <c r="V326">
        <f>VLOOKUP($B326,'PP-RLK'!$C$14:$O$623,7,FALSE)</f>
        <v>25</v>
      </c>
      <c r="W326">
        <f>VLOOKUP($B326,'PP-RLK'!$C$14:$O$623,8,FALSE)</f>
        <v>734</v>
      </c>
      <c r="X326">
        <f>VLOOKUP($B326,'PP-RLK'!$C$14:$O$623,9,FALSE)</f>
        <v>710</v>
      </c>
      <c r="Y326" t="str">
        <f>VLOOKUP(B326,'Nat Plant-Seq info'!$C$1:$D$426,2,FALSE)</f>
        <v>Athaliana_19656</v>
      </c>
      <c r="Z326">
        <f t="shared" si="5"/>
        <v>0</v>
      </c>
    </row>
    <row r="327" spans="1:26">
      <c r="A327" s="16">
        <v>1330</v>
      </c>
      <c r="B327" s="16" t="s">
        <v>76</v>
      </c>
      <c r="C327" s="16" t="str">
        <f>VLOOKUP(B327,'PP-RLK'!$C$14:$N$623,12,FALSE)</f>
        <v>AT1G17750.1</v>
      </c>
      <c r="D327" s="16" t="s">
        <v>1990</v>
      </c>
      <c r="E327" s="16" t="s">
        <v>6</v>
      </c>
      <c r="F327" s="16" t="s">
        <v>28</v>
      </c>
      <c r="G327" s="17" t="s">
        <v>8</v>
      </c>
      <c r="H327" s="17" t="s">
        <v>29</v>
      </c>
      <c r="I327" s="15" t="str">
        <f>VLOOKUP(B327,'Expression batch'!$A$2:$H$460,8,FALSE)</f>
        <v>#10</v>
      </c>
      <c r="J327" s="15" t="str">
        <f>VLOOKUP($B327,'Expression batch'!$A$2:$H$460,2,FALSE)</f>
        <v>PEPR2</v>
      </c>
      <c r="K327" s="15" t="str">
        <f>VLOOKUP($B327,'Expression batch'!$A$2:$H$460,3,FALSE)</f>
        <v>nD01</v>
      </c>
      <c r="L327" s="15" t="str">
        <f>VLOOKUP($B327,'Expression batch'!$A$2:$H$460,4,FALSE)</f>
        <v>LRR-XI</v>
      </c>
      <c r="M327" s="15" t="str">
        <f>VLOOKUP($B327,'LRR-expression'!$A$2:$F$226,2,FALSE)</f>
        <v>PEPR2</v>
      </c>
      <c r="N327" t="str">
        <f>VLOOKUP(B327,'Cloning information_protech'!$I$2:$M$452,5,FALSE)</f>
        <v>nD01</v>
      </c>
      <c r="O327">
        <f>VLOOKUP(B327,'Cloning information_protech'!$G$2:$H$453,2,FALSE)</f>
        <v>115093</v>
      </c>
      <c r="P327" t="str">
        <f>VLOOKUP(B327,Unknown!$E$1:$F$625,2,FALSE)</f>
        <v>LRR-XI-1</v>
      </c>
      <c r="Q327" t="str">
        <f>VLOOKUP(B327,'PP-RLK'!$C$14:$D$623,2,FALSE)</f>
        <v>LRR-XI</v>
      </c>
      <c r="R327">
        <f>VLOOKUP($B327,'PP-RLK'!$C$14:$G$623,3,FALSE)</f>
        <v>27</v>
      </c>
      <c r="S327" t="str">
        <f>VLOOKUP($B327,'PP-RLK'!$C$14:$G$623,4,FALSE)</f>
        <v>[738,761]</v>
      </c>
      <c r="T327" t="str">
        <f>VLOOKUP($B327,'PP-RLK'!$C$14:$G$623,5,FALSE)</f>
        <v>[794,1073]</v>
      </c>
      <c r="U327">
        <f>VLOOKUP($B327,'PP-RLK'!$C$14:$O$623,6,FALSE)</f>
        <v>1088</v>
      </c>
      <c r="V327">
        <f>VLOOKUP($B327,'PP-RLK'!$C$14:$O$623,7,FALSE)</f>
        <v>28</v>
      </c>
      <c r="W327">
        <f>VLOOKUP($B327,'PP-RLK'!$C$14:$O$623,8,FALSE)</f>
        <v>737</v>
      </c>
      <c r="X327">
        <f>VLOOKUP($B327,'PP-RLK'!$C$14:$O$623,9,FALSE)</f>
        <v>710</v>
      </c>
      <c r="Y327" t="str">
        <f>VLOOKUP(B327,'Nat Plant-Seq info'!$C$1:$D$426,2,FALSE)</f>
        <v>Athaliana_1061</v>
      </c>
      <c r="Z327">
        <f t="shared" si="5"/>
        <v>0</v>
      </c>
    </row>
    <row r="328" spans="1:26">
      <c r="A328" s="16">
        <v>1298</v>
      </c>
      <c r="B328" s="16" t="s">
        <v>105</v>
      </c>
      <c r="C328" s="16" t="str">
        <f>VLOOKUP(B328,'PP-RLK'!$C$14:$N$623,12,FALSE)</f>
        <v>AT1G28440.1</v>
      </c>
      <c r="D328" s="16" t="s">
        <v>1990</v>
      </c>
      <c r="E328" s="16" t="s">
        <v>6</v>
      </c>
      <c r="F328" s="16" t="s">
        <v>28</v>
      </c>
      <c r="G328" s="17" t="s">
        <v>8</v>
      </c>
      <c r="H328" s="17" t="s">
        <v>29</v>
      </c>
      <c r="I328" s="15" t="str">
        <f>VLOOKUP(B328,'Expression batch'!$A$2:$H$460,8,FALSE)</f>
        <v>#7</v>
      </c>
      <c r="J328" s="15" t="str">
        <f>VLOOKUP($B328,'Expression batch'!$A$2:$H$460,2,FALSE)</f>
        <v>AT1G28440</v>
      </c>
      <c r="K328" s="15" t="str">
        <f>VLOOKUP($B328,'Expression batch'!$A$2:$H$460,3,FALSE)</f>
        <v>X329</v>
      </c>
      <c r="L328" s="15" t="str">
        <f>VLOOKUP($B328,'Expression batch'!$A$2:$H$460,4,FALSE)</f>
        <v>LRR-XI</v>
      </c>
      <c r="M328" s="15" t="str">
        <f>VLOOKUP($B328,'LRR-expression'!$A$2:$F$226,2,FALSE)</f>
        <v>HSL1</v>
      </c>
      <c r="N328" t="str">
        <f>VLOOKUP(B328,'Cloning information_protech'!$I$2:$M$452,5,FALSE)</f>
        <v>X329</v>
      </c>
      <c r="O328" t="e">
        <f>VLOOKUP(B328,'Cloning information_protech'!$G$2:$H$453,2,FALSE)</f>
        <v>#N/A</v>
      </c>
      <c r="P328" t="str">
        <f>VLOOKUP(B328,Unknown!$E$1:$F$625,2,FALSE)</f>
        <v>LRR-XI-1</v>
      </c>
      <c r="Q328" t="str">
        <f>VLOOKUP(B328,'PP-RLK'!$C$14:$D$623,2,FALSE)</f>
        <v>LRR-XI</v>
      </c>
      <c r="R328">
        <f>VLOOKUP($B328,'PP-RLK'!$C$14:$G$623,3,FALSE)</f>
        <v>0</v>
      </c>
      <c r="S328" t="str">
        <f>VLOOKUP($B328,'PP-RLK'!$C$14:$G$623,4,FALSE)</f>
        <v>[619,642]</v>
      </c>
      <c r="T328" t="str">
        <f>VLOOKUP($B328,'PP-RLK'!$C$14:$G$623,5,FALSE)</f>
        <v>[676,959]</v>
      </c>
      <c r="U328">
        <f>VLOOKUP($B328,'PP-RLK'!$C$14:$O$623,6,FALSE)</f>
        <v>996</v>
      </c>
      <c r="V328">
        <f>VLOOKUP($B328,'PP-RLK'!$C$14:$O$623,7,FALSE)</f>
        <v>1</v>
      </c>
      <c r="W328">
        <f>VLOOKUP($B328,'PP-RLK'!$C$14:$O$623,8,FALSE)</f>
        <v>618</v>
      </c>
      <c r="X328">
        <f>VLOOKUP($B328,'PP-RLK'!$C$14:$O$623,9,FALSE)</f>
        <v>618</v>
      </c>
      <c r="Y328" t="str">
        <f>VLOOKUP(B328,'Nat Plant-Seq info'!$C$1:$D$426,2,FALSE)</f>
        <v>Athaliana_12540</v>
      </c>
      <c r="Z328">
        <f t="shared" si="5"/>
        <v>0</v>
      </c>
    </row>
    <row r="329" spans="1:26">
      <c r="A329" s="16">
        <v>1308</v>
      </c>
      <c r="B329" s="16" t="s">
        <v>117</v>
      </c>
      <c r="C329" s="16" t="str">
        <f>VLOOKUP(B329,'PP-RLK'!$C$14:$N$623,12,FALSE)</f>
        <v>AT1G34110.1</v>
      </c>
      <c r="D329" s="16" t="s">
        <v>1990</v>
      </c>
      <c r="E329" s="16" t="s">
        <v>6</v>
      </c>
      <c r="F329" s="16" t="s">
        <v>28</v>
      </c>
      <c r="G329" s="17" t="s">
        <v>8</v>
      </c>
      <c r="H329" s="17" t="s">
        <v>29</v>
      </c>
      <c r="I329" s="15" t="str">
        <f>VLOOKUP(B329,'Expression batch'!$A$2:$H$460,8,FALSE)</f>
        <v>#21</v>
      </c>
      <c r="J329" s="15" t="str">
        <f>VLOOKUP($B329,'Expression batch'!$A$2:$H$460,2,FALSE)</f>
        <v>RGI5</v>
      </c>
      <c r="K329" s="15" t="str">
        <f>VLOOKUP($B329,'Expression batch'!$A$2:$H$460,3,FALSE)</f>
        <v>X047</v>
      </c>
      <c r="L329" s="15" t="str">
        <f>VLOOKUP($B329,'Expression batch'!$A$2:$H$460,4,FALSE)</f>
        <v>LRR-XI</v>
      </c>
      <c r="M329" s="15" t="str">
        <f>VLOOKUP($B329,'LRR-expression'!$A$2:$F$226,2,FALSE)</f>
        <v>RGI5</v>
      </c>
      <c r="N329" t="str">
        <f>VLOOKUP(B329,'Cloning information_protech'!$I$2:$M$452,5,FALSE)</f>
        <v>X047</v>
      </c>
      <c r="O329">
        <f>VLOOKUP(B329,'Cloning information_protech'!$G$2:$H$453,2,FALSE)</f>
        <v>115097</v>
      </c>
      <c r="P329" t="str">
        <f>VLOOKUP(B329,Unknown!$E$1:$F$625,2,FALSE)</f>
        <v>LRR-XI-1</v>
      </c>
      <c r="Q329" t="str">
        <f>VLOOKUP(B329,'PP-RLK'!$C$14:$D$623,2,FALSE)</f>
        <v>LRR-XI</v>
      </c>
      <c r="R329">
        <f>VLOOKUP($B329,'PP-RLK'!$C$14:$G$623,3,FALSE)</f>
        <v>0</v>
      </c>
      <c r="S329" t="str">
        <f>VLOOKUP($B329,'PP-RLK'!$C$14:$G$623,4,FALSE)</f>
        <v>[686,709]</v>
      </c>
      <c r="T329" t="str">
        <f>VLOOKUP($B329,'PP-RLK'!$C$14:$G$623,5,FALSE)</f>
        <v>[753,1022]</v>
      </c>
      <c r="U329">
        <f>VLOOKUP($B329,'PP-RLK'!$C$14:$O$623,6,FALSE)</f>
        <v>1045</v>
      </c>
      <c r="V329">
        <f>VLOOKUP($B329,'PP-RLK'!$C$14:$O$623,7,FALSE)</f>
        <v>1</v>
      </c>
      <c r="W329">
        <f>VLOOKUP($B329,'PP-RLK'!$C$14:$O$623,8,FALSE)</f>
        <v>685</v>
      </c>
      <c r="X329">
        <f>VLOOKUP($B329,'PP-RLK'!$C$14:$O$623,9,FALSE)</f>
        <v>685</v>
      </c>
      <c r="Y329" t="str">
        <f>VLOOKUP(B329,'Nat Plant-Seq info'!$C$1:$D$426,2,FALSE)</f>
        <v>Athaliana_7010</v>
      </c>
      <c r="Z329">
        <f t="shared" si="5"/>
        <v>0</v>
      </c>
    </row>
    <row r="330" spans="1:26">
      <c r="A330" s="16">
        <v>1324</v>
      </c>
      <c r="B330" s="16" t="s">
        <v>238</v>
      </c>
      <c r="C330" s="16" t="str">
        <f>VLOOKUP(B330,'PP-RLK'!$C$14:$N$623,12,FALSE)</f>
        <v>AT1G72180.1</v>
      </c>
      <c r="D330" s="16" t="s">
        <v>1990</v>
      </c>
      <c r="E330" s="16" t="s">
        <v>6</v>
      </c>
      <c r="F330" s="16" t="s">
        <v>28</v>
      </c>
      <c r="G330" s="17" t="s">
        <v>8</v>
      </c>
      <c r="H330" s="17" t="s">
        <v>29</v>
      </c>
      <c r="I330" s="15" t="e">
        <f>VLOOKUP(B330,'Expression batch'!$A$2:$H$460,8,FALSE)</f>
        <v>#N/A</v>
      </c>
      <c r="J330" s="15" t="e">
        <f>VLOOKUP($B330,'Expression batch'!$A$2:$H$460,2,FALSE)</f>
        <v>#N/A</v>
      </c>
      <c r="K330" s="15" t="e">
        <f>VLOOKUP($B330,'Expression batch'!$A$2:$H$460,3,FALSE)</f>
        <v>#N/A</v>
      </c>
      <c r="L330" s="15" t="e">
        <f>VLOOKUP($B330,'Expression batch'!$A$2:$H$460,4,FALSE)</f>
        <v>#N/A</v>
      </c>
      <c r="M330" s="15" t="str">
        <f>VLOOKUP($B330,'LRR-expression'!$A$2:$F$226,2,FALSE)</f>
        <v>CEPR2</v>
      </c>
      <c r="N330" t="e">
        <f>VLOOKUP(B330,'Cloning information_protech'!$I$2:$M$452,5,FALSE)</f>
        <v>#N/A</v>
      </c>
      <c r="O330" t="e">
        <f>VLOOKUP(B330,'Cloning information_protech'!$G$2:$H$453,2,FALSE)</f>
        <v>#N/A</v>
      </c>
      <c r="P330" t="str">
        <f>VLOOKUP(B330,Unknown!$E$1:$F$625,2,FALSE)</f>
        <v>LRR-XI-1</v>
      </c>
      <c r="Q330" t="str">
        <f>VLOOKUP(B330,'PP-RLK'!$C$14:$D$623,2,FALSE)</f>
        <v>LRR-XI</v>
      </c>
      <c r="R330">
        <f>VLOOKUP($B330,'PP-RLK'!$C$14:$G$623,3,FALSE)</f>
        <v>0</v>
      </c>
      <c r="S330" t="str">
        <f>VLOOKUP($B330,'PP-RLK'!$C$14:$G$623,4,FALSE)</f>
        <v>[622,642]</v>
      </c>
      <c r="T330" t="str">
        <f>VLOOKUP($B330,'PP-RLK'!$C$14:$G$623,5,FALSE)</f>
        <v>[683,958]</v>
      </c>
      <c r="U330">
        <f>VLOOKUP($B330,'PP-RLK'!$C$14:$O$623,6,FALSE)</f>
        <v>977</v>
      </c>
      <c r="V330">
        <f>VLOOKUP($B330,'PP-RLK'!$C$14:$O$623,7,FALSE)</f>
        <v>1</v>
      </c>
      <c r="W330">
        <f>VLOOKUP($B330,'PP-RLK'!$C$14:$O$623,8,FALSE)</f>
        <v>621</v>
      </c>
      <c r="X330">
        <f>VLOOKUP($B330,'PP-RLK'!$C$14:$O$623,9,FALSE)</f>
        <v>621</v>
      </c>
      <c r="Y330" t="str">
        <f>VLOOKUP(B330,'Nat Plant-Seq info'!$C$1:$D$426,2,FALSE)</f>
        <v>Athaliana_7508</v>
      </c>
      <c r="Z330">
        <f t="shared" si="5"/>
        <v>0</v>
      </c>
    </row>
    <row r="331" spans="1:26">
      <c r="A331" s="16">
        <v>1329</v>
      </c>
      <c r="B331" s="16" t="s">
        <v>243</v>
      </c>
      <c r="C331" s="16" t="str">
        <f>VLOOKUP(B331,'PP-RLK'!$C$14:$N$623,12,FALSE)</f>
        <v>AT1G73080.1</v>
      </c>
      <c r="D331" s="16" t="s">
        <v>1990</v>
      </c>
      <c r="E331" s="16" t="s">
        <v>6</v>
      </c>
      <c r="F331" s="16" t="s">
        <v>28</v>
      </c>
      <c r="G331" s="17" t="s">
        <v>8</v>
      </c>
      <c r="H331" s="17" t="s">
        <v>29</v>
      </c>
      <c r="I331" s="15" t="str">
        <f>VLOOKUP(B331,'Expression batch'!$A$2:$H$460,8,FALSE)</f>
        <v>#10</v>
      </c>
      <c r="J331" s="15" t="str">
        <f>VLOOKUP($B331,'Expression batch'!$A$2:$H$460,2,FALSE)</f>
        <v>PEPR1</v>
      </c>
      <c r="K331" s="15" t="str">
        <f>VLOOKUP($B331,'Expression batch'!$A$2:$H$460,3,FALSE)</f>
        <v>nD02</v>
      </c>
      <c r="L331" s="15" t="str">
        <f>VLOOKUP($B331,'Expression batch'!$A$2:$H$460,4,FALSE)</f>
        <v>LRR-XI</v>
      </c>
      <c r="M331" s="15" t="str">
        <f>VLOOKUP($B331,'LRR-expression'!$A$2:$F$226,2,FALSE)</f>
        <v>PEPR1</v>
      </c>
      <c r="N331" t="str">
        <f>VLOOKUP(B331,'Cloning information_protech'!$I$2:$M$452,5,FALSE)</f>
        <v>nD02</v>
      </c>
      <c r="O331">
        <f>VLOOKUP(B331,'Cloning information_protech'!$G$2:$H$453,2,FALSE)</f>
        <v>115092</v>
      </c>
      <c r="P331" t="str">
        <f>VLOOKUP(B331,Unknown!$E$1:$F$625,2,FALSE)</f>
        <v>LRR-XI-1</v>
      </c>
      <c r="Q331" t="str">
        <f>VLOOKUP(B331,'PP-RLK'!$C$14:$D$623,2,FALSE)</f>
        <v>LRR-XI</v>
      </c>
      <c r="R331">
        <f>VLOOKUP($B331,'PP-RLK'!$C$14:$G$623,3,FALSE)</f>
        <v>29</v>
      </c>
      <c r="S331" t="str">
        <f>VLOOKUP($B331,'PP-RLK'!$C$14:$G$623,4,FALSE)</f>
        <v>[770,793]</v>
      </c>
      <c r="T331" t="str">
        <f>VLOOKUP($B331,'PP-RLK'!$C$14:$G$623,5,FALSE)</f>
        <v>[827,1107]</v>
      </c>
      <c r="U331">
        <f>VLOOKUP($B331,'PP-RLK'!$C$14:$O$623,6,FALSE)</f>
        <v>1123</v>
      </c>
      <c r="V331">
        <f>VLOOKUP($B331,'PP-RLK'!$C$14:$O$623,7,FALSE)</f>
        <v>30</v>
      </c>
      <c r="W331">
        <f>VLOOKUP($B331,'PP-RLK'!$C$14:$O$623,8,FALSE)</f>
        <v>769</v>
      </c>
      <c r="X331">
        <f>VLOOKUP($B331,'PP-RLK'!$C$14:$O$623,9,FALSE)</f>
        <v>740</v>
      </c>
      <c r="Y331" t="str">
        <f>VLOOKUP(B331,'Nat Plant-Seq info'!$C$1:$D$426,2,FALSE)</f>
        <v>Athaliana_21524</v>
      </c>
      <c r="Z331">
        <f t="shared" si="5"/>
        <v>0</v>
      </c>
    </row>
    <row r="332" spans="1:26">
      <c r="A332" s="16">
        <v>1284</v>
      </c>
      <c r="B332" s="16" t="s">
        <v>247</v>
      </c>
      <c r="C332" s="16" t="str">
        <f>VLOOKUP(B332,'PP-RLK'!$C$14:$N$623,12,FALSE)</f>
        <v>AT1G75820.1</v>
      </c>
      <c r="D332" s="16" t="s">
        <v>1990</v>
      </c>
      <c r="E332" s="16" t="s">
        <v>6</v>
      </c>
      <c r="F332" s="16" t="s">
        <v>28</v>
      </c>
      <c r="G332" s="17" t="s">
        <v>8</v>
      </c>
      <c r="H332" s="17" t="s">
        <v>29</v>
      </c>
      <c r="I332" s="15" t="str">
        <f>VLOOKUP(B332,'Expression batch'!$A$2:$H$460,8,FALSE)</f>
        <v>#10</v>
      </c>
      <c r="J332" s="15" t="str">
        <f>VLOOKUP($B332,'Expression batch'!$A$2:$H$460,2,FALSE)</f>
        <v>CLV1</v>
      </c>
      <c r="K332" s="15" t="str">
        <f>VLOOKUP($B332,'Expression batch'!$A$2:$H$460,3,FALSE)</f>
        <v>L02</v>
      </c>
      <c r="L332" s="15" t="str">
        <f>VLOOKUP($B332,'Expression batch'!$A$2:$H$460,4,FALSE)</f>
        <v>LRR-XI</v>
      </c>
      <c r="M332" s="15" t="str">
        <f>VLOOKUP($B332,'LRR-expression'!$A$2:$F$226,2,FALSE)</f>
        <v>CLV1/FAS3/FLO5</v>
      </c>
      <c r="N332" t="str">
        <f>VLOOKUP(B332,'Cloning information_protech'!$I$2:$M$452,5,FALSE)</f>
        <v>L02</v>
      </c>
      <c r="O332">
        <f>VLOOKUP(B332,'Cloning information_protech'!$G$2:$H$453,2,FALSE)</f>
        <v>115100</v>
      </c>
      <c r="P332" t="str">
        <f>VLOOKUP(B332,Unknown!$E$1:$F$625,2,FALSE)</f>
        <v>LRR-XI-1</v>
      </c>
      <c r="Q332" t="str">
        <f>VLOOKUP(B332,'PP-RLK'!$C$14:$D$623,2,FALSE)</f>
        <v>LRR-XI</v>
      </c>
      <c r="R332">
        <f>VLOOKUP($B332,'PP-RLK'!$C$14:$G$623,3,FALSE)</f>
        <v>0</v>
      </c>
      <c r="S332" t="str">
        <f>VLOOKUP($B332,'PP-RLK'!$C$14:$G$623,4,FALSE)</f>
        <v>[641,660]</v>
      </c>
      <c r="T332" t="str">
        <f>VLOOKUP($B332,'PP-RLK'!$C$14:$G$623,5,FALSE)</f>
        <v>[692,967]</v>
      </c>
      <c r="U332">
        <f>VLOOKUP($B332,'PP-RLK'!$C$14:$O$623,6,FALSE)</f>
        <v>980</v>
      </c>
      <c r="V332">
        <f>VLOOKUP($B332,'PP-RLK'!$C$14:$O$623,7,FALSE)</f>
        <v>1</v>
      </c>
      <c r="W332">
        <f>VLOOKUP($B332,'PP-RLK'!$C$14:$O$623,8,FALSE)</f>
        <v>640</v>
      </c>
      <c r="X332">
        <f>VLOOKUP($B332,'PP-RLK'!$C$14:$O$623,9,FALSE)</f>
        <v>640</v>
      </c>
      <c r="Y332" t="str">
        <f>VLOOKUP(B332,'Nat Plant-Seq info'!$C$1:$D$426,2,FALSE)</f>
        <v>Athaliana_5273</v>
      </c>
      <c r="Z332">
        <f t="shared" si="5"/>
        <v>0</v>
      </c>
    </row>
    <row r="333" spans="1:26">
      <c r="A333" s="16">
        <v>1291</v>
      </c>
      <c r="B333" s="16" t="s">
        <v>336</v>
      </c>
      <c r="C333" s="16" t="str">
        <f>VLOOKUP(B333,'PP-RLK'!$C$14:$N$623,12,FALSE)</f>
        <v>AT2G33170.1</v>
      </c>
      <c r="D333" s="16" t="s">
        <v>1990</v>
      </c>
      <c r="E333" s="16" t="s">
        <v>6</v>
      </c>
      <c r="F333" s="16" t="s">
        <v>28</v>
      </c>
      <c r="G333" s="17" t="s">
        <v>8</v>
      </c>
      <c r="H333" s="17" t="s">
        <v>29</v>
      </c>
      <c r="I333" s="15" t="str">
        <f>VLOOKUP(B333,'Expression batch'!$A$2:$H$460,8,FALSE)</f>
        <v>#21</v>
      </c>
      <c r="J333" s="15" t="str">
        <f>VLOOKUP($B333,'Expression batch'!$A$2:$H$460,2,FALSE)</f>
        <v>AT2G33170</v>
      </c>
      <c r="K333" s="15" t="str">
        <f>VLOOKUP($B333,'Expression batch'!$A$2:$H$460,3,FALSE)</f>
        <v>X049</v>
      </c>
      <c r="L333" s="15" t="str">
        <f>VLOOKUP($B333,'Expression batch'!$A$2:$H$460,4,FALSE)</f>
        <v>LRR-XI</v>
      </c>
      <c r="M333" s="15">
        <f>VLOOKUP($B333,'LRR-expression'!$A$2:$F$226,2,FALSE)</f>
        <v>0</v>
      </c>
      <c r="N333" t="str">
        <f>VLOOKUP(B333,'Cloning information_protech'!$I$2:$M$452,5,FALSE)</f>
        <v>X049</v>
      </c>
      <c r="O333">
        <f>VLOOKUP(B333,'Cloning information_protech'!$G$2:$H$453,2,FALSE)</f>
        <v>115101</v>
      </c>
      <c r="P333" t="str">
        <f>VLOOKUP(B333,Unknown!$E$1:$F$625,2,FALSE)</f>
        <v>LRR-XI-1</v>
      </c>
      <c r="Q333" t="str">
        <f>VLOOKUP(B333,'PP-RLK'!$C$14:$D$623,2,FALSE)</f>
        <v>LRR-XI</v>
      </c>
      <c r="R333">
        <f>VLOOKUP($B333,'PP-RLK'!$C$14:$G$623,3,FALSE)</f>
        <v>33</v>
      </c>
      <c r="S333" t="str">
        <f>VLOOKUP($B333,'PP-RLK'!$C$14:$G$623,4,FALSE)</f>
        <v>[754,777]</v>
      </c>
      <c r="T333" t="str">
        <f>VLOOKUP($B333,'PP-RLK'!$C$14:$G$623,5,FALSE)</f>
        <v>[819,1099]</v>
      </c>
      <c r="U333">
        <f>VLOOKUP($B333,'PP-RLK'!$C$14:$O$623,6,FALSE)</f>
        <v>1124</v>
      </c>
      <c r="V333">
        <f>VLOOKUP($B333,'PP-RLK'!$C$14:$O$623,7,FALSE)</f>
        <v>34</v>
      </c>
      <c r="W333">
        <f>VLOOKUP($B333,'PP-RLK'!$C$14:$O$623,8,FALSE)</f>
        <v>753</v>
      </c>
      <c r="X333">
        <f>VLOOKUP($B333,'PP-RLK'!$C$14:$O$623,9,FALSE)</f>
        <v>720</v>
      </c>
      <c r="Y333" t="str">
        <f>VLOOKUP(B333,'Nat Plant-Seq info'!$C$1:$D$426,2,FALSE)</f>
        <v>Athaliana_22240</v>
      </c>
      <c r="Z333">
        <f t="shared" si="5"/>
        <v>0</v>
      </c>
    </row>
    <row r="334" spans="1:26">
      <c r="A334" s="16">
        <v>1321</v>
      </c>
      <c r="B334" s="16" t="s">
        <v>394</v>
      </c>
      <c r="C334" s="16" t="str">
        <f>VLOOKUP(B334,'PP-RLK'!$C$14:$N$623,12,FALSE)</f>
        <v>AT3G19700.1</v>
      </c>
      <c r="D334" s="16" t="s">
        <v>1990</v>
      </c>
      <c r="E334" s="16" t="s">
        <v>6</v>
      </c>
      <c r="F334" s="16" t="s">
        <v>28</v>
      </c>
      <c r="G334" s="17" t="s">
        <v>8</v>
      </c>
      <c r="H334" s="17" t="s">
        <v>29</v>
      </c>
      <c r="I334" s="15" t="str">
        <f>VLOOKUP(B334,'Expression batch'!$A$2:$H$460,8,FALSE)</f>
        <v>#20</v>
      </c>
      <c r="J334" s="15" t="str">
        <f>VLOOKUP($B334,'Expression batch'!$A$2:$H$460,2,FALSE)</f>
        <v>IKU2</v>
      </c>
      <c r="K334" s="15" t="str">
        <f>VLOOKUP($B334,'Expression batch'!$A$2:$H$460,3,FALSE)</f>
        <v>X076</v>
      </c>
      <c r="L334" s="15" t="str">
        <f>VLOOKUP($B334,'Expression batch'!$A$2:$H$460,4,FALSE)</f>
        <v>LRR-XI</v>
      </c>
      <c r="M334" s="15" t="str">
        <f>VLOOKUP($B334,'LRR-expression'!$A$2:$F$226,2,FALSE)</f>
        <v>IKU2</v>
      </c>
      <c r="N334" t="str">
        <f>VLOOKUP(B334,'Cloning information_protech'!$I$2:$M$452,5,FALSE)</f>
        <v>X076</v>
      </c>
      <c r="O334">
        <f>VLOOKUP(B334,'Cloning information_protech'!$G$2:$H$453,2,FALSE)</f>
        <v>115102</v>
      </c>
      <c r="P334" t="str">
        <f>VLOOKUP(B334,Unknown!$E$1:$F$625,2,FALSE)</f>
        <v>LRR-XI-1</v>
      </c>
      <c r="Q334" t="str">
        <f>VLOOKUP(B334,'PP-RLK'!$C$14:$D$623,2,FALSE)</f>
        <v>LRR-XI</v>
      </c>
      <c r="R334">
        <f>VLOOKUP($B334,'PP-RLK'!$C$14:$G$623,3,FALSE)</f>
        <v>20</v>
      </c>
      <c r="S334" t="str">
        <f>VLOOKUP($B334,'PP-RLK'!$C$14:$G$623,4,FALSE)</f>
        <v>[616,636]</v>
      </c>
      <c r="T334" t="str">
        <f>VLOOKUP($B334,'PP-RLK'!$C$14:$G$623,5,FALSE)</f>
        <v>[671,963]</v>
      </c>
      <c r="U334">
        <f>VLOOKUP($B334,'PP-RLK'!$C$14:$O$623,6,FALSE)</f>
        <v>991</v>
      </c>
      <c r="V334">
        <f>VLOOKUP($B334,'PP-RLK'!$C$14:$O$623,7,FALSE)</f>
        <v>21</v>
      </c>
      <c r="W334">
        <f>VLOOKUP($B334,'PP-RLK'!$C$14:$O$623,8,FALSE)</f>
        <v>615</v>
      </c>
      <c r="X334">
        <f>VLOOKUP($B334,'PP-RLK'!$C$14:$O$623,9,FALSE)</f>
        <v>595</v>
      </c>
      <c r="Y334" t="str">
        <f>VLOOKUP(B334,'Nat Plant-Seq info'!$C$1:$D$426,2,FALSE)</f>
        <v>Athaliana_19564</v>
      </c>
      <c r="Z334">
        <f t="shared" si="5"/>
        <v>0</v>
      </c>
    </row>
    <row r="335" spans="1:26">
      <c r="A335" s="16">
        <v>1305</v>
      </c>
      <c r="B335" s="16" t="s">
        <v>403</v>
      </c>
      <c r="C335" s="16" t="str">
        <f>VLOOKUP(B335,'PP-RLK'!$C$14:$N$623,12,FALSE)</f>
        <v>AT3G24240.1</v>
      </c>
      <c r="D335" s="16" t="s">
        <v>1990</v>
      </c>
      <c r="E335" s="16" t="s">
        <v>6</v>
      </c>
      <c r="F335" s="16" t="s">
        <v>28</v>
      </c>
      <c r="G335" s="17" t="s">
        <v>8</v>
      </c>
      <c r="H335" s="17" t="s">
        <v>29</v>
      </c>
      <c r="I335" s="15" t="str">
        <f>VLOOKUP(B335,'Expression batch'!$A$2:$H$460,8,FALSE)</f>
        <v>#21</v>
      </c>
      <c r="J335" s="15" t="str">
        <f>VLOOKUP($B335,'Expression batch'!$A$2:$H$460,2,FALSE)</f>
        <v>RGFR1</v>
      </c>
      <c r="K335" s="15" t="str">
        <f>VLOOKUP($B335,'Expression batch'!$A$2:$H$460,3,FALSE)</f>
        <v>X077</v>
      </c>
      <c r="L335" s="15" t="str">
        <f>VLOOKUP($B335,'Expression batch'!$A$2:$H$460,4,FALSE)</f>
        <v>LRR-XI</v>
      </c>
      <c r="M335" s="15" t="str">
        <f>VLOOKUP($B335,'LRR-expression'!$A$2:$F$226,2,FALSE)</f>
        <v>RGFR1/RGI1</v>
      </c>
      <c r="N335" t="str">
        <f>VLOOKUP(B335,'Cloning information_protech'!$I$2:$M$452,5,FALSE)</f>
        <v>X077</v>
      </c>
      <c r="O335">
        <f>VLOOKUP(B335,'Cloning information_protech'!$G$2:$H$453,2,FALSE)</f>
        <v>115103</v>
      </c>
      <c r="P335" t="str">
        <f>VLOOKUP(B335,Unknown!$E$1:$F$625,2,FALSE)</f>
        <v>LRR-XI-1</v>
      </c>
      <c r="Q335" t="str">
        <f>VLOOKUP(B335,'PP-RLK'!$C$14:$D$623,2,FALSE)</f>
        <v>LRR-XI</v>
      </c>
      <c r="R335">
        <f>VLOOKUP($B335,'PP-RLK'!$C$14:$G$623,3,FALSE)</f>
        <v>34</v>
      </c>
      <c r="S335" t="str">
        <f>VLOOKUP($B335,'PP-RLK'!$C$14:$G$623,4,FALSE)</f>
        <v>[726,749]</v>
      </c>
      <c r="T335" t="str">
        <f>VLOOKUP($B335,'PP-RLK'!$C$14:$G$623,5,FALSE)</f>
        <v>[786,1063]</v>
      </c>
      <c r="U335">
        <f>VLOOKUP($B335,'PP-RLK'!$C$14:$O$623,6,FALSE)</f>
        <v>1141</v>
      </c>
      <c r="V335">
        <f>VLOOKUP($B335,'PP-RLK'!$C$14:$O$623,7,FALSE)</f>
        <v>35</v>
      </c>
      <c r="W335">
        <f>VLOOKUP($B335,'PP-RLK'!$C$14:$O$623,8,FALSE)</f>
        <v>725</v>
      </c>
      <c r="X335">
        <f>VLOOKUP($B335,'PP-RLK'!$C$14:$O$623,9,FALSE)</f>
        <v>691</v>
      </c>
      <c r="Y335" t="str">
        <f>VLOOKUP(B335,'Nat Plant-Seq info'!$C$1:$D$426,2,FALSE)</f>
        <v>Athaliana_26488</v>
      </c>
      <c r="Z335">
        <f t="shared" si="5"/>
        <v>0</v>
      </c>
    </row>
    <row r="336" spans="1:26">
      <c r="A336" s="16">
        <v>1281</v>
      </c>
      <c r="B336" s="16" t="s">
        <v>444</v>
      </c>
      <c r="C336" s="16" t="str">
        <f>VLOOKUP(B336,'PP-RLK'!$C$14:$N$623,12,FALSE)</f>
        <v>AT3G49670.1</v>
      </c>
      <c r="D336" s="16" t="s">
        <v>1990</v>
      </c>
      <c r="E336" s="16" t="s">
        <v>6</v>
      </c>
      <c r="F336" s="16" t="s">
        <v>28</v>
      </c>
      <c r="G336" s="17" t="s">
        <v>8</v>
      </c>
      <c r="H336" s="17" t="s">
        <v>29</v>
      </c>
      <c r="I336" s="15" t="str">
        <f>VLOOKUP(B336,'Expression batch'!$A$2:$H$460,8,FALSE)</f>
        <v>#10</v>
      </c>
      <c r="J336" s="15" t="str">
        <f>VLOOKUP($B336,'Expression batch'!$A$2:$H$460,2,FALSE)</f>
        <v>BAM2</v>
      </c>
      <c r="K336" s="15" t="str">
        <f>VLOOKUP($B336,'Expression batch'!$A$2:$H$460,3,FALSE)</f>
        <v>X050</v>
      </c>
      <c r="L336" s="15" t="str">
        <f>VLOOKUP($B336,'Expression batch'!$A$2:$H$460,4,FALSE)</f>
        <v>LRR-XI</v>
      </c>
      <c r="M336" s="15" t="str">
        <f>VLOOKUP($B336,'LRR-expression'!$A$2:$F$226,2,FALSE)</f>
        <v>BAM2</v>
      </c>
      <c r="N336" t="str">
        <f>VLOOKUP(B336,'Cloning information_protech'!$I$2:$M$452,5,FALSE)</f>
        <v>X050</v>
      </c>
      <c r="O336">
        <f>VLOOKUP(B336,'Cloning information_protech'!$G$2:$H$453,2,FALSE)</f>
        <v>115104</v>
      </c>
      <c r="P336" t="str">
        <f>VLOOKUP(B336,Unknown!$E$1:$F$625,2,FALSE)</f>
        <v>LRR-XI-1</v>
      </c>
      <c r="Q336" t="str">
        <f>VLOOKUP(B336,'PP-RLK'!$C$14:$D$623,2,FALSE)</f>
        <v>LRR-XI</v>
      </c>
      <c r="R336">
        <f>VLOOKUP($B336,'PP-RLK'!$C$14:$G$623,3,FALSE)</f>
        <v>23</v>
      </c>
      <c r="S336" t="str">
        <f>VLOOKUP($B336,'PP-RLK'!$C$14:$G$623,4,FALSE)</f>
        <v>[638,658]</v>
      </c>
      <c r="T336" t="str">
        <f>VLOOKUP($B336,'PP-RLK'!$C$14:$G$623,5,FALSE)</f>
        <v>[690,961]</v>
      </c>
      <c r="U336">
        <f>VLOOKUP($B336,'PP-RLK'!$C$14:$O$623,6,FALSE)</f>
        <v>1002</v>
      </c>
      <c r="V336">
        <f>VLOOKUP($B336,'PP-RLK'!$C$14:$O$623,7,FALSE)</f>
        <v>24</v>
      </c>
      <c r="W336">
        <f>VLOOKUP($B336,'PP-RLK'!$C$14:$O$623,8,FALSE)</f>
        <v>637</v>
      </c>
      <c r="X336">
        <f>VLOOKUP($B336,'PP-RLK'!$C$14:$O$623,9,FALSE)</f>
        <v>614</v>
      </c>
      <c r="Y336" t="str">
        <f>VLOOKUP(B336,'Nat Plant-Seq info'!$C$1:$D$426,2,FALSE)</f>
        <v>Athaliana_45</v>
      </c>
      <c r="Z336">
        <f t="shared" si="5"/>
        <v>0</v>
      </c>
    </row>
    <row r="337" spans="1:26">
      <c r="A337" s="16">
        <v>1316</v>
      </c>
      <c r="B337" s="16" t="s">
        <v>521</v>
      </c>
      <c r="C337" s="16" t="str">
        <f>VLOOKUP(B337,'PP-RLK'!$C$14:$N$623,12,FALSE)</f>
        <v>AT4G20140.1</v>
      </c>
      <c r="D337" s="16" t="s">
        <v>1990</v>
      </c>
      <c r="E337" s="16" t="s">
        <v>6</v>
      </c>
      <c r="F337" s="16" t="s">
        <v>28</v>
      </c>
      <c r="G337" s="17" t="s">
        <v>8</v>
      </c>
      <c r="H337" s="17" t="s">
        <v>29</v>
      </c>
      <c r="I337" s="15" t="str">
        <f>VLOOKUP(B337,'Expression batch'!$A$2:$H$460,8,FALSE)</f>
        <v>#10</v>
      </c>
      <c r="J337" s="15" t="str">
        <f>VLOOKUP($B337,'Expression batch'!$A$2:$H$460,2,FALSE)</f>
        <v>GSO1</v>
      </c>
      <c r="K337" s="15" t="str">
        <f>VLOOKUP($B337,'Expression batch'!$A$2:$H$460,3,FALSE)</f>
        <v>L03</v>
      </c>
      <c r="L337" s="15" t="str">
        <f>VLOOKUP($B337,'Expression batch'!$A$2:$H$460,4,FALSE)</f>
        <v>LRR-XI</v>
      </c>
      <c r="M337" s="15" t="str">
        <f>VLOOKUP($B337,'LRR-expression'!$A$2:$F$226,2,FALSE)</f>
        <v>GSO1</v>
      </c>
      <c r="N337" t="str">
        <f>VLOOKUP(B337,'Cloning information_protech'!$I$2:$M$452,5,FALSE)</f>
        <v>L03</v>
      </c>
      <c r="O337">
        <f>VLOOKUP(B337,'Cloning information_protech'!$G$2:$H$453,2,FALSE)</f>
        <v>115091</v>
      </c>
      <c r="P337" t="str">
        <f>VLOOKUP(B337,Unknown!$E$1:$F$625,2,FALSE)</f>
        <v>LRR-XI-1</v>
      </c>
      <c r="Q337" t="str">
        <f>VLOOKUP(B337,'PP-RLK'!$C$14:$D$623,2,FALSE)</f>
        <v>LRR-XI</v>
      </c>
      <c r="R337">
        <f>VLOOKUP($B337,'PP-RLK'!$C$14:$G$623,3,FALSE)</f>
        <v>19</v>
      </c>
      <c r="S337" t="str">
        <f>VLOOKUP($B337,'PP-RLK'!$C$14:$G$623,4,FALSE)</f>
        <v>[876,899]</v>
      </c>
      <c r="T337" t="str">
        <f>VLOOKUP($B337,'PP-RLK'!$C$14:$G$623,5,FALSE)</f>
        <v>[951,1235]</v>
      </c>
      <c r="U337">
        <f>VLOOKUP($B337,'PP-RLK'!$C$14:$O$623,6,FALSE)</f>
        <v>1249</v>
      </c>
      <c r="V337">
        <f>VLOOKUP($B337,'PP-RLK'!$C$14:$O$623,7,FALSE)</f>
        <v>20</v>
      </c>
      <c r="W337">
        <f>VLOOKUP($B337,'PP-RLK'!$C$14:$O$623,8,FALSE)</f>
        <v>875</v>
      </c>
      <c r="X337">
        <f>VLOOKUP($B337,'PP-RLK'!$C$14:$O$623,9,FALSE)</f>
        <v>856</v>
      </c>
      <c r="Y337" t="str">
        <f>VLOOKUP(B337,'Nat Plant-Seq info'!$C$1:$D$426,2,FALSE)</f>
        <v>Athaliana_11017</v>
      </c>
      <c r="Z337">
        <f t="shared" si="5"/>
        <v>0</v>
      </c>
    </row>
    <row r="338" spans="1:26">
      <c r="A338" s="16">
        <v>1287</v>
      </c>
      <c r="B338" s="16" t="s">
        <v>522</v>
      </c>
      <c r="C338" s="16" t="str">
        <f>VLOOKUP(B338,'PP-RLK'!$C$14:$N$623,12,FALSE)</f>
        <v>AT4G20270.1</v>
      </c>
      <c r="D338" s="16" t="s">
        <v>1990</v>
      </c>
      <c r="E338" s="16" t="s">
        <v>6</v>
      </c>
      <c r="F338" s="16" t="s">
        <v>28</v>
      </c>
      <c r="G338" s="17" t="s">
        <v>8</v>
      </c>
      <c r="H338" s="17" t="s">
        <v>29</v>
      </c>
      <c r="I338" s="15" t="str">
        <f>VLOOKUP(B338,'Expression batch'!$A$2:$H$460,8,FALSE)</f>
        <v>#10</v>
      </c>
      <c r="J338" s="15" t="str">
        <f>VLOOKUP($B338,'Expression batch'!$A$2:$H$460,2,FALSE)</f>
        <v>BAM3</v>
      </c>
      <c r="K338" s="15" t="str">
        <f>VLOOKUP($B338,'Expression batch'!$A$2:$H$460,3,FALSE)</f>
        <v>X078</v>
      </c>
      <c r="L338" s="15" t="str">
        <f>VLOOKUP($B338,'Expression batch'!$A$2:$H$460,4,FALSE)</f>
        <v>LRR-XI</v>
      </c>
      <c r="M338" s="15" t="str">
        <f>VLOOKUP($B338,'LRR-expression'!$A$2:$F$226,2,FALSE)</f>
        <v>BAM3</v>
      </c>
      <c r="N338" t="str">
        <f>VLOOKUP(B338,'Cloning information_protech'!$I$2:$M$452,5,FALSE)</f>
        <v>X078</v>
      </c>
      <c r="O338">
        <f>VLOOKUP(B338,'Cloning information_protech'!$G$2:$H$453,2,FALSE)</f>
        <v>115106</v>
      </c>
      <c r="P338" t="str">
        <f>VLOOKUP(B338,Unknown!$E$1:$F$625,2,FALSE)</f>
        <v>LRR-XI-1</v>
      </c>
      <c r="Q338" t="str">
        <f>VLOOKUP(B338,'PP-RLK'!$C$14:$D$623,2,FALSE)</f>
        <v>LRR-XI</v>
      </c>
      <c r="R338">
        <f>VLOOKUP($B338,'PP-RLK'!$C$14:$G$623,3,FALSE)</f>
        <v>22</v>
      </c>
      <c r="S338" t="str">
        <f>VLOOKUP($B338,'PP-RLK'!$C$14:$G$623,4,FALSE)</f>
        <v>[659,679]</v>
      </c>
      <c r="T338" t="str">
        <f>VLOOKUP($B338,'PP-RLK'!$C$14:$G$623,5,FALSE)</f>
        <v>[710,983]</v>
      </c>
      <c r="U338">
        <f>VLOOKUP($B338,'PP-RLK'!$C$14:$O$623,6,FALSE)</f>
        <v>992</v>
      </c>
      <c r="V338">
        <f>VLOOKUP($B338,'PP-RLK'!$C$14:$O$623,7,FALSE)</f>
        <v>23</v>
      </c>
      <c r="W338">
        <f>VLOOKUP($B338,'PP-RLK'!$C$14:$O$623,8,FALSE)</f>
        <v>658</v>
      </c>
      <c r="X338">
        <f>VLOOKUP($B338,'PP-RLK'!$C$14:$O$623,9,FALSE)</f>
        <v>636</v>
      </c>
      <c r="Y338" t="str">
        <f>VLOOKUP(B338,'Nat Plant-Seq info'!$C$1:$D$426,2,FALSE)</f>
        <v>Athaliana_17071</v>
      </c>
      <c r="Z338">
        <f t="shared" si="5"/>
        <v>0</v>
      </c>
    </row>
    <row r="339" spans="1:26">
      <c r="A339" s="16">
        <v>1314</v>
      </c>
      <c r="B339" s="16" t="s">
        <v>1856</v>
      </c>
      <c r="C339" s="16" t="str">
        <f>VLOOKUP(B339,'PP-RLK'!$C$14:$N$623,12,FALSE)</f>
        <v>AT4G26540.1</v>
      </c>
      <c r="D339" s="16" t="s">
        <v>1990</v>
      </c>
      <c r="E339" s="16" t="s">
        <v>6</v>
      </c>
      <c r="F339" s="16" t="s">
        <v>28</v>
      </c>
      <c r="G339" s="17" t="s">
        <v>560</v>
      </c>
      <c r="H339" s="17" t="s">
        <v>29</v>
      </c>
      <c r="I339" s="15" t="str">
        <f>VLOOKUP(B339,'Expression batch'!$A$2:$H$460,8,FALSE)</f>
        <v>#22</v>
      </c>
      <c r="J339" s="15" t="str">
        <f>VLOOKUP($B339,'Expression batch'!$A$2:$H$460,2,FALSE)</f>
        <v>AT4G26540</v>
      </c>
      <c r="K339" s="15" t="str">
        <f>VLOOKUP($B339,'Expression batch'!$A$2:$H$460,3,FALSE)</f>
        <v>X052</v>
      </c>
      <c r="L339" s="15" t="str">
        <f>VLOOKUP($B339,'Expression batch'!$A$2:$H$460,4,FALSE)</f>
        <v>LRR-XI-1</v>
      </c>
      <c r="M339" s="15" t="str">
        <f>VLOOKUP($B339,'LRR-expression'!$A$2:$F$226,2,FALSE)</f>
        <v>RGFR3/RGI3</v>
      </c>
      <c r="N339" t="str">
        <f>VLOOKUP(B339,'Cloning information_protech'!$I$2:$M$452,5,FALSE)</f>
        <v>X052</v>
      </c>
      <c r="O339">
        <f>VLOOKUP(B339,'Cloning information_protech'!$G$2:$H$453,2,FALSE)</f>
        <v>115107</v>
      </c>
      <c r="P339" t="str">
        <f>VLOOKUP(B339,Unknown!$E$1:$F$625,2,FALSE)</f>
        <v>LRR-XI-1</v>
      </c>
      <c r="Q339" t="str">
        <f>VLOOKUP(B339,'PP-RLK'!$C$14:$D$623,2,FALSE)</f>
        <v>LRR-XI</v>
      </c>
      <c r="R339">
        <f>VLOOKUP($B339,'PP-RLK'!$C$14:$G$623,3,FALSE)</f>
        <v>25</v>
      </c>
      <c r="S339" t="str">
        <f>VLOOKUP($B339,'PP-RLK'!$C$14:$G$623,4,FALSE)</f>
        <v>[700,723]</v>
      </c>
      <c r="T339" t="str">
        <f>VLOOKUP($B339,'PP-RLK'!$C$14:$G$623,5,FALSE)</f>
        <v>[758,1036]</v>
      </c>
      <c r="U339">
        <f>VLOOKUP($B339,'PP-RLK'!$C$14:$O$623,6,FALSE)</f>
        <v>1089</v>
      </c>
      <c r="V339">
        <f>VLOOKUP($B339,'PP-RLK'!$C$14:$O$623,7,FALSE)</f>
        <v>26</v>
      </c>
      <c r="W339">
        <f>VLOOKUP($B339,'PP-RLK'!$C$14:$O$623,8,FALSE)</f>
        <v>699</v>
      </c>
      <c r="X339">
        <f>VLOOKUP($B339,'PP-RLK'!$C$14:$O$623,9,FALSE)</f>
        <v>674</v>
      </c>
      <c r="Y339" t="str">
        <f>VLOOKUP(B339,'Nat Plant-Seq info'!$C$1:$D$426,2,FALSE)</f>
        <v>Athaliana_3035</v>
      </c>
      <c r="Z339">
        <f t="shared" si="5"/>
        <v>0</v>
      </c>
    </row>
    <row r="340" spans="1:26">
      <c r="A340" s="16">
        <v>1296</v>
      </c>
      <c r="B340" s="16" t="s">
        <v>565</v>
      </c>
      <c r="C340" s="16" t="str">
        <f>VLOOKUP(B340,'PP-RLK'!$C$14:$N$623,12,FALSE)</f>
        <v>AT4G28490.1</v>
      </c>
      <c r="D340" s="16" t="s">
        <v>1990</v>
      </c>
      <c r="E340" s="16" t="s">
        <v>6</v>
      </c>
      <c r="F340" s="16" t="s">
        <v>28</v>
      </c>
      <c r="G340" s="17" t="s">
        <v>8</v>
      </c>
      <c r="H340" s="17" t="s">
        <v>29</v>
      </c>
      <c r="I340" s="15" t="str">
        <f>VLOOKUP(B340,'Expression batch'!$A$2:$H$460,8,FALSE)</f>
        <v>#10</v>
      </c>
      <c r="J340" s="15" t="str">
        <f>VLOOKUP($B340,'Expression batch'!$A$2:$H$460,2,FALSE)</f>
        <v>HAESA</v>
      </c>
      <c r="K340" s="15" t="str">
        <f>VLOOKUP($B340,'Expression batch'!$A$2:$H$460,3,FALSE)</f>
        <v>D03</v>
      </c>
      <c r="L340" s="15" t="str">
        <f>VLOOKUP($B340,'Expression batch'!$A$2:$H$460,4,FALSE)</f>
        <v>LRR-XI</v>
      </c>
      <c r="M340" s="15" t="str">
        <f>VLOOKUP($B340,'LRR-expression'!$A$2:$F$226,2,FALSE)</f>
        <v>RLK5/HAESA</v>
      </c>
      <c r="N340" t="str">
        <f>VLOOKUP(B340,'Cloning information_protech'!$I$2:$M$452,5,FALSE)</f>
        <v>D03</v>
      </c>
      <c r="O340">
        <f>VLOOKUP(B340,'Cloning information_protech'!$G$2:$H$453,2,FALSE)</f>
        <v>115108</v>
      </c>
      <c r="P340" t="str">
        <f>VLOOKUP(B340,Unknown!$E$1:$F$625,2,FALSE)</f>
        <v>LRR-XI-1</v>
      </c>
      <c r="Q340" t="str">
        <f>VLOOKUP(B340,'PP-RLK'!$C$14:$D$623,2,FALSE)</f>
        <v>LRR-XI</v>
      </c>
      <c r="R340">
        <f>VLOOKUP($B340,'PP-RLK'!$C$14:$G$623,3,FALSE)</f>
        <v>21</v>
      </c>
      <c r="S340" t="str">
        <f>VLOOKUP($B340,'PP-RLK'!$C$14:$G$623,4,FALSE)</f>
        <v>[622,645]</v>
      </c>
      <c r="T340" t="str">
        <f>VLOOKUP($B340,'PP-RLK'!$C$14:$G$623,5,FALSE)</f>
        <v>[683,964]</v>
      </c>
      <c r="U340">
        <f>VLOOKUP($B340,'PP-RLK'!$C$14:$O$623,6,FALSE)</f>
        <v>999</v>
      </c>
      <c r="V340">
        <f>VLOOKUP($B340,'PP-RLK'!$C$14:$O$623,7,FALSE)</f>
        <v>22</v>
      </c>
      <c r="W340">
        <f>VLOOKUP($B340,'PP-RLK'!$C$14:$O$623,8,FALSE)</f>
        <v>621</v>
      </c>
      <c r="X340">
        <f>VLOOKUP($B340,'PP-RLK'!$C$14:$O$623,9,FALSE)</f>
        <v>600</v>
      </c>
      <c r="Y340" t="str">
        <f>VLOOKUP(B340,'Nat Plant-Seq info'!$C$1:$D$426,2,FALSE)</f>
        <v>Athaliana_26354</v>
      </c>
      <c r="Z340">
        <f t="shared" si="5"/>
        <v>0</v>
      </c>
    </row>
    <row r="341" spans="1:26">
      <c r="A341" s="16">
        <v>1301</v>
      </c>
      <c r="B341" s="16" t="s">
        <v>566</v>
      </c>
      <c r="C341" s="16" t="str">
        <f>VLOOKUP(B341,'PP-RLK'!$C$14:$N$623,12,FALSE)</f>
        <v>AT4G28650.1</v>
      </c>
      <c r="D341" s="16" t="s">
        <v>1990</v>
      </c>
      <c r="E341" s="16" t="s">
        <v>6</v>
      </c>
      <c r="F341" s="16" t="s">
        <v>28</v>
      </c>
      <c r="G341" s="17" t="s">
        <v>8</v>
      </c>
      <c r="H341" s="17" t="s">
        <v>29</v>
      </c>
      <c r="I341" s="15" t="str">
        <f>VLOOKUP(B341,'Expression batch'!$A$2:$H$460,8,FALSE)</f>
        <v>#22</v>
      </c>
      <c r="J341" s="15" t="str">
        <f>VLOOKUP($B341,'Expression batch'!$A$2:$H$460,2,FALSE)</f>
        <v>AT4G28650</v>
      </c>
      <c r="K341" s="15" t="str">
        <f>VLOOKUP($B341,'Expression batch'!$A$2:$H$460,3,FALSE)</f>
        <v>X053</v>
      </c>
      <c r="L341" s="15" t="str">
        <f>VLOOKUP($B341,'Expression batch'!$A$2:$H$460,4,FALSE)</f>
        <v>LRR-XI</v>
      </c>
      <c r="M341" s="15" t="str">
        <f>VLOOKUP($B341,'LRR-expression'!$A$2:$F$226,2,FALSE)</f>
        <v>MIK1/PXL2</v>
      </c>
      <c r="N341" t="str">
        <f>VLOOKUP(B341,'Cloning information_protech'!$I$2:$M$452,5,FALSE)</f>
        <v>X053</v>
      </c>
      <c r="O341">
        <f>VLOOKUP(B341,'Cloning information_protech'!$G$2:$H$453,2,FALSE)</f>
        <v>115109</v>
      </c>
      <c r="P341" t="str">
        <f>VLOOKUP(B341,Unknown!$E$1:$F$625,2,FALSE)</f>
        <v>LRR-XI-1</v>
      </c>
      <c r="Q341" t="str">
        <f>VLOOKUP(B341,'PP-RLK'!$C$14:$D$623,2,FALSE)</f>
        <v>LRR-XI</v>
      </c>
      <c r="R341">
        <f>VLOOKUP($B341,'PP-RLK'!$C$14:$G$623,3,FALSE)</f>
        <v>24</v>
      </c>
      <c r="S341">
        <f>VLOOKUP($B341,'PP-RLK'!$C$14:$G$623,4,FALSE)</f>
        <v>0</v>
      </c>
      <c r="T341" t="str">
        <f>VLOOKUP($B341,'PP-RLK'!$C$14:$G$623,5,FALSE)</f>
        <v>[699,976]</v>
      </c>
      <c r="U341">
        <f>VLOOKUP($B341,'PP-RLK'!$C$14:$O$623,6,FALSE)</f>
        <v>1013</v>
      </c>
      <c r="V341">
        <f>VLOOKUP($B341,'PP-RLK'!$C$14:$O$623,7,FALSE)</f>
        <v>25</v>
      </c>
      <c r="W341">
        <f>VLOOKUP($B341,'PP-RLK'!$C$14:$O$623,8,FALSE)</f>
        <v>698</v>
      </c>
      <c r="X341">
        <f>VLOOKUP($B341,'PP-RLK'!$C$14:$O$623,9,FALSE)</f>
        <v>674</v>
      </c>
      <c r="Y341" t="str">
        <f>VLOOKUP(B341,'Nat Plant-Seq info'!$C$1:$D$426,2,FALSE)</f>
        <v>Athaliana_14549</v>
      </c>
      <c r="Z341">
        <f t="shared" si="5"/>
        <v>0</v>
      </c>
    </row>
    <row r="342" spans="1:26">
      <c r="A342" s="16">
        <v>1317</v>
      </c>
      <c r="B342" s="16" t="s">
        <v>676</v>
      </c>
      <c r="C342" s="16" t="str">
        <f>VLOOKUP(B342,'PP-RLK'!$C$14:$N$623,12,FALSE)</f>
        <v>AT5G44700.1</v>
      </c>
      <c r="D342" s="16" t="s">
        <v>1990</v>
      </c>
      <c r="E342" s="16" t="s">
        <v>6</v>
      </c>
      <c r="F342" s="16" t="s">
        <v>28</v>
      </c>
      <c r="G342" s="17" t="s">
        <v>8</v>
      </c>
      <c r="H342" s="17" t="s">
        <v>29</v>
      </c>
      <c r="I342" s="15" t="str">
        <f>VLOOKUP(B342,'Expression batch'!$A$2:$H$460,8,FALSE)</f>
        <v>#10</v>
      </c>
      <c r="J342" s="15" t="str">
        <f>VLOOKUP($B342,'Expression batch'!$A$2:$H$460,2,FALSE)</f>
        <v>GSO2/EDA23</v>
      </c>
      <c r="K342" s="15" t="str">
        <f>VLOOKUP($B342,'Expression batch'!$A$2:$H$460,3,FALSE)</f>
        <v>X079</v>
      </c>
      <c r="L342" s="15" t="str">
        <f>VLOOKUP($B342,'Expression batch'!$A$2:$H$460,4,FALSE)</f>
        <v>LRR-XI</v>
      </c>
      <c r="M342" s="15" t="str">
        <f>VLOOKUP($B342,'LRR-expression'!$A$2:$F$226,2,FALSE)</f>
        <v>EDA23/GSO2</v>
      </c>
      <c r="N342" t="str">
        <f>VLOOKUP(B342,'Cloning information_protech'!$I$2:$M$452,5,FALSE)</f>
        <v>X079</v>
      </c>
      <c r="O342">
        <f>VLOOKUP(B342,'Cloning information_protech'!$G$2:$H$453,2,FALSE)</f>
        <v>115111</v>
      </c>
      <c r="P342" t="str">
        <f>VLOOKUP(B342,Unknown!$E$1:$F$625,2,FALSE)</f>
        <v>LRR-XI-1</v>
      </c>
      <c r="Q342" t="str">
        <f>VLOOKUP(B342,'PP-RLK'!$C$14:$D$623,2,FALSE)</f>
        <v>LRR-XI</v>
      </c>
      <c r="R342">
        <f>VLOOKUP($B342,'PP-RLK'!$C$14:$G$623,3,FALSE)</f>
        <v>23</v>
      </c>
      <c r="S342" t="str">
        <f>VLOOKUP($B342,'PP-RLK'!$C$14:$G$623,4,FALSE)</f>
        <v>[876,899]</v>
      </c>
      <c r="T342" t="str">
        <f>VLOOKUP($B342,'PP-RLK'!$C$14:$G$623,5,FALSE)</f>
        <v>[948,1232]</v>
      </c>
      <c r="U342">
        <f>VLOOKUP($B342,'PP-RLK'!$C$14:$O$623,6,FALSE)</f>
        <v>1252</v>
      </c>
      <c r="V342">
        <f>VLOOKUP($B342,'PP-RLK'!$C$14:$O$623,7,FALSE)</f>
        <v>24</v>
      </c>
      <c r="W342">
        <f>VLOOKUP($B342,'PP-RLK'!$C$14:$O$623,8,FALSE)</f>
        <v>875</v>
      </c>
      <c r="X342">
        <f>VLOOKUP($B342,'PP-RLK'!$C$14:$O$623,9,FALSE)</f>
        <v>852</v>
      </c>
      <c r="Y342" t="str">
        <f>VLOOKUP(B342,'Nat Plant-Seq info'!$C$1:$D$426,2,FALSE)</f>
        <v>Athaliana_6089</v>
      </c>
      <c r="Z342">
        <f t="shared" si="5"/>
        <v>0</v>
      </c>
    </row>
    <row r="343" spans="1:26">
      <c r="A343" s="16">
        <v>1307</v>
      </c>
      <c r="B343" s="16" t="s">
        <v>687</v>
      </c>
      <c r="C343" s="16" t="str">
        <f>VLOOKUP(B343,'PP-RLK'!$C$14:$N$623,12,FALSE)</f>
        <v>AT5G48940.1</v>
      </c>
      <c r="D343" s="16" t="s">
        <v>1990</v>
      </c>
      <c r="E343" s="16" t="s">
        <v>6</v>
      </c>
      <c r="F343" s="16" t="s">
        <v>28</v>
      </c>
      <c r="G343" s="17" t="s">
        <v>8</v>
      </c>
      <c r="H343" s="17" t="s">
        <v>29</v>
      </c>
      <c r="I343" s="15" t="str">
        <f>VLOOKUP(B343,'Expression batch'!$A$2:$H$460,8,FALSE)</f>
        <v>#22</v>
      </c>
      <c r="J343" s="15" t="str">
        <f>VLOOKUP($B343,'Expression batch'!$A$2:$H$460,2,FALSE)</f>
        <v>AT5G48940</v>
      </c>
      <c r="K343" s="15" t="str">
        <f>VLOOKUP($B343,'Expression batch'!$A$2:$H$460,3,FALSE)</f>
        <v>X055</v>
      </c>
      <c r="L343" s="15" t="str">
        <f>VLOOKUP($B343,'Expression batch'!$A$2:$H$460,4,FALSE)</f>
        <v>LRR-XI</v>
      </c>
      <c r="M343" s="15" t="str">
        <f>VLOOKUP($B343,'LRR-expression'!$A$2:$F$226,2,FALSE)</f>
        <v>RGFR2/RCH1/RGI2</v>
      </c>
      <c r="N343" t="str">
        <f>VLOOKUP(B343,'Cloning information_protech'!$I$2:$M$452,5,FALSE)</f>
        <v>X055</v>
      </c>
      <c r="O343">
        <f>VLOOKUP(B343,'Cloning information_protech'!$G$2:$H$453,2,FALSE)</f>
        <v>115112</v>
      </c>
      <c r="P343" t="str">
        <f>VLOOKUP(B343,Unknown!$E$1:$F$625,2,FALSE)</f>
        <v>LRR-XI-1</v>
      </c>
      <c r="Q343" t="str">
        <f>VLOOKUP(B343,'PP-RLK'!$C$14:$D$623,2,FALSE)</f>
        <v>LRR-XI</v>
      </c>
      <c r="R343">
        <f>VLOOKUP($B343,'PP-RLK'!$C$14:$G$623,3,FALSE)</f>
        <v>36</v>
      </c>
      <c r="S343" t="str">
        <f>VLOOKUP($B343,'PP-RLK'!$C$14:$G$623,4,FALSE)</f>
        <v>[723,746]</v>
      </c>
      <c r="T343" t="str">
        <f>VLOOKUP($B343,'PP-RLK'!$C$14:$G$623,5,FALSE)</f>
        <v>[785,1063]</v>
      </c>
      <c r="U343">
        <f>VLOOKUP($B343,'PP-RLK'!$C$14:$O$623,6,FALSE)</f>
        <v>1135</v>
      </c>
      <c r="V343">
        <f>VLOOKUP($B343,'PP-RLK'!$C$14:$O$623,7,FALSE)</f>
        <v>37</v>
      </c>
      <c r="W343">
        <f>VLOOKUP($B343,'PP-RLK'!$C$14:$O$623,8,FALSE)</f>
        <v>722</v>
      </c>
      <c r="X343">
        <f>VLOOKUP($B343,'PP-RLK'!$C$14:$O$623,9,FALSE)</f>
        <v>686</v>
      </c>
      <c r="Y343" t="str">
        <f>VLOOKUP(B343,'Nat Plant-Seq info'!$C$1:$D$426,2,FALSE)</f>
        <v>Athaliana_1373</v>
      </c>
      <c r="Z343">
        <f t="shared" si="5"/>
        <v>0</v>
      </c>
    </row>
    <row r="344" spans="1:26">
      <c r="A344" s="16">
        <v>1323</v>
      </c>
      <c r="B344" s="16" t="s">
        <v>688</v>
      </c>
      <c r="C344" s="16" t="str">
        <f>VLOOKUP(B344,'PP-RLK'!$C$14:$N$623,12,FALSE)</f>
        <v>AT5G49660.1</v>
      </c>
      <c r="D344" s="16" t="s">
        <v>1990</v>
      </c>
      <c r="E344" s="16" t="s">
        <v>6</v>
      </c>
      <c r="F344" s="16" t="s">
        <v>28</v>
      </c>
      <c r="G344" s="17" t="s">
        <v>8</v>
      </c>
      <c r="H344" s="17" t="s">
        <v>29</v>
      </c>
      <c r="I344" s="15" t="str">
        <f>VLOOKUP(B344,'Expression batch'!$A$2:$H$460,8,FALSE)</f>
        <v>#20</v>
      </c>
      <c r="J344" s="15" t="str">
        <f>VLOOKUP($B344,'Expression batch'!$A$2:$H$460,2,FALSE)</f>
        <v>XIP1</v>
      </c>
      <c r="K344" s="15" t="str">
        <f>VLOOKUP($B344,'Expression batch'!$A$2:$H$460,3,FALSE)</f>
        <v>X056</v>
      </c>
      <c r="L344" s="15" t="str">
        <f>VLOOKUP($B344,'Expression batch'!$A$2:$H$460,4,FALSE)</f>
        <v>LRR-XI</v>
      </c>
      <c r="M344" s="15" t="str">
        <f>VLOOKUP($B344,'LRR-expression'!$A$2:$F$226,2,FALSE)</f>
        <v>CEPR1/XIP1</v>
      </c>
      <c r="N344" t="str">
        <f>VLOOKUP(B344,'Cloning information_protech'!$I$2:$M$452,5,FALSE)</f>
        <v>X056</v>
      </c>
      <c r="O344">
        <f>VLOOKUP(B344,'Cloning information_protech'!$G$2:$H$453,2,FALSE)</f>
        <v>115113</v>
      </c>
      <c r="P344" t="str">
        <f>VLOOKUP(B344,Unknown!$E$1:$F$625,2,FALSE)</f>
        <v>LRR-XI-1</v>
      </c>
      <c r="Q344" t="str">
        <f>VLOOKUP(B344,'PP-RLK'!$C$14:$D$623,2,FALSE)</f>
        <v>LRR-XI</v>
      </c>
      <c r="R344">
        <f>VLOOKUP($B344,'PP-RLK'!$C$14:$G$623,3,FALSE)</f>
        <v>23</v>
      </c>
      <c r="S344" t="str">
        <f>VLOOKUP($B344,'PP-RLK'!$C$14:$G$623,4,FALSE)</f>
        <v>[591,614]</v>
      </c>
      <c r="T344" t="str">
        <f>VLOOKUP($B344,'PP-RLK'!$C$14:$G$623,5,FALSE)</f>
        <v>[656,933]</v>
      </c>
      <c r="U344">
        <f>VLOOKUP($B344,'PP-RLK'!$C$14:$O$623,6,FALSE)</f>
        <v>966</v>
      </c>
      <c r="V344">
        <f>VLOOKUP($B344,'PP-RLK'!$C$14:$O$623,7,FALSE)</f>
        <v>24</v>
      </c>
      <c r="W344">
        <f>VLOOKUP($B344,'PP-RLK'!$C$14:$O$623,8,FALSE)</f>
        <v>590</v>
      </c>
      <c r="X344">
        <f>VLOOKUP($B344,'PP-RLK'!$C$14:$O$623,9,FALSE)</f>
        <v>567</v>
      </c>
      <c r="Y344" t="str">
        <f>VLOOKUP(B344,'Nat Plant-Seq info'!$C$1:$D$426,2,FALSE)</f>
        <v>Athaliana_13842</v>
      </c>
      <c r="Z344">
        <f t="shared" si="5"/>
        <v>0</v>
      </c>
    </row>
    <row r="345" spans="1:26">
      <c r="A345" s="16">
        <v>1313</v>
      </c>
      <c r="B345" s="16" t="s">
        <v>702</v>
      </c>
      <c r="C345" s="16" t="str">
        <f>VLOOKUP(B345,'PP-RLK'!$C$14:$N$623,12,FALSE)</f>
        <v>AT5G56040.2</v>
      </c>
      <c r="D345" s="16" t="s">
        <v>1990</v>
      </c>
      <c r="E345" s="16" t="s">
        <v>6</v>
      </c>
      <c r="F345" s="16" t="s">
        <v>28</v>
      </c>
      <c r="G345" s="17" t="s">
        <v>8</v>
      </c>
      <c r="H345" s="17" t="s">
        <v>29</v>
      </c>
      <c r="I345" s="15" t="str">
        <f>VLOOKUP(B345,'Expression batch'!$A$2:$H$460,8,FALSE)</f>
        <v>#20</v>
      </c>
      <c r="J345" s="15" t="str">
        <f>VLOOKUP($B345,'Expression batch'!$A$2:$H$460,2,FALSE)</f>
        <v>SKM2</v>
      </c>
      <c r="K345" s="15" t="str">
        <f>VLOOKUP($B345,'Expression batch'!$A$2:$H$460,3,FALSE)</f>
        <v>X057</v>
      </c>
      <c r="L345" s="15" t="str">
        <f>VLOOKUP($B345,'Expression batch'!$A$2:$H$460,4,FALSE)</f>
        <v>LRR-XI</v>
      </c>
      <c r="M345" s="15" t="str">
        <f>VLOOKUP($B345,'LRR-expression'!$A$2:$F$226,2,FALSE)</f>
        <v>RGI4/SKM2</v>
      </c>
      <c r="N345" t="str">
        <f>VLOOKUP(B345,'Cloning information_protech'!$I$2:$M$452,5,FALSE)</f>
        <v>X057</v>
      </c>
      <c r="O345">
        <f>VLOOKUP(B345,'Cloning information_protech'!$G$2:$H$453,2,FALSE)</f>
        <v>115114</v>
      </c>
      <c r="P345" t="str">
        <f>VLOOKUP(B345,Unknown!$E$1:$F$625,2,FALSE)</f>
        <v>LRR-XI-1</v>
      </c>
      <c r="Q345" t="str">
        <f>VLOOKUP(B345,'PP-RLK'!$C$14:$D$623,2,FALSE)</f>
        <v>LRR-XI</v>
      </c>
      <c r="R345">
        <f>VLOOKUP($B345,'PP-RLK'!$C$14:$G$623,3,FALSE)</f>
        <v>21</v>
      </c>
      <c r="S345">
        <f>VLOOKUP($B345,'PP-RLK'!$C$14:$G$623,4,FALSE)</f>
        <v>0</v>
      </c>
      <c r="T345" t="str">
        <f>VLOOKUP($B345,'PP-RLK'!$C$14:$G$623,5,FALSE)</f>
        <v>[758,1037]</v>
      </c>
      <c r="U345">
        <f>VLOOKUP($B345,'PP-RLK'!$C$14:$O$623,6,FALSE)</f>
        <v>1090</v>
      </c>
      <c r="V345">
        <f>VLOOKUP($B345,'PP-RLK'!$C$14:$O$623,7,FALSE)</f>
        <v>22</v>
      </c>
      <c r="W345">
        <f>VLOOKUP($B345,'PP-RLK'!$C$14:$O$623,8,FALSE)</f>
        <v>757</v>
      </c>
      <c r="X345">
        <f>VLOOKUP($B345,'PP-RLK'!$C$14:$O$623,9,FALSE)</f>
        <v>736</v>
      </c>
      <c r="Y345" t="str">
        <f>VLOOKUP(B345,'Nat Plant-Seq info'!$C$1:$D$426,2,FALSE)</f>
        <v>Athaliana_24163</v>
      </c>
      <c r="Z345">
        <f t="shared" si="5"/>
        <v>0</v>
      </c>
    </row>
    <row r="346" spans="1:26">
      <c r="A346" s="16">
        <v>1299</v>
      </c>
      <c r="B346" s="16" t="s">
        <v>730</v>
      </c>
      <c r="C346" s="16" t="str">
        <f>VLOOKUP(B346,'PP-RLK'!$C$14:$N$623,12,FALSE)</f>
        <v>AT5G61480.1</v>
      </c>
      <c r="D346" s="16" t="s">
        <v>1990</v>
      </c>
      <c r="E346" s="16" t="s">
        <v>6</v>
      </c>
      <c r="F346" s="16" t="s">
        <v>28</v>
      </c>
      <c r="G346" s="17" t="s">
        <v>8</v>
      </c>
      <c r="H346" s="17" t="s">
        <v>29</v>
      </c>
      <c r="I346" s="15" t="str">
        <f>VLOOKUP(B346,'Expression batch'!$A$2:$H$460,8,FALSE)</f>
        <v>#20</v>
      </c>
      <c r="J346" s="15" t="str">
        <f>VLOOKUP($B346,'Expression batch'!$A$2:$H$460,2,FALSE)</f>
        <v>PXY</v>
      </c>
      <c r="K346" s="15" t="str">
        <f>VLOOKUP($B346,'Expression batch'!$A$2:$H$460,3,FALSE)</f>
        <v>X058</v>
      </c>
      <c r="L346" s="15" t="str">
        <f>VLOOKUP($B346,'Expression batch'!$A$2:$H$460,4,FALSE)</f>
        <v>LRR-XI</v>
      </c>
      <c r="M346" s="15" t="str">
        <f>VLOOKUP($B346,'LRR-expression'!$A$2:$F$226,2,FALSE)</f>
        <v>PXY</v>
      </c>
      <c r="N346" t="str">
        <f>VLOOKUP(B346,'Cloning information_protech'!$I$2:$M$452,5,FALSE)</f>
        <v>X048</v>
      </c>
      <c r="O346">
        <f>VLOOKUP(B346,'Cloning information_protech'!$G$2:$H$453,2,FALSE)</f>
        <v>115115</v>
      </c>
      <c r="P346" t="str">
        <f>VLOOKUP(B346,Unknown!$E$1:$F$625,2,FALSE)</f>
        <v>LRR-XI-1</v>
      </c>
      <c r="Q346" t="str">
        <f>VLOOKUP(B346,'PP-RLK'!$C$14:$D$623,2,FALSE)</f>
        <v>LRR-XI</v>
      </c>
      <c r="R346">
        <f>VLOOKUP($B346,'PP-RLK'!$C$14:$G$623,3,FALSE)</f>
        <v>30</v>
      </c>
      <c r="S346" t="str">
        <f>VLOOKUP($B346,'PP-RLK'!$C$14:$G$623,4,FALSE)</f>
        <v>[652,675]</v>
      </c>
      <c r="T346" t="str">
        <f>VLOOKUP($B346,'PP-RLK'!$C$14:$G$623,5,FALSE)</f>
        <v>[719,997]</v>
      </c>
      <c r="U346">
        <f>VLOOKUP($B346,'PP-RLK'!$C$14:$O$623,6,FALSE)</f>
        <v>1041</v>
      </c>
      <c r="V346">
        <f>VLOOKUP($B346,'PP-RLK'!$C$14:$O$623,7,FALSE)</f>
        <v>31</v>
      </c>
      <c r="W346">
        <f>VLOOKUP($B346,'PP-RLK'!$C$14:$O$623,8,FALSE)</f>
        <v>651</v>
      </c>
      <c r="X346">
        <f>VLOOKUP($B346,'PP-RLK'!$C$14:$O$623,9,FALSE)</f>
        <v>621</v>
      </c>
      <c r="Y346" t="str">
        <f>VLOOKUP(B346,'Nat Plant-Seq info'!$C$1:$D$426,2,FALSE)</f>
        <v>Athaliana_4710</v>
      </c>
      <c r="Z346">
        <f t="shared" si="5"/>
        <v>0</v>
      </c>
    </row>
    <row r="347" spans="1:26">
      <c r="A347" s="16">
        <v>1290</v>
      </c>
      <c r="B347" s="16" t="s">
        <v>740</v>
      </c>
      <c r="C347" s="16" t="str">
        <f>VLOOKUP(B347,'PP-RLK'!$C$14:$N$623,12,FALSE)</f>
        <v>AT5G63930.1</v>
      </c>
      <c r="D347" s="16" t="s">
        <v>1990</v>
      </c>
      <c r="E347" s="16" t="s">
        <v>6</v>
      </c>
      <c r="F347" s="16" t="s">
        <v>28</v>
      </c>
      <c r="G347" s="17" t="s">
        <v>8</v>
      </c>
      <c r="H347" s="17" t="s">
        <v>29</v>
      </c>
      <c r="I347" s="15" t="str">
        <f>VLOOKUP(B347,'Expression batch'!$A$2:$H$460,8,FALSE)</f>
        <v>#20</v>
      </c>
      <c r="J347" s="15" t="str">
        <f>VLOOKUP($B347,'Expression batch'!$A$2:$H$460,2,FALSE)</f>
        <v>AT5G63930</v>
      </c>
      <c r="K347" s="15" t="str">
        <f>VLOOKUP($B347,'Expression batch'!$A$2:$H$460,3,FALSE)</f>
        <v>X059</v>
      </c>
      <c r="L347" s="15" t="str">
        <f>VLOOKUP($B347,'Expression batch'!$A$2:$H$460,4,FALSE)</f>
        <v>LRR-XI</v>
      </c>
      <c r="M347" s="15">
        <f>VLOOKUP($B347,'LRR-expression'!$A$2:$F$226,2,FALSE)</f>
        <v>0</v>
      </c>
      <c r="N347" t="str">
        <f>VLOOKUP(B347,'Cloning information_protech'!$I$2:$M$452,5,FALSE)</f>
        <v>X059</v>
      </c>
      <c r="O347">
        <f>VLOOKUP(B347,'Cloning information_protech'!$G$2:$H$453,2,FALSE)</f>
        <v>115116</v>
      </c>
      <c r="P347" t="str">
        <f>VLOOKUP(B347,Unknown!$E$1:$F$625,2,FALSE)</f>
        <v>LRR-XI-1</v>
      </c>
      <c r="Q347" t="str">
        <f>VLOOKUP(B347,'PP-RLK'!$C$14:$D$623,2,FALSE)</f>
        <v>LRR-XI</v>
      </c>
      <c r="R347">
        <f>VLOOKUP($B347,'PP-RLK'!$C$14:$G$623,3,FALSE)</f>
        <v>27</v>
      </c>
      <c r="S347" t="str">
        <f>VLOOKUP($B347,'PP-RLK'!$C$14:$G$623,4,FALSE)</f>
        <v>[738,761]</v>
      </c>
      <c r="T347" t="str">
        <f>VLOOKUP($B347,'PP-RLK'!$C$14:$G$623,5,FALSE)</f>
        <v>[804,1078]</v>
      </c>
      <c r="U347">
        <f>VLOOKUP($B347,'PP-RLK'!$C$14:$O$623,6,FALSE)</f>
        <v>1102</v>
      </c>
      <c r="V347">
        <f>VLOOKUP($B347,'PP-RLK'!$C$14:$O$623,7,FALSE)</f>
        <v>28</v>
      </c>
      <c r="W347">
        <f>VLOOKUP($B347,'PP-RLK'!$C$14:$O$623,8,FALSE)</f>
        <v>737</v>
      </c>
      <c r="X347">
        <f>VLOOKUP($B347,'PP-RLK'!$C$14:$O$623,9,FALSE)</f>
        <v>710</v>
      </c>
      <c r="Y347" t="str">
        <f>VLOOKUP(B347,'Nat Plant-Seq info'!$C$1:$D$426,2,FALSE)</f>
        <v>Athaliana_5427</v>
      </c>
      <c r="Z347">
        <f t="shared" si="5"/>
        <v>0</v>
      </c>
    </row>
    <row r="348" spans="1:26">
      <c r="A348" s="16">
        <v>1282</v>
      </c>
      <c r="B348" s="16" t="s">
        <v>746</v>
      </c>
      <c r="C348" s="16" t="str">
        <f>VLOOKUP(B348,'PP-RLK'!$C$14:$N$623,12,FALSE)</f>
        <v>AT5G65700.1</v>
      </c>
      <c r="D348" s="16" t="s">
        <v>1990</v>
      </c>
      <c r="E348" s="16" t="s">
        <v>6</v>
      </c>
      <c r="F348" s="16" t="s">
        <v>28</v>
      </c>
      <c r="G348" s="17" t="s">
        <v>732</v>
      </c>
      <c r="H348" s="17" t="s">
        <v>29</v>
      </c>
      <c r="I348" s="15" t="str">
        <f>VLOOKUP(B348,'Expression batch'!$A$2:$H$460,8,FALSE)</f>
        <v>#10</v>
      </c>
      <c r="J348" s="15" t="str">
        <f>VLOOKUP($B348,'Expression batch'!$A$2:$H$460,2,FALSE)</f>
        <v>BAM1</v>
      </c>
      <c r="K348" s="15" t="str">
        <f>VLOOKUP($B348,'Expression batch'!$A$2:$H$460,3,FALSE)</f>
        <v>X060</v>
      </c>
      <c r="L348" s="15" t="str">
        <f>VLOOKUP($B348,'Expression batch'!$A$2:$H$460,4,FALSE)</f>
        <v>LRR-XI</v>
      </c>
      <c r="M348" s="15" t="str">
        <f>VLOOKUP($B348,'LRR-expression'!$A$2:$F$226,2,FALSE)</f>
        <v>BAM1</v>
      </c>
      <c r="N348" t="str">
        <f>VLOOKUP(B348,'Cloning information_protech'!$I$2:$M$452,5,FALSE)</f>
        <v>X060</v>
      </c>
      <c r="O348">
        <f>VLOOKUP(B348,'Cloning information_protech'!$G$2:$H$453,2,FALSE)</f>
        <v>115117</v>
      </c>
      <c r="P348" t="str">
        <f>VLOOKUP(B348,Unknown!$E$1:$F$625,2,FALSE)</f>
        <v>LRR-XI-1</v>
      </c>
      <c r="Q348" t="str">
        <f>VLOOKUP(B348,'PP-RLK'!$C$14:$D$623,2,FALSE)</f>
        <v>LRR-XI</v>
      </c>
      <c r="R348">
        <f>VLOOKUP($B348,'PP-RLK'!$C$14:$G$623,3,FALSE)</f>
        <v>20</v>
      </c>
      <c r="S348" t="str">
        <f>VLOOKUP($B348,'PP-RLK'!$C$14:$G$623,4,FALSE)</f>
        <v>[642,662]</v>
      </c>
      <c r="T348" t="str">
        <f>VLOOKUP($B348,'PP-RLK'!$C$14:$G$623,5,FALSE)</f>
        <v>[694,965]</v>
      </c>
      <c r="U348">
        <f>VLOOKUP($B348,'PP-RLK'!$C$14:$O$623,6,FALSE)</f>
        <v>1003</v>
      </c>
      <c r="V348">
        <f>VLOOKUP($B348,'PP-RLK'!$C$14:$O$623,7,FALSE)</f>
        <v>21</v>
      </c>
      <c r="W348">
        <f>VLOOKUP($B348,'PP-RLK'!$C$14:$O$623,8,FALSE)</f>
        <v>641</v>
      </c>
      <c r="X348">
        <f>VLOOKUP($B348,'PP-RLK'!$C$14:$O$623,9,FALSE)</f>
        <v>621</v>
      </c>
      <c r="Y348" t="str">
        <f>VLOOKUP(B348,'Nat Plant-Seq info'!$C$1:$D$426,2,FALSE)</f>
        <v>Athaliana_21039</v>
      </c>
      <c r="Z348">
        <f t="shared" si="5"/>
        <v>0</v>
      </c>
    </row>
    <row r="349" spans="1:26">
      <c r="A349" s="16">
        <v>1293</v>
      </c>
      <c r="B349" s="16" t="s">
        <v>747</v>
      </c>
      <c r="C349" s="16" t="str">
        <f>VLOOKUP(B349,'PP-RLK'!$C$14:$N$623,12,FALSE)</f>
        <v>AT5G65710.1</v>
      </c>
      <c r="D349" s="16" t="s">
        <v>1990</v>
      </c>
      <c r="E349" s="16" t="s">
        <v>6</v>
      </c>
      <c r="F349" s="16" t="s">
        <v>28</v>
      </c>
      <c r="G349" s="17" t="s">
        <v>732</v>
      </c>
      <c r="H349" s="17" t="s">
        <v>29</v>
      </c>
      <c r="I349" s="15" t="str">
        <f>VLOOKUP(B349,'Expression batch'!$A$2:$H$460,8,FALSE)</f>
        <v>#10</v>
      </c>
      <c r="J349" s="15" t="str">
        <f>VLOOKUP($B349,'Expression batch'!$A$2:$H$460,2,FALSE)</f>
        <v>HSL2</v>
      </c>
      <c r="K349" s="15" t="str">
        <f>VLOOKUP($B349,'Expression batch'!$A$2:$H$460,3,FALSE)</f>
        <v>D04</v>
      </c>
      <c r="L349" s="15" t="str">
        <f>VLOOKUP($B349,'Expression batch'!$A$2:$H$460,4,FALSE)</f>
        <v>LRR-XI</v>
      </c>
      <c r="M349" s="15" t="str">
        <f>VLOOKUP($B349,'LRR-expression'!$A$2:$F$226,2,FALSE)</f>
        <v>HSL2</v>
      </c>
      <c r="N349" t="str">
        <f>VLOOKUP(B349,'Cloning information_protech'!$I$2:$M$452,5,FALSE)</f>
        <v>D04</v>
      </c>
      <c r="O349">
        <f>VLOOKUP(B349,'Cloning information_protech'!$G$2:$H$453,2,FALSE)</f>
        <v>115090</v>
      </c>
      <c r="P349" t="str">
        <f>VLOOKUP(B349,Unknown!$E$1:$F$625,2,FALSE)</f>
        <v>LRR-XI-1</v>
      </c>
      <c r="Q349" t="str">
        <f>VLOOKUP(B349,'PP-RLK'!$C$14:$D$623,2,FALSE)</f>
        <v>LRR-XI</v>
      </c>
      <c r="R349">
        <f>VLOOKUP($B349,'PP-RLK'!$C$14:$G$623,3,FALSE)</f>
        <v>0</v>
      </c>
      <c r="S349" t="str">
        <f>VLOOKUP($B349,'PP-RLK'!$C$14:$G$623,4,FALSE)</f>
        <v>[631,654]</v>
      </c>
      <c r="T349" t="str">
        <f>VLOOKUP($B349,'PP-RLK'!$C$14:$G$623,5,FALSE)</f>
        <v>[686,986]</v>
      </c>
      <c r="U349">
        <f>VLOOKUP($B349,'PP-RLK'!$C$14:$O$623,6,FALSE)</f>
        <v>993</v>
      </c>
      <c r="V349">
        <f>VLOOKUP($B349,'PP-RLK'!$C$14:$O$623,7,FALSE)</f>
        <v>1</v>
      </c>
      <c r="W349">
        <f>VLOOKUP($B349,'PP-RLK'!$C$14:$O$623,8,FALSE)</f>
        <v>630</v>
      </c>
      <c r="X349">
        <f>VLOOKUP($B349,'PP-RLK'!$C$14:$O$623,9,FALSE)</f>
        <v>630</v>
      </c>
      <c r="Y349" t="str">
        <f>VLOOKUP(B349,'Nat Plant-Seq info'!$C$1:$D$426,2,FALSE)</f>
        <v>Athaliana_17508</v>
      </c>
      <c r="Z349">
        <f t="shared" si="5"/>
        <v>0</v>
      </c>
    </row>
    <row r="350" spans="1:26">
      <c r="A350" s="16">
        <v>1794</v>
      </c>
      <c r="B350" s="16" t="s">
        <v>304</v>
      </c>
      <c r="C350" s="16" t="str">
        <f>VLOOKUP(B350,'PP-RLK'!$C$14:$N$623,12,FALSE)</f>
        <v>AT2G24130.1</v>
      </c>
      <c r="D350" s="16" t="s">
        <v>1990</v>
      </c>
      <c r="E350" s="16" t="s">
        <v>6</v>
      </c>
      <c r="F350" s="16" t="s">
        <v>305</v>
      </c>
      <c r="G350" s="17" t="s">
        <v>8</v>
      </c>
      <c r="H350" s="17" t="s">
        <v>306</v>
      </c>
      <c r="I350" s="15" t="str">
        <f>VLOOKUP(B350,'Expression batch'!$A$2:$H$460,8,FALSE)</f>
        <v>#18</v>
      </c>
      <c r="J350" s="15" t="str">
        <f>VLOOKUP($B350,'Expression batch'!$A$2:$H$460,2,FALSE)</f>
        <v>AT2G24130</v>
      </c>
      <c r="K350" s="15" t="str">
        <f>VLOOKUP($B350,'Expression batch'!$A$2:$H$460,3,FALSE)</f>
        <v>L04</v>
      </c>
      <c r="L350" s="15" t="str">
        <f>VLOOKUP($B350,'Expression batch'!$A$2:$H$460,4,FALSE)</f>
        <v>LRR-XII</v>
      </c>
      <c r="M350" s="15">
        <f>VLOOKUP($B350,'LRR-expression'!$A$2:$F$226,2,FALSE)</f>
        <v>0</v>
      </c>
      <c r="N350" t="str">
        <f>VLOOKUP(B350,'Cloning information_protech'!$I$2:$M$452,5,FALSE)</f>
        <v>L04</v>
      </c>
      <c r="O350">
        <f>VLOOKUP(B350,'Cloning information_protech'!$G$2:$H$453,2,FALSE)</f>
        <v>115121</v>
      </c>
      <c r="P350" t="str">
        <f>VLOOKUP(B350,Unknown!$E$1:$F$625,2,FALSE)</f>
        <v>LRR-XII-1</v>
      </c>
      <c r="Q350" t="str">
        <f>VLOOKUP(B350,'PP-RLK'!$C$14:$D$623,2,FALSE)</f>
        <v>LRR-XII</v>
      </c>
      <c r="R350">
        <f>VLOOKUP($B350,'PP-RLK'!$C$14:$G$623,3,FALSE)</f>
        <v>21</v>
      </c>
      <c r="S350">
        <f>VLOOKUP($B350,'PP-RLK'!$C$14:$G$623,4,FALSE)</f>
        <v>0</v>
      </c>
      <c r="T350" t="str">
        <f>VLOOKUP($B350,'PP-RLK'!$C$14:$G$623,5,FALSE)</f>
        <v>[661,953]</v>
      </c>
      <c r="U350">
        <f>VLOOKUP($B350,'PP-RLK'!$C$14:$O$623,6,FALSE)</f>
        <v>980</v>
      </c>
      <c r="V350">
        <f>VLOOKUP($B350,'PP-RLK'!$C$14:$O$623,7,FALSE)</f>
        <v>22</v>
      </c>
      <c r="W350">
        <f>VLOOKUP($B350,'PP-RLK'!$C$14:$O$623,8,FALSE)</f>
        <v>660</v>
      </c>
      <c r="X350">
        <f>VLOOKUP($B350,'PP-RLK'!$C$14:$O$623,9,FALSE)</f>
        <v>639</v>
      </c>
      <c r="Y350" t="str">
        <f>VLOOKUP(B350,'Nat Plant-Seq info'!$C$1:$D$426,2,FALSE)</f>
        <v>Athaliana_12903</v>
      </c>
      <c r="Z350">
        <f t="shared" si="5"/>
        <v>0</v>
      </c>
    </row>
    <row r="351" spans="1:26">
      <c r="A351" s="16">
        <v>1848</v>
      </c>
      <c r="B351" s="16" t="s">
        <v>438</v>
      </c>
      <c r="C351" s="16" t="str">
        <f>VLOOKUP(B351,'PP-RLK'!$C$14:$N$623,12,FALSE)</f>
        <v>AT3G47090.1</v>
      </c>
      <c r="D351" s="16" t="s">
        <v>1990</v>
      </c>
      <c r="E351" s="16" t="s">
        <v>6</v>
      </c>
      <c r="F351" s="16" t="s">
        <v>305</v>
      </c>
      <c r="G351" s="17" t="s">
        <v>439</v>
      </c>
      <c r="H351" s="17" t="s">
        <v>306</v>
      </c>
      <c r="I351" s="15" t="str">
        <f>VLOOKUP(B351,'Expression batch'!$A$2:$H$460,8,FALSE)</f>
        <v>#18</v>
      </c>
      <c r="J351" s="15" t="str">
        <f>VLOOKUP($B351,'Expression batch'!$A$2:$H$460,2,FALSE)</f>
        <v>AT3G47090</v>
      </c>
      <c r="K351" s="15" t="str">
        <f>VLOOKUP($B351,'Expression batch'!$A$2:$H$460,3,FALSE)</f>
        <v>L05</v>
      </c>
      <c r="L351" s="15" t="str">
        <f>VLOOKUP($B351,'Expression batch'!$A$2:$H$460,4,FALSE)</f>
        <v>LRR-XII</v>
      </c>
      <c r="M351" s="15">
        <f>VLOOKUP($B351,'LRR-expression'!$A$2:$F$226,2,FALSE)</f>
        <v>0</v>
      </c>
      <c r="N351" t="str">
        <f>VLOOKUP(B351,'Cloning information_protech'!$I$2:$M$452,5,FALSE)</f>
        <v>L05</v>
      </c>
      <c r="O351">
        <f>VLOOKUP(B351,'Cloning information_protech'!$G$2:$H$453,2,FALSE)</f>
        <v>115122</v>
      </c>
      <c r="P351" t="str">
        <f>VLOOKUP(B351,Unknown!$E$1:$F$625,2,FALSE)</f>
        <v>LRR-XII-1</v>
      </c>
      <c r="Q351" t="str">
        <f>VLOOKUP(B351,'PP-RLK'!$C$14:$D$623,2,FALSE)</f>
        <v>LRR-XII</v>
      </c>
      <c r="R351">
        <f>VLOOKUP($B351,'PP-RLK'!$C$14:$G$623,3,FALSE)</f>
        <v>20</v>
      </c>
      <c r="S351" t="str">
        <f>VLOOKUP($B351,'PP-RLK'!$C$14:$G$623,4,FALSE)</f>
        <v>[643,666]</v>
      </c>
      <c r="T351" t="str">
        <f>VLOOKUP($B351,'PP-RLK'!$C$14:$G$623,5,FALSE)</f>
        <v>[701,993]</v>
      </c>
      <c r="U351">
        <f>VLOOKUP($B351,'PP-RLK'!$C$14:$O$623,6,FALSE)</f>
        <v>1009</v>
      </c>
      <c r="V351">
        <f>VLOOKUP($B351,'PP-RLK'!$C$14:$O$623,7,FALSE)</f>
        <v>21</v>
      </c>
      <c r="W351">
        <f>VLOOKUP($B351,'PP-RLK'!$C$14:$O$623,8,FALSE)</f>
        <v>642</v>
      </c>
      <c r="X351">
        <f>VLOOKUP($B351,'PP-RLK'!$C$14:$O$623,9,FALSE)</f>
        <v>622</v>
      </c>
      <c r="Y351" t="str">
        <f>VLOOKUP(B351,'Nat Plant-Seq info'!$C$1:$D$426,2,FALSE)</f>
        <v>Athaliana_26884</v>
      </c>
      <c r="Z351">
        <f t="shared" si="5"/>
        <v>0</v>
      </c>
    </row>
    <row r="352" spans="1:26">
      <c r="A352" s="16">
        <v>1845</v>
      </c>
      <c r="B352" s="16" t="s">
        <v>440</v>
      </c>
      <c r="C352" s="16" t="str">
        <f>VLOOKUP(B352,'PP-RLK'!$C$14:$N$623,12,FALSE)</f>
        <v>AT3G47110.1</v>
      </c>
      <c r="D352" s="16" t="s">
        <v>1990</v>
      </c>
      <c r="E352" s="16" t="s">
        <v>6</v>
      </c>
      <c r="F352" s="16" t="s">
        <v>305</v>
      </c>
      <c r="G352" s="17" t="s">
        <v>439</v>
      </c>
      <c r="H352" s="17" t="s">
        <v>306</v>
      </c>
      <c r="I352" s="15" t="str">
        <f>VLOOKUP(B352,'Expression batch'!$A$2:$H$460,8,FALSE)</f>
        <v>#21</v>
      </c>
      <c r="J352" s="15" t="str">
        <f>VLOOKUP($B352,'Expression batch'!$A$2:$H$460,2,FALSE)</f>
        <v>AT3G47110</v>
      </c>
      <c r="K352" s="15" t="str">
        <f>VLOOKUP($B352,'Expression batch'!$A$2:$H$460,3,FALSE)</f>
        <v>L06</v>
      </c>
      <c r="L352" s="15" t="str">
        <f>VLOOKUP($B352,'Expression batch'!$A$2:$H$460,4,FALSE)</f>
        <v>LRR-XII</v>
      </c>
      <c r="M352" s="15" t="str">
        <f>VLOOKUP($B352,'LRR-expression'!$A$2:$F$226,2,FALSE)</f>
        <v>XPS1</v>
      </c>
      <c r="N352" t="str">
        <f>VLOOKUP(B352,'Cloning information_protech'!$I$2:$M$452,5,FALSE)</f>
        <v>L06</v>
      </c>
      <c r="O352">
        <f>VLOOKUP(B352,'Cloning information_protech'!$G$2:$H$453,2,FALSE)</f>
        <v>115123</v>
      </c>
      <c r="P352" t="str">
        <f>VLOOKUP(B352,Unknown!$E$1:$F$625,2,FALSE)</f>
        <v>LRR-XII-1</v>
      </c>
      <c r="Q352" t="str">
        <f>VLOOKUP(B352,'PP-RLK'!$C$14:$D$623,2,FALSE)</f>
        <v>LRR-XII</v>
      </c>
      <c r="R352">
        <f>VLOOKUP($B352,'PP-RLK'!$C$14:$G$623,3,FALSE)</f>
        <v>31</v>
      </c>
      <c r="S352" t="str">
        <f>VLOOKUP($B352,'PP-RLK'!$C$14:$G$623,4,FALSE)</f>
        <v>[657,680]</v>
      </c>
      <c r="T352" t="str">
        <f>VLOOKUP($B352,'PP-RLK'!$C$14:$G$623,5,FALSE)</f>
        <v>[719,1012]</v>
      </c>
      <c r="U352">
        <f>VLOOKUP($B352,'PP-RLK'!$C$14:$O$623,6,FALSE)</f>
        <v>1025</v>
      </c>
      <c r="V352">
        <f>VLOOKUP($B352,'PP-RLK'!$C$14:$O$623,7,FALSE)</f>
        <v>32</v>
      </c>
      <c r="W352">
        <f>VLOOKUP($B352,'PP-RLK'!$C$14:$O$623,8,FALSE)</f>
        <v>656</v>
      </c>
      <c r="X352">
        <f>VLOOKUP($B352,'PP-RLK'!$C$14:$O$623,9,FALSE)</f>
        <v>625</v>
      </c>
      <c r="Y352" t="str">
        <f>VLOOKUP(B352,'Nat Plant-Seq info'!$C$1:$D$426,2,FALSE)</f>
        <v>Athaliana_22401</v>
      </c>
      <c r="Z352">
        <f t="shared" si="5"/>
        <v>0</v>
      </c>
    </row>
    <row r="353" spans="1:26">
      <c r="A353" s="16">
        <v>1847</v>
      </c>
      <c r="B353" s="16" t="s">
        <v>441</v>
      </c>
      <c r="C353" s="16" t="str">
        <f>VLOOKUP(B353,'PP-RLK'!$C$14:$N$623,12,FALSE)</f>
        <v>AT3G47570.1</v>
      </c>
      <c r="D353" s="16" t="s">
        <v>1990</v>
      </c>
      <c r="E353" s="16" t="s">
        <v>6</v>
      </c>
      <c r="F353" s="16" t="s">
        <v>305</v>
      </c>
      <c r="G353" s="17" t="s">
        <v>442</v>
      </c>
      <c r="H353" s="17" t="s">
        <v>306</v>
      </c>
      <c r="I353" s="15" t="str">
        <f>VLOOKUP(B353,'Expression batch'!$A$2:$H$460,8,FALSE)</f>
        <v>#22</v>
      </c>
      <c r="J353" s="15" t="str">
        <f>VLOOKUP($B353,'Expression batch'!$A$2:$H$460,2,FALSE)</f>
        <v>AT3G47570</v>
      </c>
      <c r="K353" s="15" t="str">
        <f>VLOOKUP($B353,'Expression batch'!$A$2:$H$460,3,FALSE)</f>
        <v>L07</v>
      </c>
      <c r="L353" s="15" t="str">
        <f>VLOOKUP($B353,'Expression batch'!$A$2:$H$460,4,FALSE)</f>
        <v>LRR-XII</v>
      </c>
      <c r="M353" s="15" t="str">
        <f>VLOOKUP($B353,'LRR-expression'!$A$2:$F$226,2,FALSE)</f>
        <v>XA21</v>
      </c>
      <c r="N353" t="str">
        <f>VLOOKUP(B353,'Cloning information_protech'!$I$2:$M$452,5,FALSE)</f>
        <v>L07</v>
      </c>
      <c r="O353">
        <f>VLOOKUP(B353,'Cloning information_protech'!$G$2:$H$453,2,FALSE)</f>
        <v>115124</v>
      </c>
      <c r="P353" t="str">
        <f>VLOOKUP(B353,Unknown!$E$1:$F$625,2,FALSE)</f>
        <v>LRR-XII-1</v>
      </c>
      <c r="Q353" t="str">
        <f>VLOOKUP(B353,'PP-RLK'!$C$14:$D$623,2,FALSE)</f>
        <v>LRR-XII</v>
      </c>
      <c r="R353">
        <f>VLOOKUP($B353,'PP-RLK'!$C$14:$G$623,3,FALSE)</f>
        <v>20</v>
      </c>
      <c r="S353" t="str">
        <f>VLOOKUP($B353,'PP-RLK'!$C$14:$G$623,4,FALSE)</f>
        <v>[644,667]</v>
      </c>
      <c r="T353" t="str">
        <f>VLOOKUP($B353,'PP-RLK'!$C$14:$G$623,5,FALSE)</f>
        <v>[702,994]</v>
      </c>
      <c r="U353">
        <f>VLOOKUP($B353,'PP-RLK'!$C$14:$O$623,6,FALSE)</f>
        <v>1010</v>
      </c>
      <c r="V353">
        <f>VLOOKUP($B353,'PP-RLK'!$C$14:$O$623,7,FALSE)</f>
        <v>21</v>
      </c>
      <c r="W353">
        <f>VLOOKUP($B353,'PP-RLK'!$C$14:$O$623,8,FALSE)</f>
        <v>643</v>
      </c>
      <c r="X353">
        <f>VLOOKUP($B353,'PP-RLK'!$C$14:$O$623,9,FALSE)</f>
        <v>623</v>
      </c>
      <c r="Y353" t="str">
        <f>VLOOKUP(B353,'Nat Plant-Seq info'!$C$1:$D$426,2,FALSE)</f>
        <v>Athaliana_14106</v>
      </c>
      <c r="Z353">
        <f t="shared" si="5"/>
        <v>0</v>
      </c>
    </row>
    <row r="354" spans="1:26">
      <c r="A354" s="16">
        <v>1846</v>
      </c>
      <c r="B354" s="16" t="s">
        <v>443</v>
      </c>
      <c r="C354" s="16" t="str">
        <f>VLOOKUP(B354,'PP-RLK'!$C$14:$N$623,12,FALSE)</f>
        <v>AT3G47580.1</v>
      </c>
      <c r="D354" s="16" t="s">
        <v>1990</v>
      </c>
      <c r="E354" s="16" t="s">
        <v>6</v>
      </c>
      <c r="F354" s="16" t="s">
        <v>305</v>
      </c>
      <c r="G354" s="17" t="s">
        <v>442</v>
      </c>
      <c r="H354" s="17" t="s">
        <v>306</v>
      </c>
      <c r="I354" s="15" t="str">
        <f>VLOOKUP(B354,'Expression batch'!$A$2:$H$460,8,FALSE)</f>
        <v>#18</v>
      </c>
      <c r="J354" s="15" t="str">
        <f>VLOOKUP($B354,'Expression batch'!$A$2:$H$460,2,FALSE)</f>
        <v>AT3G47580</v>
      </c>
      <c r="K354" s="15" t="str">
        <f>VLOOKUP($B354,'Expression batch'!$A$2:$H$460,3,FALSE)</f>
        <v>L08</v>
      </c>
      <c r="L354" s="15" t="str">
        <f>VLOOKUP($B354,'Expression batch'!$A$2:$H$460,4,FALSE)</f>
        <v>LRR-XII</v>
      </c>
      <c r="M354" s="15">
        <f>VLOOKUP($B354,'LRR-expression'!$A$2:$F$226,2,FALSE)</f>
        <v>0</v>
      </c>
      <c r="N354" t="str">
        <f>VLOOKUP(B354,'Cloning information_protech'!$I$2:$M$452,5,FALSE)</f>
        <v>L08</v>
      </c>
      <c r="O354">
        <f>VLOOKUP(B354,'Cloning information_protech'!$G$2:$H$453,2,FALSE)</f>
        <v>115125</v>
      </c>
      <c r="P354" t="str">
        <f>VLOOKUP(B354,Unknown!$E$1:$F$625,2,FALSE)</f>
        <v>LRR-XII-1</v>
      </c>
      <c r="Q354" t="str">
        <f>VLOOKUP(B354,'PP-RLK'!$C$14:$D$623,2,FALSE)</f>
        <v>LRR-XII</v>
      </c>
      <c r="R354">
        <f>VLOOKUP($B354,'PP-RLK'!$C$14:$G$623,3,FALSE)</f>
        <v>20</v>
      </c>
      <c r="S354" t="str">
        <f>VLOOKUP($B354,'PP-RLK'!$C$14:$G$623,4,FALSE)</f>
        <v>[645,668]</v>
      </c>
      <c r="T354" t="str">
        <f>VLOOKUP($B354,'PP-RLK'!$C$14:$G$623,5,FALSE)</f>
        <v>[703,995]</v>
      </c>
      <c r="U354">
        <f>VLOOKUP($B354,'PP-RLK'!$C$14:$O$623,6,FALSE)</f>
        <v>1011</v>
      </c>
      <c r="V354">
        <f>VLOOKUP($B354,'PP-RLK'!$C$14:$O$623,7,FALSE)</f>
        <v>21</v>
      </c>
      <c r="W354">
        <f>VLOOKUP($B354,'PP-RLK'!$C$14:$O$623,8,FALSE)</f>
        <v>644</v>
      </c>
      <c r="X354">
        <f>VLOOKUP($B354,'PP-RLK'!$C$14:$O$623,9,FALSE)</f>
        <v>624</v>
      </c>
      <c r="Y354" t="str">
        <f>VLOOKUP(B354,'Nat Plant-Seq info'!$C$1:$D$426,2,FALSE)</f>
        <v>Athaliana_9506</v>
      </c>
      <c r="Z354">
        <f t="shared" si="5"/>
        <v>0</v>
      </c>
    </row>
    <row r="355" spans="1:26">
      <c r="A355" s="16">
        <v>1843</v>
      </c>
      <c r="B355" s="16" t="s">
        <v>637</v>
      </c>
      <c r="C355" s="16" t="str">
        <f>VLOOKUP(B355,'PP-RLK'!$C$14:$N$623,12,FALSE)</f>
        <v>AT5G20480.1</v>
      </c>
      <c r="D355" s="16" t="s">
        <v>1990</v>
      </c>
      <c r="E355" s="16" t="s">
        <v>6</v>
      </c>
      <c r="F355" s="16" t="s">
        <v>305</v>
      </c>
      <c r="G355" s="17" t="s">
        <v>8</v>
      </c>
      <c r="H355" s="17" t="s">
        <v>306</v>
      </c>
      <c r="I355" s="15" t="str">
        <f>VLOOKUP(B355,'Expression batch'!$A$2:$H$460,8,FALSE)</f>
        <v>#10</v>
      </c>
      <c r="J355" s="15" t="str">
        <f>VLOOKUP($B355,'Expression batch'!$A$2:$H$460,2,FALSE)</f>
        <v>EFR</v>
      </c>
      <c r="K355" s="15" t="str">
        <f>VLOOKUP($B355,'Expression batch'!$A$2:$H$460,3,FALSE)</f>
        <v>D05</v>
      </c>
      <c r="L355" s="15" t="str">
        <f>VLOOKUP($B355,'Expression batch'!$A$2:$H$460,4,FALSE)</f>
        <v>LRR-XII</v>
      </c>
      <c r="M355" s="15" t="str">
        <f>VLOOKUP($B355,'LRR-expression'!$A$2:$F$226,2,FALSE)</f>
        <v>EFR</v>
      </c>
      <c r="N355" t="str">
        <f>VLOOKUP(B355,'Cloning information_protech'!$I$2:$M$452,5,FALSE)</f>
        <v>D05</v>
      </c>
      <c r="O355">
        <f>VLOOKUP(B355,'Cloning information_protech'!$G$2:$H$453,2,FALSE)</f>
        <v>115119</v>
      </c>
      <c r="P355" t="str">
        <f>VLOOKUP(B355,Unknown!$E$1:$F$625,2,FALSE)</f>
        <v>LRR-XII-1</v>
      </c>
      <c r="Q355" t="str">
        <f>VLOOKUP(B355,'PP-RLK'!$C$14:$D$623,2,FALSE)</f>
        <v>LRR-XII</v>
      </c>
      <c r="R355">
        <f>VLOOKUP($B355,'PP-RLK'!$C$14:$G$623,3,FALSE)</f>
        <v>25</v>
      </c>
      <c r="S355" t="str">
        <f>VLOOKUP($B355,'PP-RLK'!$C$14:$G$623,4,FALSE)</f>
        <v>[650,673]</v>
      </c>
      <c r="T355" t="str">
        <f>VLOOKUP($B355,'PP-RLK'!$C$14:$G$623,5,FALSE)</f>
        <v>[712,993]</v>
      </c>
      <c r="U355">
        <f>VLOOKUP($B355,'PP-RLK'!$C$14:$O$623,6,FALSE)</f>
        <v>1031</v>
      </c>
      <c r="V355">
        <f>VLOOKUP($B355,'PP-RLK'!$C$14:$O$623,7,FALSE)</f>
        <v>26</v>
      </c>
      <c r="W355">
        <f>VLOOKUP($B355,'PP-RLK'!$C$14:$O$623,8,FALSE)</f>
        <v>649</v>
      </c>
      <c r="X355">
        <f>VLOOKUP($B355,'PP-RLK'!$C$14:$O$623,9,FALSE)</f>
        <v>624</v>
      </c>
      <c r="Y355" t="str">
        <f>VLOOKUP(B355,'Nat Plant-Seq info'!$C$1:$D$426,2,FALSE)</f>
        <v>Athaliana_10269</v>
      </c>
      <c r="Z355">
        <f t="shared" si="5"/>
        <v>0</v>
      </c>
    </row>
    <row r="356" spans="1:26">
      <c r="A356" s="16">
        <v>1844</v>
      </c>
      <c r="B356" s="16" t="s">
        <v>668</v>
      </c>
      <c r="C356" s="16" t="str">
        <f>VLOOKUP(B356,'PP-RLK'!$C$14:$N$623,12,FALSE)</f>
        <v>AT5G39390.1</v>
      </c>
      <c r="D356" s="16" t="s">
        <v>1990</v>
      </c>
      <c r="E356" s="16" t="s">
        <v>6</v>
      </c>
      <c r="F356" s="16" t="s">
        <v>305</v>
      </c>
      <c r="G356" s="17" t="s">
        <v>8</v>
      </c>
      <c r="H356" s="17" t="s">
        <v>306</v>
      </c>
      <c r="I356" s="15" t="e">
        <f>VLOOKUP(B356,'Expression batch'!$A$2:$H$460,8,FALSE)</f>
        <v>#N/A</v>
      </c>
      <c r="J356" s="15" t="e">
        <f>VLOOKUP($B356,'Expression batch'!$A$2:$H$460,2,FALSE)</f>
        <v>#N/A</v>
      </c>
      <c r="K356" s="15" t="e">
        <f>VLOOKUP($B356,'Expression batch'!$A$2:$H$460,3,FALSE)</f>
        <v>#N/A</v>
      </c>
      <c r="L356" s="15" t="e">
        <f>VLOOKUP($B356,'Expression batch'!$A$2:$H$460,4,FALSE)</f>
        <v>#N/A</v>
      </c>
      <c r="M356" s="15">
        <f>VLOOKUP($B356,'LRR-expression'!$A$2:$F$226,2,FALSE)</f>
        <v>0</v>
      </c>
      <c r="N356" t="e">
        <f>VLOOKUP(B356,'Cloning information_protech'!$I$2:$M$452,5,FALSE)</f>
        <v>#N/A</v>
      </c>
      <c r="O356" t="e">
        <f>VLOOKUP(B356,'Cloning information_protech'!$G$2:$H$453,2,FALSE)</f>
        <v>#N/A</v>
      </c>
      <c r="P356" t="str">
        <f>VLOOKUP(B356,Unknown!$E$1:$F$625,2,FALSE)</f>
        <v>LRR-XII-1</v>
      </c>
      <c r="Q356" t="str">
        <f>VLOOKUP(B356,'PP-RLK'!$C$14:$D$623,2,FALSE)</f>
        <v>LRR-XII</v>
      </c>
      <c r="R356">
        <f>VLOOKUP($B356,'PP-RLK'!$C$14:$G$623,3,FALSE)</f>
        <v>26</v>
      </c>
      <c r="S356" t="str">
        <f>VLOOKUP($B356,'PP-RLK'!$C$14:$G$623,4,FALSE)</f>
        <v>[168,191]</v>
      </c>
      <c r="T356" t="str">
        <f>VLOOKUP($B356,'PP-RLK'!$C$14:$G$623,5,FALSE)</f>
        <v>[209,490]</v>
      </c>
      <c r="U356">
        <f>VLOOKUP($B356,'PP-RLK'!$C$14:$O$623,6,FALSE)</f>
        <v>502</v>
      </c>
      <c r="V356">
        <f>VLOOKUP($B356,'PP-RLK'!$C$14:$O$623,7,FALSE)</f>
        <v>27</v>
      </c>
      <c r="W356">
        <f>VLOOKUP($B356,'PP-RLK'!$C$14:$O$623,8,FALSE)</f>
        <v>167</v>
      </c>
      <c r="X356">
        <f>VLOOKUP($B356,'PP-RLK'!$C$14:$O$623,9,FALSE)</f>
        <v>141</v>
      </c>
      <c r="Y356" t="str">
        <f>VLOOKUP(B356,'Nat Plant-Seq info'!$C$1:$D$426,2,FALSE)</f>
        <v>Athaliana_2240</v>
      </c>
      <c r="Z356">
        <f t="shared" si="5"/>
        <v>0</v>
      </c>
    </row>
    <row r="357" spans="1:26">
      <c r="A357" s="16">
        <v>1742</v>
      </c>
      <c r="B357" s="16" t="s">
        <v>681</v>
      </c>
      <c r="C357" s="16" t="str">
        <f>VLOOKUP(B357,'PP-RLK'!$C$14:$N$623,12,FALSE)</f>
        <v>AT5G46330.1</v>
      </c>
      <c r="D357" s="16" t="s">
        <v>1990</v>
      </c>
      <c r="E357" s="16" t="s">
        <v>6</v>
      </c>
      <c r="F357" s="16" t="s">
        <v>305</v>
      </c>
      <c r="G357" s="17" t="s">
        <v>8</v>
      </c>
      <c r="H357" s="17" t="s">
        <v>306</v>
      </c>
      <c r="I357" s="15" t="e">
        <f>VLOOKUP(B357,'Expression batch'!$A$2:$H$460,8,FALSE)</f>
        <v>#N/A</v>
      </c>
      <c r="J357" s="15" t="e">
        <f>VLOOKUP($B357,'Expression batch'!$A$2:$H$460,2,FALSE)</f>
        <v>#N/A</v>
      </c>
      <c r="K357" s="15" t="e">
        <f>VLOOKUP($B357,'Expression batch'!$A$2:$H$460,3,FALSE)</f>
        <v>#N/A</v>
      </c>
      <c r="L357" s="15" t="e">
        <f>VLOOKUP($B357,'Expression batch'!$A$2:$H$460,4,FALSE)</f>
        <v>#N/A</v>
      </c>
      <c r="M357" s="15" t="str">
        <f>VLOOKUP($B357,'LRR-expression'!$A$2:$F$226,2,FALSE)</f>
        <v>FLS2</v>
      </c>
      <c r="N357" t="str">
        <f>VLOOKUP(B357,'Cloning information_protech'!$I$2:$M$452,5,FALSE)</f>
        <v>FLS2</v>
      </c>
      <c r="O357">
        <f>VLOOKUP(B357,'Cloning information_protech'!$G$2:$H$453,2,FALSE)</f>
        <v>115120</v>
      </c>
      <c r="P357" t="str">
        <f>VLOOKUP(B357,Unknown!$E$1:$F$625,2,FALSE)</f>
        <v>LRR-XII-1</v>
      </c>
      <c r="Q357" t="str">
        <f>VLOOKUP(B357,'PP-RLK'!$C$14:$D$623,2,FALSE)</f>
        <v>LRR-XII</v>
      </c>
      <c r="R357">
        <f>VLOOKUP($B357,'PP-RLK'!$C$14:$G$623,3,FALSE)</f>
        <v>24</v>
      </c>
      <c r="S357" t="str">
        <f>VLOOKUP($B357,'PP-RLK'!$C$14:$G$623,4,FALSE)</f>
        <v>[807,830]</v>
      </c>
      <c r="T357" t="str">
        <f>VLOOKUP($B357,'PP-RLK'!$C$14:$G$623,5,FALSE)</f>
        <v>[870,1153]</v>
      </c>
      <c r="U357">
        <f>VLOOKUP($B357,'PP-RLK'!$C$14:$O$623,6,FALSE)</f>
        <v>1173</v>
      </c>
      <c r="V357">
        <f>VLOOKUP($B357,'PP-RLK'!$C$14:$O$623,7,FALSE)</f>
        <v>25</v>
      </c>
      <c r="W357">
        <f>VLOOKUP($B357,'PP-RLK'!$C$14:$O$623,8,FALSE)</f>
        <v>806</v>
      </c>
      <c r="X357">
        <f>VLOOKUP($B357,'PP-RLK'!$C$14:$O$623,9,FALSE)</f>
        <v>782</v>
      </c>
      <c r="Y357" t="str">
        <f>VLOOKUP(B357,'Nat Plant-Seq info'!$C$1:$D$426,2,FALSE)</f>
        <v>Athaliana_24101</v>
      </c>
      <c r="Z357">
        <f t="shared" si="5"/>
        <v>0</v>
      </c>
    </row>
    <row r="358" spans="1:26">
      <c r="A358" s="16">
        <v>1346</v>
      </c>
      <c r="B358" s="16" t="s">
        <v>125</v>
      </c>
      <c r="C358" s="16" t="str">
        <f>VLOOKUP(B358,'PP-RLK'!$C$14:$N$623,12,FALSE)</f>
        <v>AT1G35710.1</v>
      </c>
      <c r="D358" s="16" t="s">
        <v>1990</v>
      </c>
      <c r="E358" s="16" t="s">
        <v>6</v>
      </c>
      <c r="F358" s="16" t="s">
        <v>126</v>
      </c>
      <c r="G358" s="17" t="s">
        <v>8</v>
      </c>
      <c r="H358" s="17" t="s">
        <v>29</v>
      </c>
      <c r="I358" s="15" t="str">
        <f>VLOOKUP(B358,'Expression batch'!$A$2:$H$460,8,FALSE)</f>
        <v>#20</v>
      </c>
      <c r="J358" s="15" t="str">
        <f>VLOOKUP($B358,'Expression batch'!$A$2:$H$460,2,FALSE)</f>
        <v>AT1G35710</v>
      </c>
      <c r="K358" s="15" t="str">
        <f>VLOOKUP($B358,'Expression batch'!$A$2:$H$460,3,FALSE)</f>
        <v>X075</v>
      </c>
      <c r="L358" s="15" t="str">
        <f>VLOOKUP($B358,'Expression batch'!$A$2:$H$460,4,FALSE)</f>
        <v>LRR-XIIb</v>
      </c>
      <c r="M358" s="15">
        <f>VLOOKUP($B358,'LRR-expression'!$A$2:$F$226,2,FALSE)</f>
        <v>0</v>
      </c>
      <c r="N358" t="str">
        <f>VLOOKUP(B358,'Cloning information_protech'!$I$2:$M$452,5,FALSE)</f>
        <v>X075</v>
      </c>
      <c r="O358">
        <f>VLOOKUP(B358,'Cloning information_protech'!$G$2:$H$453,2,FALSE)</f>
        <v>115098</v>
      </c>
      <c r="P358" t="str">
        <f>VLOOKUP(B358,Unknown!$E$1:$F$625,2,FALSE)</f>
        <v>LRR-XI-1</v>
      </c>
      <c r="Q358" t="str">
        <f>VLOOKUP(B358,'PP-RLK'!$C$14:$D$623,2,FALSE)</f>
        <v>LRR-XII</v>
      </c>
      <c r="R358">
        <f>VLOOKUP($B358,'PP-RLK'!$C$14:$G$623,3,FALSE)</f>
        <v>30</v>
      </c>
      <c r="S358" t="str">
        <f>VLOOKUP($B358,'PP-RLK'!$C$14:$G$623,4,FALSE)</f>
        <v>[785,808]</v>
      </c>
      <c r="T358" t="str">
        <f>VLOOKUP($B358,'PP-RLK'!$C$14:$G$623,5,FALSE)</f>
        <v>[851,1119]</v>
      </c>
      <c r="U358">
        <f>VLOOKUP($B358,'PP-RLK'!$C$14:$O$623,6,FALSE)</f>
        <v>1120</v>
      </c>
      <c r="V358">
        <f>VLOOKUP($B358,'PP-RLK'!$C$14:$O$623,7,FALSE)</f>
        <v>31</v>
      </c>
      <c r="W358">
        <f>VLOOKUP($B358,'PP-RLK'!$C$14:$O$623,8,FALSE)</f>
        <v>784</v>
      </c>
      <c r="X358">
        <f>VLOOKUP($B358,'PP-RLK'!$C$14:$O$623,9,FALSE)</f>
        <v>754</v>
      </c>
      <c r="Y358" t="str">
        <f>VLOOKUP(B358,'Nat Plant-Seq info'!$C$1:$D$426,2,FALSE)</f>
        <v>Athaliana_11517</v>
      </c>
      <c r="Z358">
        <f t="shared" si="5"/>
        <v>0</v>
      </c>
    </row>
    <row r="359" spans="1:26">
      <c r="A359" s="16">
        <v>1345</v>
      </c>
      <c r="B359" s="16" t="s">
        <v>503</v>
      </c>
      <c r="C359" s="16" t="str">
        <f>VLOOKUP(B359,'PP-RLK'!$C$14:$N$623,12,FALSE)</f>
        <v>AT4G08850.1</v>
      </c>
      <c r="D359" s="16" t="s">
        <v>1990</v>
      </c>
      <c r="E359" s="16" t="s">
        <v>6</v>
      </c>
      <c r="F359" s="16" t="s">
        <v>126</v>
      </c>
      <c r="G359" s="17" t="s">
        <v>8</v>
      </c>
      <c r="H359" s="17" t="s">
        <v>29</v>
      </c>
      <c r="I359" s="15" t="str">
        <f>VLOOKUP(B359,'Expression batch'!$A$2:$H$460,8,FALSE)</f>
        <v>#22</v>
      </c>
      <c r="J359" s="15" t="str">
        <f>VLOOKUP($B359,'Expression batch'!$A$2:$H$460,2,FALSE)</f>
        <v>AT4G08850</v>
      </c>
      <c r="K359" s="15" t="str">
        <f>VLOOKUP($B359,'Expression batch'!$A$2:$H$460,3,FALSE)</f>
        <v>X051</v>
      </c>
      <c r="L359" s="15" t="str">
        <f>VLOOKUP($B359,'Expression batch'!$A$2:$H$460,4,FALSE)</f>
        <v>LRR-XIIb</v>
      </c>
      <c r="M359" s="15" t="str">
        <f>VLOOKUP($B359,'LRR-expression'!$A$2:$F$226,2,FALSE)</f>
        <v>MIK2/</v>
      </c>
      <c r="N359" t="str">
        <f>VLOOKUP(B359,'Cloning information_protech'!$I$2:$M$452,5,FALSE)</f>
        <v>X051</v>
      </c>
      <c r="O359">
        <f>VLOOKUP(B359,'Cloning information_protech'!$G$2:$H$453,2,FALSE)</f>
        <v>115105</v>
      </c>
      <c r="P359" t="str">
        <f>VLOOKUP(B359,Unknown!$E$1:$F$625,2,FALSE)</f>
        <v>LRR-XI-1</v>
      </c>
      <c r="Q359" t="str">
        <f>VLOOKUP(B359,'PP-RLK'!$C$14:$D$623,2,FALSE)</f>
        <v>LRR-XII</v>
      </c>
      <c r="R359">
        <f>VLOOKUP($B359,'PP-RLK'!$C$14:$G$623,3,FALSE)</f>
        <v>0</v>
      </c>
      <c r="S359" t="str">
        <f>VLOOKUP($B359,'PP-RLK'!$C$14:$G$623,4,FALSE)</f>
        <v>[710,733]</v>
      </c>
      <c r="T359" t="str">
        <f>VLOOKUP($B359,'PP-RLK'!$C$14:$G$623,5,FALSE)</f>
        <v>[775,1044]</v>
      </c>
      <c r="U359">
        <f>VLOOKUP($B359,'PP-RLK'!$C$14:$O$623,6,FALSE)</f>
        <v>1045</v>
      </c>
      <c r="V359">
        <f>VLOOKUP($B359,'PP-RLK'!$C$14:$O$623,7,FALSE)</f>
        <v>1</v>
      </c>
      <c r="W359">
        <f>VLOOKUP($B359,'PP-RLK'!$C$14:$O$623,8,FALSE)</f>
        <v>709</v>
      </c>
      <c r="X359">
        <f>VLOOKUP($B359,'PP-RLK'!$C$14:$O$623,9,FALSE)</f>
        <v>709</v>
      </c>
      <c r="Y359" t="str">
        <f>VLOOKUP(B359,'Nat Plant-Seq info'!$C$1:$D$426,2,FALSE)</f>
        <v>Athaliana_1095</v>
      </c>
      <c r="Z359">
        <f t="shared" si="5"/>
        <v>0</v>
      </c>
    </row>
    <row r="360" spans="1:26">
      <c r="A360" s="16">
        <v>1338</v>
      </c>
      <c r="B360" s="16" t="s">
        <v>113</v>
      </c>
      <c r="C360" s="16" t="str">
        <f>VLOOKUP(B360,'PP-RLK'!$C$14:$N$623,12,FALSE)</f>
        <v>AT1G31420.1</v>
      </c>
      <c r="D360" s="16" t="s">
        <v>1990</v>
      </c>
      <c r="E360" s="16" t="s">
        <v>6</v>
      </c>
      <c r="F360" s="16" t="s">
        <v>114</v>
      </c>
      <c r="G360" s="17" t="s">
        <v>8</v>
      </c>
      <c r="H360" s="17" t="s">
        <v>29</v>
      </c>
      <c r="I360" s="15" t="str">
        <f>VLOOKUP(B360,'Expression batch'!$A$2:$H$460,8,FALSE)</f>
        <v>#8</v>
      </c>
      <c r="J360" s="15" t="str">
        <f>VLOOKUP($B360,'Expression batch'!$A$2:$H$460,2,FALSE)</f>
        <v>FEI1</v>
      </c>
      <c r="K360" s="15" t="str">
        <f>VLOOKUP($B360,'Expression batch'!$A$2:$H$460,3,FALSE)</f>
        <v>X037</v>
      </c>
      <c r="L360" s="15" t="str">
        <f>VLOOKUP($B360,'Expression batch'!$A$2:$H$460,4,FALSE)</f>
        <v>LRR-XIIIa</v>
      </c>
      <c r="M360" s="15" t="str">
        <f>VLOOKUP($B360,'LRR-expression'!$A$2:$F$226,2,FALSE)</f>
        <v>FEI1</v>
      </c>
      <c r="N360" t="str">
        <f>VLOOKUP(B360,'Cloning information_protech'!$I$2:$M$452,5,FALSE)</f>
        <v>X037</v>
      </c>
      <c r="O360">
        <f>VLOOKUP(B360,'Cloning information_protech'!$G$2:$H$453,2,FALSE)</f>
        <v>115126</v>
      </c>
      <c r="P360" t="str">
        <f>VLOOKUP(B360,Unknown!$E$1:$F$625,2,FALSE)</f>
        <v>LRR-XIIIa</v>
      </c>
      <c r="Q360" t="str">
        <f>VLOOKUP(B360,'PP-RLK'!$C$14:$D$623,2,FALSE)</f>
        <v>LRR-XIIIa</v>
      </c>
      <c r="R360">
        <f>VLOOKUP($B360,'PP-RLK'!$C$14:$G$623,3,FALSE)</f>
        <v>30</v>
      </c>
      <c r="S360" t="str">
        <f>VLOOKUP($B360,'PP-RLK'!$C$14:$G$623,4,FALSE)</f>
        <v>[240,263]</v>
      </c>
      <c r="T360" t="str">
        <f>VLOOKUP($B360,'PP-RLK'!$C$14:$G$623,5,FALSE)</f>
        <v>[306,574]</v>
      </c>
      <c r="U360">
        <f>VLOOKUP($B360,'PP-RLK'!$C$14:$O$623,6,FALSE)</f>
        <v>592</v>
      </c>
      <c r="V360">
        <f>VLOOKUP($B360,'PP-RLK'!$C$14:$O$623,7,FALSE)</f>
        <v>31</v>
      </c>
      <c r="W360">
        <f>VLOOKUP($B360,'PP-RLK'!$C$14:$O$623,8,FALSE)</f>
        <v>239</v>
      </c>
      <c r="X360">
        <f>VLOOKUP($B360,'PP-RLK'!$C$14:$O$623,9,FALSE)</f>
        <v>209</v>
      </c>
      <c r="Y360" t="str">
        <f>VLOOKUP(B360,'Nat Plant-Seq info'!$C$1:$D$426,2,FALSE)</f>
        <v>Athaliana_3545</v>
      </c>
      <c r="Z360">
        <f t="shared" si="5"/>
        <v>0</v>
      </c>
    </row>
    <row r="361" spans="1:26">
      <c r="A361" s="16">
        <v>1333</v>
      </c>
      <c r="B361" s="16" t="s">
        <v>251</v>
      </c>
      <c r="C361" s="16" t="str">
        <f>VLOOKUP(B361,'PP-RLK'!$C$14:$N$623,12,FALSE)</f>
        <v>AT1G78530.1</v>
      </c>
      <c r="D361" s="16" t="s">
        <v>1990</v>
      </c>
      <c r="E361" s="16" t="s">
        <v>6</v>
      </c>
      <c r="F361" s="16" t="s">
        <v>114</v>
      </c>
      <c r="G361" s="17" t="s">
        <v>8</v>
      </c>
      <c r="H361" s="17" t="s">
        <v>29</v>
      </c>
      <c r="I361" s="15" t="e">
        <f>VLOOKUP(B361,'Expression batch'!$A$2:$H$460,8,FALSE)</f>
        <v>#N/A</v>
      </c>
      <c r="J361" s="15" t="e">
        <f>VLOOKUP($B361,'Expression batch'!$A$2:$H$460,2,FALSE)</f>
        <v>#N/A</v>
      </c>
      <c r="K361" s="15" t="e">
        <f>VLOOKUP($B361,'Expression batch'!$A$2:$H$460,3,FALSE)</f>
        <v>#N/A</v>
      </c>
      <c r="L361" s="15" t="e">
        <f>VLOOKUP($B361,'Expression batch'!$A$2:$H$460,4,FALSE)</f>
        <v>#N/A</v>
      </c>
      <c r="M361" s="15" t="e">
        <f>VLOOKUP($B361,'LRR-expression'!$A$2:$F$226,2,FALSE)</f>
        <v>#N/A</v>
      </c>
      <c r="N361" t="e">
        <f>VLOOKUP(B361,'Cloning information_protech'!$I$2:$M$452,5,FALSE)</f>
        <v>#N/A</v>
      </c>
      <c r="O361" t="e">
        <f>VLOOKUP(B361,'Cloning information_protech'!$G$2:$H$453,2,FALSE)</f>
        <v>#N/A</v>
      </c>
      <c r="P361" t="str">
        <f>VLOOKUP(B361,Unknown!$E$1:$F$625,2,FALSE)</f>
        <v>LRR-XIIIa</v>
      </c>
      <c r="Q361" t="str">
        <f>VLOOKUP(B361,'PP-RLK'!$C$14:$D$623,2,FALSE)</f>
        <v>LRR-XIIIa</v>
      </c>
      <c r="R361">
        <f>VLOOKUP($B361,'PP-RLK'!$C$14:$G$623,3,FALSE)</f>
        <v>27</v>
      </c>
      <c r="S361">
        <f>VLOOKUP($B361,'PP-RLK'!$C$14:$G$623,4,FALSE)</f>
        <v>0</v>
      </c>
      <c r="T361" t="str">
        <f>VLOOKUP($B361,'PP-RLK'!$C$14:$G$623,5,FALSE)</f>
        <v>[75,344]</v>
      </c>
      <c r="U361">
        <f>VLOOKUP($B361,'PP-RLK'!$C$14:$O$623,6,FALSE)</f>
        <v>355</v>
      </c>
      <c r="V361">
        <f>VLOOKUP($B361,'PP-RLK'!$C$14:$O$623,7,FALSE)</f>
        <v>28</v>
      </c>
      <c r="W361">
        <f>VLOOKUP($B361,'PP-RLK'!$C$14:$O$623,8,FALSE)</f>
        <v>74</v>
      </c>
      <c r="X361">
        <f>VLOOKUP($B361,'PP-RLK'!$C$14:$O$623,9,FALSE)</f>
        <v>47</v>
      </c>
      <c r="Y361" t="e">
        <f>VLOOKUP(B361,'Nat Plant-Seq info'!$C$1:$D$426,2,FALSE)</f>
        <v>#N/A</v>
      </c>
      <c r="Z361" t="str">
        <f t="shared" si="5"/>
        <v>AT1G78530.1</v>
      </c>
    </row>
    <row r="362" spans="1:26">
      <c r="A362" s="16">
        <v>1339</v>
      </c>
      <c r="B362" s="16" t="s">
        <v>338</v>
      </c>
      <c r="C362" s="16" t="str">
        <f>VLOOKUP(B362,'PP-RLK'!$C$14:$N$623,12,FALSE)</f>
        <v>AT2G35620.1</v>
      </c>
      <c r="D362" s="16" t="s">
        <v>1990</v>
      </c>
      <c r="E362" s="16" t="s">
        <v>6</v>
      </c>
      <c r="F362" s="16" t="s">
        <v>114</v>
      </c>
      <c r="G362" s="17" t="s">
        <v>8</v>
      </c>
      <c r="H362" s="17" t="s">
        <v>29</v>
      </c>
      <c r="I362" s="15" t="str">
        <f>VLOOKUP(B362,'Expression batch'!$A$2:$H$460,8,FALSE)</f>
        <v>#8</v>
      </c>
      <c r="J362" s="15" t="str">
        <f>VLOOKUP($B362,'Expression batch'!$A$2:$H$460,2,FALSE)</f>
        <v>FEI2</v>
      </c>
      <c r="K362" s="15" t="str">
        <f>VLOOKUP($B362,'Expression batch'!$A$2:$H$460,3,FALSE)</f>
        <v>X041</v>
      </c>
      <c r="L362" s="15" t="str">
        <f>VLOOKUP($B362,'Expression batch'!$A$2:$H$460,4,FALSE)</f>
        <v>LRR-XIIIa</v>
      </c>
      <c r="M362" s="15" t="str">
        <f>VLOOKUP($B362,'LRR-expression'!$A$2:$F$226,2,FALSE)</f>
        <v>FEI2</v>
      </c>
      <c r="N362" t="str">
        <f>VLOOKUP(B362,'Cloning information_protech'!$I$2:$M$452,5,FALSE)</f>
        <v>X041</v>
      </c>
      <c r="O362">
        <f>VLOOKUP(B362,'Cloning information_protech'!$G$2:$H$453,2,FALSE)</f>
        <v>115128</v>
      </c>
      <c r="P362" t="str">
        <f>VLOOKUP(B362,Unknown!$E$1:$F$625,2,FALSE)</f>
        <v>LRR-XIIIa</v>
      </c>
      <c r="Q362" t="str">
        <f>VLOOKUP(B362,'PP-RLK'!$C$14:$D$623,2,FALSE)</f>
        <v>LRR-XIIIa</v>
      </c>
      <c r="R362">
        <f>VLOOKUP($B362,'PP-RLK'!$C$14:$G$623,3,FALSE)</f>
        <v>29</v>
      </c>
      <c r="S362" t="str">
        <f>VLOOKUP($B362,'PP-RLK'!$C$14:$G$623,4,FALSE)</f>
        <v>[238,261]</v>
      </c>
      <c r="T362" t="str">
        <f>VLOOKUP($B362,'PP-RLK'!$C$14:$G$623,5,FALSE)</f>
        <v>[304,571]</v>
      </c>
      <c r="U362">
        <f>VLOOKUP($B362,'PP-RLK'!$C$14:$O$623,6,FALSE)</f>
        <v>589</v>
      </c>
      <c r="V362">
        <f>VLOOKUP($B362,'PP-RLK'!$C$14:$O$623,7,FALSE)</f>
        <v>30</v>
      </c>
      <c r="W362">
        <f>VLOOKUP($B362,'PP-RLK'!$C$14:$O$623,8,FALSE)</f>
        <v>237</v>
      </c>
      <c r="X362">
        <f>VLOOKUP($B362,'PP-RLK'!$C$14:$O$623,9,FALSE)</f>
        <v>208</v>
      </c>
      <c r="Y362" t="str">
        <f>VLOOKUP(B362,'Nat Plant-Seq info'!$C$1:$D$426,2,FALSE)</f>
        <v>Athaliana_1326</v>
      </c>
      <c r="Z362">
        <f t="shared" si="5"/>
        <v>0</v>
      </c>
    </row>
    <row r="363" spans="1:26">
      <c r="A363" s="16">
        <v>1335</v>
      </c>
      <c r="B363" s="16" t="s">
        <v>737</v>
      </c>
      <c r="C363" s="16" t="str">
        <f>VLOOKUP(B363,'PP-RLK'!$C$14:$N$623,12,FALSE)</f>
        <v>AT5G62710.1</v>
      </c>
      <c r="D363" s="16" t="s">
        <v>1990</v>
      </c>
      <c r="E363" s="16" t="s">
        <v>6</v>
      </c>
      <c r="F363" s="16" t="s">
        <v>114</v>
      </c>
      <c r="G363" s="17" t="s">
        <v>8</v>
      </c>
      <c r="H363" s="17" t="s">
        <v>29</v>
      </c>
      <c r="I363" s="15" t="e">
        <f>VLOOKUP(B363,'Expression batch'!$A$2:$H$460,8,FALSE)</f>
        <v>#N/A</v>
      </c>
      <c r="J363" s="15" t="e">
        <f>VLOOKUP($B363,'Expression batch'!$A$2:$H$460,2,FALSE)</f>
        <v>#N/A</v>
      </c>
      <c r="K363" s="15" t="e">
        <f>VLOOKUP($B363,'Expression batch'!$A$2:$H$460,3,FALSE)</f>
        <v>#N/A</v>
      </c>
      <c r="L363" s="15" t="e">
        <f>VLOOKUP($B363,'Expression batch'!$A$2:$H$460,4,FALSE)</f>
        <v>#N/A</v>
      </c>
      <c r="M363" s="15">
        <f>VLOOKUP($B363,'LRR-expression'!$A$2:$F$226,2,FALSE)</f>
        <v>0</v>
      </c>
      <c r="N363" t="str">
        <f>VLOOKUP(B363,'Cloning information_protech'!$I$2:$M$452,5,FALSE)</f>
        <v>X045</v>
      </c>
      <c r="O363">
        <f>VLOOKUP(B363,'Cloning information_protech'!$G$2:$H$453,2,FALSE)</f>
        <v>115130</v>
      </c>
      <c r="P363" t="str">
        <f>VLOOKUP(B363,Unknown!$E$1:$F$625,2,FALSE)</f>
        <v>LRR-XIIIa</v>
      </c>
      <c r="Q363" t="str">
        <f>VLOOKUP(B363,'PP-RLK'!$C$14:$D$623,2,FALSE)</f>
        <v>LRR-XIIIa</v>
      </c>
      <c r="R363">
        <f>VLOOKUP($B363,'PP-RLK'!$C$14:$G$623,3,FALSE)</f>
        <v>24</v>
      </c>
      <c r="S363" t="str">
        <f>VLOOKUP($B363,'PP-RLK'!$C$14:$G$623,4,FALSE)</f>
        <v>[241,264]</v>
      </c>
      <c r="T363" t="str">
        <f>VLOOKUP($B363,'PP-RLK'!$C$14:$G$623,5,FALSE)</f>
        <v>[312,582]</v>
      </c>
      <c r="U363">
        <f>VLOOKUP($B363,'PP-RLK'!$C$14:$O$623,6,FALSE)</f>
        <v>604</v>
      </c>
      <c r="V363">
        <f>VLOOKUP($B363,'PP-RLK'!$C$14:$O$623,7,FALSE)</f>
        <v>25</v>
      </c>
      <c r="W363">
        <f>VLOOKUP($B363,'PP-RLK'!$C$14:$O$623,8,FALSE)</f>
        <v>240</v>
      </c>
      <c r="X363">
        <f>VLOOKUP($B363,'PP-RLK'!$C$14:$O$623,9,FALSE)</f>
        <v>216</v>
      </c>
      <c r="Y363" t="str">
        <f>VLOOKUP(B363,'Nat Plant-Seq info'!$C$1:$D$426,2,FALSE)</f>
        <v>Athaliana_9840</v>
      </c>
      <c r="Z363">
        <f t="shared" si="5"/>
        <v>0</v>
      </c>
    </row>
    <row r="364" spans="1:26">
      <c r="A364" s="16">
        <v>1410</v>
      </c>
      <c r="B364" s="16" t="s">
        <v>314</v>
      </c>
      <c r="C364" s="16" t="str">
        <f>VLOOKUP(B364,'PP-RLK'!$C$14:$N$623,12,FALSE)</f>
        <v>AT2G26330.1</v>
      </c>
      <c r="D364" s="16" t="s">
        <v>1990</v>
      </c>
      <c r="E364" s="16" t="s">
        <v>6</v>
      </c>
      <c r="F364" s="16" t="s">
        <v>315</v>
      </c>
      <c r="G364" s="17" t="s">
        <v>8</v>
      </c>
      <c r="H364" s="17" t="s">
        <v>36</v>
      </c>
      <c r="I364" s="15" t="str">
        <f>VLOOKUP(B364,'Expression batch'!$A$2:$H$460,8,FALSE)</f>
        <v>#10</v>
      </c>
      <c r="J364" s="15" t="str">
        <f>VLOOKUP($B364,'Expression batch'!$A$2:$H$460,2,FALSE)</f>
        <v>ERECTA</v>
      </c>
      <c r="K364" s="15" t="str">
        <f>VLOOKUP($B364,'Expression batch'!$A$2:$H$460,3,FALSE)</f>
        <v>C06</v>
      </c>
      <c r="L364" s="15" t="str">
        <f>VLOOKUP($B364,'Expression batch'!$A$2:$H$460,4,FALSE)</f>
        <v>LRR-XIIIb</v>
      </c>
      <c r="M364" s="15" t="str">
        <f>VLOOKUP($B364,'LRR-expression'!$A$2:$F$226,2,FALSE)</f>
        <v>ERECTA/QRP1</v>
      </c>
      <c r="N364" t="str">
        <f>VLOOKUP(B364,'Cloning information_protech'!$I$2:$M$452,5,FALSE)</f>
        <v>C06</v>
      </c>
      <c r="O364">
        <f>VLOOKUP(B364,'Cloning information_protech'!$G$2:$H$453,2,FALSE)</f>
        <v>115127</v>
      </c>
      <c r="P364" t="str">
        <f>VLOOKUP(B364,Unknown!$E$1:$F$625,2,FALSE)</f>
        <v>LRR-XIIIb</v>
      </c>
      <c r="Q364" t="str">
        <f>VLOOKUP(B364,'PP-RLK'!$C$14:$D$623,2,FALSE)</f>
        <v>LRR-XIIIb</v>
      </c>
      <c r="R364">
        <f>VLOOKUP($B364,'PP-RLK'!$C$14:$G$623,3,FALSE)</f>
        <v>0</v>
      </c>
      <c r="S364">
        <f>VLOOKUP($B364,'PP-RLK'!$C$14:$G$623,4,FALSE)</f>
        <v>0</v>
      </c>
      <c r="T364" t="str">
        <f>VLOOKUP($B364,'PP-RLK'!$C$14:$G$623,5,FALSE)</f>
        <v>[648,914]</v>
      </c>
      <c r="U364">
        <f>VLOOKUP($B364,'PP-RLK'!$C$14:$O$623,6,FALSE)</f>
        <v>976</v>
      </c>
      <c r="V364">
        <f>VLOOKUP($B364,'PP-RLK'!$C$14:$O$623,7,FALSE)</f>
        <v>0</v>
      </c>
      <c r="W364">
        <f>VLOOKUP($B364,'PP-RLK'!$C$14:$O$623,8,FALSE)</f>
        <v>0</v>
      </c>
      <c r="X364">
        <f>VLOOKUP($B364,'PP-RLK'!$C$14:$O$623,9,FALSE)</f>
        <v>0</v>
      </c>
      <c r="Y364" t="str">
        <f>VLOOKUP(B364,'Nat Plant-Seq info'!$C$1:$D$426,2,FALSE)</f>
        <v>Athaliana_17937</v>
      </c>
      <c r="Z364">
        <f t="shared" si="5"/>
        <v>0</v>
      </c>
    </row>
    <row r="365" spans="1:26">
      <c r="A365" s="16">
        <v>1409</v>
      </c>
      <c r="B365" s="16" t="s">
        <v>611</v>
      </c>
      <c r="C365" s="16" t="str">
        <f>VLOOKUP(B365,'PP-RLK'!$C$14:$N$623,12,FALSE)</f>
        <v>AT5G07180.1</v>
      </c>
      <c r="D365" s="16" t="s">
        <v>1990</v>
      </c>
      <c r="E365" s="16" t="s">
        <v>6</v>
      </c>
      <c r="F365" s="16" t="s">
        <v>315</v>
      </c>
      <c r="G365" s="17" t="s">
        <v>8</v>
      </c>
      <c r="H365" s="17" t="s">
        <v>36</v>
      </c>
      <c r="I365" s="15" t="str">
        <f>VLOOKUP(B365,'Expression batch'!$A$2:$H$460,8,FALSE)</f>
        <v>#10</v>
      </c>
      <c r="J365" s="15" t="str">
        <f>VLOOKUP($B365,'Expression batch'!$A$2:$H$460,2,FALSE)</f>
        <v>ERL2</v>
      </c>
      <c r="K365" s="15" t="str">
        <f>VLOOKUP($B365,'Expression batch'!$A$2:$H$460,3,FALSE)</f>
        <v>C08</v>
      </c>
      <c r="L365" s="15" t="str">
        <f>VLOOKUP($B365,'Expression batch'!$A$2:$H$460,4,FALSE)</f>
        <v>LRR-XIIIb</v>
      </c>
      <c r="M365" s="15" t="str">
        <f>VLOOKUP($B365,'LRR-expression'!$A$2:$F$226,2,FALSE)</f>
        <v>ERL2</v>
      </c>
      <c r="N365" t="str">
        <f>VLOOKUP(B365,'Cloning information_protech'!$I$2:$M$452,5,FALSE)</f>
        <v>C08</v>
      </c>
      <c r="O365">
        <f>VLOOKUP(B365,'Cloning information_protech'!$G$2:$H$453,2,FALSE)</f>
        <v>115131</v>
      </c>
      <c r="P365" t="str">
        <f>VLOOKUP(B365,Unknown!$E$1:$F$625,2,FALSE)</f>
        <v>LRR-XIIIb</v>
      </c>
      <c r="Q365" t="str">
        <f>VLOOKUP(B365,'PP-RLK'!$C$14:$D$623,2,FALSE)</f>
        <v>LRR-XIIIb</v>
      </c>
      <c r="R365">
        <f>VLOOKUP($B365,'PP-RLK'!$C$14:$G$623,3,FALSE)</f>
        <v>28</v>
      </c>
      <c r="S365" t="str">
        <f>VLOOKUP($B365,'PP-RLK'!$C$14:$G$623,4,FALSE)</f>
        <v>[585,608]</v>
      </c>
      <c r="T365" t="str">
        <f>VLOOKUP($B365,'PP-RLK'!$C$14:$G$623,5,FALSE)</f>
        <v>[651,917]</v>
      </c>
      <c r="U365">
        <f>VLOOKUP($B365,'PP-RLK'!$C$14:$O$623,6,FALSE)</f>
        <v>967</v>
      </c>
      <c r="V365">
        <f>VLOOKUP($B365,'PP-RLK'!$C$14:$O$623,7,FALSE)</f>
        <v>29</v>
      </c>
      <c r="W365">
        <f>VLOOKUP($B365,'PP-RLK'!$C$14:$O$623,8,FALSE)</f>
        <v>584</v>
      </c>
      <c r="X365">
        <f>VLOOKUP($B365,'PP-RLK'!$C$14:$O$623,9,FALSE)</f>
        <v>556</v>
      </c>
      <c r="Y365" t="str">
        <f>VLOOKUP(B365,'Nat Plant-Seq info'!$C$1:$D$426,2,FALSE)</f>
        <v>Athaliana_13495</v>
      </c>
      <c r="Z365">
        <f t="shared" si="5"/>
        <v>0</v>
      </c>
    </row>
    <row r="366" spans="1:26">
      <c r="A366" s="16">
        <v>1408</v>
      </c>
      <c r="B366" s="16" t="s">
        <v>736</v>
      </c>
      <c r="C366" s="16" t="str">
        <f>VLOOKUP(B366,'PP-RLK'!$C$14:$N$623,12,FALSE)</f>
        <v>AT5G62230.1</v>
      </c>
      <c r="D366" s="16" t="s">
        <v>1990</v>
      </c>
      <c r="E366" s="16" t="s">
        <v>6</v>
      </c>
      <c r="F366" s="16" t="s">
        <v>315</v>
      </c>
      <c r="G366" s="17" t="s">
        <v>8</v>
      </c>
      <c r="H366" s="17" t="s">
        <v>36</v>
      </c>
      <c r="I366" s="15" t="str">
        <f>VLOOKUP(B366,'Expression batch'!$A$2:$H$460,8,FALSE)</f>
        <v>#10</v>
      </c>
      <c r="J366" s="15" t="str">
        <f>VLOOKUP($B366,'Expression batch'!$A$2:$H$460,2,FALSE)</f>
        <v>ERL1</v>
      </c>
      <c r="K366" s="15" t="str">
        <f>VLOOKUP($B366,'Expression batch'!$A$2:$H$460,3,FALSE)</f>
        <v>C11</v>
      </c>
      <c r="L366" s="15" t="str">
        <f>VLOOKUP($B366,'Expression batch'!$A$2:$H$460,4,FALSE)</f>
        <v>LRR-XIIIb</v>
      </c>
      <c r="M366" s="15" t="str">
        <f>VLOOKUP($B366,'LRR-expression'!$A$2:$F$226,2,FALSE)</f>
        <v>ERL1</v>
      </c>
      <c r="N366" t="str">
        <f>VLOOKUP(B366,'Cloning information_protech'!$I$2:$M$452,5,FALSE)</f>
        <v>C11</v>
      </c>
      <c r="O366">
        <f>VLOOKUP(B366,'Cloning information_protech'!$G$2:$H$453,2,FALSE)</f>
        <v>115129</v>
      </c>
      <c r="P366" t="str">
        <f>VLOOKUP(B366,Unknown!$E$1:$F$625,2,FALSE)</f>
        <v>LRR-XIIIb</v>
      </c>
      <c r="Q366" t="str">
        <f>VLOOKUP(B366,'PP-RLK'!$C$14:$D$623,2,FALSE)</f>
        <v>LRR-XIIIb</v>
      </c>
      <c r="R366">
        <f>VLOOKUP($B366,'PP-RLK'!$C$14:$G$623,3,FALSE)</f>
        <v>26</v>
      </c>
      <c r="S366" t="str">
        <f>VLOOKUP($B366,'PP-RLK'!$C$14:$G$623,4,FALSE)</f>
        <v>[582,605]</v>
      </c>
      <c r="T366" t="str">
        <f>VLOOKUP($B366,'PP-RLK'!$C$14:$G$623,5,FALSE)</f>
        <v>[648,914]</v>
      </c>
      <c r="U366">
        <f>VLOOKUP($B366,'PP-RLK'!$C$14:$O$623,6,FALSE)</f>
        <v>966</v>
      </c>
      <c r="V366">
        <f>VLOOKUP($B366,'PP-RLK'!$C$14:$O$623,7,FALSE)</f>
        <v>27</v>
      </c>
      <c r="W366">
        <f>VLOOKUP($B366,'PP-RLK'!$C$14:$O$623,8,FALSE)</f>
        <v>581</v>
      </c>
      <c r="X366">
        <f>VLOOKUP($B366,'PP-RLK'!$C$14:$O$623,9,FALSE)</f>
        <v>555</v>
      </c>
      <c r="Y366" t="str">
        <f>VLOOKUP(B366,'Nat Plant-Seq info'!$C$1:$D$426,2,FALSE)</f>
        <v>Athaliana_11637</v>
      </c>
      <c r="Z366">
        <f t="shared" si="5"/>
        <v>0</v>
      </c>
    </row>
    <row r="367" spans="1:26">
      <c r="A367" s="16">
        <v>1548</v>
      </c>
      <c r="B367" s="16" t="s">
        <v>281</v>
      </c>
      <c r="C367" s="16" t="str">
        <f>VLOOKUP(B367,'PP-RLK'!$C$14:$N$623,12,FALSE)</f>
        <v>AT2G16250.1</v>
      </c>
      <c r="D367" s="16" t="s">
        <v>1990</v>
      </c>
      <c r="E367" s="16" t="s">
        <v>6</v>
      </c>
      <c r="F367" s="16" t="s">
        <v>282</v>
      </c>
      <c r="G367" s="17" t="s">
        <v>8</v>
      </c>
      <c r="H367" s="17" t="s">
        <v>56</v>
      </c>
      <c r="I367" s="15" t="str">
        <f>VLOOKUP(B367,'Expression batch'!$A$2:$H$460,8,FALSE)</f>
        <v>#18</v>
      </c>
      <c r="J367" s="15" t="str">
        <f>VLOOKUP($B367,'Expression batch'!$A$2:$H$460,2,FALSE)</f>
        <v>AT2G16250</v>
      </c>
      <c r="K367" s="15" t="str">
        <f>VLOOKUP($B367,'Expression batch'!$A$2:$H$460,3,FALSE)</f>
        <v>K09</v>
      </c>
      <c r="L367" s="15" t="str">
        <f>VLOOKUP($B367,'Expression batch'!$A$2:$H$460,4,FALSE)</f>
        <v>LRR-XIV</v>
      </c>
      <c r="M367" s="15" t="str">
        <f>VLOOKUP($B367,'LRR-expression'!$A$2:$F$226,2,FALSE)</f>
        <v>ARM3</v>
      </c>
      <c r="N367" t="str">
        <f>VLOOKUP(B367,'Cloning information_protech'!$I$2:$M$452,5,FALSE)</f>
        <v>K09</v>
      </c>
      <c r="O367">
        <f>VLOOKUP(B367,'Cloning information_protech'!$G$2:$H$453,2,FALSE)</f>
        <v>115132</v>
      </c>
      <c r="P367" t="str">
        <f>VLOOKUP(B367,Unknown!$E$1:$F$625,2,FALSE)</f>
        <v>LRR-XIV</v>
      </c>
      <c r="Q367" t="str">
        <f>VLOOKUP(B367,'PP-RLK'!$C$14:$D$623,2,FALSE)</f>
        <v>LRR-XIV</v>
      </c>
      <c r="R367">
        <f>VLOOKUP($B367,'PP-RLK'!$C$14:$G$623,3,FALSE)</f>
        <v>29</v>
      </c>
      <c r="S367" t="str">
        <f>VLOOKUP($B367,'PP-RLK'!$C$14:$G$623,4,FALSE)</f>
        <v>[451,474]</v>
      </c>
      <c r="T367" t="str">
        <f>VLOOKUP($B367,'PP-RLK'!$C$14:$G$623,5,FALSE)</f>
        <v>[527,806]</v>
      </c>
      <c r="U367">
        <f>VLOOKUP($B367,'PP-RLK'!$C$14:$O$623,6,FALSE)</f>
        <v>915</v>
      </c>
      <c r="V367">
        <f>VLOOKUP($B367,'PP-RLK'!$C$14:$O$623,7,FALSE)</f>
        <v>30</v>
      </c>
      <c r="W367">
        <f>VLOOKUP($B367,'PP-RLK'!$C$14:$O$623,8,FALSE)</f>
        <v>450</v>
      </c>
      <c r="X367">
        <f>VLOOKUP($B367,'PP-RLK'!$C$14:$O$623,9,FALSE)</f>
        <v>421</v>
      </c>
      <c r="Y367" t="str">
        <f>VLOOKUP(B367,'Nat Plant-Seq info'!$C$1:$D$426,2,FALSE)</f>
        <v>Athaliana_21042</v>
      </c>
      <c r="Z367">
        <f t="shared" si="5"/>
        <v>0</v>
      </c>
    </row>
    <row r="368" spans="1:26">
      <c r="A368" s="16">
        <v>1547</v>
      </c>
      <c r="B368" s="16" t="s">
        <v>591</v>
      </c>
      <c r="C368" s="16" t="str">
        <f>VLOOKUP(B368,'PP-RLK'!$C$14:$N$623,12,FALSE)</f>
        <v>AT4G39270.1</v>
      </c>
      <c r="D368" s="16" t="s">
        <v>1990</v>
      </c>
      <c r="E368" s="16" t="s">
        <v>6</v>
      </c>
      <c r="F368" s="16" t="s">
        <v>282</v>
      </c>
      <c r="G368" s="17" t="s">
        <v>8</v>
      </c>
      <c r="H368" s="17" t="s">
        <v>56</v>
      </c>
      <c r="I368" s="15" t="str">
        <f>VLOOKUP(B368,'Expression batch'!$A$2:$H$460,8,FALSE)</f>
        <v>#20</v>
      </c>
      <c r="J368" s="15" t="str">
        <f>VLOOKUP($B368,'Expression batch'!$A$2:$H$460,2,FALSE)</f>
        <v>AT4G39270</v>
      </c>
      <c r="K368" s="15" t="str">
        <f>VLOOKUP($B368,'Expression batch'!$A$2:$H$460,3,FALSE)</f>
        <v>K12</v>
      </c>
      <c r="L368" s="15" t="str">
        <f>VLOOKUP($B368,'Expression batch'!$A$2:$H$460,4,FALSE)</f>
        <v>LRR-XIV</v>
      </c>
      <c r="M368" s="15" t="str">
        <f>VLOOKUP($B368,'LRR-expression'!$A$2:$F$226,2,FALSE)</f>
        <v>ARM3L</v>
      </c>
      <c r="N368" t="str">
        <f>VLOOKUP(B368,'Cloning information_protech'!$I$2:$M$452,5,FALSE)</f>
        <v>K12</v>
      </c>
      <c r="O368">
        <f>VLOOKUP(B368,'Cloning information_protech'!$G$2:$H$453,2,FALSE)</f>
        <v>115133</v>
      </c>
      <c r="P368" t="str">
        <f>VLOOKUP(B368,Unknown!$E$1:$F$625,2,FALSE)</f>
        <v>LRR-XIV</v>
      </c>
      <c r="Q368" t="str">
        <f>VLOOKUP(B368,'PP-RLK'!$C$14:$D$623,2,FALSE)</f>
        <v>LRR-XIV</v>
      </c>
      <c r="R368">
        <f>VLOOKUP($B368,'PP-RLK'!$C$14:$G$623,3,FALSE)</f>
        <v>0</v>
      </c>
      <c r="S368" t="str">
        <f>VLOOKUP($B368,'PP-RLK'!$C$14:$G$623,4,FALSE)</f>
        <v>[418,441]</v>
      </c>
      <c r="T368" t="str">
        <f>VLOOKUP($B368,'PP-RLK'!$C$14:$G$623,5,FALSE)</f>
        <v>[501,784]</v>
      </c>
      <c r="U368">
        <f>VLOOKUP($B368,'PP-RLK'!$C$14:$O$623,6,FALSE)</f>
        <v>864</v>
      </c>
      <c r="V368">
        <f>VLOOKUP($B368,'PP-RLK'!$C$14:$O$623,7,FALSE)</f>
        <v>1</v>
      </c>
      <c r="W368">
        <f>VLOOKUP($B368,'PP-RLK'!$C$14:$O$623,8,FALSE)</f>
        <v>417</v>
      </c>
      <c r="X368">
        <f>VLOOKUP($B368,'PP-RLK'!$C$14:$O$623,9,FALSE)</f>
        <v>417</v>
      </c>
      <c r="Y368" t="str">
        <f>VLOOKUP(B368,'Nat Plant-Seq info'!$C$1:$D$426,2,FALSE)</f>
        <v>Athaliana_22826</v>
      </c>
      <c r="Z368">
        <f t="shared" si="5"/>
        <v>0</v>
      </c>
    </row>
    <row r="369" spans="1:26">
      <c r="A369" s="16">
        <v>1551</v>
      </c>
      <c r="B369" s="16" t="s">
        <v>694</v>
      </c>
      <c r="C369" s="16" t="str">
        <f>VLOOKUP(B369,'PP-RLK'!$C$14:$N$623,12,FALSE)</f>
        <v>AT5G51350.1</v>
      </c>
      <c r="D369" s="16" t="s">
        <v>1990</v>
      </c>
      <c r="E369" s="16" t="s">
        <v>6</v>
      </c>
      <c r="F369" s="16" t="s">
        <v>282</v>
      </c>
      <c r="G369" s="17" t="s">
        <v>8</v>
      </c>
      <c r="H369" s="17" t="s">
        <v>56</v>
      </c>
      <c r="I369" s="15" t="str">
        <f>VLOOKUP(B369,'Expression batch'!$A$2:$H$460,8,FALSE)</f>
        <v>#6</v>
      </c>
      <c r="J369" s="15" t="str">
        <f>VLOOKUP($B369,'Expression batch'!$A$2:$H$460,2,FALSE)</f>
        <v>AT5G51350</v>
      </c>
      <c r="K369" s="15" t="str">
        <f>VLOOKUP($B369,'Expression batch'!$A$2:$H$460,3,FALSE)</f>
        <v>X310</v>
      </c>
      <c r="L369" s="15" t="str">
        <f>VLOOKUP($B369,'Expression batch'!$A$2:$H$460,4,FALSE)</f>
        <v>LRR-XIV</v>
      </c>
      <c r="M369" s="15" t="str">
        <f>VLOOKUP($B369,'LRR-expression'!$A$2:$F$226,2,FALSE)</f>
        <v>MOL1</v>
      </c>
      <c r="N369" t="str">
        <f>VLOOKUP(B369,'Cloning information_protech'!$I$2:$M$452,5,FALSE)</f>
        <v>X310</v>
      </c>
      <c r="O369" t="e">
        <f>VLOOKUP(B369,'Cloning information_protech'!$G$2:$H$453,2,FALSE)</f>
        <v>#N/A</v>
      </c>
      <c r="P369" t="str">
        <f>VLOOKUP(B369,Unknown!$E$1:$F$625,2,FALSE)</f>
        <v>LRR-XI-1</v>
      </c>
      <c r="Q369" t="str">
        <f>VLOOKUP(B369,'PP-RLK'!$C$14:$D$623,2,FALSE)</f>
        <v>LRR-XIV</v>
      </c>
      <c r="R369">
        <f>VLOOKUP($B369,'PP-RLK'!$C$14:$G$623,3,FALSE)</f>
        <v>25</v>
      </c>
      <c r="S369" t="str">
        <f>VLOOKUP($B369,'PP-RLK'!$C$14:$G$623,4,FALSE)</f>
        <v>[591,614]</v>
      </c>
      <c r="T369" t="str">
        <f>VLOOKUP($B369,'PP-RLK'!$C$14:$G$623,5,FALSE)</f>
        <v>[652,887]</v>
      </c>
      <c r="U369">
        <f>VLOOKUP($B369,'PP-RLK'!$C$14:$O$623,6,FALSE)</f>
        <v>895</v>
      </c>
      <c r="V369">
        <f>VLOOKUP($B369,'PP-RLK'!$C$14:$O$623,7,FALSE)</f>
        <v>26</v>
      </c>
      <c r="W369">
        <f>VLOOKUP($B369,'PP-RLK'!$C$14:$O$623,8,FALSE)</f>
        <v>590</v>
      </c>
      <c r="X369">
        <f>VLOOKUP($B369,'PP-RLK'!$C$14:$O$623,9,FALSE)</f>
        <v>565</v>
      </c>
      <c r="Y369" t="str">
        <f>VLOOKUP(B369,'Nat Plant-Seq info'!$C$1:$D$426,2,FALSE)</f>
        <v>Athaliana_27251</v>
      </c>
      <c r="Z369">
        <f t="shared" si="5"/>
        <v>0</v>
      </c>
    </row>
    <row r="370" spans="1:26">
      <c r="A370" s="16">
        <v>828</v>
      </c>
      <c r="B370" s="16" t="s">
        <v>218</v>
      </c>
      <c r="C370" s="16" t="str">
        <f>VLOOKUP(B370,'PP-RLK'!$C$14:$N$623,12,FALSE)</f>
        <v>AT1G69270.1</v>
      </c>
      <c r="D370" s="16" t="s">
        <v>1990</v>
      </c>
      <c r="E370" s="16" t="s">
        <v>6</v>
      </c>
      <c r="F370" s="16" t="s">
        <v>219</v>
      </c>
      <c r="G370" s="17" t="s">
        <v>8</v>
      </c>
      <c r="H370" s="17" t="s">
        <v>9</v>
      </c>
      <c r="I370" s="15" t="e">
        <f>VLOOKUP(B370,'Expression batch'!$A$2:$H$460,8,FALSE)</f>
        <v>#N/A</v>
      </c>
      <c r="J370" s="15" t="e">
        <f>VLOOKUP($B370,'Expression batch'!$A$2:$H$460,2,FALSE)</f>
        <v>#N/A</v>
      </c>
      <c r="K370" s="15" t="e">
        <f>VLOOKUP($B370,'Expression batch'!$A$2:$H$460,3,FALSE)</f>
        <v>#N/A</v>
      </c>
      <c r="L370" s="15" t="e">
        <f>VLOOKUP($B370,'Expression batch'!$A$2:$H$460,4,FALSE)</f>
        <v>#N/A</v>
      </c>
      <c r="M370" s="15" t="str">
        <f>VLOOKUP($B370,'LRR-expression'!$A$2:$F$226,2,FALSE)</f>
        <v>RPK1</v>
      </c>
      <c r="N370" t="str">
        <f>VLOOKUP(B370,'Cloning information_protech'!$I$2:$M$452,5,FALSE)</f>
        <v>C01</v>
      </c>
      <c r="O370" t="e">
        <f>VLOOKUP(B370,'Cloning information_protech'!$G$2:$H$453,2,FALSE)</f>
        <v>#N/A</v>
      </c>
      <c r="P370" t="str">
        <f>VLOOKUP(B370,Unknown!$E$1:$F$625,2,FALSE)</f>
        <v>LRR-XV</v>
      </c>
      <c r="Q370" t="str">
        <f>VLOOKUP(B370,'PP-RLK'!$C$14:$D$623,2,FALSE)</f>
        <v>LRR-XV</v>
      </c>
      <c r="R370">
        <f>VLOOKUP($B370,'PP-RLK'!$C$14:$G$623,3,FALSE)</f>
        <v>20</v>
      </c>
      <c r="S370" t="str">
        <f>VLOOKUP($B370,'PP-RLK'!$C$14:$G$623,4,FALSE)</f>
        <v>[199,222]</v>
      </c>
      <c r="T370" t="str">
        <f>VLOOKUP($B370,'PP-RLK'!$C$14:$G$623,5,FALSE)</f>
        <v>[261,532]</v>
      </c>
      <c r="U370">
        <f>VLOOKUP($B370,'PP-RLK'!$C$14:$O$623,6,FALSE)</f>
        <v>540</v>
      </c>
      <c r="V370">
        <f>VLOOKUP($B370,'PP-RLK'!$C$14:$O$623,7,FALSE)</f>
        <v>21</v>
      </c>
      <c r="W370">
        <f>VLOOKUP($B370,'PP-RLK'!$C$14:$O$623,8,FALSE)</f>
        <v>198</v>
      </c>
      <c r="X370">
        <f>VLOOKUP($B370,'PP-RLK'!$C$14:$O$623,9,FALSE)</f>
        <v>178</v>
      </c>
      <c r="Y370" t="str">
        <f>VLOOKUP(B370,'Nat Plant-Seq info'!$C$1:$D$426,2,FALSE)</f>
        <v>Athaliana_5889</v>
      </c>
      <c r="Z370">
        <f t="shared" si="5"/>
        <v>0</v>
      </c>
    </row>
    <row r="371" spans="1:26">
      <c r="A371" s="16">
        <v>825</v>
      </c>
      <c r="B371" s="16" t="s">
        <v>367</v>
      </c>
      <c r="C371" s="16" t="str">
        <f>VLOOKUP(B371,'PP-RLK'!$C$14:$N$623,12,FALSE)</f>
        <v>AT3G02130.1</v>
      </c>
      <c r="D371" s="16" t="s">
        <v>1990</v>
      </c>
      <c r="E371" s="16" t="s">
        <v>6</v>
      </c>
      <c r="F371" s="16" t="s">
        <v>219</v>
      </c>
      <c r="G371" s="17" t="s">
        <v>8</v>
      </c>
      <c r="H371" s="17" t="s">
        <v>9</v>
      </c>
      <c r="I371" s="15" t="str">
        <f>VLOOKUP(B371,'Expression batch'!$A$2:$H$460,8,FALSE)</f>
        <v>#20</v>
      </c>
      <c r="J371" s="15" t="str">
        <f>VLOOKUP($B371,'Expression batch'!$A$2:$H$460,2,FALSE)</f>
        <v>RPK2</v>
      </c>
      <c r="K371" s="15" t="str">
        <f>VLOOKUP($B371,'Expression batch'!$A$2:$H$460,3,FALSE)</f>
        <v>X042</v>
      </c>
      <c r="L371" s="15" t="str">
        <f>VLOOKUP($B371,'Expression batch'!$A$2:$H$460,4,FALSE)</f>
        <v>LRR-XV</v>
      </c>
      <c r="M371" s="15" t="str">
        <f>VLOOKUP($B371,'LRR-expression'!$A$2:$F$226,2,FALSE)</f>
        <v>RPK2/TOAD2/CLI1</v>
      </c>
      <c r="N371" t="str">
        <f>VLOOKUP(B371,'Cloning information_protech'!$I$2:$M$452,5,FALSE)</f>
        <v>X042</v>
      </c>
      <c r="O371">
        <f>VLOOKUP(B371,'Cloning information_protech'!$G$2:$H$453,2,FALSE)</f>
        <v>115135</v>
      </c>
      <c r="P371" t="str">
        <f>VLOOKUP(B371,Unknown!$E$1:$F$625,2,FALSE)</f>
        <v>LRR-XV</v>
      </c>
      <c r="Q371" t="str">
        <f>VLOOKUP(B371,'PP-RLK'!$C$14:$D$623,2,FALSE)</f>
        <v>LRR-XV</v>
      </c>
      <c r="R371">
        <f>VLOOKUP($B371,'PP-RLK'!$C$14:$G$623,3,FALSE)</f>
        <v>0</v>
      </c>
      <c r="S371" t="str">
        <f>VLOOKUP($B371,'PP-RLK'!$C$14:$G$623,4,FALSE)</f>
        <v>[646,669]</v>
      </c>
      <c r="T371" t="str">
        <f>VLOOKUP($B371,'PP-RLK'!$C$14:$G$623,5,FALSE)</f>
        <v>[708,977]</v>
      </c>
      <c r="U371">
        <f>VLOOKUP($B371,'PP-RLK'!$C$14:$O$623,6,FALSE)</f>
        <v>985</v>
      </c>
      <c r="V371">
        <f>VLOOKUP($B371,'PP-RLK'!$C$14:$O$623,7,FALSE)</f>
        <v>1</v>
      </c>
      <c r="W371">
        <f>VLOOKUP($B371,'PP-RLK'!$C$14:$O$623,8,FALSE)</f>
        <v>645</v>
      </c>
      <c r="X371">
        <f>VLOOKUP($B371,'PP-RLK'!$C$14:$O$623,9,FALSE)</f>
        <v>645</v>
      </c>
      <c r="Y371" t="str">
        <f>VLOOKUP(B371,'Nat Plant-Seq info'!$C$1:$D$426,2,FALSE)</f>
        <v>Athaliana_13250</v>
      </c>
      <c r="Z371">
        <f t="shared" si="5"/>
        <v>0</v>
      </c>
    </row>
    <row r="372" spans="1:26">
      <c r="A372" s="16">
        <v>852</v>
      </c>
      <c r="B372" s="16" t="s">
        <v>644</v>
      </c>
      <c r="C372" s="16" t="str">
        <f>VLOOKUP(B372,'PP-RLK'!$C$14:$N$623,12,FALSE)</f>
        <v>AT5G25930.1</v>
      </c>
      <c r="D372" s="16" t="s">
        <v>1990</v>
      </c>
      <c r="E372" s="16" t="s">
        <v>6</v>
      </c>
      <c r="F372" s="16" t="s">
        <v>219</v>
      </c>
      <c r="G372" s="17" t="s">
        <v>8</v>
      </c>
      <c r="H372" s="17" t="s">
        <v>9</v>
      </c>
      <c r="I372" s="15" t="str">
        <f>VLOOKUP(B372,'Expression batch'!$A$2:$H$460,8,FALSE)</f>
        <v>#20</v>
      </c>
      <c r="J372" s="15" t="str">
        <f>VLOOKUP($B372,'Expression batch'!$A$2:$H$460,2,FALSE)</f>
        <v>AT5G25930</v>
      </c>
      <c r="K372" s="15" t="str">
        <f>VLOOKUP($B372,'Expression batch'!$A$2:$H$460,3,FALSE)</f>
        <v>X054</v>
      </c>
      <c r="L372" s="15" t="str">
        <f>VLOOKUP($B372,'Expression batch'!$A$2:$H$460,4,FALSE)</f>
        <v>LRR-XV</v>
      </c>
      <c r="M372" s="15">
        <f>VLOOKUP($B372,'LRR-expression'!$A$2:$F$226,2,FALSE)</f>
        <v>0</v>
      </c>
      <c r="N372" t="str">
        <f>VLOOKUP(B372,'Cloning information_protech'!$I$2:$M$452,5,FALSE)</f>
        <v>X054</v>
      </c>
      <c r="O372">
        <f>VLOOKUP(B372,'Cloning information_protech'!$G$2:$H$453,2,FALSE)</f>
        <v>115110</v>
      </c>
      <c r="P372" t="str">
        <f>VLOOKUP(B372,Unknown!$E$1:$F$625,2,FALSE)</f>
        <v>LRR-XI-1</v>
      </c>
      <c r="Q372" t="str">
        <f>VLOOKUP(B372,'PP-RLK'!$C$14:$D$623,2,FALSE)</f>
        <v>LRR-XI</v>
      </c>
      <c r="R372">
        <f>VLOOKUP($B372,'PP-RLK'!$C$14:$G$623,3,FALSE)</f>
        <v>23</v>
      </c>
      <c r="S372" t="str">
        <f>VLOOKUP($B372,'PP-RLK'!$C$14:$G$623,4,FALSE)</f>
        <v>[629,652]</v>
      </c>
      <c r="T372" t="str">
        <f>VLOOKUP($B372,'PP-RLK'!$C$14:$G$623,5,FALSE)</f>
        <v>[685,964]</v>
      </c>
      <c r="U372">
        <f>VLOOKUP($B372,'PP-RLK'!$C$14:$O$623,6,FALSE)</f>
        <v>1005</v>
      </c>
      <c r="V372">
        <f>VLOOKUP($B372,'PP-RLK'!$C$14:$O$623,7,FALSE)</f>
        <v>24</v>
      </c>
      <c r="W372">
        <f>VLOOKUP($B372,'PP-RLK'!$C$14:$O$623,8,FALSE)</f>
        <v>628</v>
      </c>
      <c r="X372">
        <f>VLOOKUP($B372,'PP-RLK'!$C$14:$O$623,9,FALSE)</f>
        <v>605</v>
      </c>
      <c r="Y372" t="str">
        <f>VLOOKUP(B372,'Nat Plant-Seq info'!$C$1:$D$426,2,FALSE)</f>
        <v>Athaliana_1926</v>
      </c>
      <c r="Z372">
        <f t="shared" si="5"/>
        <v>0</v>
      </c>
    </row>
    <row r="373" spans="1:26">
      <c r="A373" s="16">
        <v>830</v>
      </c>
      <c r="B373" s="16" t="s">
        <v>149</v>
      </c>
      <c r="C373" s="16" t="str">
        <f>VLOOKUP(B373,'PP-RLK'!$C$14:$N$623,12,FALSE)</f>
        <v>AT1G51940.1</v>
      </c>
      <c r="D373" s="16" t="s">
        <v>1990</v>
      </c>
      <c r="E373" s="16" t="s">
        <v>6</v>
      </c>
      <c r="F373" s="16" t="s">
        <v>150</v>
      </c>
      <c r="G373" s="17" t="s">
        <v>138</v>
      </c>
      <c r="H373" s="17" t="s">
        <v>9</v>
      </c>
      <c r="I373" s="15" t="str">
        <f>VLOOKUP(B373,'Expression batch'!$A$2:$H$460,8,FALSE)</f>
        <v>#3</v>
      </c>
      <c r="J373" s="15" t="str">
        <f>VLOOKUP($B373,'Expression batch'!$A$2:$H$460,2,FALSE)</f>
        <v>LYK3</v>
      </c>
      <c r="K373" s="15" t="str">
        <f>VLOOKUP($B373,'Expression batch'!$A$2:$H$460,3,FALSE)</f>
        <v>G10</v>
      </c>
      <c r="L373" s="15" t="str">
        <f>VLOOKUP($B373,'Expression batch'!$A$2:$H$460,4,FALSE)</f>
        <v>LysM-I</v>
      </c>
      <c r="M373" s="15" t="e">
        <f>VLOOKUP($B373,'LRR-expression'!$A$2:$F$226,2,FALSE)</f>
        <v>#N/A</v>
      </c>
      <c r="N373" t="str">
        <f>VLOOKUP(B373,'Cloning information_protech'!$I$2:$M$452,5,FALSE)</f>
        <v>G10</v>
      </c>
      <c r="O373" t="e">
        <f>VLOOKUP(B373,'Cloning information_protech'!$G$2:$H$453,2,FALSE)</f>
        <v>#N/A</v>
      </c>
      <c r="P373" t="str">
        <f>VLOOKUP(B373,Unknown!$E$1:$F$625,2,FALSE)</f>
        <v>LysM</v>
      </c>
      <c r="Q373" t="str">
        <f>VLOOKUP(B373,'PP-RLK'!$C$14:$D$623,2,FALSE)</f>
        <v>LysM-I</v>
      </c>
      <c r="R373">
        <f>VLOOKUP($B373,'PP-RLK'!$C$14:$G$623,3,FALSE)</f>
        <v>20</v>
      </c>
      <c r="S373" t="str">
        <f>VLOOKUP($B373,'PP-RLK'!$C$14:$G$623,4,FALSE)</f>
        <v>[236,259]</v>
      </c>
      <c r="T373" t="str">
        <f>VLOOKUP($B373,'PP-RLK'!$C$14:$G$623,5,FALSE)</f>
        <v>[341,623]</v>
      </c>
      <c r="U373">
        <f>VLOOKUP($B373,'PP-RLK'!$C$14:$O$623,6,FALSE)</f>
        <v>651</v>
      </c>
      <c r="V373">
        <f>VLOOKUP($B373,'PP-RLK'!$C$14:$O$623,7,FALSE)</f>
        <v>21</v>
      </c>
      <c r="W373">
        <f>VLOOKUP($B373,'PP-RLK'!$C$14:$O$623,8,FALSE)</f>
        <v>235</v>
      </c>
      <c r="X373">
        <f>VLOOKUP($B373,'PP-RLK'!$C$14:$O$623,9,FALSE)</f>
        <v>215</v>
      </c>
      <c r="Y373" t="str">
        <f>VLOOKUP(B373,'Nat Plant-Seq info'!$C$1:$D$426,2,FALSE)</f>
        <v>Athaliana_13615</v>
      </c>
      <c r="Z373">
        <f t="shared" si="5"/>
        <v>0</v>
      </c>
    </row>
    <row r="374" spans="1:26">
      <c r="A374" s="16">
        <v>834</v>
      </c>
      <c r="B374" s="16" t="s">
        <v>401</v>
      </c>
      <c r="C374" s="16" t="str">
        <f>VLOOKUP(B374,'PP-RLK'!$C$14:$N$623,12,FALSE)</f>
        <v>AT3G21630.1</v>
      </c>
      <c r="D374" s="16" t="s">
        <v>1990</v>
      </c>
      <c r="E374" s="16" t="s">
        <v>6</v>
      </c>
      <c r="F374" s="16" t="s">
        <v>150</v>
      </c>
      <c r="G374" s="17" t="s">
        <v>8</v>
      </c>
      <c r="H374" s="17" t="s">
        <v>9</v>
      </c>
      <c r="I374" s="15" t="e">
        <f>VLOOKUP(B374,'Expression batch'!$A$2:$H$460,8,FALSE)</f>
        <v>#N/A</v>
      </c>
      <c r="J374" s="15" t="e">
        <f>VLOOKUP($B374,'Expression batch'!$A$2:$H$460,2,FALSE)</f>
        <v>#N/A</v>
      </c>
      <c r="K374" s="15" t="e">
        <f>VLOOKUP($B374,'Expression batch'!$A$2:$H$460,3,FALSE)</f>
        <v>#N/A</v>
      </c>
      <c r="L374" s="15" t="e">
        <f>VLOOKUP($B374,'Expression batch'!$A$2:$H$460,4,FALSE)</f>
        <v>#N/A</v>
      </c>
      <c r="M374" s="15" t="e">
        <f>VLOOKUP($B374,'LRR-expression'!$A$2:$F$226,2,FALSE)</f>
        <v>#N/A</v>
      </c>
      <c r="N374" t="str">
        <f>VLOOKUP(B374,'Cloning information_protech'!$I$2:$M$452,5,FALSE)</f>
        <v>G08</v>
      </c>
      <c r="O374" t="e">
        <f>VLOOKUP(B374,'Cloning information_protech'!$G$2:$H$453,2,FALSE)</f>
        <v>#N/A</v>
      </c>
      <c r="P374" t="str">
        <f>VLOOKUP(B374,Unknown!$E$1:$F$625,2,FALSE)</f>
        <v>LysM</v>
      </c>
      <c r="Q374" t="str">
        <f>VLOOKUP(B374,'PP-RLK'!$C$14:$D$623,2,FALSE)</f>
        <v>LysM-I</v>
      </c>
      <c r="R374">
        <f>VLOOKUP($B374,'PP-RLK'!$C$14:$G$623,3,FALSE)</f>
        <v>24</v>
      </c>
      <c r="S374" t="str">
        <f>VLOOKUP($B374,'PP-RLK'!$C$14:$G$623,4,FALSE)</f>
        <v>[232,255]</v>
      </c>
      <c r="T374" t="str">
        <f>VLOOKUP($B374,'PP-RLK'!$C$14:$G$623,5,FALSE)</f>
        <v>[322,590]</v>
      </c>
      <c r="U374">
        <f>VLOOKUP($B374,'PP-RLK'!$C$14:$O$623,6,FALSE)</f>
        <v>617</v>
      </c>
      <c r="V374">
        <f>VLOOKUP($B374,'PP-RLK'!$C$14:$O$623,7,FALSE)</f>
        <v>25</v>
      </c>
      <c r="W374">
        <f>VLOOKUP($B374,'PP-RLK'!$C$14:$O$623,8,FALSE)</f>
        <v>231</v>
      </c>
      <c r="X374">
        <f>VLOOKUP($B374,'PP-RLK'!$C$14:$O$623,9,FALSE)</f>
        <v>207</v>
      </c>
      <c r="Y374" t="str">
        <f>VLOOKUP(B374,'Nat Plant-Seq info'!$C$1:$D$426,2,FALSE)</f>
        <v>Athaliana_12008</v>
      </c>
      <c r="Z374">
        <f t="shared" si="5"/>
        <v>0</v>
      </c>
    </row>
    <row r="375" spans="1:26">
      <c r="A375" s="16">
        <v>1539</v>
      </c>
      <c r="B375" s="16" t="s">
        <v>301</v>
      </c>
      <c r="C375" s="16" t="str">
        <f>VLOOKUP(B375,'PP-RLK'!$C$14:$N$623,12,FALSE)</f>
        <v>AT2G23770.1</v>
      </c>
      <c r="D375" s="16" t="s">
        <v>1990</v>
      </c>
      <c r="E375" s="16" t="s">
        <v>6</v>
      </c>
      <c r="F375" s="16" t="s">
        <v>302</v>
      </c>
      <c r="G375" s="17" t="s">
        <v>8</v>
      </c>
      <c r="H375" s="17" t="s">
        <v>56</v>
      </c>
      <c r="I375" s="15" t="str">
        <f>VLOOKUP(B375,'Expression batch'!$A$2:$H$460,8,FALSE)</f>
        <v>#3</v>
      </c>
      <c r="J375" s="15" t="str">
        <f>VLOOKUP($B375,'Expression batch'!$A$2:$H$460,2,FALSE)</f>
        <v>LYK4</v>
      </c>
      <c r="K375" s="15" t="str">
        <f>VLOOKUP($B375,'Expression batch'!$A$2:$H$460,3,FALSE)</f>
        <v>G11</v>
      </c>
      <c r="L375" s="15" t="str">
        <f>VLOOKUP($B375,'Expression batch'!$A$2:$H$460,4,FALSE)</f>
        <v>LysM-II</v>
      </c>
      <c r="M375" s="15" t="e">
        <f>VLOOKUP($B375,'LRR-expression'!$A$2:$F$226,2,FALSE)</f>
        <v>#N/A</v>
      </c>
      <c r="N375" t="str">
        <f>VLOOKUP(B375,'Cloning information_protech'!$I$2:$M$452,5,FALSE)</f>
        <v>G11</v>
      </c>
      <c r="O375" t="e">
        <f>VLOOKUP(B375,'Cloning information_protech'!$G$2:$H$453,2,FALSE)</f>
        <v>#N/A</v>
      </c>
      <c r="P375" t="str">
        <f>VLOOKUP(B375,Unknown!$E$1:$F$625,2,FALSE)</f>
        <v>LysM</v>
      </c>
      <c r="Q375" t="str">
        <f>VLOOKUP(B375,'PP-RLK'!$C$14:$D$623,2,FALSE)</f>
        <v>LysM-II</v>
      </c>
      <c r="R375">
        <f>VLOOKUP($B375,'PP-RLK'!$C$14:$G$623,3,FALSE)</f>
        <v>23</v>
      </c>
      <c r="S375" t="str">
        <f>VLOOKUP($B375,'PP-RLK'!$C$14:$G$623,4,FALSE)</f>
        <v>[272,295]</v>
      </c>
      <c r="T375" t="str">
        <f>VLOOKUP($B375,'PP-RLK'!$C$14:$G$623,5,FALSE)</f>
        <v>[356,597]</v>
      </c>
      <c r="U375">
        <f>VLOOKUP($B375,'PP-RLK'!$C$14:$O$623,6,FALSE)</f>
        <v>612</v>
      </c>
      <c r="V375">
        <f>VLOOKUP($B375,'PP-RLK'!$C$14:$O$623,7,FALSE)</f>
        <v>24</v>
      </c>
      <c r="W375">
        <f>VLOOKUP($B375,'PP-RLK'!$C$14:$O$623,8,FALSE)</f>
        <v>271</v>
      </c>
      <c r="X375">
        <f>VLOOKUP($B375,'PP-RLK'!$C$14:$O$623,9,FALSE)</f>
        <v>248</v>
      </c>
      <c r="Y375" t="str">
        <f>VLOOKUP(B375,'Nat Plant-Seq info'!$C$1:$D$426,2,FALSE)</f>
        <v>Athaliana_8325</v>
      </c>
      <c r="Z375">
        <f t="shared" si="5"/>
        <v>0</v>
      </c>
    </row>
    <row r="376" spans="1:26">
      <c r="A376" s="16">
        <v>1538</v>
      </c>
      <c r="B376" s="16" t="s">
        <v>337</v>
      </c>
      <c r="C376" s="16" t="str">
        <f>VLOOKUP(B376,'PP-RLK'!$C$14:$N$623,12,FALSE)</f>
        <v>AT2G33580.1</v>
      </c>
      <c r="D376" s="16" t="s">
        <v>1990</v>
      </c>
      <c r="E376" s="16" t="s">
        <v>6</v>
      </c>
      <c r="F376" s="16" t="s">
        <v>302</v>
      </c>
      <c r="G376" s="17" t="s">
        <v>8</v>
      </c>
      <c r="H376" s="17" t="s">
        <v>56</v>
      </c>
      <c r="I376" s="15" t="str">
        <f>VLOOKUP(B376,'Expression batch'!$A$2:$H$460,8,FALSE)</f>
        <v>#3</v>
      </c>
      <c r="J376" s="15" t="str">
        <f>VLOOKUP($B376,'Expression batch'!$A$2:$H$460,2,FALSE)</f>
        <v>LYK5</v>
      </c>
      <c r="K376" s="15" t="str">
        <f>VLOOKUP($B376,'Expression batch'!$A$2:$H$460,3,FALSE)</f>
        <v>G12</v>
      </c>
      <c r="L376" s="15" t="str">
        <f>VLOOKUP($B376,'Expression batch'!$A$2:$H$460,4,FALSE)</f>
        <v>LysM-II</v>
      </c>
      <c r="M376" s="15" t="e">
        <f>VLOOKUP($B376,'LRR-expression'!$A$2:$F$226,2,FALSE)</f>
        <v>#N/A</v>
      </c>
      <c r="N376" t="str">
        <f>VLOOKUP(B376,'Cloning information_protech'!$I$2:$M$452,5,FALSE)</f>
        <v>G12</v>
      </c>
      <c r="O376" t="e">
        <f>VLOOKUP(B376,'Cloning information_protech'!$G$2:$H$453,2,FALSE)</f>
        <v>#N/A</v>
      </c>
      <c r="P376" t="str">
        <f>VLOOKUP(B376,Unknown!$E$1:$F$625,2,FALSE)</f>
        <v>LysM</v>
      </c>
      <c r="Q376" t="str">
        <f>VLOOKUP(B376,'PP-RLK'!$C$14:$D$623,2,FALSE)</f>
        <v>LysM-II</v>
      </c>
      <c r="R376">
        <f>VLOOKUP($B376,'PP-RLK'!$C$14:$G$623,3,FALSE)</f>
        <v>27</v>
      </c>
      <c r="S376" t="str">
        <f>VLOOKUP($B376,'PP-RLK'!$C$14:$G$623,4,FALSE)</f>
        <v>[278,301]</v>
      </c>
      <c r="T376" t="str">
        <f>VLOOKUP($B376,'PP-RLK'!$C$14:$G$623,5,FALSE)</f>
        <v>[372,640]</v>
      </c>
      <c r="U376">
        <f>VLOOKUP($B376,'PP-RLK'!$C$14:$O$623,6,FALSE)</f>
        <v>664</v>
      </c>
      <c r="V376">
        <f>VLOOKUP($B376,'PP-RLK'!$C$14:$O$623,7,FALSE)</f>
        <v>28</v>
      </c>
      <c r="W376">
        <f>VLOOKUP($B376,'PP-RLK'!$C$14:$O$623,8,FALSE)</f>
        <v>277</v>
      </c>
      <c r="X376">
        <f>VLOOKUP($B376,'PP-RLK'!$C$14:$O$623,9,FALSE)</f>
        <v>250</v>
      </c>
      <c r="Y376" t="str">
        <f>VLOOKUP(B376,'Nat Plant-Seq info'!$C$1:$D$426,2,FALSE)</f>
        <v>Athaliana_4684</v>
      </c>
      <c r="Z376">
        <f t="shared" si="5"/>
        <v>0</v>
      </c>
    </row>
    <row r="377" spans="1:26">
      <c r="A377" s="16">
        <v>1417</v>
      </c>
      <c r="B377" s="16" t="s">
        <v>333</v>
      </c>
      <c r="C377" s="16" t="str">
        <f>VLOOKUP(B377,'PP-RLK'!$C$14:$N$623,12,FALSE)</f>
        <v>AT2G31880.1</v>
      </c>
      <c r="D377" s="16" t="s">
        <v>1990</v>
      </c>
      <c r="E377" s="16" t="s">
        <v>6</v>
      </c>
      <c r="F377" s="16" t="s">
        <v>334</v>
      </c>
      <c r="G377" s="17" t="s">
        <v>8</v>
      </c>
      <c r="H377" s="17" t="s">
        <v>36</v>
      </c>
      <c r="I377" s="15" t="str">
        <f>VLOOKUP(B377,'Expression batch'!$A$2:$H$460,8,FALSE)</f>
        <v>#12</v>
      </c>
      <c r="J377" s="15" t="str">
        <f>VLOOKUP($B377,'Expression batch'!$A$2:$H$460,2,FALSE)</f>
        <v>SOBIR1/EVERSHED</v>
      </c>
      <c r="K377" s="15" t="str">
        <f>VLOOKUP($B377,'Expression batch'!$A$2:$H$460,3,FALSE)</f>
        <v>nD09</v>
      </c>
      <c r="L377" s="15" t="str">
        <f>VLOOKUP($B377,'Expression batch'!$A$2:$H$460,4,FALSE)</f>
        <v>LRR-XI-2</v>
      </c>
      <c r="M377" s="15" t="str">
        <f>VLOOKUP($B377,'LRR-expression'!$A$2:$F$226,2,FALSE)</f>
        <v>SOBIR1/EVR</v>
      </c>
      <c r="N377" t="str">
        <f>VLOOKUP(B377,'Cloning information_protech'!$I$2:$M$452,5,FALSE)</f>
        <v>nD09</v>
      </c>
      <c r="O377">
        <f>VLOOKUP(B377,'Cloning information_protech'!$G$2:$H$453,2,FALSE)</f>
        <v>115075</v>
      </c>
      <c r="P377" t="str">
        <f>VLOOKUP(B377,Unknown!$E$1:$F$625,2,FALSE)</f>
        <v>LRR-XI-2</v>
      </c>
      <c r="Q377" t="str">
        <f>VLOOKUP(B377,'PP-RLK'!$C$14:$D$623,2,FALSE)</f>
        <v>LRR_XVI</v>
      </c>
      <c r="R377">
        <f>VLOOKUP($B377,'PP-RLK'!$C$14:$G$623,3,FALSE)</f>
        <v>32</v>
      </c>
      <c r="S377" t="str">
        <f>VLOOKUP($B377,'PP-RLK'!$C$14:$G$623,4,FALSE)</f>
        <v>[284,307]</v>
      </c>
      <c r="T377" t="str">
        <f>VLOOKUP($B377,'PP-RLK'!$C$14:$G$623,5,FALSE)</f>
        <v>[347,636]</v>
      </c>
      <c r="U377">
        <f>VLOOKUP($B377,'PP-RLK'!$C$14:$O$623,6,FALSE)</f>
        <v>641</v>
      </c>
      <c r="V377">
        <f>VLOOKUP($B377,'PP-RLK'!$C$14:$O$623,7,FALSE)</f>
        <v>33</v>
      </c>
      <c r="W377">
        <f>VLOOKUP($B377,'PP-RLK'!$C$14:$O$623,8,FALSE)</f>
        <v>283</v>
      </c>
      <c r="X377">
        <f>VLOOKUP($B377,'PP-RLK'!$C$14:$O$623,9,FALSE)</f>
        <v>251</v>
      </c>
      <c r="Y377" t="str">
        <f>VLOOKUP(B377,'Nat Plant-Seq info'!$C$1:$D$426,2,FALSE)</f>
        <v>Athaliana_7450</v>
      </c>
      <c r="Z377">
        <f t="shared" si="5"/>
        <v>0</v>
      </c>
    </row>
    <row r="378" spans="1:26">
      <c r="A378" s="16">
        <v>1532</v>
      </c>
      <c r="B378" s="16" t="s">
        <v>362</v>
      </c>
      <c r="C378" s="16" t="s">
        <v>7680</v>
      </c>
      <c r="D378" s="16" t="s">
        <v>1990</v>
      </c>
      <c r="E378" s="16" t="s">
        <v>6</v>
      </c>
      <c r="F378" s="16" t="s">
        <v>334</v>
      </c>
      <c r="G378" s="17" t="s">
        <v>8</v>
      </c>
      <c r="H378" s="17" t="s">
        <v>56</v>
      </c>
      <c r="I378" s="15" t="str">
        <f>VLOOKUP(B378,'Expression batch'!$A$2:$H$460,8,FALSE)</f>
        <v>#4</v>
      </c>
      <c r="J378" s="15" t="str">
        <f>VLOOKUP($B378,'Expression batch'!$A$2:$H$460,2,FALSE)</f>
        <v>AT2G46850</v>
      </c>
      <c r="K378" s="15" t="str">
        <f>VLOOKUP($B378,'Expression batch'!$A$2:$H$460,3,FALSE)</f>
        <v>X266</v>
      </c>
      <c r="L378" s="15" t="str">
        <f>VLOOKUP($B378,'Expression batch'!$A$2:$H$460,4,FALSE)</f>
        <v>URK-3</v>
      </c>
      <c r="M378" s="15" t="e">
        <f>VLOOKUP($B378,'LRR-expression'!$A$2:$F$226,2,FALSE)</f>
        <v>#N/A</v>
      </c>
      <c r="N378" t="str">
        <f>VLOOKUP(B378,'Cloning information_protech'!$I$2:$M$452,5,FALSE)</f>
        <v>X266</v>
      </c>
      <c r="O378" t="e">
        <f>VLOOKUP(B378,'Cloning information_protech'!$G$2:$H$453,2,FALSE)</f>
        <v>#N/A</v>
      </c>
      <c r="P378" t="str">
        <f>VLOOKUP(B378,Unknown!$E$1:$F$625,2,FALSE)</f>
        <v>URK-3</v>
      </c>
      <c r="Q378" t="e">
        <f>VLOOKUP(B378,'PP-RLK'!$C$14:$D$623,2,FALSE)</f>
        <v>#N/A</v>
      </c>
      <c r="R378" t="e">
        <f>VLOOKUP($B378,'PP-RLK'!$C$14:$G$623,3,FALSE)</f>
        <v>#N/A</v>
      </c>
      <c r="S378" t="e">
        <f>VLOOKUP($B378,'PP-RLK'!$C$14:$G$623,4,FALSE)</f>
        <v>#N/A</v>
      </c>
      <c r="T378" t="e">
        <f>VLOOKUP($B378,'PP-RLK'!$C$14:$G$623,5,FALSE)</f>
        <v>#N/A</v>
      </c>
      <c r="U378" t="e">
        <f>VLOOKUP($B378,'PP-RLK'!$C$14:$O$623,6,FALSE)</f>
        <v>#N/A</v>
      </c>
      <c r="V378" t="e">
        <f>VLOOKUP($B378,'PP-RLK'!$C$14:$O$623,7,FALSE)</f>
        <v>#N/A</v>
      </c>
      <c r="W378" t="e">
        <f>VLOOKUP($B378,'PP-RLK'!$C$14:$O$623,8,FALSE)</f>
        <v>#N/A</v>
      </c>
      <c r="X378" t="e">
        <f>VLOOKUP($B378,'PP-RLK'!$C$14:$O$623,9,FALSE)</f>
        <v>#N/A</v>
      </c>
      <c r="Y378" t="e">
        <f>VLOOKUP(B378,'Nat Plant-Seq info'!$C$1:$D$426,2,FALSE)</f>
        <v>#N/A</v>
      </c>
      <c r="Z378" t="str">
        <f t="shared" si="5"/>
        <v>AT2G46850.1</v>
      </c>
    </row>
    <row r="379" spans="1:26">
      <c r="A379" s="16">
        <v>1543</v>
      </c>
      <c r="B379" s="16" t="s">
        <v>366</v>
      </c>
      <c r="C379" s="16" t="str">
        <f>VLOOKUP(B379,'PP-RLK'!$C$14:$N$623,12,FALSE)</f>
        <v>AT3G01840.1</v>
      </c>
      <c r="D379" s="16" t="s">
        <v>1990</v>
      </c>
      <c r="E379" s="16" t="s">
        <v>6</v>
      </c>
      <c r="F379" s="16" t="s">
        <v>334</v>
      </c>
      <c r="G379" s="17" t="s">
        <v>8</v>
      </c>
      <c r="H379" s="17" t="s">
        <v>56</v>
      </c>
      <c r="I379" s="15" t="str">
        <f>VLOOKUP(B379,'Expression batch'!$A$2:$H$460,8,FALSE)</f>
        <v>#3</v>
      </c>
      <c r="J379" s="15" t="str">
        <f>VLOOKUP($B379,'Expression batch'!$A$2:$H$460,2,FALSE)</f>
        <v>LYK2</v>
      </c>
      <c r="K379" s="15" t="str">
        <f>VLOOKUP($B379,'Expression batch'!$A$2:$H$460,3,FALSE)</f>
        <v>G09</v>
      </c>
      <c r="L379" s="15" t="str">
        <f>VLOOKUP($B379,'Expression batch'!$A$2:$H$460,4,FALSE)</f>
        <v>LysM-II</v>
      </c>
      <c r="M379" s="15" t="e">
        <f>VLOOKUP($B379,'LRR-expression'!$A$2:$F$226,2,FALSE)</f>
        <v>#N/A</v>
      </c>
      <c r="N379" t="str">
        <f>VLOOKUP(B379,'Cloning information_protech'!$I$2:$M$452,5,FALSE)</f>
        <v>G09</v>
      </c>
      <c r="O379" t="e">
        <f>VLOOKUP(B379,'Cloning information_protech'!$G$2:$H$453,2,FALSE)</f>
        <v>#N/A</v>
      </c>
      <c r="P379" t="str">
        <f>VLOOKUP(B379,Unknown!$E$1:$F$625,2,FALSE)</f>
        <v>LysM</v>
      </c>
      <c r="Q379" t="str">
        <f>VLOOKUP(B379,'PP-RLK'!$C$14:$D$623,2,FALSE)</f>
        <v>LysM-II</v>
      </c>
      <c r="R379">
        <f>VLOOKUP($B379,'PP-RLK'!$C$14:$G$623,3,FALSE)</f>
        <v>26</v>
      </c>
      <c r="S379" t="str">
        <f>VLOOKUP($B379,'PP-RLK'!$C$14:$G$623,4,FALSE)</f>
        <v>[242,265]</v>
      </c>
      <c r="T379" t="str">
        <f>VLOOKUP($B379,'PP-RLK'!$C$14:$G$623,5,FALSE)</f>
        <v>[353,615]</v>
      </c>
      <c r="U379">
        <f>VLOOKUP($B379,'PP-RLK'!$C$14:$O$623,6,FALSE)</f>
        <v>654</v>
      </c>
      <c r="V379">
        <f>VLOOKUP($B379,'PP-RLK'!$C$14:$O$623,7,FALSE)</f>
        <v>27</v>
      </c>
      <c r="W379">
        <f>VLOOKUP($B379,'PP-RLK'!$C$14:$O$623,8,FALSE)</f>
        <v>241</v>
      </c>
      <c r="X379">
        <f>VLOOKUP($B379,'PP-RLK'!$C$14:$O$623,9,FALSE)</f>
        <v>215</v>
      </c>
      <c r="Y379" t="str">
        <f>VLOOKUP(B379,'Nat Plant-Seq info'!$C$1:$D$426,2,FALSE)</f>
        <v>Athaliana_8439</v>
      </c>
      <c r="Z379">
        <f t="shared" si="5"/>
        <v>0</v>
      </c>
    </row>
    <row r="380" spans="1:26">
      <c r="A380" s="16">
        <v>1544</v>
      </c>
      <c r="B380" s="16" t="s">
        <v>461</v>
      </c>
      <c r="C380" s="16" t="str">
        <f>VLOOKUP(B380,'PP-RLK'!$C$14:$N$623,12,FALSE)</f>
        <v>AT3G57120.1</v>
      </c>
      <c r="D380" s="16" t="s">
        <v>1990</v>
      </c>
      <c r="E380" s="16" t="s">
        <v>6</v>
      </c>
      <c r="F380" s="16" t="s">
        <v>334</v>
      </c>
      <c r="G380" s="17" t="s">
        <v>8</v>
      </c>
      <c r="H380" s="17" t="s">
        <v>56</v>
      </c>
      <c r="I380" s="15" t="e">
        <f>VLOOKUP(B380,'Expression batch'!$A$2:$H$460,8,FALSE)</f>
        <v>#N/A</v>
      </c>
      <c r="J380" s="15" t="e">
        <f>VLOOKUP($B380,'Expression batch'!$A$2:$H$460,2,FALSE)</f>
        <v>#N/A</v>
      </c>
      <c r="K380" s="15" t="e">
        <f>VLOOKUP($B380,'Expression batch'!$A$2:$H$460,3,FALSE)</f>
        <v>#N/A</v>
      </c>
      <c r="L380" s="15" t="e">
        <f>VLOOKUP($B380,'Expression batch'!$A$2:$H$460,4,FALSE)</f>
        <v>#N/A</v>
      </c>
      <c r="M380" s="15" t="e">
        <f>VLOOKUP($B380,'LRR-expression'!$A$2:$F$226,2,FALSE)</f>
        <v>#N/A</v>
      </c>
      <c r="N380" t="e">
        <f>VLOOKUP(B380,'Cloning information_protech'!$I$2:$M$452,5,FALSE)</f>
        <v>#N/A</v>
      </c>
      <c r="O380" t="e">
        <f>VLOOKUP(B380,'Cloning information_protech'!$G$2:$H$453,2,FALSE)</f>
        <v>#N/A</v>
      </c>
      <c r="P380" t="str">
        <f>VLOOKUP(B380,Unknown!$E$1:$F$625,2,FALSE)</f>
        <v>LysM</v>
      </c>
      <c r="Q380" t="str">
        <f>VLOOKUP(B380,'PP-RLK'!$C$14:$D$623,2,FALSE)</f>
        <v>LysM-II</v>
      </c>
      <c r="R380">
        <f>VLOOKUP($B380,'PP-RLK'!$C$14:$G$623,3,FALSE)</f>
        <v>0</v>
      </c>
      <c r="S380">
        <f>VLOOKUP($B380,'PP-RLK'!$C$14:$G$623,4,FALSE)</f>
        <v>0</v>
      </c>
      <c r="T380" t="str">
        <f>VLOOKUP($B380,'PP-RLK'!$C$14:$G$623,5,FALSE)</f>
        <v>[124,434]</v>
      </c>
      <c r="U380">
        <f>VLOOKUP($B380,'PP-RLK'!$C$14:$O$623,6,FALSE)</f>
        <v>456</v>
      </c>
      <c r="V380">
        <f>VLOOKUP($B380,'PP-RLK'!$C$14:$O$623,7,FALSE)</f>
        <v>0</v>
      </c>
      <c r="W380">
        <f>VLOOKUP($B380,'PP-RLK'!$C$14:$O$623,8,FALSE)</f>
        <v>0</v>
      </c>
      <c r="X380">
        <f>VLOOKUP($B380,'PP-RLK'!$C$14:$O$623,9,FALSE)</f>
        <v>0</v>
      </c>
      <c r="Y380" t="e">
        <f>VLOOKUP(B380,'Nat Plant-Seq info'!$C$1:$D$426,2,FALSE)</f>
        <v>#N/A</v>
      </c>
      <c r="Z380" t="str">
        <f t="shared" si="5"/>
        <v>AT3G57120.1</v>
      </c>
    </row>
    <row r="381" spans="1:26">
      <c r="A381" s="16">
        <v>1530</v>
      </c>
      <c r="B381" s="16" t="s">
        <v>609</v>
      </c>
      <c r="C381" s="16" t="str">
        <f>VLOOKUP(B381,'PP-RLK'!$C$14:$N$623,12,FALSE)</f>
        <v>AT5G06940.1</v>
      </c>
      <c r="D381" s="16" t="s">
        <v>1990</v>
      </c>
      <c r="E381" s="16" t="s">
        <v>6</v>
      </c>
      <c r="F381" s="16" t="s">
        <v>334</v>
      </c>
      <c r="G381" s="17" t="s">
        <v>8</v>
      </c>
      <c r="H381" s="17" t="s">
        <v>56</v>
      </c>
      <c r="I381" s="15" t="str">
        <f>VLOOKUP(B381,'Expression batch'!$A$2:$H$460,8,FALSE)</f>
        <v>#6</v>
      </c>
      <c r="J381" s="15" t="str">
        <f>VLOOKUP($B381,'Expression batch'!$A$2:$H$460,2,FALSE)</f>
        <v>AT5G06940</v>
      </c>
      <c r="K381" s="15" t="str">
        <f>VLOOKUP($B381,'Expression batch'!$A$2:$H$460,3,FALSE)</f>
        <v>X313</v>
      </c>
      <c r="L381" s="15" t="str">
        <f>VLOOKUP($B381,'Expression batch'!$A$2:$H$460,4,FALSE)</f>
        <v>LRR-XI-1</v>
      </c>
      <c r="M381" s="15">
        <f>VLOOKUP($B381,'LRR-expression'!$A$2:$F$226,2,FALSE)</f>
        <v>0</v>
      </c>
      <c r="N381" t="str">
        <f>VLOOKUP(B381,'Cloning information_protech'!$I$2:$M$452,5,FALSE)</f>
        <v>X313</v>
      </c>
      <c r="O381" t="e">
        <f>VLOOKUP(B381,'Cloning information_protech'!$G$2:$H$453,2,FALSE)</f>
        <v>#N/A</v>
      </c>
      <c r="P381" t="str">
        <f>VLOOKUP(B381,Unknown!$E$1:$F$625,2,FALSE)</f>
        <v>LRR-XI-1</v>
      </c>
      <c r="Q381" t="str">
        <f>VLOOKUP(B381,'PP-RLK'!$C$14:$D$623,2,FALSE)</f>
        <v>LRR-XI</v>
      </c>
      <c r="R381">
        <f>VLOOKUP($B381,'PP-RLK'!$C$14:$G$623,3,FALSE)</f>
        <v>27</v>
      </c>
      <c r="S381" t="str">
        <f>VLOOKUP($B381,'PP-RLK'!$C$14:$G$623,4,FALSE)</f>
        <v>[541,564]</v>
      </c>
      <c r="T381" t="str">
        <f>VLOOKUP($B381,'PP-RLK'!$C$14:$G$623,5,FALSE)</f>
        <v>[599,860]</v>
      </c>
      <c r="U381">
        <f>VLOOKUP($B381,'PP-RLK'!$C$14:$O$623,6,FALSE)</f>
        <v>872</v>
      </c>
      <c r="V381">
        <f>VLOOKUP($B381,'PP-RLK'!$C$14:$O$623,7,FALSE)</f>
        <v>28</v>
      </c>
      <c r="W381">
        <f>VLOOKUP($B381,'PP-RLK'!$C$14:$O$623,8,FALSE)</f>
        <v>540</v>
      </c>
      <c r="X381">
        <f>VLOOKUP($B381,'PP-RLK'!$C$14:$O$623,9,FALSE)</f>
        <v>513</v>
      </c>
      <c r="Y381" t="str">
        <f>VLOOKUP(B381,'Nat Plant-Seq info'!$C$1:$D$426,2,FALSE)</f>
        <v>Athaliana_596</v>
      </c>
      <c r="Z381">
        <f t="shared" si="5"/>
        <v>0</v>
      </c>
    </row>
    <row r="382" spans="1:26">
      <c r="A382" s="16">
        <v>1418</v>
      </c>
      <c r="B382" s="16" t="s">
        <v>623</v>
      </c>
      <c r="C382" s="16" t="str">
        <f>VLOOKUP(B382,'PP-RLK'!$C$14:$N$623,12,FALSE)</f>
        <v>AT5G13290.1</v>
      </c>
      <c r="D382" s="16" t="s">
        <v>1990</v>
      </c>
      <c r="E382" s="16" t="s">
        <v>6</v>
      </c>
      <c r="F382" s="16" t="s">
        <v>334</v>
      </c>
      <c r="G382" s="17" t="s">
        <v>8</v>
      </c>
      <c r="H382" s="17" t="s">
        <v>36</v>
      </c>
      <c r="I382" s="15" t="e">
        <f>VLOOKUP(B382,'Expression batch'!$A$2:$H$460,8,FALSE)</f>
        <v>#N/A</v>
      </c>
      <c r="J382" s="15" t="e">
        <f>VLOOKUP($B382,'Expression batch'!$A$2:$H$460,2,FALSE)</f>
        <v>#N/A</v>
      </c>
      <c r="K382" s="15" t="e">
        <f>VLOOKUP($B382,'Expression batch'!$A$2:$H$460,3,FALSE)</f>
        <v>#N/A</v>
      </c>
      <c r="L382" s="15" t="e">
        <f>VLOOKUP($B382,'Expression batch'!$A$2:$H$460,4,FALSE)</f>
        <v>#N/A</v>
      </c>
      <c r="M382" s="15" t="e">
        <f>VLOOKUP($B382,'LRR-expression'!$A$2:$F$226,2,FALSE)</f>
        <v>#N/A</v>
      </c>
      <c r="N382" t="e">
        <f>VLOOKUP(B382,'Cloning information_protech'!$I$2:$M$452,5,FALSE)</f>
        <v>#N/A</v>
      </c>
      <c r="O382" t="e">
        <f>VLOOKUP(B382,'Cloning information_protech'!$G$2:$H$453,2,FALSE)</f>
        <v>#N/A</v>
      </c>
      <c r="P382" t="str">
        <f>VLOOKUP(B382,Unknown!$E$1:$F$625,2,FALSE)</f>
        <v>LRR-XI-2</v>
      </c>
      <c r="Q382" t="str">
        <f>VLOOKUP(B382,'PP-RLK'!$C$14:$D$623,2,FALSE)</f>
        <v>LRR_XVI</v>
      </c>
      <c r="R382">
        <f>VLOOKUP($B382,'PP-RLK'!$C$14:$G$623,3,FALSE)</f>
        <v>34</v>
      </c>
      <c r="S382" t="str">
        <f>VLOOKUP($B382,'PP-RLK'!$C$14:$G$623,4,FALSE)</f>
        <v>[62,85]</v>
      </c>
      <c r="T382" t="str">
        <f>VLOOKUP($B382,'PP-RLK'!$C$14:$G$623,5,FALSE)</f>
        <v>[117,370]</v>
      </c>
      <c r="U382">
        <f>VLOOKUP($B382,'PP-RLK'!$C$14:$O$623,6,FALSE)</f>
        <v>376</v>
      </c>
      <c r="V382">
        <f>VLOOKUP($B382,'PP-RLK'!$C$14:$O$623,7,FALSE)</f>
        <v>35</v>
      </c>
      <c r="W382">
        <f>VLOOKUP($B382,'PP-RLK'!$C$14:$O$623,8,FALSE)</f>
        <v>61</v>
      </c>
      <c r="X382">
        <f>VLOOKUP($B382,'PP-RLK'!$C$14:$O$623,9,FALSE)</f>
        <v>27</v>
      </c>
      <c r="Y382" t="e">
        <f>VLOOKUP(B382,'Nat Plant-Seq info'!$C$1:$D$426,2,FALSE)</f>
        <v>#N/A</v>
      </c>
      <c r="Z382" t="str">
        <f t="shared" si="5"/>
        <v>AT5G13290.1</v>
      </c>
    </row>
    <row r="383" spans="1:26">
      <c r="A383" s="16">
        <v>752</v>
      </c>
      <c r="B383" s="16" t="s">
        <v>32</v>
      </c>
      <c r="C383" s="16" t="str">
        <f>VLOOKUP(B383,'PP-RLK'!$C$14:$N$623,12,FALSE)</f>
        <v>AT1G10620.1</v>
      </c>
      <c r="D383" s="16" t="s">
        <v>1990</v>
      </c>
      <c r="E383" s="16" t="s">
        <v>6</v>
      </c>
      <c r="F383" s="16" t="s">
        <v>33</v>
      </c>
      <c r="G383" s="17" t="s">
        <v>8</v>
      </c>
      <c r="H383" s="17" t="s">
        <v>22</v>
      </c>
      <c r="I383" s="15" t="str">
        <f>VLOOKUP(B383,'Expression batch'!$A$2:$H$460,8,FALSE)</f>
        <v>#2</v>
      </c>
      <c r="J383" s="15" t="str">
        <f>VLOOKUP($B383,'Expression batch'!$A$2:$H$460,2,FALSE)</f>
        <v>PERK11</v>
      </c>
      <c r="K383" s="15" t="str">
        <f>VLOOKUP($B383,'Expression batch'!$A$2:$H$460,3,FALSE)</f>
        <v>X137</v>
      </c>
      <c r="L383" s="15" t="str">
        <f>VLOOKUP($B383,'Expression batch'!$A$2:$H$460,4,FALSE)</f>
        <v>PERK</v>
      </c>
      <c r="M383" s="15" t="e">
        <f>VLOOKUP($B383,'LRR-expression'!$A$2:$F$226,2,FALSE)</f>
        <v>#N/A</v>
      </c>
      <c r="N383" t="str">
        <f>VLOOKUP(B383,'Cloning information_protech'!$I$2:$M$452,5,FALSE)</f>
        <v>X137</v>
      </c>
      <c r="O383" t="e">
        <f>VLOOKUP(B383,'Cloning information_protech'!$G$2:$H$453,2,FALSE)</f>
        <v>#N/A</v>
      </c>
      <c r="P383" t="str">
        <f>VLOOKUP(B383,Unknown!$E$1:$F$625,2,FALSE)</f>
        <v>PERK-1</v>
      </c>
      <c r="Q383" t="str">
        <f>VLOOKUP(B383,'PP-RLK'!$C$14:$D$623,2,FALSE)</f>
        <v>PERK</v>
      </c>
      <c r="R383">
        <f>VLOOKUP($B383,'PP-RLK'!$C$14:$G$623,3,FALSE)</f>
        <v>0</v>
      </c>
      <c r="S383" t="str">
        <f>VLOOKUP($B383,'PP-RLK'!$C$14:$G$623,4,FALSE)</f>
        <v>[263,283]</v>
      </c>
      <c r="T383" t="str">
        <f>VLOOKUP($B383,'PP-RLK'!$C$14:$G$623,5,FALSE)</f>
        <v>[370,643]</v>
      </c>
      <c r="U383">
        <f>VLOOKUP($B383,'PP-RLK'!$C$14:$O$623,6,FALSE)</f>
        <v>718</v>
      </c>
      <c r="V383">
        <f>VLOOKUP($B383,'PP-RLK'!$C$14:$O$623,7,FALSE)</f>
        <v>1</v>
      </c>
      <c r="W383">
        <f>VLOOKUP($B383,'PP-RLK'!$C$14:$O$623,8,FALSE)</f>
        <v>262</v>
      </c>
      <c r="X383">
        <f>VLOOKUP($B383,'PP-RLK'!$C$14:$O$623,9,FALSE)</f>
        <v>262</v>
      </c>
      <c r="Y383" t="e">
        <f>VLOOKUP(B383,'Nat Plant-Seq info'!$C$1:$D$426,2,FALSE)</f>
        <v>#N/A</v>
      </c>
      <c r="Z383" t="str">
        <f t="shared" si="5"/>
        <v>AT1G10620.1</v>
      </c>
    </row>
    <row r="384" spans="1:26">
      <c r="A384" s="16">
        <v>753</v>
      </c>
      <c r="B384" s="16" t="s">
        <v>92</v>
      </c>
      <c r="C384" s="16" t="str">
        <f>VLOOKUP(B384,'PP-RLK'!$C$14:$N$623,12,FALSE)</f>
        <v>AT1G23540.1</v>
      </c>
      <c r="D384" s="16" t="s">
        <v>1990</v>
      </c>
      <c r="E384" s="16" t="s">
        <v>6</v>
      </c>
      <c r="F384" s="16" t="s">
        <v>33</v>
      </c>
      <c r="G384" s="17" t="s">
        <v>8</v>
      </c>
      <c r="H384" s="17" t="s">
        <v>22</v>
      </c>
      <c r="I384" s="15" t="str">
        <f>VLOOKUP(B384,'Expression batch'!$A$2:$H$460,8,FALSE)</f>
        <v>#2</v>
      </c>
      <c r="J384" s="15" t="str">
        <f>VLOOKUP($B384,'Expression batch'!$A$2:$H$460,2,FALSE)</f>
        <v>PERK12</v>
      </c>
      <c r="K384" s="15" t="str">
        <f>VLOOKUP($B384,'Expression batch'!$A$2:$H$460,3,FALSE)</f>
        <v>X136</v>
      </c>
      <c r="L384" s="15" t="str">
        <f>VLOOKUP($B384,'Expression batch'!$A$2:$H$460,4,FALSE)</f>
        <v>PERK</v>
      </c>
      <c r="M384" s="15" t="e">
        <f>VLOOKUP($B384,'LRR-expression'!$A$2:$F$226,2,FALSE)</f>
        <v>#N/A</v>
      </c>
      <c r="N384" t="str">
        <f>VLOOKUP(B384,'Cloning information_protech'!$I$2:$M$452,5,FALSE)</f>
        <v>X136</v>
      </c>
      <c r="O384" t="e">
        <f>VLOOKUP(B384,'Cloning information_protech'!$G$2:$H$453,2,FALSE)</f>
        <v>#N/A</v>
      </c>
      <c r="P384" t="str">
        <f>VLOOKUP(B384,Unknown!$E$1:$F$625,2,FALSE)</f>
        <v>PERK-1</v>
      </c>
      <c r="Q384" t="str">
        <f>VLOOKUP(B384,'PP-RLK'!$C$14:$D$623,2,FALSE)</f>
        <v>PERK</v>
      </c>
      <c r="R384">
        <f>VLOOKUP($B384,'PP-RLK'!$C$14:$G$623,3,FALSE)</f>
        <v>0</v>
      </c>
      <c r="S384" t="str">
        <f>VLOOKUP($B384,'PP-RLK'!$C$14:$G$623,4,FALSE)</f>
        <v>[246,269]</v>
      </c>
      <c r="T384" t="str">
        <f>VLOOKUP($B384,'PP-RLK'!$C$14:$G$623,5,FALSE)</f>
        <v>[371,644]</v>
      </c>
      <c r="U384">
        <f>VLOOKUP($B384,'PP-RLK'!$C$14:$O$623,6,FALSE)</f>
        <v>720</v>
      </c>
      <c r="V384">
        <f>VLOOKUP($B384,'PP-RLK'!$C$14:$O$623,7,FALSE)</f>
        <v>1</v>
      </c>
      <c r="W384">
        <f>VLOOKUP($B384,'PP-RLK'!$C$14:$O$623,8,FALSE)</f>
        <v>245</v>
      </c>
      <c r="X384">
        <f>VLOOKUP($B384,'PP-RLK'!$C$14:$O$623,9,FALSE)</f>
        <v>245</v>
      </c>
      <c r="Y384" t="e">
        <f>VLOOKUP(B384,'Nat Plant-Seq info'!$C$1:$D$426,2,FALSE)</f>
        <v>#N/A</v>
      </c>
      <c r="Z384" t="str">
        <f t="shared" ref="Z384:Z447" si="6">IF(ISNA(Y384),C384,)</f>
        <v>AT1G23540.1</v>
      </c>
    </row>
    <row r="385" spans="1:26">
      <c r="A385" s="16">
        <v>749</v>
      </c>
      <c r="B385" s="16" t="s">
        <v>99</v>
      </c>
      <c r="C385" s="16" t="str">
        <f>VLOOKUP(B385,'PP-RLK'!$C$14:$N$623,12,FALSE)</f>
        <v>AT1G26150.1</v>
      </c>
      <c r="D385" s="16" t="s">
        <v>1990</v>
      </c>
      <c r="E385" s="16" t="s">
        <v>6</v>
      </c>
      <c r="F385" s="16" t="s">
        <v>33</v>
      </c>
      <c r="G385" s="17" t="s">
        <v>8</v>
      </c>
      <c r="H385" s="17" t="s">
        <v>22</v>
      </c>
      <c r="I385" s="15" t="str">
        <f>VLOOKUP(B385,'Expression batch'!$A$2:$H$460,8,FALSE)</f>
        <v>#2</v>
      </c>
      <c r="J385" s="15" t="str">
        <f>VLOOKUP($B385,'Expression batch'!$A$2:$H$460,2,FALSE)</f>
        <v>PERK10</v>
      </c>
      <c r="K385" s="15" t="str">
        <f>VLOOKUP($B385,'Expression batch'!$A$2:$H$460,3,FALSE)</f>
        <v>X138</v>
      </c>
      <c r="L385" s="15" t="str">
        <f>VLOOKUP($B385,'Expression batch'!$A$2:$H$460,4,FALSE)</f>
        <v>PERK</v>
      </c>
      <c r="M385" s="15" t="e">
        <f>VLOOKUP($B385,'LRR-expression'!$A$2:$F$226,2,FALSE)</f>
        <v>#N/A</v>
      </c>
      <c r="N385" t="str">
        <f>VLOOKUP(B385,'Cloning information_protech'!$I$2:$M$452,5,FALSE)</f>
        <v>X138</v>
      </c>
      <c r="O385" t="e">
        <f>VLOOKUP(B385,'Cloning information_protech'!$G$2:$H$453,2,FALSE)</f>
        <v>#N/A</v>
      </c>
      <c r="P385" t="str">
        <f>VLOOKUP(B385,Unknown!$E$1:$F$625,2,FALSE)</f>
        <v>PERK-1</v>
      </c>
      <c r="Q385" t="str">
        <f>VLOOKUP(B385,'PP-RLK'!$C$14:$D$623,2,FALSE)</f>
        <v>PERK</v>
      </c>
      <c r="R385">
        <f>VLOOKUP($B385,'PP-RLK'!$C$14:$G$623,3,FALSE)</f>
        <v>0</v>
      </c>
      <c r="S385" t="str">
        <f>VLOOKUP($B385,'PP-RLK'!$C$14:$G$623,4,FALSE)</f>
        <v>[327,350]</v>
      </c>
      <c r="T385" t="str">
        <f>VLOOKUP($B385,'PP-RLK'!$C$14:$G$623,5,FALSE)</f>
        <v>[430,703]</v>
      </c>
      <c r="U385">
        <f>VLOOKUP($B385,'PP-RLK'!$C$14:$O$623,6,FALSE)</f>
        <v>762</v>
      </c>
      <c r="V385">
        <f>VLOOKUP($B385,'PP-RLK'!$C$14:$O$623,7,FALSE)</f>
        <v>1</v>
      </c>
      <c r="W385">
        <f>VLOOKUP($B385,'PP-RLK'!$C$14:$O$623,8,FALSE)</f>
        <v>326</v>
      </c>
      <c r="X385">
        <f>VLOOKUP($B385,'PP-RLK'!$C$14:$O$623,9,FALSE)</f>
        <v>326</v>
      </c>
      <c r="Y385" t="e">
        <f>VLOOKUP(B385,'Nat Plant-Seq info'!$C$1:$D$426,2,FALSE)</f>
        <v>#N/A</v>
      </c>
      <c r="Z385" t="str">
        <f t="shared" si="6"/>
        <v>AT1G26150.1</v>
      </c>
    </row>
    <row r="386" spans="1:26">
      <c r="A386" s="16">
        <v>758</v>
      </c>
      <c r="B386" s="16" t="s">
        <v>131</v>
      </c>
      <c r="C386" s="16" t="str">
        <f>VLOOKUP(B386,'PP-RLK'!$C$14:$N$623,12,FALSE)</f>
        <v>AT1G49270.1</v>
      </c>
      <c r="D386" s="16" t="s">
        <v>1990</v>
      </c>
      <c r="E386" s="16" t="s">
        <v>6</v>
      </c>
      <c r="F386" s="16" t="s">
        <v>33</v>
      </c>
      <c r="G386" s="17" t="s">
        <v>8</v>
      </c>
      <c r="H386" s="17" t="s">
        <v>22</v>
      </c>
      <c r="I386" s="15" t="str">
        <f>VLOOKUP(B386,'Expression batch'!$A$2:$H$460,8,FALSE)</f>
        <v>#2</v>
      </c>
      <c r="J386" s="15" t="str">
        <f>VLOOKUP($B386,'Expression batch'!$A$2:$H$460,2,FALSE)</f>
        <v>PERK7</v>
      </c>
      <c r="K386" s="15" t="str">
        <f>VLOOKUP($B386,'Expression batch'!$A$2:$H$460,3,FALSE)</f>
        <v>X131</v>
      </c>
      <c r="L386" s="15" t="str">
        <f>VLOOKUP($B386,'Expression batch'!$A$2:$H$460,4,FALSE)</f>
        <v>PERK</v>
      </c>
      <c r="M386" s="15" t="e">
        <f>VLOOKUP($B386,'LRR-expression'!$A$2:$F$226,2,FALSE)</f>
        <v>#N/A</v>
      </c>
      <c r="N386" t="str">
        <f>VLOOKUP(B386,'Cloning information_protech'!$I$2:$M$452,5,FALSE)</f>
        <v>X131</v>
      </c>
      <c r="O386" t="e">
        <f>VLOOKUP(B386,'Cloning information_protech'!$G$2:$H$453,2,FALSE)</f>
        <v>#N/A</v>
      </c>
      <c r="P386" t="str">
        <f>VLOOKUP(B386,Unknown!$E$1:$F$625,2,FALSE)</f>
        <v>PERK-1</v>
      </c>
      <c r="Q386" t="str">
        <f>VLOOKUP(B386,'PP-RLK'!$C$14:$D$623,2,FALSE)</f>
        <v>PERK</v>
      </c>
      <c r="R386">
        <f>VLOOKUP($B386,'PP-RLK'!$C$14:$G$623,3,FALSE)</f>
        <v>0</v>
      </c>
      <c r="S386" t="str">
        <f>VLOOKUP($B386,'PP-RLK'!$C$14:$G$623,4,FALSE)</f>
        <v>[173,196]</v>
      </c>
      <c r="T386" t="str">
        <f>VLOOKUP($B386,'PP-RLK'!$C$14:$G$623,5,FALSE)</f>
        <v>[336,609]</v>
      </c>
      <c r="U386">
        <f>VLOOKUP($B386,'PP-RLK'!$C$14:$O$623,6,FALSE)</f>
        <v>699</v>
      </c>
      <c r="V386">
        <f>VLOOKUP($B386,'PP-RLK'!$C$14:$O$623,7,FALSE)</f>
        <v>1</v>
      </c>
      <c r="W386">
        <f>VLOOKUP($B386,'PP-RLK'!$C$14:$O$623,8,FALSE)</f>
        <v>172</v>
      </c>
      <c r="X386">
        <f>VLOOKUP($B386,'PP-RLK'!$C$14:$O$623,9,FALSE)</f>
        <v>172</v>
      </c>
      <c r="Y386" t="e">
        <f>VLOOKUP(B386,'Nat Plant-Seq info'!$C$1:$D$426,2,FALSE)</f>
        <v>#N/A</v>
      </c>
      <c r="Z386" t="str">
        <f t="shared" si="6"/>
        <v>AT1G49270.1</v>
      </c>
    </row>
    <row r="387" spans="1:26">
      <c r="A387" s="16">
        <v>764</v>
      </c>
      <c r="B387" s="16" t="s">
        <v>151</v>
      </c>
      <c r="C387" s="16" t="str">
        <f>VLOOKUP(B387,'PP-RLK'!$C$14:$N$623,12,FALSE)</f>
        <v>AT1G52290.1</v>
      </c>
      <c r="D387" s="16" t="s">
        <v>1990</v>
      </c>
      <c r="E387" s="16" t="s">
        <v>6</v>
      </c>
      <c r="F387" s="16" t="s">
        <v>33</v>
      </c>
      <c r="G387" s="17" t="s">
        <v>8</v>
      </c>
      <c r="H387" s="17" t="s">
        <v>22</v>
      </c>
      <c r="I387" s="15" t="str">
        <f>VLOOKUP(B387,'Expression batch'!$A$2:$H$460,8,FALSE)</f>
        <v>#2</v>
      </c>
      <c r="J387" s="15" t="str">
        <f>VLOOKUP($B387,'Expression batch'!$A$2:$H$460,2,FALSE)</f>
        <v>PERK15</v>
      </c>
      <c r="K387" s="15" t="str">
        <f>VLOOKUP($B387,'Expression batch'!$A$2:$H$460,3,FALSE)</f>
        <v>X130</v>
      </c>
      <c r="L387" s="15" t="str">
        <f>VLOOKUP($B387,'Expression batch'!$A$2:$H$460,4,FALSE)</f>
        <v>PERK</v>
      </c>
      <c r="M387" s="15" t="e">
        <f>VLOOKUP($B387,'LRR-expression'!$A$2:$F$226,2,FALSE)</f>
        <v>#N/A</v>
      </c>
      <c r="N387" t="str">
        <f>VLOOKUP(B387,'Cloning information_protech'!$I$2:$M$452,5,FALSE)</f>
        <v>X130</v>
      </c>
      <c r="O387" t="e">
        <f>VLOOKUP(B387,'Cloning information_protech'!$G$2:$H$453,2,FALSE)</f>
        <v>#N/A</v>
      </c>
      <c r="P387" t="str">
        <f>VLOOKUP(B387,Unknown!$E$1:$F$625,2,FALSE)</f>
        <v>PERK-1</v>
      </c>
      <c r="Q387" t="str">
        <f>VLOOKUP(B387,'PP-RLK'!$C$14:$D$623,2,FALSE)</f>
        <v>PERK</v>
      </c>
      <c r="R387">
        <f>VLOOKUP($B387,'PP-RLK'!$C$14:$G$623,3,FALSE)</f>
        <v>0</v>
      </c>
      <c r="S387" t="str">
        <f>VLOOKUP($B387,'PP-RLK'!$C$14:$G$623,4,FALSE)</f>
        <v>[63,86]</v>
      </c>
      <c r="T387" t="str">
        <f>VLOOKUP($B387,'PP-RLK'!$C$14:$G$623,5,FALSE)</f>
        <v>[143,417]</v>
      </c>
      <c r="U387">
        <f>VLOOKUP($B387,'PP-RLK'!$C$14:$O$623,6,FALSE)</f>
        <v>509</v>
      </c>
      <c r="V387">
        <f>VLOOKUP($B387,'PP-RLK'!$C$14:$O$623,7,FALSE)</f>
        <v>1</v>
      </c>
      <c r="W387">
        <f>VLOOKUP($B387,'PP-RLK'!$C$14:$O$623,8,FALSE)</f>
        <v>62</v>
      </c>
      <c r="X387">
        <f>VLOOKUP($B387,'PP-RLK'!$C$14:$O$623,9,FALSE)</f>
        <v>62</v>
      </c>
      <c r="Y387" t="e">
        <f>VLOOKUP(B387,'Nat Plant-Seq info'!$C$1:$D$426,2,FALSE)</f>
        <v>#N/A</v>
      </c>
      <c r="Z387" t="str">
        <f t="shared" si="6"/>
        <v>AT1G52290.1</v>
      </c>
    </row>
    <row r="388" spans="1:26">
      <c r="A388" s="16">
        <v>734</v>
      </c>
      <c r="B388" s="16" t="s">
        <v>164</v>
      </c>
      <c r="C388" s="16" t="str">
        <f>VLOOKUP(B388,'PP-RLK'!$C$14:$N$623,12,FALSE)</f>
        <v>AT1G55200.1</v>
      </c>
      <c r="D388" s="16" t="s">
        <v>1990</v>
      </c>
      <c r="E388" s="16" t="s">
        <v>6</v>
      </c>
      <c r="F388" s="16" t="s">
        <v>33</v>
      </c>
      <c r="G388" s="17" t="s">
        <v>8</v>
      </c>
      <c r="H388" s="17" t="s">
        <v>22</v>
      </c>
      <c r="I388" s="15" t="e">
        <f>VLOOKUP(B388,'Expression batch'!$A$2:$H$460,8,FALSE)</f>
        <v>#N/A</v>
      </c>
      <c r="J388" s="15" t="e">
        <f>VLOOKUP($B388,'Expression batch'!$A$2:$H$460,2,FALSE)</f>
        <v>#N/A</v>
      </c>
      <c r="K388" s="15" t="e">
        <f>VLOOKUP($B388,'Expression batch'!$A$2:$H$460,3,FALSE)</f>
        <v>#N/A</v>
      </c>
      <c r="L388" s="15" t="e">
        <f>VLOOKUP($B388,'Expression batch'!$A$2:$H$460,4,FALSE)</f>
        <v>#N/A</v>
      </c>
      <c r="M388" s="15" t="e">
        <f>VLOOKUP($B388,'LRR-expression'!$A$2:$F$226,2,FALSE)</f>
        <v>#N/A</v>
      </c>
      <c r="N388" t="e">
        <f>VLOOKUP(B388,'Cloning information_protech'!$I$2:$M$452,5,FALSE)</f>
        <v>#N/A</v>
      </c>
      <c r="O388" t="e">
        <f>VLOOKUP(B388,'Cloning information_protech'!$G$2:$H$453,2,FALSE)</f>
        <v>#N/A</v>
      </c>
      <c r="P388" t="str">
        <f>VLOOKUP(B388,Unknown!$E$1:$F$625,2,FALSE)</f>
        <v>PERK-2</v>
      </c>
      <c r="Q388" t="str">
        <f>VLOOKUP(B388,'PP-RLK'!$C$14:$D$623,2,FALSE)</f>
        <v>PERK</v>
      </c>
      <c r="R388">
        <f>VLOOKUP($B388,'PP-RLK'!$C$14:$G$623,3,FALSE)</f>
        <v>0</v>
      </c>
      <c r="S388">
        <f>VLOOKUP($B388,'PP-RLK'!$C$14:$G$623,4,FALSE)</f>
        <v>0</v>
      </c>
      <c r="T388" t="str">
        <f>VLOOKUP($B388,'PP-RLK'!$C$14:$G$623,5,FALSE)</f>
        <v>[379,649]</v>
      </c>
      <c r="U388">
        <f>VLOOKUP($B388,'PP-RLK'!$C$14:$O$623,6,FALSE)</f>
        <v>676</v>
      </c>
      <c r="V388">
        <f>VLOOKUP($B388,'PP-RLK'!$C$14:$O$623,7,FALSE)</f>
        <v>0</v>
      </c>
      <c r="W388">
        <f>VLOOKUP($B388,'PP-RLK'!$C$14:$O$623,8,FALSE)</f>
        <v>0</v>
      </c>
      <c r="X388">
        <f>VLOOKUP($B388,'PP-RLK'!$C$14:$O$623,9,FALSE)</f>
        <v>0</v>
      </c>
      <c r="Y388" t="e">
        <f>VLOOKUP(B388,'Nat Plant-Seq info'!$C$1:$D$426,2,FALSE)</f>
        <v>#N/A</v>
      </c>
      <c r="Z388" t="str">
        <f t="shared" si="6"/>
        <v>AT1G55200.1</v>
      </c>
    </row>
    <row r="389" spans="1:26">
      <c r="A389" s="16">
        <v>748</v>
      </c>
      <c r="B389" s="16" t="s">
        <v>217</v>
      </c>
      <c r="C389" s="16" t="s">
        <v>7681</v>
      </c>
      <c r="D389" s="16" t="s">
        <v>1990</v>
      </c>
      <c r="E389" s="16" t="s">
        <v>6</v>
      </c>
      <c r="F389" s="16" t="s">
        <v>33</v>
      </c>
      <c r="G389" s="17" t="s">
        <v>8</v>
      </c>
      <c r="H389" s="17" t="s">
        <v>22</v>
      </c>
      <c r="I389" s="15" t="str">
        <f>VLOOKUP(B389,'Expression batch'!$A$2:$H$460,8,FALSE)</f>
        <v>#3</v>
      </c>
      <c r="J389" s="15" t="str">
        <f>VLOOKUP($B389,'Expression batch'!$A$2:$H$460,2,FALSE)</f>
        <v>PERK9</v>
      </c>
      <c r="K389" s="15" t="str">
        <f>VLOOKUP($B389,'Expression batch'!$A$2:$H$460,3,FALSE)</f>
        <v>X139</v>
      </c>
      <c r="L389" s="15" t="str">
        <f>VLOOKUP($B389,'Expression batch'!$A$2:$H$460,4,FALSE)</f>
        <v>PERK</v>
      </c>
      <c r="M389" s="15" t="e">
        <f>VLOOKUP($B389,'LRR-expression'!$A$2:$F$226,2,FALSE)</f>
        <v>#N/A</v>
      </c>
      <c r="N389" t="str">
        <f>VLOOKUP(B389,'Cloning information_protech'!$I$2:$M$452,5,FALSE)</f>
        <v>X139</v>
      </c>
      <c r="O389" t="e">
        <f>VLOOKUP(B389,'Cloning information_protech'!$G$2:$H$453,2,FALSE)</f>
        <v>#N/A</v>
      </c>
      <c r="P389" t="str">
        <f>VLOOKUP(B389,Unknown!$E$1:$F$625,2,FALSE)</f>
        <v>PERK-1</v>
      </c>
      <c r="Q389" t="e">
        <f>VLOOKUP(B389,'PP-RLK'!$C$14:$D$623,2,FALSE)</f>
        <v>#N/A</v>
      </c>
      <c r="R389" t="e">
        <f>VLOOKUP($B389,'PP-RLK'!$C$14:$G$623,3,FALSE)</f>
        <v>#N/A</v>
      </c>
      <c r="S389" t="e">
        <f>VLOOKUP($B389,'PP-RLK'!$C$14:$G$623,4,FALSE)</f>
        <v>#N/A</v>
      </c>
      <c r="T389" t="e">
        <f>VLOOKUP($B389,'PP-RLK'!$C$14:$G$623,5,FALSE)</f>
        <v>#N/A</v>
      </c>
      <c r="U389" t="e">
        <f>VLOOKUP($B389,'PP-RLK'!$C$14:$O$623,6,FALSE)</f>
        <v>#N/A</v>
      </c>
      <c r="V389" t="e">
        <f>VLOOKUP($B389,'PP-RLK'!$C$14:$O$623,7,FALSE)</f>
        <v>#N/A</v>
      </c>
      <c r="W389" t="e">
        <f>VLOOKUP($B389,'PP-RLK'!$C$14:$O$623,8,FALSE)</f>
        <v>#N/A</v>
      </c>
      <c r="X389" t="e">
        <f>VLOOKUP($B389,'PP-RLK'!$C$14:$O$623,9,FALSE)</f>
        <v>#N/A</v>
      </c>
      <c r="Y389" t="e">
        <f>VLOOKUP(B389,'Nat Plant-Seq info'!$C$1:$D$426,2,FALSE)</f>
        <v>#N/A</v>
      </c>
      <c r="Z389" t="str">
        <f t="shared" si="6"/>
        <v>AT1G68690.1</v>
      </c>
    </row>
    <row r="390" spans="1:26">
      <c r="A390" s="16">
        <v>755</v>
      </c>
      <c r="B390" s="16" t="s">
        <v>228</v>
      </c>
      <c r="C390" s="16" t="str">
        <f>VLOOKUP(B390,'PP-RLK'!$C$14:$N$623,12,FALSE)</f>
        <v>AT1G70450.1</v>
      </c>
      <c r="D390" s="16" t="s">
        <v>1990</v>
      </c>
      <c r="E390" s="16" t="s">
        <v>6</v>
      </c>
      <c r="F390" s="16" t="s">
        <v>33</v>
      </c>
      <c r="G390" s="17" t="s">
        <v>229</v>
      </c>
      <c r="H390" s="17" t="s">
        <v>22</v>
      </c>
      <c r="I390" s="15" t="e">
        <f>VLOOKUP(B390,'Expression batch'!$A$2:$H$460,8,FALSE)</f>
        <v>#N/A</v>
      </c>
      <c r="J390" s="15" t="e">
        <f>VLOOKUP($B390,'Expression batch'!$A$2:$H$460,2,FALSE)</f>
        <v>#N/A</v>
      </c>
      <c r="K390" s="15" t="e">
        <f>VLOOKUP($B390,'Expression batch'!$A$2:$H$460,3,FALSE)</f>
        <v>#N/A</v>
      </c>
      <c r="L390" s="15" t="e">
        <f>VLOOKUP($B390,'Expression batch'!$A$2:$H$460,4,FALSE)</f>
        <v>#N/A</v>
      </c>
      <c r="M390" s="15" t="e">
        <f>VLOOKUP($B390,'LRR-expression'!$A$2:$F$226,2,FALSE)</f>
        <v>#N/A</v>
      </c>
      <c r="N390" t="e">
        <f>VLOOKUP(B390,'Cloning information_protech'!$I$2:$M$452,5,FALSE)</f>
        <v>#N/A</v>
      </c>
      <c r="O390" t="e">
        <f>VLOOKUP(B390,'Cloning information_protech'!$G$2:$H$453,2,FALSE)</f>
        <v>#N/A</v>
      </c>
      <c r="P390" t="str">
        <f>VLOOKUP(B390,Unknown!$E$1:$F$625,2,FALSE)</f>
        <v>PERK-1</v>
      </c>
      <c r="Q390" t="str">
        <f>VLOOKUP(B390,'PP-RLK'!$C$14:$D$623,2,FALSE)</f>
        <v>PERK</v>
      </c>
      <c r="R390">
        <f>VLOOKUP($B390,'PP-RLK'!$C$14:$G$623,3,FALSE)</f>
        <v>0</v>
      </c>
      <c r="S390">
        <f>VLOOKUP($B390,'PP-RLK'!$C$14:$G$623,4,FALSE)</f>
        <v>0</v>
      </c>
      <c r="T390" t="str">
        <f>VLOOKUP($B390,'PP-RLK'!$C$14:$G$623,5,FALSE)</f>
        <v>[49,323]</v>
      </c>
      <c r="U390">
        <f>VLOOKUP($B390,'PP-RLK'!$C$14:$O$623,6,FALSE)</f>
        <v>394</v>
      </c>
      <c r="V390">
        <f>VLOOKUP($B390,'PP-RLK'!$C$14:$O$623,7,FALSE)</f>
        <v>0</v>
      </c>
      <c r="W390">
        <f>VLOOKUP($B390,'PP-RLK'!$C$14:$O$623,8,FALSE)</f>
        <v>0</v>
      </c>
      <c r="X390">
        <f>VLOOKUP($B390,'PP-RLK'!$C$14:$O$623,9,FALSE)</f>
        <v>0</v>
      </c>
      <c r="Y390" t="e">
        <f>VLOOKUP(B390,'Nat Plant-Seq info'!$C$1:$D$426,2,FALSE)</f>
        <v>#N/A</v>
      </c>
      <c r="Z390" t="str">
        <f t="shared" si="6"/>
        <v>AT1G70450.1</v>
      </c>
    </row>
    <row r="391" spans="1:26">
      <c r="A391" s="16">
        <v>754</v>
      </c>
      <c r="B391" s="16" t="s">
        <v>230</v>
      </c>
      <c r="C391" s="16" t="str">
        <f>VLOOKUP(B391,'PP-RLK'!$C$14:$N$623,12,FALSE)</f>
        <v>AT1G70460.1</v>
      </c>
      <c r="D391" s="16" t="s">
        <v>1990</v>
      </c>
      <c r="E391" s="16" t="s">
        <v>6</v>
      </c>
      <c r="F391" s="16" t="s">
        <v>33</v>
      </c>
      <c r="G391" s="17" t="s">
        <v>229</v>
      </c>
      <c r="H391" s="17" t="s">
        <v>22</v>
      </c>
      <c r="I391" s="15" t="str">
        <f>VLOOKUP(B391,'Expression batch'!$A$2:$H$460,8,FALSE)</f>
        <v>#2</v>
      </c>
      <c r="J391" s="15" t="str">
        <f>VLOOKUP($B391,'Expression batch'!$A$2:$H$460,2,FALSE)</f>
        <v>PERK13</v>
      </c>
      <c r="K391" s="15" t="str">
        <f>VLOOKUP($B391,'Expression batch'!$A$2:$H$460,3,FALSE)</f>
        <v>X135</v>
      </c>
      <c r="L391" s="15" t="str">
        <f>VLOOKUP($B391,'Expression batch'!$A$2:$H$460,4,FALSE)</f>
        <v>PERK</v>
      </c>
      <c r="M391" s="15" t="e">
        <f>VLOOKUP($B391,'LRR-expression'!$A$2:$F$226,2,FALSE)</f>
        <v>#N/A</v>
      </c>
      <c r="N391" t="str">
        <f>VLOOKUP(B391,'Cloning information_protech'!$I$2:$M$452,5,FALSE)</f>
        <v>X135</v>
      </c>
      <c r="O391" t="e">
        <f>VLOOKUP(B391,'Cloning information_protech'!$G$2:$H$453,2,FALSE)</f>
        <v>#N/A</v>
      </c>
      <c r="P391" t="str">
        <f>VLOOKUP(B391,Unknown!$E$1:$F$625,2,FALSE)</f>
        <v>PERK-1</v>
      </c>
      <c r="Q391" t="str">
        <f>VLOOKUP(B391,'PP-RLK'!$C$14:$D$623,2,FALSE)</f>
        <v>PERK</v>
      </c>
      <c r="R391">
        <f>VLOOKUP($B391,'PP-RLK'!$C$14:$G$623,3,FALSE)</f>
        <v>0</v>
      </c>
      <c r="S391" t="str">
        <f>VLOOKUP($B391,'PP-RLK'!$C$14:$G$623,4,FALSE)</f>
        <v>[237,257]</v>
      </c>
      <c r="T391" t="str">
        <f>VLOOKUP($B391,'PP-RLK'!$C$14:$G$623,5,FALSE)</f>
        <v>[353,626]</v>
      </c>
      <c r="U391">
        <f>VLOOKUP($B391,'PP-RLK'!$C$14:$O$623,6,FALSE)</f>
        <v>710</v>
      </c>
      <c r="V391">
        <f>VLOOKUP($B391,'PP-RLK'!$C$14:$O$623,7,FALSE)</f>
        <v>1</v>
      </c>
      <c r="W391">
        <f>VLOOKUP($B391,'PP-RLK'!$C$14:$O$623,8,FALSE)</f>
        <v>236</v>
      </c>
      <c r="X391">
        <f>VLOOKUP($B391,'PP-RLK'!$C$14:$O$623,9,FALSE)</f>
        <v>236</v>
      </c>
      <c r="Y391" t="e">
        <f>VLOOKUP(B391,'Nat Plant-Seq info'!$C$1:$D$426,2,FALSE)</f>
        <v>#N/A</v>
      </c>
      <c r="Z391" t="str">
        <f t="shared" si="6"/>
        <v>AT1G70460.1</v>
      </c>
    </row>
    <row r="392" spans="1:26">
      <c r="A392" s="16">
        <v>759</v>
      </c>
      <c r="B392" s="16" t="s">
        <v>287</v>
      </c>
      <c r="C392" s="16" t="str">
        <f>VLOOKUP(B392,'PP-RLK'!$C$14:$N$623,12,FALSE)</f>
        <v>AT2G18470.1</v>
      </c>
      <c r="D392" s="16" t="s">
        <v>1990</v>
      </c>
      <c r="E392" s="16" t="s">
        <v>6</v>
      </c>
      <c r="F392" s="16" t="s">
        <v>33</v>
      </c>
      <c r="G392" s="17" t="s">
        <v>8</v>
      </c>
      <c r="H392" s="17" t="s">
        <v>22</v>
      </c>
      <c r="I392" s="15" t="str">
        <f>VLOOKUP(B392,'Expression batch'!$A$2:$H$460,8,FALSE)</f>
        <v>#2</v>
      </c>
      <c r="J392" s="15" t="str">
        <f>VLOOKUP($B392,'Expression batch'!$A$2:$H$460,2,FALSE)</f>
        <v>PERK4</v>
      </c>
      <c r="K392" s="15" t="str">
        <f>VLOOKUP($B392,'Expression batch'!$A$2:$H$460,3,FALSE)</f>
        <v>X134</v>
      </c>
      <c r="L392" s="15" t="str">
        <f>VLOOKUP($B392,'Expression batch'!$A$2:$H$460,4,FALSE)</f>
        <v>PERK</v>
      </c>
      <c r="M392" s="15" t="e">
        <f>VLOOKUP($B392,'LRR-expression'!$A$2:$F$226,2,FALSE)</f>
        <v>#N/A</v>
      </c>
      <c r="N392" t="str">
        <f>VLOOKUP(B392,'Cloning information_protech'!$I$2:$M$452,5,FALSE)</f>
        <v>X134</v>
      </c>
      <c r="O392" t="e">
        <f>VLOOKUP(B392,'Cloning information_protech'!$G$2:$H$453,2,FALSE)</f>
        <v>#N/A</v>
      </c>
      <c r="P392" t="str">
        <f>VLOOKUP(B392,Unknown!$E$1:$F$625,2,FALSE)</f>
        <v>PERK-1</v>
      </c>
      <c r="Q392" t="str">
        <f>VLOOKUP(B392,'PP-RLK'!$C$14:$D$623,2,FALSE)</f>
        <v>PERK</v>
      </c>
      <c r="R392">
        <f>VLOOKUP($B392,'PP-RLK'!$C$14:$G$623,3,FALSE)</f>
        <v>0</v>
      </c>
      <c r="S392" t="str">
        <f>VLOOKUP($B392,'PP-RLK'!$C$14:$G$623,4,FALSE)</f>
        <v>[150,173]</v>
      </c>
      <c r="T392" t="str">
        <f>VLOOKUP($B392,'PP-RLK'!$C$14:$G$623,5,FALSE)</f>
        <v>[284,556]</v>
      </c>
      <c r="U392">
        <f>VLOOKUP($B392,'PP-RLK'!$C$14:$O$623,6,FALSE)</f>
        <v>633</v>
      </c>
      <c r="V392">
        <f>VLOOKUP($B392,'PP-RLK'!$C$14:$O$623,7,FALSE)</f>
        <v>1</v>
      </c>
      <c r="W392">
        <f>VLOOKUP($B392,'PP-RLK'!$C$14:$O$623,8,FALSE)</f>
        <v>149</v>
      </c>
      <c r="X392">
        <f>VLOOKUP($B392,'PP-RLK'!$C$14:$O$623,9,FALSE)</f>
        <v>149</v>
      </c>
      <c r="Y392" t="e">
        <f>VLOOKUP(B392,'Nat Plant-Seq info'!$C$1:$D$426,2,FALSE)</f>
        <v>#N/A</v>
      </c>
      <c r="Z392" t="str">
        <f t="shared" si="6"/>
        <v>AT2G18470.1</v>
      </c>
    </row>
    <row r="393" spans="1:26">
      <c r="A393" s="16">
        <v>733</v>
      </c>
      <c r="B393" s="16" t="s">
        <v>384</v>
      </c>
      <c r="C393" s="16" t="str">
        <f>VLOOKUP(B393,'PP-RLK'!$C$14:$N$623,12,FALSE)</f>
        <v>AT3G13690.1</v>
      </c>
      <c r="D393" s="16" t="s">
        <v>1990</v>
      </c>
      <c r="E393" s="16" t="s">
        <v>6</v>
      </c>
      <c r="F393" s="16" t="s">
        <v>33</v>
      </c>
      <c r="G393" s="17" t="s">
        <v>8</v>
      </c>
      <c r="H393" s="17" t="s">
        <v>22</v>
      </c>
      <c r="I393" s="15" t="e">
        <f>VLOOKUP(B393,'Expression batch'!$A$2:$H$460,8,FALSE)</f>
        <v>#N/A</v>
      </c>
      <c r="J393" s="15" t="e">
        <f>VLOOKUP($B393,'Expression batch'!$A$2:$H$460,2,FALSE)</f>
        <v>#N/A</v>
      </c>
      <c r="K393" s="15" t="e">
        <f>VLOOKUP($B393,'Expression batch'!$A$2:$H$460,3,FALSE)</f>
        <v>#N/A</v>
      </c>
      <c r="L393" s="15" t="e">
        <f>VLOOKUP($B393,'Expression batch'!$A$2:$H$460,4,FALSE)</f>
        <v>#N/A</v>
      </c>
      <c r="M393" s="15" t="e">
        <f>VLOOKUP($B393,'LRR-expression'!$A$2:$F$226,2,FALSE)</f>
        <v>#N/A</v>
      </c>
      <c r="N393" t="e">
        <f>VLOOKUP(B393,'Cloning information_protech'!$I$2:$M$452,5,FALSE)</f>
        <v>#N/A</v>
      </c>
      <c r="O393" t="e">
        <f>VLOOKUP(B393,'Cloning information_protech'!$G$2:$H$453,2,FALSE)</f>
        <v>#N/A</v>
      </c>
      <c r="P393" t="str">
        <f>VLOOKUP(B393,Unknown!$E$1:$F$625,2,FALSE)</f>
        <v>PERK-2</v>
      </c>
      <c r="Q393" t="str">
        <f>VLOOKUP(B393,'PP-RLK'!$C$14:$D$623,2,FALSE)</f>
        <v>PERK</v>
      </c>
      <c r="R393">
        <f>VLOOKUP($B393,'PP-RLK'!$C$14:$G$623,3,FALSE)</f>
        <v>0</v>
      </c>
      <c r="S393">
        <f>VLOOKUP($B393,'PP-RLK'!$C$14:$G$623,4,FALSE)</f>
        <v>0</v>
      </c>
      <c r="T393" t="str">
        <f>VLOOKUP($B393,'PP-RLK'!$C$14:$G$623,5,FALSE)</f>
        <v>[411,681]</v>
      </c>
      <c r="U393">
        <f>VLOOKUP($B393,'PP-RLK'!$C$14:$O$623,6,FALSE)</f>
        <v>753</v>
      </c>
      <c r="V393">
        <f>VLOOKUP($B393,'PP-RLK'!$C$14:$O$623,7,FALSE)</f>
        <v>0</v>
      </c>
      <c r="W393">
        <f>VLOOKUP($B393,'PP-RLK'!$C$14:$O$623,8,FALSE)</f>
        <v>0</v>
      </c>
      <c r="X393">
        <f>VLOOKUP($B393,'PP-RLK'!$C$14:$O$623,9,FALSE)</f>
        <v>0</v>
      </c>
      <c r="Y393" t="e">
        <f>VLOOKUP(B393,'Nat Plant-Seq info'!$C$1:$D$426,2,FALSE)</f>
        <v>#N/A</v>
      </c>
      <c r="Z393" t="str">
        <f t="shared" si="6"/>
        <v>AT3G13690.1</v>
      </c>
    </row>
    <row r="394" spans="1:26">
      <c r="A394" s="16">
        <v>756</v>
      </c>
      <c r="B394" s="16" t="s">
        <v>392</v>
      </c>
      <c r="C394" s="16" t="str">
        <f>VLOOKUP(B394,'PP-RLK'!$C$14:$N$623,12,FALSE)</f>
        <v>AT3G18810.1</v>
      </c>
      <c r="D394" s="16" t="s">
        <v>1990</v>
      </c>
      <c r="E394" s="16" t="s">
        <v>6</v>
      </c>
      <c r="F394" s="16" t="s">
        <v>33</v>
      </c>
      <c r="G394" s="17" t="s">
        <v>8</v>
      </c>
      <c r="H394" s="17" t="s">
        <v>22</v>
      </c>
      <c r="I394" s="15" t="str">
        <f>VLOOKUP(B394,'Expression batch'!$A$2:$H$460,8,FALSE)</f>
        <v>#3</v>
      </c>
      <c r="J394" s="15" t="str">
        <f>VLOOKUP($B394,'Expression batch'!$A$2:$H$460,2,FALSE)</f>
        <v>PERK6</v>
      </c>
      <c r="K394" s="15" t="str">
        <f>VLOOKUP($B394,'Expression batch'!$A$2:$H$460,3,FALSE)</f>
        <v>X132</v>
      </c>
      <c r="L394" s="15" t="str">
        <f>VLOOKUP($B394,'Expression batch'!$A$2:$H$460,4,FALSE)</f>
        <v>PERK6</v>
      </c>
      <c r="M394" s="15" t="e">
        <f>VLOOKUP($B394,'LRR-expression'!$A$2:$F$226,2,FALSE)</f>
        <v>#N/A</v>
      </c>
      <c r="N394" t="str">
        <f>VLOOKUP(B394,'Cloning information_protech'!$I$2:$M$452,5,FALSE)</f>
        <v>X132</v>
      </c>
      <c r="O394" t="e">
        <f>VLOOKUP(B394,'Cloning information_protech'!$G$2:$H$453,2,FALSE)</f>
        <v>#N/A</v>
      </c>
      <c r="P394" t="str">
        <f>VLOOKUP(B394,Unknown!$E$1:$F$625,2,FALSE)</f>
        <v>PERK-1</v>
      </c>
      <c r="Q394" t="str">
        <f>VLOOKUP(B394,'PP-RLK'!$C$14:$D$623,2,FALSE)</f>
        <v>PERK</v>
      </c>
      <c r="R394">
        <f>VLOOKUP($B394,'PP-RLK'!$C$14:$G$623,3,FALSE)</f>
        <v>0</v>
      </c>
      <c r="S394" t="str">
        <f>VLOOKUP($B394,'PP-RLK'!$C$14:$G$623,4,FALSE)</f>
        <v>[187,210]</v>
      </c>
      <c r="T394" t="str">
        <f>VLOOKUP($B394,'PP-RLK'!$C$14:$G$623,5,FALSE)</f>
        <v>[337,609]</v>
      </c>
      <c r="U394">
        <f>VLOOKUP($B394,'PP-RLK'!$C$14:$O$623,6,FALSE)</f>
        <v>700</v>
      </c>
      <c r="V394">
        <f>VLOOKUP($B394,'PP-RLK'!$C$14:$O$623,7,FALSE)</f>
        <v>1</v>
      </c>
      <c r="W394">
        <f>VLOOKUP($B394,'PP-RLK'!$C$14:$O$623,8,FALSE)</f>
        <v>186</v>
      </c>
      <c r="X394">
        <f>VLOOKUP($B394,'PP-RLK'!$C$14:$O$623,9,FALSE)</f>
        <v>186</v>
      </c>
      <c r="Y394" t="e">
        <f>VLOOKUP(B394,'Nat Plant-Seq info'!$C$1:$D$426,2,FALSE)</f>
        <v>#N/A</v>
      </c>
      <c r="Z394" t="str">
        <f t="shared" si="6"/>
        <v>AT3G18810.1</v>
      </c>
    </row>
    <row r="395" spans="1:26" s="46" customFormat="1">
      <c r="A395" s="43">
        <v>768</v>
      </c>
      <c r="B395" s="43" t="s">
        <v>404</v>
      </c>
      <c r="C395" s="43" t="e">
        <f>VLOOKUP(B395,'PP-RLK'!$C$14:$N$623,12,FALSE)</f>
        <v>#N/A</v>
      </c>
      <c r="D395" s="43" t="s">
        <v>1990</v>
      </c>
      <c r="E395" s="43" t="s">
        <v>6</v>
      </c>
      <c r="F395" s="43" t="s">
        <v>33</v>
      </c>
      <c r="G395" s="44" t="s">
        <v>8</v>
      </c>
      <c r="H395" s="44" t="s">
        <v>22</v>
      </c>
      <c r="I395" s="45" t="e">
        <f>VLOOKUP(B395,'Expression batch'!$A$2:$H$460,8,FALSE)</f>
        <v>#N/A</v>
      </c>
      <c r="J395" s="45" t="e">
        <f>VLOOKUP($B395,'Expression batch'!$A$2:$H$460,2,FALSE)</f>
        <v>#N/A</v>
      </c>
      <c r="K395" s="45" t="e">
        <f>VLOOKUP($B395,'Expression batch'!$A$2:$H$460,3,FALSE)</f>
        <v>#N/A</v>
      </c>
      <c r="L395" s="45" t="e">
        <f>VLOOKUP($B395,'Expression batch'!$A$2:$H$460,4,FALSE)</f>
        <v>#N/A</v>
      </c>
      <c r="M395" s="45" t="e">
        <f>VLOOKUP($B395,'LRR-expression'!$A$2:$F$226,2,FALSE)</f>
        <v>#N/A</v>
      </c>
      <c r="N395" s="46" t="e">
        <f>VLOOKUP(B395,'Cloning information_protech'!$I$2:$M$452,5,FALSE)</f>
        <v>#N/A</v>
      </c>
      <c r="O395" s="46" t="e">
        <f>VLOOKUP(B395,'Cloning information_protech'!$G$2:$H$453,2,FALSE)</f>
        <v>#N/A</v>
      </c>
      <c r="P395" s="46" t="e">
        <f>VLOOKUP(B395,Unknown!$E$1:$F$625,2,FALSE)</f>
        <v>#N/A</v>
      </c>
      <c r="Q395" s="46" t="e">
        <f>VLOOKUP(B395,'PP-RLK'!$C$14:$D$623,2,FALSE)</f>
        <v>#N/A</v>
      </c>
      <c r="R395" s="46" t="e">
        <f>VLOOKUP($B395,'PP-RLK'!$C$14:$G$623,3,FALSE)</f>
        <v>#N/A</v>
      </c>
      <c r="S395" s="46" t="e">
        <f>VLOOKUP($B395,'PP-RLK'!$C$14:$G$623,4,FALSE)</f>
        <v>#N/A</v>
      </c>
      <c r="T395" s="46" t="e">
        <f>VLOOKUP($B395,'PP-RLK'!$C$14:$G$623,5,FALSE)</f>
        <v>#N/A</v>
      </c>
      <c r="U395" s="46" t="e">
        <f>VLOOKUP($B395,'PP-RLK'!$C$14:$O$623,6,FALSE)</f>
        <v>#N/A</v>
      </c>
      <c r="V395" s="46" t="e">
        <f>VLOOKUP($B395,'PP-RLK'!$C$14:$O$623,7,FALSE)</f>
        <v>#N/A</v>
      </c>
      <c r="W395" s="46" t="e">
        <f>VLOOKUP($B395,'PP-RLK'!$C$14:$O$623,8,FALSE)</f>
        <v>#N/A</v>
      </c>
      <c r="X395" s="46" t="e">
        <f>VLOOKUP($B395,'PP-RLK'!$C$14:$O$623,9,FALSE)</f>
        <v>#N/A</v>
      </c>
      <c r="Y395" s="46" t="e">
        <f>VLOOKUP(B395,'Nat Plant-Seq info'!$C$1:$D$426,2,FALSE)</f>
        <v>#N/A</v>
      </c>
      <c r="Z395" t="e">
        <f t="shared" si="6"/>
        <v>#N/A</v>
      </c>
    </row>
    <row r="396" spans="1:26">
      <c r="A396" s="16">
        <v>769</v>
      </c>
      <c r="B396" s="16" t="s">
        <v>405</v>
      </c>
      <c r="C396" s="16" t="str">
        <f>VLOOKUP(B396,'PP-RLK'!$C$14:$N$623,12,FALSE)</f>
        <v>AT3G24540.1</v>
      </c>
      <c r="D396" s="16" t="s">
        <v>1990</v>
      </c>
      <c r="E396" s="16" t="s">
        <v>6</v>
      </c>
      <c r="F396" s="16" t="s">
        <v>33</v>
      </c>
      <c r="G396" s="17" t="s">
        <v>406</v>
      </c>
      <c r="H396" s="17" t="s">
        <v>22</v>
      </c>
      <c r="I396" s="15" t="e">
        <f>VLOOKUP(B396,'Expression batch'!$A$2:$H$460,8,FALSE)</f>
        <v>#N/A</v>
      </c>
      <c r="J396" s="15" t="e">
        <f>VLOOKUP($B396,'Expression batch'!$A$2:$H$460,2,FALSE)</f>
        <v>#N/A</v>
      </c>
      <c r="K396" s="15" t="e">
        <f>VLOOKUP($B396,'Expression batch'!$A$2:$H$460,3,FALSE)</f>
        <v>#N/A</v>
      </c>
      <c r="L396" s="15" t="e">
        <f>VLOOKUP($B396,'Expression batch'!$A$2:$H$460,4,FALSE)</f>
        <v>#N/A</v>
      </c>
      <c r="M396" s="15" t="e">
        <f>VLOOKUP($B396,'LRR-expression'!$A$2:$F$226,2,FALSE)</f>
        <v>#N/A</v>
      </c>
      <c r="N396" t="str">
        <f>VLOOKUP(B396,'Cloning information_protech'!$I$2:$M$452,5,FALSE)</f>
        <v>X128</v>
      </c>
      <c r="O396" t="e">
        <f>VLOOKUP(B396,'Cloning information_protech'!$G$2:$H$453,2,FALSE)</f>
        <v>#N/A</v>
      </c>
      <c r="P396" t="str">
        <f>VLOOKUP(B396,Unknown!$E$1:$F$625,2,FALSE)</f>
        <v>PERK-1</v>
      </c>
      <c r="Q396" t="str">
        <f>VLOOKUP(B396,'PP-RLK'!$C$14:$D$623,2,FALSE)</f>
        <v>PERK</v>
      </c>
      <c r="R396">
        <f>VLOOKUP($B396,'PP-RLK'!$C$14:$G$623,3,FALSE)</f>
        <v>0</v>
      </c>
      <c r="S396" t="str">
        <f>VLOOKUP($B396,'PP-RLK'!$C$14:$G$623,4,FALSE)</f>
        <v>[123,146]</v>
      </c>
      <c r="T396" t="str">
        <f>VLOOKUP($B396,'PP-RLK'!$C$14:$G$623,5,FALSE)</f>
        <v>[179,452]</v>
      </c>
      <c r="U396">
        <f>VLOOKUP($B396,'PP-RLK'!$C$14:$O$623,6,FALSE)</f>
        <v>509</v>
      </c>
      <c r="V396">
        <f>VLOOKUP($B396,'PP-RLK'!$C$14:$O$623,7,FALSE)</f>
        <v>1</v>
      </c>
      <c r="W396">
        <f>VLOOKUP($B396,'PP-RLK'!$C$14:$O$623,8,FALSE)</f>
        <v>122</v>
      </c>
      <c r="X396">
        <f>VLOOKUP($B396,'PP-RLK'!$C$14:$O$623,9,FALSE)</f>
        <v>122</v>
      </c>
      <c r="Y396" t="e">
        <f>VLOOKUP(B396,'Nat Plant-Seq info'!$C$1:$D$426,2,FALSE)</f>
        <v>#N/A</v>
      </c>
      <c r="Z396" t="str">
        <f t="shared" si="6"/>
        <v>AT3G24540.1</v>
      </c>
    </row>
    <row r="397" spans="1:26">
      <c r="A397" s="16">
        <v>767</v>
      </c>
      <c r="B397" s="16" t="s">
        <v>407</v>
      </c>
      <c r="C397" s="16" t="str">
        <f>VLOOKUP(B397,'PP-RLK'!$C$14:$N$623,12,FALSE)</f>
        <v>AT3G24550.1</v>
      </c>
      <c r="D397" s="16" t="s">
        <v>1990</v>
      </c>
      <c r="E397" s="16" t="s">
        <v>6</v>
      </c>
      <c r="F397" s="16" t="s">
        <v>33</v>
      </c>
      <c r="G397" s="17" t="s">
        <v>406</v>
      </c>
      <c r="H397" s="17" t="s">
        <v>22</v>
      </c>
      <c r="I397" s="15" t="str">
        <f>VLOOKUP(B397,'Expression batch'!$A$2:$H$460,8,FALSE)</f>
        <v>#2</v>
      </c>
      <c r="J397" s="15" t="str">
        <f>VLOOKUP($B397,'Expression batch'!$A$2:$H$460,2,FALSE)</f>
        <v>PERK1</v>
      </c>
      <c r="K397" s="15" t="str">
        <f>VLOOKUP($B397,'Expression batch'!$A$2:$H$460,3,FALSE)</f>
        <v>X129</v>
      </c>
      <c r="L397" s="15" t="str">
        <f>VLOOKUP($B397,'Expression batch'!$A$2:$H$460,4,FALSE)</f>
        <v>PERK</v>
      </c>
      <c r="M397" s="15" t="e">
        <f>VLOOKUP($B397,'LRR-expression'!$A$2:$F$226,2,FALSE)</f>
        <v>#N/A</v>
      </c>
      <c r="N397" t="str">
        <f>VLOOKUP(B397,'Cloning information_protech'!$I$2:$M$452,5,FALSE)</f>
        <v>X129</v>
      </c>
      <c r="O397" t="e">
        <f>VLOOKUP(B397,'Cloning information_protech'!$G$2:$H$453,2,FALSE)</f>
        <v>#N/A</v>
      </c>
      <c r="P397" t="str">
        <f>VLOOKUP(B397,Unknown!$E$1:$F$625,2,FALSE)</f>
        <v>PERK-1</v>
      </c>
      <c r="Q397" t="str">
        <f>VLOOKUP(B397,'PP-RLK'!$C$14:$D$623,2,FALSE)</f>
        <v>PERK</v>
      </c>
      <c r="R397">
        <f>VLOOKUP($B397,'PP-RLK'!$C$14:$G$623,3,FALSE)</f>
        <v>0</v>
      </c>
      <c r="S397" t="str">
        <f>VLOOKUP($B397,'PP-RLK'!$C$14:$G$623,4,FALSE)</f>
        <v>[139,162]</v>
      </c>
      <c r="T397" t="str">
        <f>VLOOKUP($B397,'PP-RLK'!$C$14:$G$623,5,FALSE)</f>
        <v>[280,553]</v>
      </c>
      <c r="U397">
        <f>VLOOKUP($B397,'PP-RLK'!$C$14:$O$623,6,FALSE)</f>
        <v>652</v>
      </c>
      <c r="V397">
        <f>VLOOKUP($B397,'PP-RLK'!$C$14:$O$623,7,FALSE)</f>
        <v>1</v>
      </c>
      <c r="W397">
        <f>VLOOKUP($B397,'PP-RLK'!$C$14:$O$623,8,FALSE)</f>
        <v>138</v>
      </c>
      <c r="X397">
        <f>VLOOKUP($B397,'PP-RLK'!$C$14:$O$623,9,FALSE)</f>
        <v>138</v>
      </c>
      <c r="Y397" t="e">
        <f>VLOOKUP(B397,'Nat Plant-Seq info'!$C$1:$D$426,2,FALSE)</f>
        <v>#N/A</v>
      </c>
      <c r="Z397" t="str">
        <f t="shared" si="6"/>
        <v>AT3G24550.1</v>
      </c>
    </row>
    <row r="398" spans="1:26" s="46" customFormat="1">
      <c r="A398" s="43">
        <v>738</v>
      </c>
      <c r="B398" s="43" t="s">
        <v>579</v>
      </c>
      <c r="C398" s="43" t="e">
        <f>VLOOKUP(B398,'PP-RLK'!$C$14:$N$623,12,FALSE)</f>
        <v>#N/A</v>
      </c>
      <c r="D398" s="43" t="s">
        <v>1990</v>
      </c>
      <c r="E398" s="43" t="s">
        <v>6</v>
      </c>
      <c r="F398" s="43" t="s">
        <v>33</v>
      </c>
      <c r="G398" s="44" t="s">
        <v>8</v>
      </c>
      <c r="H398" s="44" t="s">
        <v>22</v>
      </c>
      <c r="I398" s="45" t="e">
        <f>VLOOKUP(B398,'Expression batch'!$A$2:$H$460,8,FALSE)</f>
        <v>#N/A</v>
      </c>
      <c r="J398" s="45" t="e">
        <f>VLOOKUP($B398,'Expression batch'!$A$2:$H$460,2,FALSE)</f>
        <v>#N/A</v>
      </c>
      <c r="K398" s="45" t="e">
        <f>VLOOKUP($B398,'Expression batch'!$A$2:$H$460,3,FALSE)</f>
        <v>#N/A</v>
      </c>
      <c r="L398" s="45" t="e">
        <f>VLOOKUP($B398,'Expression batch'!$A$2:$H$460,4,FALSE)</f>
        <v>#N/A</v>
      </c>
      <c r="M398" s="45" t="e">
        <f>VLOOKUP($B398,'LRR-expression'!$A$2:$F$226,2,FALSE)</f>
        <v>#N/A</v>
      </c>
      <c r="N398" s="46" t="e">
        <f>VLOOKUP(B398,'Cloning information_protech'!$I$2:$M$452,5,FALSE)</f>
        <v>#N/A</v>
      </c>
      <c r="O398" s="46" t="e">
        <f>VLOOKUP(B398,'Cloning information_protech'!$G$2:$H$453,2,FALSE)</f>
        <v>#N/A</v>
      </c>
      <c r="P398" s="46" t="str">
        <f>VLOOKUP(B398,Unknown!$E$1:$F$625,2,FALSE)</f>
        <v>PERK-1</v>
      </c>
      <c r="Q398" s="46" t="e">
        <f>VLOOKUP(B398,'PP-RLK'!$C$14:$D$623,2,FALSE)</f>
        <v>#N/A</v>
      </c>
      <c r="R398" s="46" t="e">
        <f>VLOOKUP($B398,'PP-RLK'!$C$14:$G$623,3,FALSE)</f>
        <v>#N/A</v>
      </c>
      <c r="S398" s="46" t="e">
        <f>VLOOKUP($B398,'PP-RLK'!$C$14:$G$623,4,FALSE)</f>
        <v>#N/A</v>
      </c>
      <c r="T398" s="46" t="e">
        <f>VLOOKUP($B398,'PP-RLK'!$C$14:$G$623,5,FALSE)</f>
        <v>#N/A</v>
      </c>
      <c r="U398" s="46" t="e">
        <f>VLOOKUP($B398,'PP-RLK'!$C$14:$O$623,6,FALSE)</f>
        <v>#N/A</v>
      </c>
      <c r="V398" s="46" t="e">
        <f>VLOOKUP($B398,'PP-RLK'!$C$14:$O$623,7,FALSE)</f>
        <v>#N/A</v>
      </c>
      <c r="W398" s="46" t="e">
        <f>VLOOKUP($B398,'PP-RLK'!$C$14:$O$623,8,FALSE)</f>
        <v>#N/A</v>
      </c>
      <c r="X398" s="46" t="e">
        <f>VLOOKUP($B398,'PP-RLK'!$C$14:$O$623,9,FALSE)</f>
        <v>#N/A</v>
      </c>
      <c r="Y398" s="46" t="e">
        <f>VLOOKUP(B398,'Nat Plant-Seq info'!$C$1:$D$426,2,FALSE)</f>
        <v>#N/A</v>
      </c>
      <c r="Z398" t="e">
        <f t="shared" si="6"/>
        <v>#N/A</v>
      </c>
    </row>
    <row r="399" spans="1:26">
      <c r="A399" s="16">
        <v>757</v>
      </c>
      <c r="B399" s="16" t="s">
        <v>582</v>
      </c>
      <c r="C399" s="16" t="str">
        <f>VLOOKUP(B399,'PP-RLK'!$C$14:$N$623,12,FALSE)</f>
        <v>AT4G34440.1</v>
      </c>
      <c r="D399" s="16" t="s">
        <v>1990</v>
      </c>
      <c r="E399" s="16" t="s">
        <v>6</v>
      </c>
      <c r="F399" s="16" t="s">
        <v>33</v>
      </c>
      <c r="G399" s="17" t="s">
        <v>8</v>
      </c>
      <c r="H399" s="17" t="s">
        <v>22</v>
      </c>
      <c r="I399" s="15" t="str">
        <f>VLOOKUP(B399,'Expression batch'!$A$2:$H$460,8,FALSE)</f>
        <v>#2</v>
      </c>
      <c r="J399" s="15" t="str">
        <f>VLOOKUP($B399,'Expression batch'!$A$2:$H$460,2,FALSE)</f>
        <v>PERK5</v>
      </c>
      <c r="K399" s="15" t="str">
        <f>VLOOKUP($B399,'Expression batch'!$A$2:$H$460,3,FALSE)</f>
        <v>X133</v>
      </c>
      <c r="L399" s="15" t="str">
        <f>VLOOKUP($B399,'Expression batch'!$A$2:$H$460,4,FALSE)</f>
        <v>PERK</v>
      </c>
      <c r="M399" s="15" t="e">
        <f>VLOOKUP($B399,'LRR-expression'!$A$2:$F$226,2,FALSE)</f>
        <v>#N/A</v>
      </c>
      <c r="N399" t="str">
        <f>VLOOKUP(B399,'Cloning information_protech'!$I$2:$M$452,5,FALSE)</f>
        <v>X133</v>
      </c>
      <c r="O399" t="e">
        <f>VLOOKUP(B399,'Cloning information_protech'!$G$2:$H$453,2,FALSE)</f>
        <v>#N/A</v>
      </c>
      <c r="P399" t="str">
        <f>VLOOKUP(B399,Unknown!$E$1:$F$625,2,FALSE)</f>
        <v>PERK-1</v>
      </c>
      <c r="Q399" t="str">
        <f>VLOOKUP(B399,'PP-RLK'!$C$14:$D$623,2,FALSE)</f>
        <v>PERK</v>
      </c>
      <c r="R399">
        <f>VLOOKUP($B399,'PP-RLK'!$C$14:$G$623,3,FALSE)</f>
        <v>0</v>
      </c>
      <c r="S399" t="str">
        <f>VLOOKUP($B399,'PP-RLK'!$C$14:$G$623,4,FALSE)</f>
        <v>[187,210]</v>
      </c>
      <c r="T399" t="str">
        <f>VLOOKUP($B399,'PP-RLK'!$C$14:$G$623,5,FALSE)</f>
        <v>[312,584]</v>
      </c>
      <c r="U399">
        <f>VLOOKUP($B399,'PP-RLK'!$C$14:$O$623,6,FALSE)</f>
        <v>670</v>
      </c>
      <c r="V399">
        <f>VLOOKUP($B399,'PP-RLK'!$C$14:$O$623,7,FALSE)</f>
        <v>1</v>
      </c>
      <c r="W399">
        <f>VLOOKUP($B399,'PP-RLK'!$C$14:$O$623,8,FALSE)</f>
        <v>186</v>
      </c>
      <c r="X399">
        <f>VLOOKUP($B399,'PP-RLK'!$C$14:$O$623,9,FALSE)</f>
        <v>186</v>
      </c>
      <c r="Y399" t="e">
        <f>VLOOKUP(B399,'Nat Plant-Seq info'!$C$1:$D$426,2,FALSE)</f>
        <v>#N/A</v>
      </c>
      <c r="Z399" t="str">
        <f t="shared" si="6"/>
        <v>AT4G34440.1</v>
      </c>
    </row>
    <row r="400" spans="1:26">
      <c r="A400" s="16">
        <v>747</v>
      </c>
      <c r="B400" s="16" t="s">
        <v>661</v>
      </c>
      <c r="C400" s="16" t="str">
        <f>VLOOKUP(B400,'PP-RLK'!$C$14:$N$623,12,FALSE)</f>
        <v>AT5G38560.1</v>
      </c>
      <c r="D400" s="16" t="s">
        <v>1990</v>
      </c>
      <c r="E400" s="16" t="s">
        <v>6</v>
      </c>
      <c r="F400" s="16" t="s">
        <v>33</v>
      </c>
      <c r="G400" s="17" t="s">
        <v>8</v>
      </c>
      <c r="H400" s="17" t="s">
        <v>22</v>
      </c>
      <c r="I400" s="15" t="str">
        <f>VLOOKUP(B400,'Expression batch'!$A$2:$H$460,8,FALSE)</f>
        <v>#3</v>
      </c>
      <c r="J400" s="15" t="str">
        <f>VLOOKUP($B400,'Expression batch'!$A$2:$H$460,2,FALSE)</f>
        <v>PERK8</v>
      </c>
      <c r="K400" s="15" t="str">
        <f>VLOOKUP($B400,'Expression batch'!$A$2:$H$460,3,FALSE)</f>
        <v>X140</v>
      </c>
      <c r="L400" s="15" t="str">
        <f>VLOOKUP($B400,'Expression batch'!$A$2:$H$460,4,FALSE)</f>
        <v>PERK</v>
      </c>
      <c r="M400" s="15" t="e">
        <f>VLOOKUP($B400,'LRR-expression'!$A$2:$F$226,2,FALSE)</f>
        <v>#N/A</v>
      </c>
      <c r="N400" t="str">
        <f>VLOOKUP(B400,'Cloning information_protech'!$I$2:$M$452,5,FALSE)</f>
        <v>X140</v>
      </c>
      <c r="O400" t="e">
        <f>VLOOKUP(B400,'Cloning information_protech'!$G$2:$H$453,2,FALSE)</f>
        <v>#N/A</v>
      </c>
      <c r="P400" t="str">
        <f>VLOOKUP(B400,Unknown!$E$1:$F$625,2,FALSE)</f>
        <v>PERK-1</v>
      </c>
      <c r="Q400" t="str">
        <f>VLOOKUP(B400,'PP-RLK'!$C$14:$D$623,2,FALSE)</f>
        <v>PERK</v>
      </c>
      <c r="R400">
        <f>VLOOKUP($B400,'PP-RLK'!$C$14:$G$623,3,FALSE)</f>
        <v>0</v>
      </c>
      <c r="S400" t="str">
        <f>VLOOKUP($B400,'PP-RLK'!$C$14:$G$623,4,FALSE)</f>
        <v>[237,260]</v>
      </c>
      <c r="T400" t="str">
        <f>VLOOKUP($B400,'PP-RLK'!$C$14:$G$623,5,FALSE)</f>
        <v>[339,614]</v>
      </c>
      <c r="U400">
        <f>VLOOKUP($B400,'PP-RLK'!$C$14:$O$623,6,FALSE)</f>
        <v>681</v>
      </c>
      <c r="V400">
        <f>VLOOKUP($B400,'PP-RLK'!$C$14:$O$623,7,FALSE)</f>
        <v>1</v>
      </c>
      <c r="W400">
        <f>VLOOKUP($B400,'PP-RLK'!$C$14:$O$623,8,FALSE)</f>
        <v>236</v>
      </c>
      <c r="X400">
        <f>VLOOKUP($B400,'PP-RLK'!$C$14:$O$623,9,FALSE)</f>
        <v>236</v>
      </c>
      <c r="Y400" t="e">
        <f>VLOOKUP(B400,'Nat Plant-Seq info'!$C$1:$D$426,2,FALSE)</f>
        <v>#N/A</v>
      </c>
      <c r="Z400" t="str">
        <f t="shared" si="6"/>
        <v>AT5G38560.1</v>
      </c>
    </row>
    <row r="401" spans="1:26">
      <c r="A401" s="47">
        <v>736</v>
      </c>
      <c r="B401" s="47" t="s">
        <v>704</v>
      </c>
      <c r="C401" s="47" t="str">
        <f>VLOOKUP(B401,'PP-RLK'!$C$14:$N$623,12,FALSE)</f>
        <v>AT5G56790.1</v>
      </c>
      <c r="D401" s="47" t="s">
        <v>1990</v>
      </c>
      <c r="E401" s="47" t="s">
        <v>6</v>
      </c>
      <c r="F401" s="47" t="s">
        <v>33</v>
      </c>
      <c r="G401" s="48" t="s">
        <v>8</v>
      </c>
      <c r="H401" s="48" t="s">
        <v>22</v>
      </c>
      <c r="I401" s="15" t="e">
        <f>VLOOKUP(B401,'Expression batch'!$A$2:$H$460,8,FALSE)</f>
        <v>#N/A</v>
      </c>
      <c r="J401" s="15" t="e">
        <f>VLOOKUP($B401,'Expression batch'!$A$2:$H$460,2,FALSE)</f>
        <v>#N/A</v>
      </c>
      <c r="K401" s="15" t="e">
        <f>VLOOKUP($B401,'Expression batch'!$A$2:$H$460,3,FALSE)</f>
        <v>#N/A</v>
      </c>
      <c r="L401" s="15" t="e">
        <f>VLOOKUP($B401,'Expression batch'!$A$2:$H$460,4,FALSE)</f>
        <v>#N/A</v>
      </c>
      <c r="M401" s="15" t="e">
        <f>VLOOKUP($B401,'LRR-expression'!$A$2:$F$226,2,FALSE)</f>
        <v>#N/A</v>
      </c>
      <c r="N401" t="e">
        <f>VLOOKUP(B401,'Cloning information_protech'!$I$2:$M$452,5,FALSE)</f>
        <v>#N/A</v>
      </c>
      <c r="O401" t="e">
        <f>VLOOKUP(B401,'Cloning information_protech'!$G$2:$H$453,2,FALSE)</f>
        <v>#N/A</v>
      </c>
      <c r="P401" t="str">
        <f>VLOOKUP(B401,Unknown!$E$1:$F$625,2,FALSE)</f>
        <v>PERK-2</v>
      </c>
      <c r="Q401" t="str">
        <f>VLOOKUP(B401,'PP-RLK'!$C$14:$D$623,2,FALSE)</f>
        <v>PERK</v>
      </c>
      <c r="R401">
        <f>VLOOKUP($B401,'PP-RLK'!$C$14:$G$623,3,FALSE)</f>
        <v>0</v>
      </c>
      <c r="S401">
        <f>VLOOKUP($B401,'PP-RLK'!$C$14:$G$623,4,FALSE)</f>
        <v>0</v>
      </c>
      <c r="T401" t="str">
        <f>VLOOKUP($B401,'PP-RLK'!$C$14:$G$623,5,FALSE)</f>
        <v>[390,660]</v>
      </c>
      <c r="U401">
        <f>VLOOKUP($B401,'PP-RLK'!$C$14:$O$623,6,FALSE)</f>
        <v>669</v>
      </c>
      <c r="V401">
        <f>VLOOKUP($B401,'PP-RLK'!$C$14:$O$623,7,FALSE)</f>
        <v>0</v>
      </c>
      <c r="W401">
        <f>VLOOKUP($B401,'PP-RLK'!$C$14:$O$623,8,FALSE)</f>
        <v>0</v>
      </c>
      <c r="X401">
        <f>VLOOKUP($B401,'PP-RLK'!$C$14:$O$623,9,FALSE)</f>
        <v>0</v>
      </c>
      <c r="Y401" t="e">
        <f>VLOOKUP(B401,'Nat Plant-Seq info'!$C$1:$D$426,2,FALSE)</f>
        <v>#N/A</v>
      </c>
      <c r="Z401" t="str">
        <f t="shared" si="6"/>
        <v>AT5G56790.1</v>
      </c>
    </row>
    <row r="402" spans="1:26">
      <c r="A402" s="16">
        <v>772</v>
      </c>
      <c r="B402" s="16" t="s">
        <v>37</v>
      </c>
      <c r="C402" s="16" t="str">
        <f>VLOOKUP(B402,'PP-RLK'!$C$14:$N$623,12,FALSE)</f>
        <v>AT1G11050.1</v>
      </c>
      <c r="D402" s="16" t="s">
        <v>1990</v>
      </c>
      <c r="E402" s="16" t="s">
        <v>6</v>
      </c>
      <c r="F402" s="16" t="s">
        <v>38</v>
      </c>
      <c r="G402" s="17" t="s">
        <v>8</v>
      </c>
      <c r="H402" s="17" t="s">
        <v>22</v>
      </c>
      <c r="I402" s="15" t="str">
        <f>VLOOKUP(B402,'Expression batch'!$A$2:$H$460,8,FALSE)</f>
        <v>#4</v>
      </c>
      <c r="J402" s="15" t="str">
        <f>VLOOKUP($B402,'Expression batch'!$A$2:$H$460,2,FALSE)</f>
        <v>AT1G11050</v>
      </c>
      <c r="K402" s="15" t="str">
        <f>VLOOKUP($B402,'Expression batch'!$A$2:$H$460,3,FALSE)</f>
        <v>X302</v>
      </c>
      <c r="L402" s="15" t="str">
        <f>VLOOKUP($B402,'Expression batch'!$A$2:$H$460,4,FALSE)</f>
        <v>RKF3</v>
      </c>
      <c r="M402" s="15" t="e">
        <f>VLOOKUP($B402,'LRR-expression'!$A$2:$F$226,2,FALSE)</f>
        <v>#N/A</v>
      </c>
      <c r="N402" t="str">
        <f>VLOOKUP(B402,'Cloning information_protech'!$I$2:$M$452,5,FALSE)</f>
        <v>X302</v>
      </c>
      <c r="O402" t="e">
        <f>VLOOKUP(B402,'Cloning information_protech'!$G$2:$H$453,2,FALSE)</f>
        <v>#N/A</v>
      </c>
      <c r="P402" t="str">
        <f>VLOOKUP(B402,Unknown!$E$1:$F$625,2,FALSE)</f>
        <v>RKF3</v>
      </c>
      <c r="Q402" t="str">
        <f>VLOOKUP(B402,'PP-RLK'!$C$14:$D$623,2,FALSE)</f>
        <v>RKF3</v>
      </c>
      <c r="R402">
        <f>VLOOKUP($B402,'PP-RLK'!$C$14:$G$623,3,FALSE)</f>
        <v>21</v>
      </c>
      <c r="S402" t="str">
        <f>VLOOKUP($B402,'PP-RLK'!$C$14:$G$623,4,FALSE)</f>
        <v>[228,251]</v>
      </c>
      <c r="T402" t="str">
        <f>VLOOKUP($B402,'PP-RLK'!$C$14:$G$623,5,FALSE)</f>
        <v>[295,579]</v>
      </c>
      <c r="U402">
        <f>VLOOKUP($B402,'PP-RLK'!$C$14:$O$623,6,FALSE)</f>
        <v>625</v>
      </c>
      <c r="V402">
        <f>VLOOKUP($B402,'PP-RLK'!$C$14:$O$623,7,FALSE)</f>
        <v>22</v>
      </c>
      <c r="W402">
        <f>VLOOKUP($B402,'PP-RLK'!$C$14:$O$623,8,FALSE)</f>
        <v>227</v>
      </c>
      <c r="X402">
        <f>VLOOKUP($B402,'PP-RLK'!$C$14:$O$623,9,FALSE)</f>
        <v>206</v>
      </c>
      <c r="Y402" t="e">
        <f>VLOOKUP(B402,'Nat Plant-Seq info'!$C$1:$D$426,2,FALSE)</f>
        <v>#N/A</v>
      </c>
      <c r="Z402" t="str">
        <f t="shared" si="6"/>
        <v>AT1G11050.1</v>
      </c>
    </row>
    <row r="403" spans="1:26">
      <c r="A403" s="16">
        <v>773</v>
      </c>
      <c r="B403" s="16" t="s">
        <v>364</v>
      </c>
      <c r="C403" s="16" t="str">
        <f>VLOOKUP(B403,'PP-RLK'!$C$14:$N$623,12,FALSE)</f>
        <v>AT2G48010.1</v>
      </c>
      <c r="D403" s="16" t="s">
        <v>1990</v>
      </c>
      <c r="E403" s="16" t="s">
        <v>6</v>
      </c>
      <c r="F403" s="16" t="s">
        <v>38</v>
      </c>
      <c r="G403" s="17" t="s">
        <v>8</v>
      </c>
      <c r="H403" s="17" t="s">
        <v>22</v>
      </c>
      <c r="I403" s="15" t="str">
        <f>VLOOKUP(B403,'Expression batch'!$A$2:$H$460,8,FALSE)</f>
        <v>#4</v>
      </c>
      <c r="J403" s="15" t="str">
        <f>VLOOKUP($B403,'Expression batch'!$A$2:$H$460,2,FALSE)</f>
        <v>AT2G48010</v>
      </c>
      <c r="K403" s="15" t="str">
        <f>VLOOKUP($B403,'Expression batch'!$A$2:$H$460,3,FALSE)</f>
        <v>X303</v>
      </c>
      <c r="L403" s="15" t="str">
        <f>VLOOKUP($B403,'Expression batch'!$A$2:$H$460,4,FALSE)</f>
        <v>RKF3</v>
      </c>
      <c r="M403" s="15" t="e">
        <f>VLOOKUP($B403,'LRR-expression'!$A$2:$F$226,2,FALSE)</f>
        <v>#N/A</v>
      </c>
      <c r="N403" t="str">
        <f>VLOOKUP(B403,'Cloning information_protech'!$I$2:$M$452,5,FALSE)</f>
        <v>X303</v>
      </c>
      <c r="O403" t="e">
        <f>VLOOKUP(B403,'Cloning information_protech'!$G$2:$H$453,2,FALSE)</f>
        <v>#N/A</v>
      </c>
      <c r="P403" t="str">
        <f>VLOOKUP(B403,Unknown!$E$1:$F$625,2,FALSE)</f>
        <v>RKF3</v>
      </c>
      <c r="Q403" t="str">
        <f>VLOOKUP(B403,'PP-RLK'!$C$14:$D$623,2,FALSE)</f>
        <v>RKF3</v>
      </c>
      <c r="R403">
        <f>VLOOKUP($B403,'PP-RLK'!$C$14:$G$623,3,FALSE)</f>
        <v>21</v>
      </c>
      <c r="S403" t="str">
        <f>VLOOKUP($B403,'PP-RLK'!$C$14:$G$623,4,FALSE)</f>
        <v>[213,236]</v>
      </c>
      <c r="T403" t="str">
        <f>VLOOKUP($B403,'PP-RLK'!$C$14:$G$623,5,FALSE)</f>
        <v>[283,557]</v>
      </c>
      <c r="U403">
        <f>VLOOKUP($B403,'PP-RLK'!$C$14:$O$623,6,FALSE)</f>
        <v>617</v>
      </c>
      <c r="V403">
        <f>VLOOKUP($B403,'PP-RLK'!$C$14:$O$623,7,FALSE)</f>
        <v>22</v>
      </c>
      <c r="W403">
        <f>VLOOKUP($B403,'PP-RLK'!$C$14:$O$623,8,FALSE)</f>
        <v>212</v>
      </c>
      <c r="X403">
        <f>VLOOKUP($B403,'PP-RLK'!$C$14:$O$623,9,FALSE)</f>
        <v>191</v>
      </c>
      <c r="Y403" t="e">
        <f>VLOOKUP(B403,'Nat Plant-Seq info'!$C$1:$D$426,2,FALSE)</f>
        <v>#N/A</v>
      </c>
      <c r="Z403" t="str">
        <f t="shared" si="6"/>
        <v>AT2G48010.1</v>
      </c>
    </row>
    <row r="404" spans="1:26">
      <c r="A404" s="16">
        <v>15</v>
      </c>
      <c r="B404" s="16" t="s">
        <v>1857</v>
      </c>
      <c r="C404" s="16" t="str">
        <f>VLOOKUP(B404,'PP-RLK'!$C$14:$N$623,12,FALSE)</f>
        <v>AT1G11300.1</v>
      </c>
      <c r="D404" s="16" t="s">
        <v>1990</v>
      </c>
      <c r="E404" s="16" t="s">
        <v>6</v>
      </c>
      <c r="F404" s="16" t="s">
        <v>45</v>
      </c>
      <c r="G404" s="17" t="s">
        <v>43</v>
      </c>
      <c r="H404" s="17" t="s">
        <v>44</v>
      </c>
      <c r="I404" s="15" t="str">
        <f>VLOOKUP(B404,'Expression batch'!$A$2:$H$460,8,FALSE)</f>
        <v>#11</v>
      </c>
      <c r="J404" s="15" t="str">
        <f>VLOOKUP($B404,'Expression batch'!$A$2:$H$460,2,FALSE)</f>
        <v>AT1G11300</v>
      </c>
      <c r="K404" s="15" t="str">
        <f>VLOOKUP($B404,'Expression batch'!$A$2:$H$460,3,FALSE)</f>
        <v>X192</v>
      </c>
      <c r="L404" s="15" t="str">
        <f>VLOOKUP($B404,'Expression batch'!$A$2:$H$460,4,FALSE)</f>
        <v>SD-1a</v>
      </c>
      <c r="M404" s="15" t="e">
        <f>VLOOKUP($B404,'LRR-expression'!$A$2:$F$226,2,FALSE)</f>
        <v>#N/A</v>
      </c>
      <c r="N404" t="str">
        <f>VLOOKUP(B404,'Cloning information_protech'!$I$2:$M$452,5,FALSE)</f>
        <v>X192</v>
      </c>
      <c r="O404" t="e">
        <f>VLOOKUP(B404,'Cloning information_protech'!$G$2:$H$453,2,FALSE)</f>
        <v>#N/A</v>
      </c>
      <c r="P404" t="str">
        <f>VLOOKUP(B404,Unknown!$E$1:$F$625,2,FALSE)</f>
        <v>DLSV</v>
      </c>
      <c r="Q404" t="str">
        <f>VLOOKUP(B404,'PP-RLK'!$C$14:$D$623,2,FALSE)</f>
        <v>SD1</v>
      </c>
      <c r="R404">
        <f>VLOOKUP($B404,'PP-RLK'!$C$14:$G$623,3,FALSE)</f>
        <v>27</v>
      </c>
      <c r="S404" t="str">
        <f>VLOOKUP($B404,'PP-RLK'!$C$14:$G$623,4,FALSE)</f>
        <v>[1254,1277]</v>
      </c>
      <c r="T404" t="str">
        <f>VLOOKUP($B404,'PP-RLK'!$C$14:$G$623,5,FALSE)</f>
        <v>[494,758][1324,1588]</v>
      </c>
      <c r="U404">
        <f>VLOOKUP($B404,'PP-RLK'!$C$14:$O$623,6,FALSE)</f>
        <v>1635</v>
      </c>
      <c r="V404">
        <f>VLOOKUP($B404,'PP-RLK'!$C$14:$O$623,7,FALSE)</f>
        <v>28</v>
      </c>
      <c r="W404">
        <f>VLOOKUP($B404,'PP-RLK'!$C$14:$O$623,8,FALSE)</f>
        <v>493</v>
      </c>
      <c r="X404">
        <f>VLOOKUP($B404,'PP-RLK'!$C$14:$O$623,9,FALSE)</f>
        <v>466</v>
      </c>
      <c r="Y404" t="e">
        <f>VLOOKUP(B404,'Nat Plant-Seq info'!$C$1:$D$426,2,FALSE)</f>
        <v>#N/A</v>
      </c>
      <c r="Z404" t="str">
        <f t="shared" si="6"/>
        <v>AT1G11300.1</v>
      </c>
    </row>
    <row r="405" spans="1:26">
      <c r="A405" s="16">
        <v>17</v>
      </c>
      <c r="B405" s="16" t="s">
        <v>46</v>
      </c>
      <c r="C405" s="16" t="str">
        <f>VLOOKUP(B405,'PP-RLK'!$C$14:$N$623,12,FALSE)</f>
        <v>AT1G11330.1</v>
      </c>
      <c r="D405" s="16" t="s">
        <v>1990</v>
      </c>
      <c r="E405" s="16" t="s">
        <v>6</v>
      </c>
      <c r="F405" s="16" t="s">
        <v>45</v>
      </c>
      <c r="G405" s="17" t="s">
        <v>43</v>
      </c>
      <c r="H405" s="17" t="s">
        <v>44</v>
      </c>
      <c r="I405" s="15" t="str">
        <f>VLOOKUP(B405,'Expression batch'!$A$2:$H$460,8,FALSE)</f>
        <v>#11</v>
      </c>
      <c r="J405" s="15" t="str">
        <f>VLOOKUP($B405,'Expression batch'!$A$2:$H$460,2,FALSE)</f>
        <v>AT1G11330</v>
      </c>
      <c r="K405" s="15" t="str">
        <f>VLOOKUP($B405,'Expression batch'!$A$2:$H$460,3,FALSE)</f>
        <v>X193</v>
      </c>
      <c r="L405" s="15" t="str">
        <f>VLOOKUP($B405,'Expression batch'!$A$2:$H$460,4,FALSE)</f>
        <v>SD-1a</v>
      </c>
      <c r="M405" s="15" t="e">
        <f>VLOOKUP($B405,'LRR-expression'!$A$2:$F$226,2,FALSE)</f>
        <v>#N/A</v>
      </c>
      <c r="N405" t="str">
        <f>VLOOKUP(B405,'Cloning information_protech'!$I$2:$M$452,5,FALSE)</f>
        <v>X193</v>
      </c>
      <c r="O405" t="e">
        <f>VLOOKUP(B405,'Cloning information_protech'!$G$2:$H$453,2,FALSE)</f>
        <v>#N/A</v>
      </c>
      <c r="P405" t="str">
        <f>VLOOKUP(B405,Unknown!$E$1:$F$625,2,FALSE)</f>
        <v>DLSV</v>
      </c>
      <c r="Q405" t="str">
        <f>VLOOKUP(B405,'PP-RLK'!$C$14:$D$623,2,FALSE)</f>
        <v>SD1</v>
      </c>
      <c r="R405">
        <f>VLOOKUP($B405,'PP-RLK'!$C$14:$G$623,3,FALSE)</f>
        <v>30</v>
      </c>
      <c r="S405" t="str">
        <f>VLOOKUP($B405,'PP-RLK'!$C$14:$G$623,4,FALSE)</f>
        <v>[445,468]</v>
      </c>
      <c r="T405" t="str">
        <f>VLOOKUP($B405,'PP-RLK'!$C$14:$G$623,5,FALSE)</f>
        <v>[522,793]</v>
      </c>
      <c r="U405">
        <f>VLOOKUP($B405,'PP-RLK'!$C$14:$O$623,6,FALSE)</f>
        <v>840</v>
      </c>
      <c r="V405">
        <f>VLOOKUP($B405,'PP-RLK'!$C$14:$O$623,7,FALSE)</f>
        <v>31</v>
      </c>
      <c r="W405">
        <f>VLOOKUP($B405,'PP-RLK'!$C$14:$O$623,8,FALSE)</f>
        <v>444</v>
      </c>
      <c r="X405">
        <f>VLOOKUP($B405,'PP-RLK'!$C$14:$O$623,9,FALSE)</f>
        <v>414</v>
      </c>
      <c r="Y405" t="e">
        <f>VLOOKUP(B405,'Nat Plant-Seq info'!$C$1:$D$426,2,FALSE)</f>
        <v>#N/A</v>
      </c>
      <c r="Z405" t="str">
        <f t="shared" si="6"/>
        <v>AT1G11330.1</v>
      </c>
    </row>
    <row r="406" spans="1:26">
      <c r="A406" s="16">
        <v>11</v>
      </c>
      <c r="B406" s="16" t="s">
        <v>47</v>
      </c>
      <c r="C406" s="16" t="str">
        <f>VLOOKUP(B406,'PP-RLK'!$C$14:$N$623,12,FALSE)</f>
        <v>AT1G11340.1</v>
      </c>
      <c r="D406" s="16" t="s">
        <v>1990</v>
      </c>
      <c r="E406" s="16" t="s">
        <v>6</v>
      </c>
      <c r="F406" s="16" t="s">
        <v>45</v>
      </c>
      <c r="G406" s="17" t="s">
        <v>43</v>
      </c>
      <c r="H406" s="17" t="s">
        <v>44</v>
      </c>
      <c r="I406" s="15" t="str">
        <f>VLOOKUP(B406,'Expression batch'!$A$2:$H$460,8,FALSE)</f>
        <v>#7</v>
      </c>
      <c r="J406" s="15" t="str">
        <f>VLOOKUP($B406,'Expression batch'!$A$2:$H$460,2,FALSE)</f>
        <v>AT1G11340</v>
      </c>
      <c r="K406" s="15" t="str">
        <f>VLOOKUP($B406,'Expression batch'!$A$2:$H$460,3,FALSE)</f>
        <v>X186</v>
      </c>
      <c r="L406" s="15" t="str">
        <f>VLOOKUP($B406,'Expression batch'!$A$2:$H$460,4,FALSE)</f>
        <v>SD-1a</v>
      </c>
      <c r="M406" s="15" t="e">
        <f>VLOOKUP($B406,'LRR-expression'!$A$2:$F$226,2,FALSE)</f>
        <v>#N/A</v>
      </c>
      <c r="N406" t="str">
        <f>VLOOKUP(B406,'Cloning information_protech'!$I$2:$M$452,5,FALSE)</f>
        <v>X186</v>
      </c>
      <c r="O406" t="e">
        <f>VLOOKUP(B406,'Cloning information_protech'!$G$2:$H$453,2,FALSE)</f>
        <v>#N/A</v>
      </c>
      <c r="P406" t="str">
        <f>VLOOKUP(B406,Unknown!$E$1:$F$625,2,FALSE)</f>
        <v>DLSV</v>
      </c>
      <c r="Q406" t="str">
        <f>VLOOKUP(B406,'PP-RLK'!$C$14:$D$623,2,FALSE)</f>
        <v>SD1</v>
      </c>
      <c r="R406">
        <f>VLOOKUP($B406,'PP-RLK'!$C$14:$G$623,3,FALSE)</f>
        <v>24</v>
      </c>
      <c r="S406" t="str">
        <f>VLOOKUP($B406,'PP-RLK'!$C$14:$G$623,4,FALSE)</f>
        <v>[71,91]</v>
      </c>
      <c r="T406" t="str">
        <f>VLOOKUP($B406,'PP-RLK'!$C$14:$G$623,5,FALSE)</f>
        <v>[583,853]</v>
      </c>
      <c r="U406">
        <f>VLOOKUP($B406,'PP-RLK'!$C$14:$O$623,6,FALSE)</f>
        <v>901</v>
      </c>
      <c r="V406">
        <f>VLOOKUP($B406,'PP-RLK'!$C$14:$O$623,7,FALSE)</f>
        <v>25</v>
      </c>
      <c r="W406">
        <f>VLOOKUP($B406,'PP-RLK'!$C$14:$O$623,8,FALSE)</f>
        <v>70</v>
      </c>
      <c r="X406">
        <f>VLOOKUP($B406,'PP-RLK'!$C$14:$O$623,9,FALSE)</f>
        <v>46</v>
      </c>
      <c r="Y406" t="e">
        <f>VLOOKUP(B406,'Nat Plant-Seq info'!$C$1:$D$426,2,FALSE)</f>
        <v>#N/A</v>
      </c>
      <c r="Z406" t="str">
        <f t="shared" si="6"/>
        <v>AT1G11340.1</v>
      </c>
    </row>
    <row r="407" spans="1:26">
      <c r="A407" s="16">
        <v>18</v>
      </c>
      <c r="B407" s="16" t="s">
        <v>48</v>
      </c>
      <c r="C407" s="16" t="str">
        <f>VLOOKUP(B407,'PP-RLK'!$C$14:$N$623,12,FALSE)</f>
        <v>AT1G11350.1</v>
      </c>
      <c r="D407" s="16" t="s">
        <v>1990</v>
      </c>
      <c r="E407" s="16" t="s">
        <v>6</v>
      </c>
      <c r="F407" s="16" t="s">
        <v>45</v>
      </c>
      <c r="G407" s="17" t="s">
        <v>43</v>
      </c>
      <c r="H407" s="17" t="s">
        <v>44</v>
      </c>
      <c r="I407" s="15" t="str">
        <f>VLOOKUP(B407,'Expression batch'!$A$2:$H$460,8,FALSE)</f>
        <v>#11</v>
      </c>
      <c r="J407" s="15" t="str">
        <f>VLOOKUP($B407,'Expression batch'!$A$2:$H$460,2,FALSE)</f>
        <v>CBRLK1</v>
      </c>
      <c r="K407" s="15" t="str">
        <f>VLOOKUP($B407,'Expression batch'!$A$2:$H$460,3,FALSE)</f>
        <v>X194</v>
      </c>
      <c r="L407" s="15" t="str">
        <f>VLOOKUP($B407,'Expression batch'!$A$2:$H$460,4,FALSE)</f>
        <v>SD-1a</v>
      </c>
      <c r="M407" s="15" t="e">
        <f>VLOOKUP($B407,'LRR-expression'!$A$2:$F$226,2,FALSE)</f>
        <v>#N/A</v>
      </c>
      <c r="N407" t="str">
        <f>VLOOKUP(B407,'Cloning information_protech'!$I$2:$M$452,5,FALSE)</f>
        <v>X194</v>
      </c>
      <c r="O407" t="e">
        <f>VLOOKUP(B407,'Cloning information_protech'!$G$2:$H$453,2,FALSE)</f>
        <v>#N/A</v>
      </c>
      <c r="P407" t="str">
        <f>VLOOKUP(B407,Unknown!$E$1:$F$625,2,FALSE)</f>
        <v>DLSV</v>
      </c>
      <c r="Q407" t="str">
        <f>VLOOKUP(B407,'PP-RLK'!$C$14:$D$623,2,FALSE)</f>
        <v>SD1</v>
      </c>
      <c r="R407">
        <f>VLOOKUP($B407,'PP-RLK'!$C$14:$G$623,3,FALSE)</f>
        <v>22</v>
      </c>
      <c r="S407" t="str">
        <f>VLOOKUP($B407,'PP-RLK'!$C$14:$G$623,4,FALSE)</f>
        <v>[435,458]</v>
      </c>
      <c r="T407" t="str">
        <f>VLOOKUP($B407,'PP-RLK'!$C$14:$G$623,5,FALSE)</f>
        <v>[512,783]</v>
      </c>
      <c r="U407">
        <f>VLOOKUP($B407,'PP-RLK'!$C$14:$O$623,6,FALSE)</f>
        <v>830</v>
      </c>
      <c r="V407">
        <f>VLOOKUP($B407,'PP-RLK'!$C$14:$O$623,7,FALSE)</f>
        <v>23</v>
      </c>
      <c r="W407">
        <f>VLOOKUP($B407,'PP-RLK'!$C$14:$O$623,8,FALSE)</f>
        <v>434</v>
      </c>
      <c r="X407">
        <f>VLOOKUP($B407,'PP-RLK'!$C$14:$O$623,9,FALSE)</f>
        <v>412</v>
      </c>
      <c r="Y407" t="e">
        <f>VLOOKUP(B407,'Nat Plant-Seq info'!$C$1:$D$426,2,FALSE)</f>
        <v>#N/A</v>
      </c>
      <c r="Z407" t="str">
        <f t="shared" si="6"/>
        <v>AT1G11350.1</v>
      </c>
    </row>
    <row r="408" spans="1:26">
      <c r="A408" s="16">
        <v>10</v>
      </c>
      <c r="B408" s="16" t="s">
        <v>49</v>
      </c>
      <c r="C408" s="16" t="str">
        <f>VLOOKUP(B408,'PP-RLK'!$C$14:$N$623,12,FALSE)</f>
        <v>AT1G11410.1</v>
      </c>
      <c r="D408" s="16" t="s">
        <v>1990</v>
      </c>
      <c r="E408" s="16" t="s">
        <v>6</v>
      </c>
      <c r="F408" s="16" t="s">
        <v>45</v>
      </c>
      <c r="G408" s="17" t="s">
        <v>43</v>
      </c>
      <c r="H408" s="17" t="s">
        <v>44</v>
      </c>
      <c r="I408" s="15" t="str">
        <f>VLOOKUP(B408,'Expression batch'!$A$2:$H$460,8,FALSE)</f>
        <v>#11</v>
      </c>
      <c r="J408" s="15" t="str">
        <f>VLOOKUP($B408,'Expression batch'!$A$2:$H$460,2,FALSE)</f>
        <v>AT1G11410</v>
      </c>
      <c r="K408" s="15" t="str">
        <f>VLOOKUP($B408,'Expression batch'!$A$2:$H$460,3,FALSE)</f>
        <v>X187</v>
      </c>
      <c r="L408" s="15" t="str">
        <f>VLOOKUP($B408,'Expression batch'!$A$2:$H$460,4,FALSE)</f>
        <v>SD-1a</v>
      </c>
      <c r="M408" s="15" t="e">
        <f>VLOOKUP($B408,'LRR-expression'!$A$2:$F$226,2,FALSE)</f>
        <v>#N/A</v>
      </c>
      <c r="N408" t="str">
        <f>VLOOKUP(B408,'Cloning information_protech'!$I$2:$M$452,5,FALSE)</f>
        <v>X187</v>
      </c>
      <c r="O408" t="e">
        <f>VLOOKUP(B408,'Cloning information_protech'!$G$2:$H$453,2,FALSE)</f>
        <v>#N/A</v>
      </c>
      <c r="P408" t="str">
        <f>VLOOKUP(B408,Unknown!$E$1:$F$625,2,FALSE)</f>
        <v>DLSV</v>
      </c>
      <c r="Q408" t="str">
        <f>VLOOKUP(B408,'PP-RLK'!$C$14:$D$623,2,FALSE)</f>
        <v>SD1</v>
      </c>
      <c r="R408">
        <f>VLOOKUP($B408,'PP-RLK'!$C$14:$G$623,3,FALSE)</f>
        <v>22</v>
      </c>
      <c r="S408">
        <f>VLOOKUP($B408,'PP-RLK'!$C$14:$G$623,4,FALSE)</f>
        <v>0</v>
      </c>
      <c r="T408" t="str">
        <f>VLOOKUP($B408,'PP-RLK'!$C$14:$G$623,5,FALSE)</f>
        <v>[518,788]</v>
      </c>
      <c r="U408">
        <f>VLOOKUP($B408,'PP-RLK'!$C$14:$O$623,6,FALSE)</f>
        <v>840</v>
      </c>
      <c r="V408">
        <f>VLOOKUP($B408,'PP-RLK'!$C$14:$O$623,7,FALSE)</f>
        <v>23</v>
      </c>
      <c r="W408">
        <f>VLOOKUP($B408,'PP-RLK'!$C$14:$O$623,8,FALSE)</f>
        <v>517</v>
      </c>
      <c r="X408">
        <f>VLOOKUP($B408,'PP-RLK'!$C$14:$O$623,9,FALSE)</f>
        <v>495</v>
      </c>
      <c r="Y408" t="e">
        <f>VLOOKUP(B408,'Nat Plant-Seq info'!$C$1:$D$426,2,FALSE)</f>
        <v>#N/A</v>
      </c>
      <c r="Z408" t="str">
        <f t="shared" si="6"/>
        <v>AT1G11410.1</v>
      </c>
    </row>
    <row r="409" spans="1:26">
      <c r="A409" s="16">
        <v>21</v>
      </c>
      <c r="B409" s="16" t="s">
        <v>188</v>
      </c>
      <c r="C409" s="16" t="str">
        <f>VLOOKUP(B409,'PP-RLK'!$C$14:$N$623,12,FALSE)</f>
        <v>AT1G61610.1</v>
      </c>
      <c r="D409" s="16" t="s">
        <v>1990</v>
      </c>
      <c r="E409" s="16" t="s">
        <v>6</v>
      </c>
      <c r="F409" s="16" t="s">
        <v>45</v>
      </c>
      <c r="G409" s="17" t="s">
        <v>174</v>
      </c>
      <c r="H409" s="17" t="s">
        <v>44</v>
      </c>
      <c r="I409" s="15" t="str">
        <f>VLOOKUP(B409,'Expression batch'!$A$2:$H$460,8,FALSE)</f>
        <v>#11</v>
      </c>
      <c r="J409" s="15" t="str">
        <f>VLOOKUP($B409,'Expression batch'!$A$2:$H$460,2,FALSE)</f>
        <v>AT1G61610</v>
      </c>
      <c r="K409" s="15" t="str">
        <f>VLOOKUP($B409,'Expression batch'!$A$2:$H$460,3,FALSE)</f>
        <v>X196</v>
      </c>
      <c r="L409" s="15" t="str">
        <f>VLOOKUP($B409,'Expression batch'!$A$2:$H$460,4,FALSE)</f>
        <v>SD-1a</v>
      </c>
      <c r="M409" s="15" t="e">
        <f>VLOOKUP($B409,'LRR-expression'!$A$2:$F$226,2,FALSE)</f>
        <v>#N/A</v>
      </c>
      <c r="N409" t="str">
        <f>VLOOKUP(B409,'Cloning information_protech'!$I$2:$M$452,5,FALSE)</f>
        <v>X196</v>
      </c>
      <c r="O409" t="e">
        <f>VLOOKUP(B409,'Cloning information_protech'!$G$2:$H$453,2,FALSE)</f>
        <v>#N/A</v>
      </c>
      <c r="P409" t="str">
        <f>VLOOKUP(B409,Unknown!$E$1:$F$625,2,FALSE)</f>
        <v>DLSV</v>
      </c>
      <c r="Q409" t="str">
        <f>VLOOKUP(B409,'PP-RLK'!$C$14:$D$623,2,FALSE)</f>
        <v>SD1</v>
      </c>
      <c r="R409">
        <f>VLOOKUP($B409,'PP-RLK'!$C$14:$G$623,3,FALSE)</f>
        <v>23</v>
      </c>
      <c r="S409" t="str">
        <f>VLOOKUP($B409,'PP-RLK'!$C$14:$G$623,4,FALSE)</f>
        <v>[443,466]</v>
      </c>
      <c r="T409" t="str">
        <f>VLOOKUP($B409,'PP-RLK'!$C$14:$G$623,5,FALSE)</f>
        <v>[525,795]</v>
      </c>
      <c r="U409">
        <f>VLOOKUP($B409,'PP-RLK'!$C$14:$O$623,6,FALSE)</f>
        <v>842</v>
      </c>
      <c r="V409">
        <f>VLOOKUP($B409,'PP-RLK'!$C$14:$O$623,7,FALSE)</f>
        <v>24</v>
      </c>
      <c r="W409">
        <f>VLOOKUP($B409,'PP-RLK'!$C$14:$O$623,8,FALSE)</f>
        <v>442</v>
      </c>
      <c r="X409">
        <f>VLOOKUP($B409,'PP-RLK'!$C$14:$O$623,9,FALSE)</f>
        <v>419</v>
      </c>
      <c r="Y409" t="e">
        <f>VLOOKUP(B409,'Nat Plant-Seq info'!$C$1:$D$426,2,FALSE)</f>
        <v>#N/A</v>
      </c>
      <c r="Z409" t="str">
        <f t="shared" si="6"/>
        <v>AT1G61610.1</v>
      </c>
    </row>
    <row r="410" spans="1:26">
      <c r="A410" s="16">
        <v>2</v>
      </c>
      <c r="B410" s="16" t="s">
        <v>197</v>
      </c>
      <c r="C410" s="16" t="str">
        <f>VLOOKUP(B410,'PP-RLK'!$C$14:$N$623,12,FALSE)</f>
        <v>AT1G65790.1</v>
      </c>
      <c r="D410" s="16" t="s">
        <v>1990</v>
      </c>
      <c r="E410" s="16" t="s">
        <v>6</v>
      </c>
      <c r="F410" s="16" t="s">
        <v>45</v>
      </c>
      <c r="G410" s="17" t="s">
        <v>198</v>
      </c>
      <c r="H410" s="17" t="s">
        <v>44</v>
      </c>
      <c r="I410" s="15" t="str">
        <f>VLOOKUP(B410,'Expression batch'!$A$2:$H$460,8,FALSE)</f>
        <v>#7</v>
      </c>
      <c r="J410" s="15" t="str">
        <f>VLOOKUP($B410,'Expression batch'!$A$2:$H$460,2,FALSE)</f>
        <v>ARK1</v>
      </c>
      <c r="K410" s="15" t="str">
        <f>VLOOKUP($B410,'Expression batch'!$A$2:$H$460,3,FALSE)</f>
        <v>X189</v>
      </c>
      <c r="L410" s="15" t="str">
        <f>VLOOKUP($B410,'Expression batch'!$A$2:$H$460,4,FALSE)</f>
        <v>SD-1a</v>
      </c>
      <c r="M410" s="15" t="e">
        <f>VLOOKUP($B410,'LRR-expression'!$A$2:$F$226,2,FALSE)</f>
        <v>#N/A</v>
      </c>
      <c r="N410" t="str">
        <f>VLOOKUP(B410,'Cloning information_protech'!$I$2:$M$452,5,FALSE)</f>
        <v>X189</v>
      </c>
      <c r="O410" t="e">
        <f>VLOOKUP(B410,'Cloning information_protech'!$G$2:$H$453,2,FALSE)</f>
        <v>#N/A</v>
      </c>
      <c r="P410" t="str">
        <f>VLOOKUP(B410,Unknown!$E$1:$F$625,2,FALSE)</f>
        <v>DLSV</v>
      </c>
      <c r="Q410" t="str">
        <f>VLOOKUP(B410,'PP-RLK'!$C$14:$D$623,2,FALSE)</f>
        <v>SD1</v>
      </c>
      <c r="R410">
        <f>VLOOKUP($B410,'PP-RLK'!$C$14:$G$623,3,FALSE)</f>
        <v>32</v>
      </c>
      <c r="S410" t="str">
        <f>VLOOKUP($B410,'PP-RLK'!$C$14:$G$623,4,FALSE)</f>
        <v>[436,458]</v>
      </c>
      <c r="T410" t="str">
        <f>VLOOKUP($B410,'PP-RLK'!$C$14:$G$623,5,FALSE)</f>
        <v>[519,794]</v>
      </c>
      <c r="U410">
        <f>VLOOKUP($B410,'PP-RLK'!$C$14:$O$623,6,FALSE)</f>
        <v>843</v>
      </c>
      <c r="V410">
        <f>VLOOKUP($B410,'PP-RLK'!$C$14:$O$623,7,FALSE)</f>
        <v>33</v>
      </c>
      <c r="W410">
        <f>VLOOKUP($B410,'PP-RLK'!$C$14:$O$623,8,FALSE)</f>
        <v>435</v>
      </c>
      <c r="X410">
        <f>VLOOKUP($B410,'PP-RLK'!$C$14:$O$623,9,FALSE)</f>
        <v>403</v>
      </c>
      <c r="Y410" t="e">
        <f>VLOOKUP(B410,'Nat Plant-Seq info'!$C$1:$D$426,2,FALSE)</f>
        <v>#N/A</v>
      </c>
      <c r="Z410" t="str">
        <f t="shared" si="6"/>
        <v>AT1G65790.1</v>
      </c>
    </row>
    <row r="411" spans="1:26">
      <c r="A411" s="16">
        <v>1</v>
      </c>
      <c r="B411" s="16" t="s">
        <v>199</v>
      </c>
      <c r="C411" s="16" t="str">
        <f>VLOOKUP(B411,'PP-RLK'!$C$14:$N$623,12,FALSE)</f>
        <v>AT1G65800.1</v>
      </c>
      <c r="D411" s="16" t="s">
        <v>1990</v>
      </c>
      <c r="E411" s="16" t="s">
        <v>6</v>
      </c>
      <c r="F411" s="16" t="s">
        <v>45</v>
      </c>
      <c r="G411" s="17" t="s">
        <v>198</v>
      </c>
      <c r="H411" s="17" t="s">
        <v>44</v>
      </c>
      <c r="I411" s="15" t="str">
        <f>VLOOKUP(B411,'Expression batch'!$A$2:$H$460,8,FALSE)</f>
        <v>#11</v>
      </c>
      <c r="J411" s="15" t="str">
        <f>VLOOKUP($B411,'Expression batch'!$A$2:$H$460,2,FALSE)</f>
        <v>ARK2</v>
      </c>
      <c r="K411" s="15" t="str">
        <f>VLOOKUP($B411,'Expression batch'!$A$2:$H$460,3,FALSE)</f>
        <v>X188</v>
      </c>
      <c r="L411" s="15" t="str">
        <f>VLOOKUP($B411,'Expression batch'!$A$2:$H$460,4,FALSE)</f>
        <v>SD-1a</v>
      </c>
      <c r="M411" s="15" t="e">
        <f>VLOOKUP($B411,'LRR-expression'!$A$2:$F$226,2,FALSE)</f>
        <v>#N/A</v>
      </c>
      <c r="N411" t="str">
        <f>VLOOKUP(B411,'Cloning information_protech'!$I$2:$M$452,5,FALSE)</f>
        <v>X188</v>
      </c>
      <c r="O411" t="e">
        <f>VLOOKUP(B411,'Cloning information_protech'!$G$2:$H$453,2,FALSE)</f>
        <v>#N/A</v>
      </c>
      <c r="P411" t="str">
        <f>VLOOKUP(B411,Unknown!$E$1:$F$625,2,FALSE)</f>
        <v>DLSV</v>
      </c>
      <c r="Q411" t="str">
        <f>VLOOKUP(B411,'PP-RLK'!$C$14:$D$623,2,FALSE)</f>
        <v>SD1</v>
      </c>
      <c r="R411">
        <f>VLOOKUP($B411,'PP-RLK'!$C$14:$G$623,3,FALSE)</f>
        <v>28</v>
      </c>
      <c r="S411" t="str">
        <f>VLOOKUP($B411,'PP-RLK'!$C$14:$G$623,4,FALSE)</f>
        <v>[440,462]</v>
      </c>
      <c r="T411" t="str">
        <f>VLOOKUP($B411,'PP-RLK'!$C$14:$G$623,5,FALSE)</f>
        <v>[523,798]</v>
      </c>
      <c r="U411">
        <f>VLOOKUP($B411,'PP-RLK'!$C$14:$O$623,6,FALSE)</f>
        <v>847</v>
      </c>
      <c r="V411">
        <f>VLOOKUP($B411,'PP-RLK'!$C$14:$O$623,7,FALSE)</f>
        <v>29</v>
      </c>
      <c r="W411">
        <f>VLOOKUP($B411,'PP-RLK'!$C$14:$O$623,8,FALSE)</f>
        <v>439</v>
      </c>
      <c r="X411">
        <f>VLOOKUP($B411,'PP-RLK'!$C$14:$O$623,9,FALSE)</f>
        <v>411</v>
      </c>
      <c r="Y411" t="e">
        <f>VLOOKUP(B411,'Nat Plant-Seq info'!$C$1:$D$426,2,FALSE)</f>
        <v>#N/A</v>
      </c>
      <c r="Z411" t="str">
        <f t="shared" si="6"/>
        <v>AT1G65800.1</v>
      </c>
    </row>
    <row r="412" spans="1:26">
      <c r="A412" s="16">
        <v>12</v>
      </c>
      <c r="B412" s="16" t="s">
        <v>493</v>
      </c>
      <c r="C412" s="16" t="str">
        <f>VLOOKUP(B412,'PP-RLK'!$C$14:$N$623,12,FALSE)</f>
        <v>AT4G03230.1</v>
      </c>
      <c r="D412" s="16" t="s">
        <v>1990</v>
      </c>
      <c r="E412" s="16" t="s">
        <v>6</v>
      </c>
      <c r="F412" s="16" t="s">
        <v>45</v>
      </c>
      <c r="G412" s="17" t="s">
        <v>8</v>
      </c>
      <c r="H412" s="17" t="s">
        <v>44</v>
      </c>
      <c r="I412" s="15" t="str">
        <f>VLOOKUP(B412,'Expression batch'!$A$2:$H$460,8,FALSE)</f>
        <v>#11</v>
      </c>
      <c r="J412" s="15" t="str">
        <f>VLOOKUP($B412,'Expression batch'!$A$2:$H$460,2,FALSE)</f>
        <v>AT4G03230</v>
      </c>
      <c r="K412" s="15" t="str">
        <f>VLOOKUP($B412,'Expression batch'!$A$2:$H$460,3,FALSE)</f>
        <v>X185</v>
      </c>
      <c r="L412" s="15" t="str">
        <f>VLOOKUP($B412,'Expression batch'!$A$2:$H$460,4,FALSE)</f>
        <v>SD-1a</v>
      </c>
      <c r="M412" s="15" t="e">
        <f>VLOOKUP($B412,'LRR-expression'!$A$2:$F$226,2,FALSE)</f>
        <v>#N/A</v>
      </c>
      <c r="N412" t="str">
        <f>VLOOKUP(B412,'Cloning information_protech'!$I$2:$M$452,5,FALSE)</f>
        <v>X185</v>
      </c>
      <c r="O412" t="e">
        <f>VLOOKUP(B412,'Cloning information_protech'!$G$2:$H$453,2,FALSE)</f>
        <v>#N/A</v>
      </c>
      <c r="P412" t="str">
        <f>VLOOKUP(B412,Unknown!$E$1:$F$625,2,FALSE)</f>
        <v>DLSV</v>
      </c>
      <c r="Q412" t="str">
        <f>VLOOKUP(B412,'PP-RLK'!$C$14:$D$623,2,FALSE)</f>
        <v>SD1</v>
      </c>
      <c r="R412">
        <f>VLOOKUP($B412,'PP-RLK'!$C$14:$G$623,3,FALSE)</f>
        <v>20</v>
      </c>
      <c r="S412">
        <f>VLOOKUP($B412,'PP-RLK'!$C$14:$G$623,4,FALSE)</f>
        <v>0</v>
      </c>
      <c r="T412" t="str">
        <f>VLOOKUP($B412,'PP-RLK'!$C$14:$G$623,5,FALSE)</f>
        <v>[532,803]</v>
      </c>
      <c r="U412">
        <f>VLOOKUP($B412,'PP-RLK'!$C$14:$O$623,6,FALSE)</f>
        <v>852</v>
      </c>
      <c r="V412">
        <f>VLOOKUP($B412,'PP-RLK'!$C$14:$O$623,7,FALSE)</f>
        <v>21</v>
      </c>
      <c r="W412">
        <f>VLOOKUP($B412,'PP-RLK'!$C$14:$O$623,8,FALSE)</f>
        <v>531</v>
      </c>
      <c r="X412">
        <f>VLOOKUP($B412,'PP-RLK'!$C$14:$O$623,9,FALSE)</f>
        <v>511</v>
      </c>
      <c r="Y412" t="e">
        <f>VLOOKUP(B412,'Nat Plant-Seq info'!$C$1:$D$426,2,FALSE)</f>
        <v>#N/A</v>
      </c>
      <c r="Z412" t="str">
        <f t="shared" si="6"/>
        <v>AT4G03230.1</v>
      </c>
    </row>
    <row r="413" spans="1:26" s="46" customFormat="1">
      <c r="A413" s="43">
        <v>4</v>
      </c>
      <c r="B413" s="43" t="s">
        <v>528</v>
      </c>
      <c r="C413" s="43" t="e">
        <v>#N/A</v>
      </c>
      <c r="D413" s="43" t="s">
        <v>1990</v>
      </c>
      <c r="E413" s="43" t="s">
        <v>6</v>
      </c>
      <c r="F413" s="43" t="s">
        <v>45</v>
      </c>
      <c r="G413" s="44" t="s">
        <v>529</v>
      </c>
      <c r="H413" s="44" t="s">
        <v>44</v>
      </c>
      <c r="I413" s="45" t="e">
        <f>VLOOKUP(B413,'Expression batch'!$A$2:$H$460,8,FALSE)</f>
        <v>#N/A</v>
      </c>
      <c r="J413" s="45" t="e">
        <f>VLOOKUP($B413,'Expression batch'!$A$2:$H$460,2,FALSE)</f>
        <v>#N/A</v>
      </c>
      <c r="K413" s="45" t="e">
        <f>VLOOKUP($B413,'Expression batch'!$A$2:$H$460,3,FALSE)</f>
        <v>#N/A</v>
      </c>
      <c r="L413" s="45" t="e">
        <f>VLOOKUP($B413,'Expression batch'!$A$2:$H$460,4,FALSE)</f>
        <v>#N/A</v>
      </c>
      <c r="M413" s="45" t="e">
        <f>VLOOKUP($B413,'LRR-expression'!$A$2:$F$226,2,FALSE)</f>
        <v>#N/A</v>
      </c>
      <c r="N413" s="46" t="e">
        <f>VLOOKUP(B413,'Cloning information_protech'!$I$2:$M$452,5,FALSE)</f>
        <v>#N/A</v>
      </c>
      <c r="O413" s="46" t="e">
        <f>VLOOKUP(B413,'Cloning information_protech'!$G$2:$H$453,2,FALSE)</f>
        <v>#N/A</v>
      </c>
      <c r="P413" s="46" t="e">
        <f>VLOOKUP(B413,Unknown!$E$1:$F$625,2,FALSE)</f>
        <v>#N/A</v>
      </c>
      <c r="Q413" s="46" t="str">
        <f>VLOOKUP(B413,'PP-RLK'!$C$14:$D$623,2,FALSE)</f>
        <v>SD1</v>
      </c>
      <c r="R413" s="46">
        <f>VLOOKUP($B413,'PP-RLK'!$C$14:$G$623,3,FALSE)</f>
        <v>32</v>
      </c>
      <c r="S413" s="46" t="str">
        <f>VLOOKUP($B413,'PP-RLK'!$C$14:$G$623,4,FALSE)</f>
        <v>[442,464]</v>
      </c>
      <c r="T413" s="46" t="str">
        <f>VLOOKUP($B413,'PP-RLK'!$C$14:$G$623,5,FALSE)</f>
        <v>[524,794]</v>
      </c>
      <c r="U413" s="46">
        <f>VLOOKUP($B413,'PP-RLK'!$C$14:$O$623,6,FALSE)</f>
        <v>844</v>
      </c>
      <c r="V413" s="46">
        <f>VLOOKUP($B413,'PP-RLK'!$C$14:$O$623,7,FALSE)</f>
        <v>33</v>
      </c>
      <c r="W413" s="46">
        <f>VLOOKUP($B413,'PP-RLK'!$C$14:$O$623,8,FALSE)</f>
        <v>441</v>
      </c>
      <c r="X413" s="46">
        <f>VLOOKUP($B413,'PP-RLK'!$C$14:$O$623,9,FALSE)</f>
        <v>409</v>
      </c>
      <c r="Y413" s="46" t="e">
        <f>VLOOKUP(B413,'Nat Plant-Seq info'!$C$1:$D$426,2,FALSE)</f>
        <v>#N/A</v>
      </c>
      <c r="Z413" s="46" t="e">
        <v>#N/A</v>
      </c>
    </row>
    <row r="414" spans="1:26">
      <c r="A414" s="16">
        <v>3</v>
      </c>
      <c r="B414" s="16" t="s">
        <v>530</v>
      </c>
      <c r="C414" s="16" t="str">
        <f>VLOOKUP(B414,'PP-RLK'!$C$14:$N$623,12,FALSE)</f>
        <v>AT4G21380.1</v>
      </c>
      <c r="D414" s="16" t="s">
        <v>1990</v>
      </c>
      <c r="E414" s="16" t="s">
        <v>6</v>
      </c>
      <c r="F414" s="16" t="s">
        <v>45</v>
      </c>
      <c r="G414" s="17" t="s">
        <v>529</v>
      </c>
      <c r="H414" s="17" t="s">
        <v>44</v>
      </c>
      <c r="I414" s="15" t="str">
        <f>VLOOKUP(B414,'Expression batch'!$A$2:$H$460,8,FALSE)</f>
        <v>#11</v>
      </c>
      <c r="J414" s="15" t="str">
        <f>VLOOKUP($B414,'Expression batch'!$A$2:$H$460,2,FALSE)</f>
        <v>ARK3</v>
      </c>
      <c r="K414" s="15" t="str">
        <f>VLOOKUP($B414,'Expression batch'!$A$2:$H$460,3,FALSE)</f>
        <v>X190</v>
      </c>
      <c r="L414" s="15" t="str">
        <f>VLOOKUP($B414,'Expression batch'!$A$2:$H$460,4,FALSE)</f>
        <v>SD-1a</v>
      </c>
      <c r="M414" s="15" t="e">
        <f>VLOOKUP($B414,'LRR-expression'!$A$2:$F$226,2,FALSE)</f>
        <v>#N/A</v>
      </c>
      <c r="N414" t="str">
        <f>VLOOKUP(B414,'Cloning information_protech'!$I$2:$M$452,5,FALSE)</f>
        <v>X190</v>
      </c>
      <c r="O414" t="e">
        <f>VLOOKUP(B414,'Cloning information_protech'!$G$2:$H$453,2,FALSE)</f>
        <v>#N/A</v>
      </c>
      <c r="P414" t="str">
        <f>VLOOKUP(B414,Unknown!$E$1:$F$625,2,FALSE)</f>
        <v>DLSV</v>
      </c>
      <c r="Q414" t="str">
        <f>VLOOKUP(B414,'PP-RLK'!$C$14:$D$623,2,FALSE)</f>
        <v>SD1</v>
      </c>
      <c r="R414">
        <f>VLOOKUP($B414,'PP-RLK'!$C$14:$G$623,3,FALSE)</f>
        <v>27</v>
      </c>
      <c r="S414" t="str">
        <f>VLOOKUP($B414,'PP-RLK'!$C$14:$G$623,4,FALSE)</f>
        <v>[442,464]</v>
      </c>
      <c r="T414" t="str">
        <f>VLOOKUP($B414,'PP-RLK'!$C$14:$G$623,5,FALSE)</f>
        <v>[526,800]</v>
      </c>
      <c r="U414">
        <f>VLOOKUP($B414,'PP-RLK'!$C$14:$O$623,6,FALSE)</f>
        <v>850</v>
      </c>
      <c r="V414">
        <f>VLOOKUP($B414,'PP-RLK'!$C$14:$O$623,7,FALSE)</f>
        <v>28</v>
      </c>
      <c r="W414">
        <f>VLOOKUP($B414,'PP-RLK'!$C$14:$O$623,8,FALSE)</f>
        <v>441</v>
      </c>
      <c r="X414">
        <f>VLOOKUP($B414,'PP-RLK'!$C$14:$O$623,9,FALSE)</f>
        <v>414</v>
      </c>
      <c r="Y414" t="e">
        <f>VLOOKUP(B414,'Nat Plant-Seq info'!$C$1:$D$426,2,FALSE)</f>
        <v>#N/A</v>
      </c>
      <c r="Z414" t="str">
        <f t="shared" si="6"/>
        <v>AT4G21380.1</v>
      </c>
    </row>
    <row r="415" spans="1:26">
      <c r="A415" s="16">
        <v>20</v>
      </c>
      <c r="B415" s="16" t="s">
        <v>531</v>
      </c>
      <c r="C415" s="16" t="str">
        <f>VLOOKUP(B415,'PP-RLK'!$C$14:$N$623,12,FALSE)</f>
        <v>AT4G21390.1</v>
      </c>
      <c r="D415" s="16" t="s">
        <v>1990</v>
      </c>
      <c r="E415" s="16" t="s">
        <v>6</v>
      </c>
      <c r="F415" s="16" t="s">
        <v>45</v>
      </c>
      <c r="G415" s="17" t="s">
        <v>529</v>
      </c>
      <c r="H415" s="17" t="s">
        <v>44</v>
      </c>
      <c r="I415" s="15" t="str">
        <f>VLOOKUP(B415,'Expression batch'!$A$2:$H$460,8,FALSE)</f>
        <v>#11</v>
      </c>
      <c r="J415" s="15" t="str">
        <f>VLOOKUP($B415,'Expression batch'!$A$2:$H$460,2,FALSE)</f>
        <v>B120</v>
      </c>
      <c r="K415" s="15" t="str">
        <f>VLOOKUP($B415,'Expression batch'!$A$2:$H$460,3,FALSE)</f>
        <v>X195</v>
      </c>
      <c r="L415" s="15" t="str">
        <f>VLOOKUP($B415,'Expression batch'!$A$2:$H$460,4,FALSE)</f>
        <v>SD-1a</v>
      </c>
      <c r="M415" s="15" t="e">
        <f>VLOOKUP($B415,'LRR-expression'!$A$2:$F$226,2,FALSE)</f>
        <v>#N/A</v>
      </c>
      <c r="N415" t="str">
        <f>VLOOKUP(B415,'Cloning information_protech'!$I$2:$M$452,5,FALSE)</f>
        <v>X195</v>
      </c>
      <c r="O415" t="e">
        <f>VLOOKUP(B415,'Cloning information_protech'!$G$2:$H$453,2,FALSE)</f>
        <v>#N/A</v>
      </c>
      <c r="P415" t="str">
        <f>VLOOKUP(B415,Unknown!$E$1:$F$625,2,FALSE)</f>
        <v>DLSV</v>
      </c>
      <c r="Q415" t="str">
        <f>VLOOKUP(B415,'PP-RLK'!$C$14:$D$623,2,FALSE)</f>
        <v>SD1</v>
      </c>
      <c r="R415">
        <f>VLOOKUP($B415,'PP-RLK'!$C$14:$G$623,3,FALSE)</f>
        <v>26</v>
      </c>
      <c r="S415" t="str">
        <f>VLOOKUP($B415,'PP-RLK'!$C$14:$G$623,4,FALSE)</f>
        <v>[440,463]</v>
      </c>
      <c r="T415" t="str">
        <f>VLOOKUP($B415,'PP-RLK'!$C$14:$G$623,5,FALSE)</f>
        <v>[529,799]</v>
      </c>
      <c r="U415">
        <f>VLOOKUP($B415,'PP-RLK'!$C$14:$O$623,6,FALSE)</f>
        <v>849</v>
      </c>
      <c r="V415">
        <f>VLOOKUP($B415,'PP-RLK'!$C$14:$O$623,7,FALSE)</f>
        <v>27</v>
      </c>
      <c r="W415">
        <f>VLOOKUP($B415,'PP-RLK'!$C$14:$O$623,8,FALSE)</f>
        <v>439</v>
      </c>
      <c r="X415">
        <f>VLOOKUP($B415,'PP-RLK'!$C$14:$O$623,9,FALSE)</f>
        <v>413</v>
      </c>
      <c r="Y415" t="e">
        <f>VLOOKUP(B415,'Nat Plant-Seq info'!$C$1:$D$426,2,FALSE)</f>
        <v>#N/A</v>
      </c>
      <c r="Z415" t="str">
        <f t="shared" si="6"/>
        <v>AT4G21390.1</v>
      </c>
    </row>
    <row r="416" spans="1:26">
      <c r="A416" s="16">
        <v>13</v>
      </c>
      <c r="B416" s="16" t="s">
        <v>561</v>
      </c>
      <c r="C416" s="16" t="str">
        <f>VLOOKUP(B416,'PP-RLK'!$C$14:$N$623,12,FALSE)</f>
        <v>AT4G27290.1</v>
      </c>
      <c r="D416" s="16" t="s">
        <v>1990</v>
      </c>
      <c r="E416" s="16" t="s">
        <v>6</v>
      </c>
      <c r="F416" s="16" t="s">
        <v>45</v>
      </c>
      <c r="G416" s="17" t="s">
        <v>562</v>
      </c>
      <c r="H416" s="17" t="s">
        <v>44</v>
      </c>
      <c r="I416" s="15" t="e">
        <f>VLOOKUP(B416,'Expression batch'!$A$2:$H$460,8,FALSE)</f>
        <v>#N/A</v>
      </c>
      <c r="J416" s="15" t="e">
        <f>VLOOKUP($B416,'Expression batch'!$A$2:$H$460,2,FALSE)</f>
        <v>#N/A</v>
      </c>
      <c r="K416" s="15" t="e">
        <f>VLOOKUP($B416,'Expression batch'!$A$2:$H$460,3,FALSE)</f>
        <v>#N/A</v>
      </c>
      <c r="L416" s="15" t="e">
        <f>VLOOKUP($B416,'Expression batch'!$A$2:$H$460,4,FALSE)</f>
        <v>#N/A</v>
      </c>
      <c r="M416" s="15" t="e">
        <f>VLOOKUP($B416,'LRR-expression'!$A$2:$F$226,2,FALSE)</f>
        <v>#N/A</v>
      </c>
      <c r="N416" t="e">
        <f>VLOOKUP(B416,'Cloning information_protech'!$I$2:$M$452,5,FALSE)</f>
        <v>#N/A</v>
      </c>
      <c r="O416" t="e">
        <f>VLOOKUP(B416,'Cloning information_protech'!$G$2:$H$453,2,FALSE)</f>
        <v>#N/A</v>
      </c>
      <c r="P416" t="str">
        <f>VLOOKUP(B416,Unknown!$E$1:$F$625,2,FALSE)</f>
        <v>DLSV</v>
      </c>
      <c r="Q416" t="str">
        <f>VLOOKUP(B416,'PP-RLK'!$C$14:$D$623,2,FALSE)</f>
        <v>SD1</v>
      </c>
      <c r="R416">
        <f>VLOOKUP($B416,'PP-RLK'!$C$14:$G$623,3,FALSE)</f>
        <v>24</v>
      </c>
      <c r="S416">
        <f>VLOOKUP($B416,'PP-RLK'!$C$14:$G$623,4,FALSE)</f>
        <v>0</v>
      </c>
      <c r="T416" t="str">
        <f>VLOOKUP($B416,'PP-RLK'!$C$14:$G$623,5,FALSE)</f>
        <v>[454,726]</v>
      </c>
      <c r="U416">
        <f>VLOOKUP($B416,'PP-RLK'!$C$14:$O$623,6,FALSE)</f>
        <v>772</v>
      </c>
      <c r="V416">
        <f>VLOOKUP($B416,'PP-RLK'!$C$14:$O$623,7,FALSE)</f>
        <v>25</v>
      </c>
      <c r="W416">
        <f>VLOOKUP($B416,'PP-RLK'!$C$14:$O$623,8,FALSE)</f>
        <v>453</v>
      </c>
      <c r="X416">
        <f>VLOOKUP($B416,'PP-RLK'!$C$14:$O$623,9,FALSE)</f>
        <v>429</v>
      </c>
      <c r="Y416" t="e">
        <f>VLOOKUP(B416,'Nat Plant-Seq info'!$C$1:$D$426,2,FALSE)</f>
        <v>#N/A</v>
      </c>
      <c r="Z416" t="str">
        <f t="shared" si="6"/>
        <v>AT4G27290.1</v>
      </c>
    </row>
    <row r="417" spans="1:26">
      <c r="A417" s="16">
        <v>14</v>
      </c>
      <c r="B417" s="16" t="s">
        <v>563</v>
      </c>
      <c r="C417" s="16" t="str">
        <f>VLOOKUP(B417,'PP-RLK'!$C$14:$N$623,12,FALSE)</f>
        <v>AT4G27300.1</v>
      </c>
      <c r="D417" s="16" t="s">
        <v>1990</v>
      </c>
      <c r="E417" s="16" t="s">
        <v>6</v>
      </c>
      <c r="F417" s="16" t="s">
        <v>45</v>
      </c>
      <c r="G417" s="17" t="s">
        <v>562</v>
      </c>
      <c r="H417" s="17" t="s">
        <v>44</v>
      </c>
      <c r="I417" s="15" t="str">
        <f>VLOOKUP(B417,'Expression batch'!$A$2:$H$460,8,FALSE)</f>
        <v>#7</v>
      </c>
      <c r="J417" s="15" t="str">
        <f>VLOOKUP($B417,'Expression batch'!$A$2:$H$460,2,FALSE)</f>
        <v>AT4G27300</v>
      </c>
      <c r="K417" s="15" t="str">
        <f>VLOOKUP($B417,'Expression batch'!$A$2:$H$460,3,FALSE)</f>
        <v>X183</v>
      </c>
      <c r="L417" s="15" t="str">
        <f>VLOOKUP($B417,'Expression batch'!$A$2:$H$460,4,FALSE)</f>
        <v>SD-1a</v>
      </c>
      <c r="M417" s="15" t="e">
        <f>VLOOKUP($B417,'LRR-expression'!$A$2:$F$226,2,FALSE)</f>
        <v>#N/A</v>
      </c>
      <c r="N417" t="str">
        <f>VLOOKUP(B417,'Cloning information_protech'!$I$2:$M$452,5,FALSE)</f>
        <v>X183</v>
      </c>
      <c r="O417" t="e">
        <f>VLOOKUP(B417,'Cloning information_protech'!$G$2:$H$453,2,FALSE)</f>
        <v>#N/A</v>
      </c>
      <c r="P417" t="str">
        <f>VLOOKUP(B417,Unknown!$E$1:$F$625,2,FALSE)</f>
        <v>DLSV</v>
      </c>
      <c r="Q417" t="str">
        <f>VLOOKUP(B417,'PP-RLK'!$C$14:$D$623,2,FALSE)</f>
        <v>SD1</v>
      </c>
      <c r="R417">
        <f>VLOOKUP($B417,'PP-RLK'!$C$14:$G$623,3,FALSE)</f>
        <v>23</v>
      </c>
      <c r="S417" t="str">
        <f>VLOOKUP($B417,'PP-RLK'!$C$14:$G$623,4,FALSE)</f>
        <v>[439,462]</v>
      </c>
      <c r="T417" t="str">
        <f>VLOOKUP($B417,'PP-RLK'!$C$14:$G$623,5,FALSE)</f>
        <v>[500,772]</v>
      </c>
      <c r="U417">
        <f>VLOOKUP($B417,'PP-RLK'!$C$14:$O$623,6,FALSE)</f>
        <v>815</v>
      </c>
      <c r="V417">
        <f>VLOOKUP($B417,'PP-RLK'!$C$14:$O$623,7,FALSE)</f>
        <v>24</v>
      </c>
      <c r="W417">
        <f>VLOOKUP($B417,'PP-RLK'!$C$14:$O$623,8,FALSE)</f>
        <v>438</v>
      </c>
      <c r="X417">
        <f>VLOOKUP($B417,'PP-RLK'!$C$14:$O$623,9,FALSE)</f>
        <v>415</v>
      </c>
      <c r="Y417" t="e">
        <f>VLOOKUP(B417,'Nat Plant-Seq info'!$C$1:$D$426,2,FALSE)</f>
        <v>#N/A</v>
      </c>
      <c r="Z417" t="str">
        <f t="shared" si="6"/>
        <v>AT4G27300.1</v>
      </c>
    </row>
    <row r="418" spans="1:26">
      <c r="A418" s="16">
        <v>41</v>
      </c>
      <c r="B418" s="16" t="s">
        <v>41</v>
      </c>
      <c r="C418" s="16" t="str">
        <f>VLOOKUP(B418,'PP-RLK'!$C$14:$N$623,12,FALSE)</f>
        <v>AT1G11280.1</v>
      </c>
      <c r="D418" s="16" t="s">
        <v>1990</v>
      </c>
      <c r="E418" s="16" t="s">
        <v>6</v>
      </c>
      <c r="F418" s="16" t="s">
        <v>42</v>
      </c>
      <c r="G418" s="17" t="s">
        <v>43</v>
      </c>
      <c r="H418" s="17" t="s">
        <v>44</v>
      </c>
      <c r="I418" s="15" t="e">
        <f>VLOOKUP(B418,'Expression batch'!$A$2:$H$460,8,FALSE)</f>
        <v>#N/A</v>
      </c>
      <c r="J418" s="15" t="e">
        <f>VLOOKUP($B418,'Expression batch'!$A$2:$H$460,2,FALSE)</f>
        <v>#N/A</v>
      </c>
      <c r="K418" s="15" t="e">
        <f>VLOOKUP($B418,'Expression batch'!$A$2:$H$460,3,FALSE)</f>
        <v>#N/A</v>
      </c>
      <c r="L418" s="15" t="e">
        <f>VLOOKUP($B418,'Expression batch'!$A$2:$H$460,4,FALSE)</f>
        <v>#N/A</v>
      </c>
      <c r="M418" s="15" t="e">
        <f>VLOOKUP($B418,'LRR-expression'!$A$2:$F$226,2,FALSE)</f>
        <v>#N/A</v>
      </c>
      <c r="N418" t="e">
        <f>VLOOKUP(B418,'Cloning information_protech'!$I$2:$M$452,5,FALSE)</f>
        <v>#N/A</v>
      </c>
      <c r="O418" t="e">
        <f>VLOOKUP(B418,'Cloning information_protech'!$G$2:$H$453,2,FALSE)</f>
        <v>#N/A</v>
      </c>
      <c r="P418" t="str">
        <f>VLOOKUP(B418,Unknown!$E$1:$F$625,2,FALSE)</f>
        <v>DLSV</v>
      </c>
      <c r="Q418" t="str">
        <f>VLOOKUP(B418,'PP-RLK'!$C$14:$D$623,2,FALSE)</f>
        <v>SD1</v>
      </c>
      <c r="R418">
        <f>VLOOKUP($B418,'PP-RLK'!$C$14:$G$623,3,FALSE)</f>
        <v>39</v>
      </c>
      <c r="S418">
        <f>VLOOKUP($B418,'PP-RLK'!$C$14:$G$623,4,FALSE)</f>
        <v>0</v>
      </c>
      <c r="T418" t="str">
        <f>VLOOKUP($B418,'PP-RLK'!$C$14:$G$623,5,FALSE)</f>
        <v>[515,788]</v>
      </c>
      <c r="U418">
        <f>VLOOKUP($B418,'PP-RLK'!$C$14:$O$623,6,FALSE)</f>
        <v>830</v>
      </c>
      <c r="V418">
        <f>VLOOKUP($B418,'PP-RLK'!$C$14:$O$623,7,FALSE)</f>
        <v>40</v>
      </c>
      <c r="W418">
        <f>VLOOKUP($B418,'PP-RLK'!$C$14:$O$623,8,FALSE)</f>
        <v>514</v>
      </c>
      <c r="X418">
        <f>VLOOKUP($B418,'PP-RLK'!$C$14:$O$623,9,FALSE)</f>
        <v>475</v>
      </c>
      <c r="Y418" t="e">
        <f>VLOOKUP(B418,'Nat Plant-Seq info'!$C$1:$D$426,2,FALSE)</f>
        <v>#N/A</v>
      </c>
      <c r="Z418" t="str">
        <f t="shared" si="6"/>
        <v>AT1G11280.1</v>
      </c>
    </row>
    <row r="419" spans="1:26">
      <c r="A419" s="16">
        <v>39</v>
      </c>
      <c r="B419" s="16" t="s">
        <v>173</v>
      </c>
      <c r="C419" s="16" t="str">
        <f>VLOOKUP(B419,'PP-RLK'!$C$14:$N$623,12,FALSE)</f>
        <v>AT1G61360.1</v>
      </c>
      <c r="D419" s="16" t="s">
        <v>1990</v>
      </c>
      <c r="E419" s="16" t="s">
        <v>6</v>
      </c>
      <c r="F419" s="16" t="s">
        <v>42</v>
      </c>
      <c r="G419" s="17" t="s">
        <v>174</v>
      </c>
      <c r="H419" s="17" t="s">
        <v>44</v>
      </c>
      <c r="I419" s="15" t="str">
        <f>VLOOKUP(B419,'Expression batch'!$A$2:$H$460,8,FALSE)</f>
        <v>#7</v>
      </c>
      <c r="J419" s="15" t="str">
        <f>VLOOKUP($B419,'Expression batch'!$A$2:$H$460,2,FALSE)</f>
        <v>AT1G61360</v>
      </c>
      <c r="K419" s="15" t="str">
        <f>VLOOKUP($B419,'Expression batch'!$A$2:$H$460,3,FALSE)</f>
        <v>X211</v>
      </c>
      <c r="L419" s="15" t="str">
        <f>VLOOKUP($B419,'Expression batch'!$A$2:$H$460,4,FALSE)</f>
        <v>SD-1b</v>
      </c>
      <c r="M419" s="15" t="e">
        <f>VLOOKUP($B419,'LRR-expression'!$A$2:$F$226,2,FALSE)</f>
        <v>#N/A</v>
      </c>
      <c r="N419" t="str">
        <f>VLOOKUP(B419,'Cloning information_protech'!$I$2:$M$452,5,FALSE)</f>
        <v>X211</v>
      </c>
      <c r="O419" t="e">
        <f>VLOOKUP(B419,'Cloning information_protech'!$G$2:$H$453,2,FALSE)</f>
        <v>#N/A</v>
      </c>
      <c r="P419" t="str">
        <f>VLOOKUP(B419,Unknown!$E$1:$F$625,2,FALSE)</f>
        <v>DLSV</v>
      </c>
      <c r="Q419" t="str">
        <f>VLOOKUP(B419,'PP-RLK'!$C$14:$D$623,2,FALSE)</f>
        <v>SD1</v>
      </c>
      <c r="R419">
        <f>VLOOKUP($B419,'PP-RLK'!$C$14:$G$623,3,FALSE)</f>
        <v>21</v>
      </c>
      <c r="S419" t="str">
        <f>VLOOKUP($B419,'PP-RLK'!$C$14:$G$623,4,FALSE)</f>
        <v>[428,451]</v>
      </c>
      <c r="T419" t="str">
        <f>VLOOKUP($B419,'PP-RLK'!$C$14:$G$623,5,FALSE)</f>
        <v>[498,771]</v>
      </c>
      <c r="U419">
        <f>VLOOKUP($B419,'PP-RLK'!$C$14:$O$623,6,FALSE)</f>
        <v>821</v>
      </c>
      <c r="V419">
        <f>VLOOKUP($B419,'PP-RLK'!$C$14:$O$623,7,FALSE)</f>
        <v>22</v>
      </c>
      <c r="W419">
        <f>VLOOKUP($B419,'PP-RLK'!$C$14:$O$623,8,FALSE)</f>
        <v>427</v>
      </c>
      <c r="X419">
        <f>VLOOKUP($B419,'PP-RLK'!$C$14:$O$623,9,FALSE)</f>
        <v>406</v>
      </c>
      <c r="Y419" t="e">
        <f>VLOOKUP(B419,'Nat Plant-Seq info'!$C$1:$D$426,2,FALSE)</f>
        <v>#N/A</v>
      </c>
      <c r="Z419" t="str">
        <f t="shared" si="6"/>
        <v>AT1G61360.1</v>
      </c>
    </row>
    <row r="420" spans="1:26">
      <c r="A420" s="16">
        <v>40</v>
      </c>
      <c r="B420" s="16" t="s">
        <v>175</v>
      </c>
      <c r="C420" s="16" t="str">
        <f>VLOOKUP(B420,'PP-RLK'!$C$14:$N$623,12,FALSE)</f>
        <v>AT1G61370.1</v>
      </c>
      <c r="D420" s="16" t="s">
        <v>1990</v>
      </c>
      <c r="E420" s="16" t="s">
        <v>6</v>
      </c>
      <c r="F420" s="16" t="s">
        <v>42</v>
      </c>
      <c r="G420" s="17" t="s">
        <v>174</v>
      </c>
      <c r="H420" s="17" t="s">
        <v>44</v>
      </c>
      <c r="I420" s="15" t="str">
        <f>VLOOKUP(B420,'Expression batch'!$A$2:$H$460,8,FALSE)</f>
        <v>#7</v>
      </c>
      <c r="J420" s="15" t="str">
        <f>VLOOKUP($B420,'Expression batch'!$A$2:$H$460,2,FALSE)</f>
        <v>AT1G61370</v>
      </c>
      <c r="K420" s="15" t="str">
        <f>VLOOKUP($B420,'Expression batch'!$A$2:$H$460,3,FALSE)</f>
        <v>X208</v>
      </c>
      <c r="L420" s="15" t="str">
        <f>VLOOKUP($B420,'Expression batch'!$A$2:$H$460,4,FALSE)</f>
        <v>SD-1b</v>
      </c>
      <c r="M420" s="15" t="e">
        <f>VLOOKUP($B420,'LRR-expression'!$A$2:$F$226,2,FALSE)</f>
        <v>#N/A</v>
      </c>
      <c r="N420" t="str">
        <f>VLOOKUP(B420,'Cloning information_protech'!$I$2:$M$452,5,FALSE)</f>
        <v>X208</v>
      </c>
      <c r="O420" t="e">
        <f>VLOOKUP(B420,'Cloning information_protech'!$G$2:$H$453,2,FALSE)</f>
        <v>#N/A</v>
      </c>
      <c r="P420" t="str">
        <f>VLOOKUP(B420,Unknown!$E$1:$F$625,2,FALSE)</f>
        <v>DLSV</v>
      </c>
      <c r="Q420" t="str">
        <f>VLOOKUP(B420,'PP-RLK'!$C$14:$D$623,2,FALSE)</f>
        <v>SD1</v>
      </c>
      <c r="R420">
        <f>VLOOKUP($B420,'PP-RLK'!$C$14:$G$623,3,FALSE)</f>
        <v>26</v>
      </c>
      <c r="S420" t="str">
        <f>VLOOKUP($B420,'PP-RLK'!$C$14:$G$623,4,FALSE)</f>
        <v>[434,457]</v>
      </c>
      <c r="T420" t="str">
        <f>VLOOKUP($B420,'PP-RLK'!$C$14:$G$623,5,FALSE)</f>
        <v>[501,772]</v>
      </c>
      <c r="U420">
        <f>VLOOKUP($B420,'PP-RLK'!$C$14:$O$623,6,FALSE)</f>
        <v>814</v>
      </c>
      <c r="V420">
        <f>VLOOKUP($B420,'PP-RLK'!$C$14:$O$623,7,FALSE)</f>
        <v>27</v>
      </c>
      <c r="W420">
        <f>VLOOKUP($B420,'PP-RLK'!$C$14:$O$623,8,FALSE)</f>
        <v>433</v>
      </c>
      <c r="X420">
        <f>VLOOKUP($B420,'PP-RLK'!$C$14:$O$623,9,FALSE)</f>
        <v>407</v>
      </c>
      <c r="Y420" t="e">
        <f>VLOOKUP(B420,'Nat Plant-Seq info'!$C$1:$D$426,2,FALSE)</f>
        <v>#N/A</v>
      </c>
      <c r="Z420" t="str">
        <f t="shared" si="6"/>
        <v>AT1G61370.1</v>
      </c>
    </row>
    <row r="421" spans="1:26">
      <c r="A421" s="16">
        <v>42</v>
      </c>
      <c r="B421" s="16" t="s">
        <v>176</v>
      </c>
      <c r="C421" s="16" t="str">
        <f>VLOOKUP(B421,'PP-RLK'!$C$14:$N$623,12,FALSE)</f>
        <v>AT1G61380.1</v>
      </c>
      <c r="D421" s="16" t="s">
        <v>1990</v>
      </c>
      <c r="E421" s="16" t="s">
        <v>6</v>
      </c>
      <c r="F421" s="16" t="s">
        <v>42</v>
      </c>
      <c r="G421" s="17" t="s">
        <v>174</v>
      </c>
      <c r="H421" s="17" t="s">
        <v>44</v>
      </c>
      <c r="I421" s="15" t="str">
        <f>VLOOKUP(B421,'Expression batch'!$A$2:$H$460,8,FALSE)</f>
        <v>#7</v>
      </c>
      <c r="J421" s="15" t="str">
        <f>VLOOKUP($B421,'Expression batch'!$A$2:$H$460,2,FALSE)</f>
        <v>SD1-29</v>
      </c>
      <c r="K421" s="15" t="str">
        <f>VLOOKUP($B421,'Expression batch'!$A$2:$H$460,3,FALSE)</f>
        <v>X210</v>
      </c>
      <c r="L421" s="15" t="str">
        <f>VLOOKUP($B421,'Expression batch'!$A$2:$H$460,4,FALSE)</f>
        <v>SD-1b</v>
      </c>
      <c r="M421" s="15" t="e">
        <f>VLOOKUP($B421,'LRR-expression'!$A$2:$F$226,2,FALSE)</f>
        <v>#N/A</v>
      </c>
      <c r="N421" t="str">
        <f>VLOOKUP(B421,'Cloning information_protech'!$I$2:$M$452,5,FALSE)</f>
        <v>X210</v>
      </c>
      <c r="O421" t="e">
        <f>VLOOKUP(B421,'Cloning information_protech'!$G$2:$H$453,2,FALSE)</f>
        <v>#N/A</v>
      </c>
      <c r="P421" t="str">
        <f>VLOOKUP(B421,Unknown!$E$1:$F$625,2,FALSE)</f>
        <v>DLSV</v>
      </c>
      <c r="Q421" t="str">
        <f>VLOOKUP(B421,'PP-RLK'!$C$14:$D$623,2,FALSE)</f>
        <v>SD1</v>
      </c>
      <c r="R421">
        <f>VLOOKUP($B421,'PP-RLK'!$C$14:$G$623,3,FALSE)</f>
        <v>22</v>
      </c>
      <c r="S421" t="str">
        <f>VLOOKUP($B421,'PP-RLK'!$C$14:$G$623,4,FALSE)</f>
        <v>[429,452]</v>
      </c>
      <c r="T421" t="str">
        <f>VLOOKUP($B421,'PP-RLK'!$C$14:$G$623,5,FALSE)</f>
        <v>[488,759]</v>
      </c>
      <c r="U421">
        <f>VLOOKUP($B421,'PP-RLK'!$C$14:$O$623,6,FALSE)</f>
        <v>805</v>
      </c>
      <c r="V421">
        <f>VLOOKUP($B421,'PP-RLK'!$C$14:$O$623,7,FALSE)</f>
        <v>23</v>
      </c>
      <c r="W421">
        <f>VLOOKUP($B421,'PP-RLK'!$C$14:$O$623,8,FALSE)</f>
        <v>428</v>
      </c>
      <c r="X421">
        <f>VLOOKUP($B421,'PP-RLK'!$C$14:$O$623,9,FALSE)</f>
        <v>406</v>
      </c>
      <c r="Y421" t="e">
        <f>VLOOKUP(B421,'Nat Plant-Seq info'!$C$1:$D$426,2,FALSE)</f>
        <v>#N/A</v>
      </c>
      <c r="Z421" t="str">
        <f t="shared" si="6"/>
        <v>AT1G61380.1</v>
      </c>
    </row>
    <row r="422" spans="1:26">
      <c r="A422" s="16">
        <v>43</v>
      </c>
      <c r="B422" s="16" t="s">
        <v>177</v>
      </c>
      <c r="C422" s="16" t="str">
        <f>VLOOKUP(B422,'PP-RLK'!$C$14:$N$623,12,FALSE)</f>
        <v>AT1G61390.1</v>
      </c>
      <c r="D422" s="16" t="s">
        <v>1990</v>
      </c>
      <c r="E422" s="16" t="s">
        <v>6</v>
      </c>
      <c r="F422" s="16" t="s">
        <v>42</v>
      </c>
      <c r="G422" s="17" t="s">
        <v>174</v>
      </c>
      <c r="H422" s="17" t="s">
        <v>44</v>
      </c>
      <c r="I422" s="15" t="str">
        <f>VLOOKUP(B422,'Expression batch'!$A$2:$H$460,8,FALSE)</f>
        <v>#7</v>
      </c>
      <c r="J422" s="15" t="str">
        <f>VLOOKUP($B422,'Expression batch'!$A$2:$H$460,2,FALSE)</f>
        <v>AT1G61390</v>
      </c>
      <c r="K422" s="15" t="str">
        <f>VLOOKUP($B422,'Expression batch'!$A$2:$H$460,3,FALSE)</f>
        <v>X204</v>
      </c>
      <c r="L422" s="15" t="str">
        <f>VLOOKUP($B422,'Expression batch'!$A$2:$H$460,4,FALSE)</f>
        <v>SD-1b</v>
      </c>
      <c r="M422" s="15" t="e">
        <f>VLOOKUP($B422,'LRR-expression'!$A$2:$F$226,2,FALSE)</f>
        <v>#N/A</v>
      </c>
      <c r="N422" t="str">
        <f>VLOOKUP(B422,'Cloning information_protech'!$I$2:$M$452,5,FALSE)</f>
        <v>X204</v>
      </c>
      <c r="O422" t="e">
        <f>VLOOKUP(B422,'Cloning information_protech'!$G$2:$H$453,2,FALSE)</f>
        <v>#N/A</v>
      </c>
      <c r="P422" t="str">
        <f>VLOOKUP(B422,Unknown!$E$1:$F$625,2,FALSE)</f>
        <v>DLSV</v>
      </c>
      <c r="Q422" t="str">
        <f>VLOOKUP(B422,'PP-RLK'!$C$14:$D$623,2,FALSE)</f>
        <v>SD1</v>
      </c>
      <c r="R422">
        <f>VLOOKUP($B422,'PP-RLK'!$C$14:$G$623,3,FALSE)</f>
        <v>43</v>
      </c>
      <c r="S422" t="str">
        <f>VLOOKUP($B422,'PP-RLK'!$C$14:$G$623,4,FALSE)</f>
        <v>[450,470]</v>
      </c>
      <c r="T422" t="str">
        <f>VLOOKUP($B422,'PP-RLK'!$C$14:$G$623,5,FALSE)</f>
        <v>[520,789]</v>
      </c>
      <c r="U422">
        <f>VLOOKUP($B422,'PP-RLK'!$C$14:$O$623,6,FALSE)</f>
        <v>831</v>
      </c>
      <c r="V422">
        <f>VLOOKUP($B422,'PP-RLK'!$C$14:$O$623,7,FALSE)</f>
        <v>44</v>
      </c>
      <c r="W422">
        <f>VLOOKUP($B422,'PP-RLK'!$C$14:$O$623,8,FALSE)</f>
        <v>449</v>
      </c>
      <c r="X422">
        <f>VLOOKUP($B422,'PP-RLK'!$C$14:$O$623,9,FALSE)</f>
        <v>406</v>
      </c>
      <c r="Y422" t="e">
        <f>VLOOKUP(B422,'Nat Plant-Seq info'!$C$1:$D$426,2,FALSE)</f>
        <v>#N/A</v>
      </c>
      <c r="Z422" t="str">
        <f t="shared" si="6"/>
        <v>AT1G61390.1</v>
      </c>
    </row>
    <row r="423" spans="1:26">
      <c r="A423" s="16">
        <v>45</v>
      </c>
      <c r="B423" s="16" t="s">
        <v>178</v>
      </c>
      <c r="C423" s="16" t="str">
        <f>VLOOKUP(B423,'PP-RLK'!$C$14:$N$623,12,FALSE)</f>
        <v>AT1G61400.1</v>
      </c>
      <c r="D423" s="16" t="s">
        <v>1990</v>
      </c>
      <c r="E423" s="16" t="s">
        <v>6</v>
      </c>
      <c r="F423" s="16" t="s">
        <v>42</v>
      </c>
      <c r="G423" s="17" t="s">
        <v>174</v>
      </c>
      <c r="H423" s="17" t="s">
        <v>44</v>
      </c>
      <c r="I423" s="15" t="str">
        <f>VLOOKUP(B423,'Expression batch'!$A$2:$H$460,8,FALSE)</f>
        <v>#7</v>
      </c>
      <c r="J423" s="15" t="str">
        <f>VLOOKUP($B423,'Expression batch'!$A$2:$H$460,2,FALSE)</f>
        <v>AT1G61400</v>
      </c>
      <c r="K423" s="15" t="str">
        <f>VLOOKUP($B423,'Expression batch'!$A$2:$H$460,3,FALSE)</f>
        <v>X206</v>
      </c>
      <c r="L423" s="15" t="str">
        <f>VLOOKUP($B423,'Expression batch'!$A$2:$H$460,4,FALSE)</f>
        <v>SD-1b</v>
      </c>
      <c r="M423" s="15" t="e">
        <f>VLOOKUP($B423,'LRR-expression'!$A$2:$F$226,2,FALSE)</f>
        <v>#N/A</v>
      </c>
      <c r="N423" t="str">
        <f>VLOOKUP(B423,'Cloning information_protech'!$I$2:$M$452,5,FALSE)</f>
        <v>X206</v>
      </c>
      <c r="O423" t="e">
        <f>VLOOKUP(B423,'Cloning information_protech'!$G$2:$H$453,2,FALSE)</f>
        <v>#N/A</v>
      </c>
      <c r="P423" t="str">
        <f>VLOOKUP(B423,Unknown!$E$1:$F$625,2,FALSE)</f>
        <v>DLSV</v>
      </c>
      <c r="Q423" t="str">
        <f>VLOOKUP(B423,'PP-RLK'!$C$14:$D$623,2,FALSE)</f>
        <v>SD1</v>
      </c>
      <c r="R423">
        <f>VLOOKUP($B423,'PP-RLK'!$C$14:$G$623,3,FALSE)</f>
        <v>35</v>
      </c>
      <c r="S423" t="str">
        <f>VLOOKUP($B423,'PP-RLK'!$C$14:$G$623,4,FALSE)</f>
        <v>[436,459]</v>
      </c>
      <c r="T423" t="str">
        <f>VLOOKUP($B423,'PP-RLK'!$C$14:$G$623,5,FALSE)</f>
        <v>[496,778]</v>
      </c>
      <c r="U423">
        <f>VLOOKUP($B423,'PP-RLK'!$C$14:$O$623,6,FALSE)</f>
        <v>821</v>
      </c>
      <c r="V423">
        <f>VLOOKUP($B423,'PP-RLK'!$C$14:$O$623,7,FALSE)</f>
        <v>36</v>
      </c>
      <c r="W423">
        <f>VLOOKUP($B423,'PP-RLK'!$C$14:$O$623,8,FALSE)</f>
        <v>435</v>
      </c>
      <c r="X423">
        <f>VLOOKUP($B423,'PP-RLK'!$C$14:$O$623,9,FALSE)</f>
        <v>400</v>
      </c>
      <c r="Y423" t="e">
        <f>VLOOKUP(B423,'Nat Plant-Seq info'!$C$1:$D$426,2,FALSE)</f>
        <v>#N/A</v>
      </c>
      <c r="Z423" t="str">
        <f t="shared" si="6"/>
        <v>AT1G61400.1</v>
      </c>
    </row>
    <row r="424" spans="1:26">
      <c r="A424" s="16">
        <v>51</v>
      </c>
      <c r="B424" s="16" t="s">
        <v>179</v>
      </c>
      <c r="C424" s="16" t="str">
        <f>VLOOKUP(B424,'PP-RLK'!$C$14:$N$623,12,FALSE)</f>
        <v>AT1G61420.1</v>
      </c>
      <c r="D424" s="16" t="s">
        <v>1990</v>
      </c>
      <c r="E424" s="16" t="s">
        <v>6</v>
      </c>
      <c r="F424" s="16" t="s">
        <v>42</v>
      </c>
      <c r="G424" s="17" t="s">
        <v>174</v>
      </c>
      <c r="H424" s="17" t="s">
        <v>44</v>
      </c>
      <c r="I424" s="15" t="str">
        <f>VLOOKUP(B424,'Expression batch'!$A$2:$H$460,8,FALSE)</f>
        <v>#7</v>
      </c>
      <c r="J424" s="15" t="str">
        <f>VLOOKUP($B424,'Expression batch'!$A$2:$H$460,2,FALSE)</f>
        <v>AT1G61420</v>
      </c>
      <c r="K424" s="15" t="str">
        <f>VLOOKUP($B424,'Expression batch'!$A$2:$H$460,3,FALSE)</f>
        <v>X201</v>
      </c>
      <c r="L424" s="15" t="str">
        <f>VLOOKUP($B424,'Expression batch'!$A$2:$H$460,4,FALSE)</f>
        <v>SD-1b</v>
      </c>
      <c r="M424" s="15" t="e">
        <f>VLOOKUP($B424,'LRR-expression'!$A$2:$F$226,2,FALSE)</f>
        <v>#N/A</v>
      </c>
      <c r="N424" t="str">
        <f>VLOOKUP(B424,'Cloning information_protech'!$I$2:$M$452,5,FALSE)</f>
        <v>X201</v>
      </c>
      <c r="O424" t="e">
        <f>VLOOKUP(B424,'Cloning information_protech'!$G$2:$H$453,2,FALSE)</f>
        <v>#N/A</v>
      </c>
      <c r="P424" t="str">
        <f>VLOOKUP(B424,Unknown!$E$1:$F$625,2,FALSE)</f>
        <v>DLSV</v>
      </c>
      <c r="Q424" t="str">
        <f>VLOOKUP(B424,'PP-RLK'!$C$14:$D$623,2,FALSE)</f>
        <v>SD1</v>
      </c>
      <c r="R424">
        <f>VLOOKUP($B424,'PP-RLK'!$C$14:$G$623,3,FALSE)</f>
        <v>25</v>
      </c>
      <c r="S424" t="str">
        <f>VLOOKUP($B424,'PP-RLK'!$C$14:$G$623,4,FALSE)</f>
        <v>[426,449]</v>
      </c>
      <c r="T424" t="str">
        <f>VLOOKUP($B424,'PP-RLK'!$C$14:$G$623,5,FALSE)</f>
        <v>[494,765]</v>
      </c>
      <c r="U424">
        <f>VLOOKUP($B424,'PP-RLK'!$C$14:$O$623,6,FALSE)</f>
        <v>807</v>
      </c>
      <c r="V424">
        <f>VLOOKUP($B424,'PP-RLK'!$C$14:$O$623,7,FALSE)</f>
        <v>26</v>
      </c>
      <c r="W424">
        <f>VLOOKUP($B424,'PP-RLK'!$C$14:$O$623,8,FALSE)</f>
        <v>425</v>
      </c>
      <c r="X424">
        <f>VLOOKUP($B424,'PP-RLK'!$C$14:$O$623,9,FALSE)</f>
        <v>400</v>
      </c>
      <c r="Y424" t="e">
        <f>VLOOKUP(B424,'Nat Plant-Seq info'!$C$1:$D$426,2,FALSE)</f>
        <v>#N/A</v>
      </c>
      <c r="Z424" t="str">
        <f t="shared" si="6"/>
        <v>AT1G61420.1</v>
      </c>
    </row>
    <row r="425" spans="1:26">
      <c r="A425" s="16">
        <v>46</v>
      </c>
      <c r="B425" s="16" t="s">
        <v>180</v>
      </c>
      <c r="C425" s="16" t="str">
        <f>VLOOKUP(B425,'PP-RLK'!$C$14:$N$623,12,FALSE)</f>
        <v>AT1G61430.1</v>
      </c>
      <c r="D425" s="16" t="s">
        <v>1990</v>
      </c>
      <c r="E425" s="16" t="s">
        <v>6</v>
      </c>
      <c r="F425" s="16" t="s">
        <v>42</v>
      </c>
      <c r="G425" s="17" t="s">
        <v>174</v>
      </c>
      <c r="H425" s="17" t="s">
        <v>44</v>
      </c>
      <c r="I425" s="15" t="str">
        <f>VLOOKUP(B425,'Expression batch'!$A$2:$H$460,8,FALSE)</f>
        <v>#7</v>
      </c>
      <c r="J425" s="15" t="str">
        <f>VLOOKUP($B425,'Expression batch'!$A$2:$H$460,2,FALSE)</f>
        <v>AT1G61430</v>
      </c>
      <c r="K425" s="15" t="str">
        <f>VLOOKUP($B425,'Expression batch'!$A$2:$H$460,3,FALSE)</f>
        <v>X205</v>
      </c>
      <c r="L425" s="15" t="str">
        <f>VLOOKUP($B425,'Expression batch'!$A$2:$H$460,4,FALSE)</f>
        <v>SD-1b</v>
      </c>
      <c r="M425" s="15" t="e">
        <f>VLOOKUP($B425,'LRR-expression'!$A$2:$F$226,2,FALSE)</f>
        <v>#N/A</v>
      </c>
      <c r="N425" t="str">
        <f>VLOOKUP(B425,'Cloning information_protech'!$I$2:$M$452,5,FALSE)</f>
        <v>X205</v>
      </c>
      <c r="O425" t="e">
        <f>VLOOKUP(B425,'Cloning information_protech'!$G$2:$H$453,2,FALSE)</f>
        <v>#N/A</v>
      </c>
      <c r="P425" t="str">
        <f>VLOOKUP(B425,Unknown!$E$1:$F$625,2,FALSE)</f>
        <v>DLSV</v>
      </c>
      <c r="Q425" t="str">
        <f>VLOOKUP(B425,'PP-RLK'!$C$14:$D$623,2,FALSE)</f>
        <v>SD1</v>
      </c>
      <c r="R425">
        <f>VLOOKUP($B425,'PP-RLK'!$C$14:$G$623,3,FALSE)</f>
        <v>25</v>
      </c>
      <c r="S425" t="str">
        <f>VLOOKUP($B425,'PP-RLK'!$C$14:$G$623,4,FALSE)</f>
        <v>[425,448]</v>
      </c>
      <c r="T425" t="str">
        <f>VLOOKUP($B425,'PP-RLK'!$C$14:$G$623,5,FALSE)</f>
        <v>[489,763]</v>
      </c>
      <c r="U425">
        <f>VLOOKUP($B425,'PP-RLK'!$C$14:$O$623,6,FALSE)</f>
        <v>806</v>
      </c>
      <c r="V425">
        <f>VLOOKUP($B425,'PP-RLK'!$C$14:$O$623,7,FALSE)</f>
        <v>26</v>
      </c>
      <c r="W425">
        <f>VLOOKUP($B425,'PP-RLK'!$C$14:$O$623,8,FALSE)</f>
        <v>424</v>
      </c>
      <c r="X425">
        <f>VLOOKUP($B425,'PP-RLK'!$C$14:$O$623,9,FALSE)</f>
        <v>399</v>
      </c>
      <c r="Y425" t="e">
        <f>VLOOKUP(B425,'Nat Plant-Seq info'!$C$1:$D$426,2,FALSE)</f>
        <v>#N/A</v>
      </c>
      <c r="Z425" t="str">
        <f t="shared" si="6"/>
        <v>AT1G61430.1</v>
      </c>
    </row>
    <row r="426" spans="1:26">
      <c r="A426" s="16">
        <v>44</v>
      </c>
      <c r="B426" s="16" t="s">
        <v>181</v>
      </c>
      <c r="C426" s="16" t="str">
        <f>VLOOKUP(B426,'PP-RLK'!$C$14:$N$623,12,FALSE)</f>
        <v>AT1G61440.1</v>
      </c>
      <c r="D426" s="16" t="s">
        <v>1990</v>
      </c>
      <c r="E426" s="16" t="s">
        <v>6</v>
      </c>
      <c r="F426" s="16" t="s">
        <v>42</v>
      </c>
      <c r="G426" s="17" t="s">
        <v>174</v>
      </c>
      <c r="H426" s="17" t="s">
        <v>44</v>
      </c>
      <c r="I426" s="15" t="str">
        <f>VLOOKUP(B426,'Expression batch'!$A$2:$H$460,8,FALSE)</f>
        <v>#7</v>
      </c>
      <c r="J426" s="15" t="str">
        <f>VLOOKUP($B426,'Expression batch'!$A$2:$H$460,2,FALSE)</f>
        <v>AT1G61440</v>
      </c>
      <c r="K426" s="15" t="str">
        <f>VLOOKUP($B426,'Expression batch'!$A$2:$H$460,3,FALSE)</f>
        <v>X207</v>
      </c>
      <c r="L426" s="15" t="str">
        <f>VLOOKUP($B426,'Expression batch'!$A$2:$H$460,4,FALSE)</f>
        <v>SD-1b</v>
      </c>
      <c r="M426" s="15" t="e">
        <f>VLOOKUP($B426,'LRR-expression'!$A$2:$F$226,2,FALSE)</f>
        <v>#N/A</v>
      </c>
      <c r="N426" t="str">
        <f>VLOOKUP(B426,'Cloning information_protech'!$I$2:$M$452,5,FALSE)</f>
        <v>X207</v>
      </c>
      <c r="O426" t="e">
        <f>VLOOKUP(B426,'Cloning information_protech'!$G$2:$H$453,2,FALSE)</f>
        <v>#N/A</v>
      </c>
      <c r="P426" t="str">
        <f>VLOOKUP(B426,Unknown!$E$1:$F$625,2,FALSE)</f>
        <v>DLSV</v>
      </c>
      <c r="Q426" t="str">
        <f>VLOOKUP(B426,'PP-RLK'!$C$14:$D$623,2,FALSE)</f>
        <v>SD1</v>
      </c>
      <c r="R426">
        <f>VLOOKUP($B426,'PP-RLK'!$C$14:$G$623,3,FALSE)</f>
        <v>18</v>
      </c>
      <c r="S426" t="str">
        <f>VLOOKUP($B426,'PP-RLK'!$C$14:$G$623,4,FALSE)</f>
        <v>[419,442]</v>
      </c>
      <c r="T426" t="str">
        <f>VLOOKUP($B426,'PP-RLK'!$C$14:$G$623,5,FALSE)</f>
        <v>[478,749]</v>
      </c>
      <c r="U426">
        <f>VLOOKUP($B426,'PP-RLK'!$C$14:$O$623,6,FALSE)</f>
        <v>792</v>
      </c>
      <c r="V426">
        <f>VLOOKUP($B426,'PP-RLK'!$C$14:$O$623,7,FALSE)</f>
        <v>19</v>
      </c>
      <c r="W426">
        <f>VLOOKUP($B426,'PP-RLK'!$C$14:$O$623,8,FALSE)</f>
        <v>418</v>
      </c>
      <c r="X426">
        <f>VLOOKUP($B426,'PP-RLK'!$C$14:$O$623,9,FALSE)</f>
        <v>400</v>
      </c>
      <c r="Y426" t="e">
        <f>VLOOKUP(B426,'Nat Plant-Seq info'!$C$1:$D$426,2,FALSE)</f>
        <v>#N/A</v>
      </c>
      <c r="Z426" t="str">
        <f t="shared" si="6"/>
        <v>AT1G61440.1</v>
      </c>
    </row>
    <row r="427" spans="1:26">
      <c r="A427" s="16">
        <v>52</v>
      </c>
      <c r="B427" s="16" t="s">
        <v>182</v>
      </c>
      <c r="C427" s="16" t="str">
        <f>VLOOKUP(B427,'PP-RLK'!$C$14:$N$623,12,FALSE)</f>
        <v>AT1G61460.1</v>
      </c>
      <c r="D427" s="16" t="s">
        <v>1990</v>
      </c>
      <c r="E427" s="16" t="s">
        <v>6</v>
      </c>
      <c r="F427" s="16" t="s">
        <v>42</v>
      </c>
      <c r="G427" s="17" t="s">
        <v>174</v>
      </c>
      <c r="H427" s="17" t="s">
        <v>44</v>
      </c>
      <c r="I427" s="15" t="str">
        <f>VLOOKUP(B427,'Expression batch'!$A$2:$H$460,8,FALSE)</f>
        <v>#7</v>
      </c>
      <c r="J427" s="15" t="str">
        <f>VLOOKUP($B427,'Expression batch'!$A$2:$H$460,2,FALSE)</f>
        <v>AT1G61460</v>
      </c>
      <c r="K427" s="15" t="str">
        <f>VLOOKUP($B427,'Expression batch'!$A$2:$H$460,3,FALSE)</f>
        <v>X212</v>
      </c>
      <c r="L427" s="15" t="str">
        <f>VLOOKUP($B427,'Expression batch'!$A$2:$H$460,4,FALSE)</f>
        <v>SD-1b</v>
      </c>
      <c r="M427" s="15" t="e">
        <f>VLOOKUP($B427,'LRR-expression'!$A$2:$F$226,2,FALSE)</f>
        <v>#N/A</v>
      </c>
      <c r="N427" t="str">
        <f>VLOOKUP(B427,'Cloning information_protech'!$I$2:$M$452,5,FALSE)</f>
        <v>X212</v>
      </c>
      <c r="O427" t="e">
        <f>VLOOKUP(B427,'Cloning information_protech'!$G$2:$H$453,2,FALSE)</f>
        <v>#N/A</v>
      </c>
      <c r="P427" t="str">
        <f>VLOOKUP(B427,Unknown!$E$1:$F$625,2,FALSE)</f>
        <v>DLSV</v>
      </c>
      <c r="Q427" t="str">
        <f>VLOOKUP(B427,'PP-RLK'!$C$14:$D$623,2,FALSE)</f>
        <v>SD1</v>
      </c>
      <c r="R427">
        <f>VLOOKUP($B427,'PP-RLK'!$C$14:$G$623,3,FALSE)</f>
        <v>0</v>
      </c>
      <c r="S427" t="str">
        <f>VLOOKUP($B427,'PP-RLK'!$C$14:$G$623,4,FALSE)</f>
        <v>[241,264]</v>
      </c>
      <c r="T427" t="str">
        <f>VLOOKUP($B427,'PP-RLK'!$C$14:$G$623,5,FALSE)</f>
        <v>[303,556]</v>
      </c>
      <c r="U427">
        <f>VLOOKUP($B427,'PP-RLK'!$C$14:$O$623,6,FALSE)</f>
        <v>598</v>
      </c>
      <c r="V427">
        <f>VLOOKUP($B427,'PP-RLK'!$C$14:$O$623,7,FALSE)</f>
        <v>1</v>
      </c>
      <c r="W427">
        <f>VLOOKUP($B427,'PP-RLK'!$C$14:$O$623,8,FALSE)</f>
        <v>240</v>
      </c>
      <c r="X427">
        <f>VLOOKUP($B427,'PP-RLK'!$C$14:$O$623,9,FALSE)</f>
        <v>240</v>
      </c>
      <c r="Y427" t="e">
        <f>VLOOKUP(B427,'Nat Plant-Seq info'!$C$1:$D$426,2,FALSE)</f>
        <v>#N/A</v>
      </c>
      <c r="Z427" t="str">
        <f t="shared" si="6"/>
        <v>AT1G61460.1</v>
      </c>
    </row>
    <row r="428" spans="1:26">
      <c r="A428" s="16">
        <v>50</v>
      </c>
      <c r="B428" s="16" t="s">
        <v>183</v>
      </c>
      <c r="C428" s="16" t="str">
        <f>VLOOKUP(B428,'PP-RLK'!$C$14:$N$623,12,FALSE)</f>
        <v>AT1G61480.1</v>
      </c>
      <c r="D428" s="16" t="s">
        <v>1990</v>
      </c>
      <c r="E428" s="16" t="s">
        <v>6</v>
      </c>
      <c r="F428" s="16" t="s">
        <v>42</v>
      </c>
      <c r="G428" s="17" t="s">
        <v>174</v>
      </c>
      <c r="H428" s="17" t="s">
        <v>44</v>
      </c>
      <c r="I428" s="15" t="str">
        <f>VLOOKUP(B428,'Expression batch'!$A$2:$H$460,8,FALSE)</f>
        <v>#7</v>
      </c>
      <c r="J428" s="15" t="str">
        <f>VLOOKUP($B428,'Expression batch'!$A$2:$H$460,2,FALSE)</f>
        <v>AT1G61480</v>
      </c>
      <c r="K428" s="15" t="str">
        <f>VLOOKUP($B428,'Expression batch'!$A$2:$H$460,3,FALSE)</f>
        <v>X202</v>
      </c>
      <c r="L428" s="15" t="str">
        <f>VLOOKUP($B428,'Expression batch'!$A$2:$H$460,4,FALSE)</f>
        <v>SD-1b</v>
      </c>
      <c r="M428" s="15" t="e">
        <f>VLOOKUP($B428,'LRR-expression'!$A$2:$F$226,2,FALSE)</f>
        <v>#N/A</v>
      </c>
      <c r="N428" t="str">
        <f>VLOOKUP(B428,'Cloning information_protech'!$I$2:$M$452,5,FALSE)</f>
        <v>X202</v>
      </c>
      <c r="O428" t="e">
        <f>VLOOKUP(B428,'Cloning information_protech'!$G$2:$H$453,2,FALSE)</f>
        <v>#N/A</v>
      </c>
      <c r="P428" t="str">
        <f>VLOOKUP(B428,Unknown!$E$1:$F$625,2,FALSE)</f>
        <v>DLSV</v>
      </c>
      <c r="Q428" t="str">
        <f>VLOOKUP(B428,'PP-RLK'!$C$14:$D$623,2,FALSE)</f>
        <v>SD1</v>
      </c>
      <c r="R428">
        <f>VLOOKUP($B428,'PP-RLK'!$C$14:$G$623,3,FALSE)</f>
        <v>25</v>
      </c>
      <c r="S428" t="str">
        <f>VLOOKUP($B428,'PP-RLK'!$C$14:$G$623,4,FALSE)</f>
        <v>[426,449]</v>
      </c>
      <c r="T428" t="str">
        <f>VLOOKUP($B428,'PP-RLK'!$C$14:$G$623,5,FALSE)</f>
        <v>[496,767]</v>
      </c>
      <c r="U428">
        <f>VLOOKUP($B428,'PP-RLK'!$C$14:$O$623,6,FALSE)</f>
        <v>809</v>
      </c>
      <c r="V428">
        <f>VLOOKUP($B428,'PP-RLK'!$C$14:$O$623,7,FALSE)</f>
        <v>26</v>
      </c>
      <c r="W428">
        <f>VLOOKUP($B428,'PP-RLK'!$C$14:$O$623,8,FALSE)</f>
        <v>425</v>
      </c>
      <c r="X428">
        <f>VLOOKUP($B428,'PP-RLK'!$C$14:$O$623,9,FALSE)</f>
        <v>400</v>
      </c>
      <c r="Y428" t="e">
        <f>VLOOKUP(B428,'Nat Plant-Seq info'!$C$1:$D$426,2,FALSE)</f>
        <v>#N/A</v>
      </c>
      <c r="Z428" t="str">
        <f t="shared" si="6"/>
        <v>AT1G61480.1</v>
      </c>
    </row>
    <row r="429" spans="1:26">
      <c r="A429" s="16">
        <v>49</v>
      </c>
      <c r="B429" s="16" t="s">
        <v>184</v>
      </c>
      <c r="C429" s="16" t="str">
        <f>VLOOKUP(B429,'PP-RLK'!$C$14:$N$623,12,FALSE)</f>
        <v>AT1G61490.1</v>
      </c>
      <c r="D429" s="16" t="s">
        <v>1990</v>
      </c>
      <c r="E429" s="16" t="s">
        <v>6</v>
      </c>
      <c r="F429" s="16" t="s">
        <v>42</v>
      </c>
      <c r="G429" s="17" t="s">
        <v>174</v>
      </c>
      <c r="H429" s="17" t="s">
        <v>44</v>
      </c>
      <c r="I429" s="15" t="str">
        <f>VLOOKUP(B429,'Expression batch'!$A$2:$H$460,8,FALSE)</f>
        <v>#7</v>
      </c>
      <c r="J429" s="15" t="str">
        <f>VLOOKUP($B429,'Expression batch'!$A$2:$H$460,2,FALSE)</f>
        <v>AT1G61490</v>
      </c>
      <c r="K429" s="15" t="str">
        <f>VLOOKUP($B429,'Expression batch'!$A$2:$H$460,3,FALSE)</f>
        <v>X199</v>
      </c>
      <c r="L429" s="15" t="str">
        <f>VLOOKUP($B429,'Expression batch'!$A$2:$H$460,4,FALSE)</f>
        <v>SD-1b</v>
      </c>
      <c r="M429" s="15" t="e">
        <f>VLOOKUP($B429,'LRR-expression'!$A$2:$F$226,2,FALSE)</f>
        <v>#N/A</v>
      </c>
      <c r="N429" t="str">
        <f>VLOOKUP(B429,'Cloning information_protech'!$I$2:$M$452,5,FALSE)</f>
        <v>X199</v>
      </c>
      <c r="O429" t="e">
        <f>VLOOKUP(B429,'Cloning information_protech'!$G$2:$H$453,2,FALSE)</f>
        <v>#N/A</v>
      </c>
      <c r="P429" t="str">
        <f>VLOOKUP(B429,Unknown!$E$1:$F$625,2,FALSE)</f>
        <v>DLSV</v>
      </c>
      <c r="Q429" t="str">
        <f>VLOOKUP(B429,'PP-RLK'!$C$14:$D$623,2,FALSE)</f>
        <v>SD1</v>
      </c>
      <c r="R429">
        <f>VLOOKUP($B429,'PP-RLK'!$C$14:$G$623,3,FALSE)</f>
        <v>25</v>
      </c>
      <c r="S429" t="str">
        <f>VLOOKUP($B429,'PP-RLK'!$C$14:$G$623,4,FALSE)</f>
        <v>[426,449]</v>
      </c>
      <c r="T429" t="str">
        <f>VLOOKUP($B429,'PP-RLK'!$C$14:$G$623,5,FALSE)</f>
        <v>[490,761]</v>
      </c>
      <c r="U429">
        <f>VLOOKUP($B429,'PP-RLK'!$C$14:$O$623,6,FALSE)</f>
        <v>804</v>
      </c>
      <c r="V429">
        <f>VLOOKUP($B429,'PP-RLK'!$C$14:$O$623,7,FALSE)</f>
        <v>26</v>
      </c>
      <c r="W429">
        <f>VLOOKUP($B429,'PP-RLK'!$C$14:$O$623,8,FALSE)</f>
        <v>425</v>
      </c>
      <c r="X429">
        <f>VLOOKUP($B429,'PP-RLK'!$C$14:$O$623,9,FALSE)</f>
        <v>400</v>
      </c>
      <c r="Y429" t="e">
        <f>VLOOKUP(B429,'Nat Plant-Seq info'!$C$1:$D$426,2,FALSE)</f>
        <v>#N/A</v>
      </c>
      <c r="Z429" t="str">
        <f t="shared" si="6"/>
        <v>AT1G61490.1</v>
      </c>
    </row>
    <row r="430" spans="1:26">
      <c r="A430" s="16">
        <v>48</v>
      </c>
      <c r="B430" s="16" t="s">
        <v>185</v>
      </c>
      <c r="C430" s="16" t="str">
        <f>VLOOKUP(B430,'PP-RLK'!$C$14:$N$623,12,FALSE)</f>
        <v>AT1G61500.1</v>
      </c>
      <c r="D430" s="16" t="s">
        <v>1990</v>
      </c>
      <c r="E430" s="16" t="s">
        <v>6</v>
      </c>
      <c r="F430" s="16" t="s">
        <v>42</v>
      </c>
      <c r="G430" s="17" t="s">
        <v>174</v>
      </c>
      <c r="H430" s="17" t="s">
        <v>44</v>
      </c>
      <c r="I430" s="15" t="str">
        <f>VLOOKUP(B430,'Expression batch'!$A$2:$H$460,8,FALSE)</f>
        <v>#7</v>
      </c>
      <c r="J430" s="15" t="str">
        <f>VLOOKUP($B430,'Expression batch'!$A$2:$H$460,2,FALSE)</f>
        <v>AT1G61500</v>
      </c>
      <c r="K430" s="15" t="str">
        <f>VLOOKUP($B430,'Expression batch'!$A$2:$H$460,3,FALSE)</f>
        <v>X200</v>
      </c>
      <c r="L430" s="15" t="str">
        <f>VLOOKUP($B430,'Expression batch'!$A$2:$H$460,4,FALSE)</f>
        <v>SD-1b</v>
      </c>
      <c r="M430" s="15" t="e">
        <f>VLOOKUP($B430,'LRR-expression'!$A$2:$F$226,2,FALSE)</f>
        <v>#N/A</v>
      </c>
      <c r="N430" t="str">
        <f>VLOOKUP(B430,'Cloning information_protech'!$I$2:$M$452,5,FALSE)</f>
        <v>X200</v>
      </c>
      <c r="O430" t="e">
        <f>VLOOKUP(B430,'Cloning information_protech'!$G$2:$H$453,2,FALSE)</f>
        <v>#N/A</v>
      </c>
      <c r="P430" t="str">
        <f>VLOOKUP(B430,Unknown!$E$1:$F$625,2,FALSE)</f>
        <v>DLSV</v>
      </c>
      <c r="Q430" t="str">
        <f>VLOOKUP(B430,'PP-RLK'!$C$14:$D$623,2,FALSE)</f>
        <v>SD1</v>
      </c>
      <c r="R430">
        <f>VLOOKUP($B430,'PP-RLK'!$C$14:$G$623,3,FALSE)</f>
        <v>25</v>
      </c>
      <c r="S430" t="str">
        <f>VLOOKUP($B430,'PP-RLK'!$C$14:$G$623,4,FALSE)</f>
        <v>[427,450]</v>
      </c>
      <c r="T430" t="str">
        <f>VLOOKUP($B430,'PP-RLK'!$C$14:$G$623,5,FALSE)</f>
        <v>[491,762]</v>
      </c>
      <c r="U430">
        <f>VLOOKUP($B430,'PP-RLK'!$C$14:$O$623,6,FALSE)</f>
        <v>804</v>
      </c>
      <c r="V430">
        <f>VLOOKUP($B430,'PP-RLK'!$C$14:$O$623,7,FALSE)</f>
        <v>26</v>
      </c>
      <c r="W430">
        <f>VLOOKUP($B430,'PP-RLK'!$C$14:$O$623,8,FALSE)</f>
        <v>426</v>
      </c>
      <c r="X430">
        <f>VLOOKUP($B430,'PP-RLK'!$C$14:$O$623,9,FALSE)</f>
        <v>401</v>
      </c>
      <c r="Y430" t="e">
        <f>VLOOKUP(B430,'Nat Plant-Seq info'!$C$1:$D$426,2,FALSE)</f>
        <v>#N/A</v>
      </c>
      <c r="Z430" t="str">
        <f t="shared" si="6"/>
        <v>AT1G61500.1</v>
      </c>
    </row>
    <row r="431" spans="1:26">
      <c r="A431" s="16">
        <v>47</v>
      </c>
      <c r="B431" s="16" t="s">
        <v>186</v>
      </c>
      <c r="C431" s="16" t="str">
        <f>VLOOKUP(B431,'PP-RLK'!$C$14:$N$623,12,FALSE)</f>
        <v>AT1G61550.1</v>
      </c>
      <c r="D431" s="16" t="s">
        <v>1990</v>
      </c>
      <c r="E431" s="16" t="s">
        <v>6</v>
      </c>
      <c r="F431" s="16" t="s">
        <v>42</v>
      </c>
      <c r="G431" s="17" t="s">
        <v>174</v>
      </c>
      <c r="H431" s="17" t="s">
        <v>44</v>
      </c>
      <c r="I431" s="15" t="str">
        <f>VLOOKUP(B431,'Expression batch'!$A$2:$H$460,8,FALSE)</f>
        <v>#7</v>
      </c>
      <c r="J431" s="15" t="str">
        <f>VLOOKUP($B431,'Expression batch'!$A$2:$H$460,2,FALSE)</f>
        <v>AT1G61550</v>
      </c>
      <c r="K431" s="15" t="str">
        <f>VLOOKUP($B431,'Expression batch'!$A$2:$H$460,3,FALSE)</f>
        <v>X203</v>
      </c>
      <c r="L431" s="15" t="str">
        <f>VLOOKUP($B431,'Expression batch'!$A$2:$H$460,4,FALSE)</f>
        <v>SD-1b</v>
      </c>
      <c r="M431" s="15" t="e">
        <f>VLOOKUP($B431,'LRR-expression'!$A$2:$F$226,2,FALSE)</f>
        <v>#N/A</v>
      </c>
      <c r="N431" t="str">
        <f>VLOOKUP(B431,'Cloning information_protech'!$I$2:$M$452,5,FALSE)</f>
        <v>X203</v>
      </c>
      <c r="O431" t="e">
        <f>VLOOKUP(B431,'Cloning information_protech'!$G$2:$H$453,2,FALSE)</f>
        <v>#N/A</v>
      </c>
      <c r="P431" t="str">
        <f>VLOOKUP(B431,Unknown!$E$1:$F$625,2,FALSE)</f>
        <v>DLSV</v>
      </c>
      <c r="Q431" t="str">
        <f>VLOOKUP(B431,'PP-RLK'!$C$14:$D$623,2,FALSE)</f>
        <v>SD1</v>
      </c>
      <c r="R431">
        <f>VLOOKUP($B431,'PP-RLK'!$C$14:$G$623,3,FALSE)</f>
        <v>20</v>
      </c>
      <c r="S431" t="str">
        <f>VLOOKUP($B431,'PP-RLK'!$C$14:$G$623,4,FALSE)</f>
        <v>[421,444]</v>
      </c>
      <c r="T431" t="str">
        <f>VLOOKUP($B431,'PP-RLK'!$C$14:$G$623,5,FALSE)</f>
        <v>[489,760]</v>
      </c>
      <c r="U431">
        <f>VLOOKUP($B431,'PP-RLK'!$C$14:$O$623,6,FALSE)</f>
        <v>802</v>
      </c>
      <c r="V431">
        <f>VLOOKUP($B431,'PP-RLK'!$C$14:$O$623,7,FALSE)</f>
        <v>21</v>
      </c>
      <c r="W431">
        <f>VLOOKUP($B431,'PP-RLK'!$C$14:$O$623,8,FALSE)</f>
        <v>420</v>
      </c>
      <c r="X431">
        <f>VLOOKUP($B431,'PP-RLK'!$C$14:$O$623,9,FALSE)</f>
        <v>400</v>
      </c>
      <c r="Y431" t="e">
        <f>VLOOKUP(B431,'Nat Plant-Seq info'!$C$1:$D$426,2,FALSE)</f>
        <v>#N/A</v>
      </c>
      <c r="Z431" t="str">
        <f t="shared" si="6"/>
        <v>AT1G61550.1</v>
      </c>
    </row>
    <row r="432" spans="1:26">
      <c r="A432" s="16">
        <v>35</v>
      </c>
      <c r="B432" s="16" t="s">
        <v>213</v>
      </c>
      <c r="C432" s="16" t="str">
        <f>VLOOKUP(B432,'PP-RLK'!$C$14:$N$623,12,FALSE)</f>
        <v>AT1G67520.1</v>
      </c>
      <c r="D432" s="16" t="s">
        <v>1990</v>
      </c>
      <c r="E432" s="16" t="s">
        <v>6</v>
      </c>
      <c r="F432" s="16" t="s">
        <v>42</v>
      </c>
      <c r="G432" s="17" t="s">
        <v>8</v>
      </c>
      <c r="H432" s="17" t="s">
        <v>44</v>
      </c>
      <c r="I432" s="15" t="e">
        <f>VLOOKUP(B432,'Expression batch'!$A$2:$H$460,8,FALSE)</f>
        <v>#N/A</v>
      </c>
      <c r="J432" s="15" t="e">
        <f>VLOOKUP($B432,'Expression batch'!$A$2:$H$460,2,FALSE)</f>
        <v>#N/A</v>
      </c>
      <c r="K432" s="15" t="e">
        <f>VLOOKUP($B432,'Expression batch'!$A$2:$H$460,3,FALSE)</f>
        <v>#N/A</v>
      </c>
      <c r="L432" s="15" t="e">
        <f>VLOOKUP($B432,'Expression batch'!$A$2:$H$460,4,FALSE)</f>
        <v>#N/A</v>
      </c>
      <c r="M432" s="15" t="e">
        <f>VLOOKUP($B432,'LRR-expression'!$A$2:$F$226,2,FALSE)</f>
        <v>#N/A</v>
      </c>
      <c r="N432" t="e">
        <f>VLOOKUP(B432,'Cloning information_protech'!$I$2:$M$452,5,FALSE)</f>
        <v>#N/A</v>
      </c>
      <c r="O432" t="e">
        <f>VLOOKUP(B432,'Cloning information_protech'!$G$2:$H$453,2,FALSE)</f>
        <v>#N/A</v>
      </c>
      <c r="P432" t="str">
        <f>VLOOKUP(B432,Unknown!$E$1:$F$625,2,FALSE)</f>
        <v>DLSV</v>
      </c>
      <c r="Q432" t="str">
        <f>VLOOKUP(B432,'PP-RLK'!$C$14:$D$623,2,FALSE)</f>
        <v>SD1</v>
      </c>
      <c r="R432">
        <f>VLOOKUP($B432,'PP-RLK'!$C$14:$G$623,3,FALSE)</f>
        <v>23</v>
      </c>
      <c r="S432">
        <f>VLOOKUP($B432,'PP-RLK'!$C$14:$G$623,4,FALSE)</f>
        <v>0</v>
      </c>
      <c r="T432" t="str">
        <f>VLOOKUP($B432,'PP-RLK'!$C$14:$G$623,5,FALSE)</f>
        <v>[421,587]</v>
      </c>
      <c r="U432">
        <f>VLOOKUP($B432,'PP-RLK'!$C$14:$O$623,6,FALSE)</f>
        <v>587</v>
      </c>
      <c r="V432">
        <f>VLOOKUP($B432,'PP-RLK'!$C$14:$O$623,7,FALSE)</f>
        <v>24</v>
      </c>
      <c r="W432">
        <f>VLOOKUP($B432,'PP-RLK'!$C$14:$O$623,8,FALSE)</f>
        <v>420</v>
      </c>
      <c r="X432">
        <f>VLOOKUP($B432,'PP-RLK'!$C$14:$O$623,9,FALSE)</f>
        <v>397</v>
      </c>
      <c r="Y432" t="e">
        <f>VLOOKUP(B432,'Nat Plant-Seq info'!$C$1:$D$426,2,FALSE)</f>
        <v>#N/A</v>
      </c>
      <c r="Z432" t="str">
        <f t="shared" si="6"/>
        <v>AT1G67520.1</v>
      </c>
    </row>
    <row r="433" spans="1:26">
      <c r="A433" s="16">
        <v>36</v>
      </c>
      <c r="B433" s="16" t="s">
        <v>388</v>
      </c>
      <c r="C433" s="16" t="str">
        <f>VLOOKUP(B433,'PP-RLK'!$C$14:$N$623,12,FALSE)</f>
        <v>AT3G16030.1</v>
      </c>
      <c r="D433" s="16" t="s">
        <v>1990</v>
      </c>
      <c r="E433" s="16" t="s">
        <v>6</v>
      </c>
      <c r="F433" s="16" t="s">
        <v>42</v>
      </c>
      <c r="G433" s="17" t="s">
        <v>8</v>
      </c>
      <c r="H433" s="17" t="s">
        <v>44</v>
      </c>
      <c r="I433" s="15" t="str">
        <f>VLOOKUP(B433,'Expression batch'!$A$2:$H$460,8,FALSE)</f>
        <v>#11</v>
      </c>
      <c r="J433" s="15" t="str">
        <f>VLOOKUP($B433,'Expression batch'!$A$2:$H$460,2,FALSE)</f>
        <v>CES101</v>
      </c>
      <c r="K433" s="15" t="str">
        <f>VLOOKUP($B433,'Expression batch'!$A$2:$H$460,3,FALSE)</f>
        <v>X198</v>
      </c>
      <c r="L433" s="15" t="str">
        <f>VLOOKUP($B433,'Expression batch'!$A$2:$H$460,4,FALSE)</f>
        <v>SD-1b</v>
      </c>
      <c r="M433" s="15" t="e">
        <f>VLOOKUP($B433,'LRR-expression'!$A$2:$F$226,2,FALSE)</f>
        <v>#N/A</v>
      </c>
      <c r="N433" t="str">
        <f>VLOOKUP(B433,'Cloning information_protech'!$I$2:$M$452,5,FALSE)</f>
        <v>X198</v>
      </c>
      <c r="O433" t="e">
        <f>VLOOKUP(B433,'Cloning information_protech'!$G$2:$H$453,2,FALSE)</f>
        <v>#N/A</v>
      </c>
      <c r="P433" t="str">
        <f>VLOOKUP(B433,Unknown!$E$1:$F$625,2,FALSE)</f>
        <v>DLSV</v>
      </c>
      <c r="Q433" t="str">
        <f>VLOOKUP(B433,'PP-RLK'!$C$14:$D$623,2,FALSE)</f>
        <v>SD1</v>
      </c>
      <c r="R433">
        <f>VLOOKUP($B433,'PP-RLK'!$C$14:$G$623,3,FALSE)</f>
        <v>23</v>
      </c>
      <c r="S433" t="str">
        <f>VLOOKUP($B433,'PP-RLK'!$C$14:$G$623,4,FALSE)</f>
        <v>[423,446]</v>
      </c>
      <c r="T433" t="str">
        <f>VLOOKUP($B433,'PP-RLK'!$C$14:$G$623,5,FALSE)</f>
        <v>[527,800]</v>
      </c>
      <c r="U433">
        <f>VLOOKUP($B433,'PP-RLK'!$C$14:$O$623,6,FALSE)</f>
        <v>850</v>
      </c>
      <c r="V433">
        <f>VLOOKUP($B433,'PP-RLK'!$C$14:$O$623,7,FALSE)</f>
        <v>24</v>
      </c>
      <c r="W433">
        <f>VLOOKUP($B433,'PP-RLK'!$C$14:$O$623,8,FALSE)</f>
        <v>422</v>
      </c>
      <c r="X433">
        <f>VLOOKUP($B433,'PP-RLK'!$C$14:$O$623,9,FALSE)</f>
        <v>399</v>
      </c>
      <c r="Y433" t="e">
        <f>VLOOKUP(B433,'Nat Plant-Seq info'!$C$1:$D$426,2,FALSE)</f>
        <v>#N/A</v>
      </c>
      <c r="Z433" t="str">
        <f t="shared" si="6"/>
        <v>AT3G16030.1</v>
      </c>
    </row>
    <row r="434" spans="1:26">
      <c r="A434" s="16">
        <v>38</v>
      </c>
      <c r="B434" s="16" t="s">
        <v>515</v>
      </c>
      <c r="C434" s="16" t="s">
        <v>7682</v>
      </c>
      <c r="D434" s="16" t="s">
        <v>1990</v>
      </c>
      <c r="E434" s="16" t="s">
        <v>6</v>
      </c>
      <c r="F434" s="16" t="s">
        <v>42</v>
      </c>
      <c r="G434" s="17" t="s">
        <v>516</v>
      </c>
      <c r="H434" s="17" t="s">
        <v>44</v>
      </c>
      <c r="I434" s="15" t="str">
        <f>VLOOKUP(B434,'Expression batch'!$A$2:$H$460,8,FALSE)</f>
        <v>#7</v>
      </c>
      <c r="J434" s="15" t="str">
        <f>VLOOKUP($B434,'Expression batch'!$A$2:$H$460,2,FALSE)</f>
        <v>AT4G11900</v>
      </c>
      <c r="K434" s="15" t="str">
        <f>VLOOKUP($B434,'Expression batch'!$A$2:$H$460,3,FALSE)</f>
        <v>X213</v>
      </c>
      <c r="L434" s="15" t="str">
        <f>VLOOKUP($B434,'Expression batch'!$A$2:$H$460,4,FALSE)</f>
        <v>SD-1b</v>
      </c>
      <c r="M434" s="15" t="e">
        <f>VLOOKUP($B434,'LRR-expression'!$A$2:$F$226,2,FALSE)</f>
        <v>#N/A</v>
      </c>
      <c r="N434" t="str">
        <f>VLOOKUP(B434,'Cloning information_protech'!$I$2:$M$452,5,FALSE)</f>
        <v>X213</v>
      </c>
      <c r="O434" t="e">
        <f>VLOOKUP(B434,'Cloning information_protech'!$G$2:$H$453,2,FALSE)</f>
        <v>#N/A</v>
      </c>
      <c r="P434" t="str">
        <f>VLOOKUP(B434,Unknown!$E$1:$F$625,2,FALSE)</f>
        <v>DLSV</v>
      </c>
      <c r="Q434" t="e">
        <f>VLOOKUP(B434,'PP-RLK'!$C$14:$D$623,2,FALSE)</f>
        <v>#N/A</v>
      </c>
      <c r="R434" t="e">
        <f>VLOOKUP($B434,'PP-RLK'!$C$14:$G$623,3,FALSE)</f>
        <v>#N/A</v>
      </c>
      <c r="S434" t="e">
        <f>VLOOKUP($B434,'PP-RLK'!$C$14:$G$623,4,FALSE)</f>
        <v>#N/A</v>
      </c>
      <c r="T434" t="e">
        <f>VLOOKUP($B434,'PP-RLK'!$C$14:$G$623,5,FALSE)</f>
        <v>#N/A</v>
      </c>
      <c r="U434" t="e">
        <f>VLOOKUP($B434,'PP-RLK'!$C$14:$O$623,6,FALSE)</f>
        <v>#N/A</v>
      </c>
      <c r="V434" t="e">
        <f>VLOOKUP($B434,'PP-RLK'!$C$14:$O$623,7,FALSE)</f>
        <v>#N/A</v>
      </c>
      <c r="W434" t="e">
        <f>VLOOKUP($B434,'PP-RLK'!$C$14:$O$623,8,FALSE)</f>
        <v>#N/A</v>
      </c>
      <c r="X434" t="e">
        <f>VLOOKUP($B434,'PP-RLK'!$C$14:$O$623,9,FALSE)</f>
        <v>#N/A</v>
      </c>
      <c r="Y434" t="e">
        <f>VLOOKUP(B434,'Nat Plant-Seq info'!$C$1:$D$426,2,FALSE)</f>
        <v>#N/A</v>
      </c>
      <c r="Z434" t="str">
        <f t="shared" si="6"/>
        <v>AT4G11900.1</v>
      </c>
    </row>
    <row r="435" spans="1:26">
      <c r="A435" s="16">
        <v>407</v>
      </c>
      <c r="B435" s="16" t="s">
        <v>120</v>
      </c>
      <c r="C435" s="16" t="str">
        <f>VLOOKUP(B435,'PP-RLK'!$C$14:$N$623,12,FALSE)</f>
        <v>AT1G34300.1</v>
      </c>
      <c r="D435" s="16" t="s">
        <v>1990</v>
      </c>
      <c r="E435" s="16" t="s">
        <v>6</v>
      </c>
      <c r="F435" s="16" t="s">
        <v>121</v>
      </c>
      <c r="G435" s="17" t="s">
        <v>8</v>
      </c>
      <c r="H435" s="17" t="s">
        <v>122</v>
      </c>
      <c r="I435" s="15" t="str">
        <f>VLOOKUP(B435,'Expression batch'!$A$2:$H$460,8,FALSE)</f>
        <v>#7</v>
      </c>
      <c r="J435" s="15" t="str">
        <f>VLOOKUP($B435,'Expression batch'!$A$2:$H$460,2,FALSE)</f>
        <v>AT1G34300</v>
      </c>
      <c r="K435" s="15" t="str">
        <f>VLOOKUP($B435,'Expression batch'!$A$2:$H$460,3,FALSE)</f>
        <v>X219</v>
      </c>
      <c r="L435" s="15" t="str">
        <f>VLOOKUP($B435,'Expression batch'!$A$2:$H$460,4,FALSE)</f>
        <v>SD-2b</v>
      </c>
      <c r="M435" s="15" t="e">
        <f>VLOOKUP($B435,'LRR-expression'!$A$2:$F$226,2,FALSE)</f>
        <v>#N/A</v>
      </c>
      <c r="N435" t="str">
        <f>VLOOKUP(B435,'Cloning information_protech'!$I$2:$M$452,5,FALSE)</f>
        <v>X219</v>
      </c>
      <c r="O435" t="e">
        <f>VLOOKUP(B435,'Cloning information_protech'!$G$2:$H$453,2,FALSE)</f>
        <v>#N/A</v>
      </c>
      <c r="P435" t="str">
        <f>VLOOKUP(B435,Unknown!$E$1:$F$625,2,FALSE)</f>
        <v>SD-2b</v>
      </c>
      <c r="Q435" t="str">
        <f>VLOOKUP(B435,'PP-RLK'!$C$14:$D$623,2,FALSE)</f>
        <v>SD-2b</v>
      </c>
      <c r="R435">
        <f>VLOOKUP($B435,'PP-RLK'!$C$14:$G$623,3,FALSE)</f>
        <v>26</v>
      </c>
      <c r="S435" t="str">
        <f>VLOOKUP($B435,'PP-RLK'!$C$14:$G$623,4,FALSE)</f>
        <v>[422,445]</v>
      </c>
      <c r="T435" t="str">
        <f>VLOOKUP($B435,'PP-RLK'!$C$14:$G$623,5,FALSE)</f>
        <v>[484,756]</v>
      </c>
      <c r="U435">
        <f>VLOOKUP($B435,'PP-RLK'!$C$14:$O$623,6,FALSE)</f>
        <v>829</v>
      </c>
      <c r="V435">
        <f>VLOOKUP($B435,'PP-RLK'!$C$14:$O$623,7,FALSE)</f>
        <v>27</v>
      </c>
      <c r="W435">
        <f>VLOOKUP($B435,'PP-RLK'!$C$14:$O$623,8,FALSE)</f>
        <v>421</v>
      </c>
      <c r="X435">
        <f>VLOOKUP($B435,'PP-RLK'!$C$14:$O$623,9,FALSE)</f>
        <v>395</v>
      </c>
      <c r="Y435" t="e">
        <f>VLOOKUP(B435,'Nat Plant-Seq info'!$C$1:$D$426,2,FALSE)</f>
        <v>#N/A</v>
      </c>
      <c r="Z435" t="str">
        <f t="shared" si="6"/>
        <v>AT1G34300.1</v>
      </c>
    </row>
    <row r="436" spans="1:26">
      <c r="A436" s="16">
        <v>435</v>
      </c>
      <c r="B436" s="16" t="s">
        <v>289</v>
      </c>
      <c r="C436" s="16" t="str">
        <f>VLOOKUP(B436,'PP-RLK'!$C$14:$N$623,12,FALSE)</f>
        <v>AT2G19130.1</v>
      </c>
      <c r="D436" s="16" t="s">
        <v>1990</v>
      </c>
      <c r="E436" s="16" t="s">
        <v>6</v>
      </c>
      <c r="F436" s="16" t="s">
        <v>121</v>
      </c>
      <c r="G436" s="17" t="s">
        <v>8</v>
      </c>
      <c r="H436" s="17" t="s">
        <v>122</v>
      </c>
      <c r="I436" s="15" t="str">
        <f>VLOOKUP(B436,'Expression batch'!$A$2:$H$460,8,FALSE)</f>
        <v>#7</v>
      </c>
      <c r="J436" s="15" t="str">
        <f>VLOOKUP($B436,'Expression batch'!$A$2:$H$460,2,FALSE)</f>
        <v>AT2G19130</v>
      </c>
      <c r="K436" s="15" t="str">
        <f>VLOOKUP($B436,'Expression batch'!$A$2:$H$460,3,FALSE)</f>
        <v>X216</v>
      </c>
      <c r="L436" s="15" t="str">
        <f>VLOOKUP($B436,'Expression batch'!$A$2:$H$460,4,FALSE)</f>
        <v>SD-2b</v>
      </c>
      <c r="M436" s="15" t="e">
        <f>VLOOKUP($B436,'LRR-expression'!$A$2:$F$226,2,FALSE)</f>
        <v>#N/A</v>
      </c>
      <c r="N436" t="str">
        <f>VLOOKUP(B436,'Cloning information_protech'!$I$2:$M$452,5,FALSE)</f>
        <v>X216</v>
      </c>
      <c r="O436" t="e">
        <f>VLOOKUP(B436,'Cloning information_protech'!$G$2:$H$453,2,FALSE)</f>
        <v>#N/A</v>
      </c>
      <c r="P436" t="str">
        <f>VLOOKUP(B436,Unknown!$E$1:$F$625,2,FALSE)</f>
        <v>SD-2b</v>
      </c>
      <c r="Q436" t="str">
        <f>VLOOKUP(B436,'PP-RLK'!$C$14:$D$623,2,FALSE)</f>
        <v>SD-2b</v>
      </c>
      <c r="R436">
        <f>VLOOKUP($B436,'PP-RLK'!$C$14:$G$623,3,FALSE)</f>
        <v>23</v>
      </c>
      <c r="S436" t="str">
        <f>VLOOKUP($B436,'PP-RLK'!$C$14:$G$623,4,FALSE)</f>
        <v>[441,464]</v>
      </c>
      <c r="T436" t="str">
        <f>VLOOKUP($B436,'PP-RLK'!$C$14:$G$623,5,FALSE)</f>
        <v>[493,766]</v>
      </c>
      <c r="U436">
        <f>VLOOKUP($B436,'PP-RLK'!$C$14:$O$623,6,FALSE)</f>
        <v>828</v>
      </c>
      <c r="V436">
        <f>VLOOKUP($B436,'PP-RLK'!$C$14:$O$623,7,FALSE)</f>
        <v>24</v>
      </c>
      <c r="W436">
        <f>VLOOKUP($B436,'PP-RLK'!$C$14:$O$623,8,FALSE)</f>
        <v>440</v>
      </c>
      <c r="X436">
        <f>VLOOKUP($B436,'PP-RLK'!$C$14:$O$623,9,FALSE)</f>
        <v>417</v>
      </c>
      <c r="Y436" t="e">
        <f>VLOOKUP(B436,'Nat Plant-Seq info'!$C$1:$D$426,2,FALSE)</f>
        <v>#N/A</v>
      </c>
      <c r="Z436" t="str">
        <f t="shared" si="6"/>
        <v>AT2G19130.1</v>
      </c>
    </row>
    <row r="437" spans="1:26">
      <c r="A437" s="16">
        <v>429</v>
      </c>
      <c r="B437" s="16" t="s">
        <v>482</v>
      </c>
      <c r="C437" s="16" t="s">
        <v>7683</v>
      </c>
      <c r="D437" s="16" t="s">
        <v>1990</v>
      </c>
      <c r="E437" s="16" t="s">
        <v>6</v>
      </c>
      <c r="F437" s="16" t="s">
        <v>121</v>
      </c>
      <c r="G437" s="17" t="s">
        <v>8</v>
      </c>
      <c r="H437" s="17" t="s">
        <v>122</v>
      </c>
      <c r="I437" s="15" t="str">
        <f>VLOOKUP(B437,'Expression batch'!$A$2:$H$460,8,FALSE)</f>
        <v>#7</v>
      </c>
      <c r="J437" s="15" t="str">
        <f>VLOOKUP($B437,'Expression batch'!$A$2:$H$460,2,FALSE)</f>
        <v>RLK4</v>
      </c>
      <c r="K437" s="15" t="str">
        <f>VLOOKUP($B437,'Expression batch'!$A$2:$H$460,3,FALSE)</f>
        <v>X215</v>
      </c>
      <c r="L437" s="15" t="str">
        <f>VLOOKUP($B437,'Expression batch'!$A$2:$H$460,4,FALSE)</f>
        <v>SD-2b</v>
      </c>
      <c r="M437" s="15" t="e">
        <f>VLOOKUP($B437,'LRR-expression'!$A$2:$F$226,2,FALSE)</f>
        <v>#N/A</v>
      </c>
      <c r="N437" t="str">
        <f>VLOOKUP(B437,'Cloning information_protech'!$I$2:$M$452,5,FALSE)</f>
        <v>X215</v>
      </c>
      <c r="O437" t="e">
        <f>VLOOKUP(B437,'Cloning information_protech'!$G$2:$H$453,2,FALSE)</f>
        <v>#N/A</v>
      </c>
      <c r="P437" t="str">
        <f>VLOOKUP(B437,Unknown!$E$1:$F$625,2,FALSE)</f>
        <v>SD-2b</v>
      </c>
      <c r="Q437" t="e">
        <f>VLOOKUP(B437,'PP-RLK'!$C$14:$D$623,2,FALSE)</f>
        <v>#N/A</v>
      </c>
      <c r="R437" t="e">
        <f>VLOOKUP($B437,'PP-RLK'!$C$14:$G$623,3,FALSE)</f>
        <v>#N/A</v>
      </c>
      <c r="S437" t="e">
        <f>VLOOKUP($B437,'PP-RLK'!$C$14:$G$623,4,FALSE)</f>
        <v>#N/A</v>
      </c>
      <c r="T437" t="e">
        <f>VLOOKUP($B437,'PP-RLK'!$C$14:$G$623,5,FALSE)</f>
        <v>#N/A</v>
      </c>
      <c r="U437" t="e">
        <f>VLOOKUP($B437,'PP-RLK'!$C$14:$O$623,6,FALSE)</f>
        <v>#N/A</v>
      </c>
      <c r="V437" t="e">
        <f>VLOOKUP($B437,'PP-RLK'!$C$14:$O$623,7,FALSE)</f>
        <v>#N/A</v>
      </c>
      <c r="W437" t="e">
        <f>VLOOKUP($B437,'PP-RLK'!$C$14:$O$623,8,FALSE)</f>
        <v>#N/A</v>
      </c>
      <c r="X437" t="e">
        <f>VLOOKUP($B437,'PP-RLK'!$C$14:$O$623,9,FALSE)</f>
        <v>#N/A</v>
      </c>
      <c r="Y437" t="e">
        <f>VLOOKUP(B437,'Nat Plant-Seq info'!$C$1:$D$426,2,FALSE)</f>
        <v>#N/A</v>
      </c>
      <c r="Z437" t="str">
        <f t="shared" si="6"/>
        <v>AT4G00340.1</v>
      </c>
    </row>
    <row r="438" spans="1:26">
      <c r="A438" s="16">
        <v>427</v>
      </c>
      <c r="B438" s="16" t="s">
        <v>578</v>
      </c>
      <c r="C438" s="16" t="str">
        <f>VLOOKUP(B438,'PP-RLK'!$C$14:$N$623,12,FALSE)</f>
        <v>AT4G32300.1</v>
      </c>
      <c r="D438" s="16" t="s">
        <v>1990</v>
      </c>
      <c r="E438" s="16" t="s">
        <v>6</v>
      </c>
      <c r="F438" s="16" t="s">
        <v>121</v>
      </c>
      <c r="G438" s="17" t="s">
        <v>8</v>
      </c>
      <c r="H438" s="17" t="s">
        <v>122</v>
      </c>
      <c r="I438" s="15" t="str">
        <f>VLOOKUP(B438,'Expression batch'!$A$2:$H$460,8,FALSE)</f>
        <v>#7</v>
      </c>
      <c r="J438" s="15" t="str">
        <f>VLOOKUP($B438,'Expression batch'!$A$2:$H$460,2,FALSE)</f>
        <v>SD2-5</v>
      </c>
      <c r="K438" s="15" t="str">
        <f>VLOOKUP($B438,'Expression batch'!$A$2:$H$460,3,FALSE)</f>
        <v>X218</v>
      </c>
      <c r="L438" s="15" t="str">
        <f>VLOOKUP($B438,'Expression batch'!$A$2:$H$460,4,FALSE)</f>
        <v>SD-2b</v>
      </c>
      <c r="M438" s="15" t="e">
        <f>VLOOKUP($B438,'LRR-expression'!$A$2:$F$226,2,FALSE)</f>
        <v>#N/A</v>
      </c>
      <c r="N438" t="str">
        <f>VLOOKUP(B438,'Cloning information_protech'!$I$2:$M$452,5,FALSE)</f>
        <v>X218</v>
      </c>
      <c r="O438" t="e">
        <f>VLOOKUP(B438,'Cloning information_protech'!$G$2:$H$453,2,FALSE)</f>
        <v>#N/A</v>
      </c>
      <c r="P438" t="str">
        <f>VLOOKUP(B438,Unknown!$E$1:$F$625,2,FALSE)</f>
        <v>SD-2b</v>
      </c>
      <c r="Q438" t="str">
        <f>VLOOKUP(B438,'PP-RLK'!$C$14:$D$623,2,FALSE)</f>
        <v>SD-2b</v>
      </c>
      <c r="R438">
        <f>VLOOKUP($B438,'PP-RLK'!$C$14:$G$623,3,FALSE)</f>
        <v>22</v>
      </c>
      <c r="S438" t="str">
        <f>VLOOKUP($B438,'PP-RLK'!$C$14:$G$623,4,FALSE)</f>
        <v>[428,451]</v>
      </c>
      <c r="T438" t="str">
        <f>VLOOKUP($B438,'PP-RLK'!$C$14:$G$623,5,FALSE)</f>
        <v>[493,764]</v>
      </c>
      <c r="U438">
        <f>VLOOKUP($B438,'PP-RLK'!$C$14:$O$623,6,FALSE)</f>
        <v>821</v>
      </c>
      <c r="V438">
        <f>VLOOKUP($B438,'PP-RLK'!$C$14:$O$623,7,FALSE)</f>
        <v>23</v>
      </c>
      <c r="W438">
        <f>VLOOKUP($B438,'PP-RLK'!$C$14:$O$623,8,FALSE)</f>
        <v>427</v>
      </c>
      <c r="X438">
        <f>VLOOKUP($B438,'PP-RLK'!$C$14:$O$623,9,FALSE)</f>
        <v>405</v>
      </c>
      <c r="Y438" t="e">
        <f>VLOOKUP(B438,'Nat Plant-Seq info'!$C$1:$D$426,2,FALSE)</f>
        <v>#N/A</v>
      </c>
      <c r="Z438" t="str">
        <f t="shared" si="6"/>
        <v>AT4G32300.1</v>
      </c>
    </row>
    <row r="439" spans="1:26">
      <c r="A439" s="16">
        <v>428</v>
      </c>
      <c r="B439" s="16" t="s">
        <v>641</v>
      </c>
      <c r="C439" s="16" t="str">
        <f>VLOOKUP(B439,'PP-RLK'!$C$14:$N$623,12,FALSE)</f>
        <v>AT5G24080.1</v>
      </c>
      <c r="D439" s="16" t="s">
        <v>1990</v>
      </c>
      <c r="E439" s="16" t="s">
        <v>6</v>
      </c>
      <c r="F439" s="16" t="s">
        <v>121</v>
      </c>
      <c r="G439" s="17" t="s">
        <v>8</v>
      </c>
      <c r="H439" s="17" t="s">
        <v>122</v>
      </c>
      <c r="I439" s="15" t="e">
        <f>VLOOKUP(B439,'Expression batch'!$A$2:$H$460,8,FALSE)</f>
        <v>#N/A</v>
      </c>
      <c r="J439" s="15" t="e">
        <f>VLOOKUP($B439,'Expression batch'!$A$2:$H$460,2,FALSE)</f>
        <v>#N/A</v>
      </c>
      <c r="K439" s="15" t="e">
        <f>VLOOKUP($B439,'Expression batch'!$A$2:$H$460,3,FALSE)</f>
        <v>#N/A</v>
      </c>
      <c r="L439" s="15" t="e">
        <f>VLOOKUP($B439,'Expression batch'!$A$2:$H$460,4,FALSE)</f>
        <v>#N/A</v>
      </c>
      <c r="M439" s="15" t="e">
        <f>VLOOKUP($B439,'LRR-expression'!$A$2:$F$226,2,FALSE)</f>
        <v>#N/A</v>
      </c>
      <c r="N439" t="e">
        <f>VLOOKUP(B439,'Cloning information_protech'!$I$2:$M$452,5,FALSE)</f>
        <v>#N/A</v>
      </c>
      <c r="O439" t="e">
        <f>VLOOKUP(B439,'Cloning information_protech'!$G$2:$H$453,2,FALSE)</f>
        <v>#N/A</v>
      </c>
      <c r="P439" t="str">
        <f>VLOOKUP(B439,Unknown!$E$1:$F$625,2,FALSE)</f>
        <v>SD-2b</v>
      </c>
      <c r="Q439" t="str">
        <f>VLOOKUP(B439,'PP-RLK'!$C$14:$D$623,2,FALSE)</f>
        <v>SD-2b</v>
      </c>
      <c r="R439">
        <f>VLOOKUP($B439,'PP-RLK'!$C$14:$G$623,3,FALSE)</f>
        <v>0</v>
      </c>
      <c r="S439" t="str">
        <f>VLOOKUP($B439,'PP-RLK'!$C$14:$G$623,4,FALSE)</f>
        <v>[71,94]</v>
      </c>
      <c r="T439" t="str">
        <f>VLOOKUP($B439,'PP-RLK'!$C$14:$G$623,5,FALSE)</f>
        <v>[128,399]</v>
      </c>
      <c r="U439">
        <f>VLOOKUP($B439,'PP-RLK'!$C$14:$O$623,6,FALSE)</f>
        <v>470</v>
      </c>
      <c r="V439">
        <f>VLOOKUP($B439,'PP-RLK'!$C$14:$O$623,7,FALSE)</f>
        <v>1</v>
      </c>
      <c r="W439">
        <f>VLOOKUP($B439,'PP-RLK'!$C$14:$O$623,8,FALSE)</f>
        <v>70</v>
      </c>
      <c r="X439">
        <f>VLOOKUP($B439,'PP-RLK'!$C$14:$O$623,9,FALSE)</f>
        <v>70</v>
      </c>
      <c r="Y439" t="e">
        <f>VLOOKUP(B439,'Nat Plant-Seq info'!$C$1:$D$426,2,FALSE)</f>
        <v>#N/A</v>
      </c>
      <c r="Z439" t="str">
        <f t="shared" si="6"/>
        <v>AT5G24080.1</v>
      </c>
    </row>
    <row r="440" spans="1:26">
      <c r="A440" s="16">
        <v>405</v>
      </c>
      <c r="B440" s="16" t="s">
        <v>647</v>
      </c>
      <c r="C440" s="16" t="str">
        <f>VLOOKUP(B440,'PP-RLK'!$C$14:$N$623,12,FALSE)</f>
        <v>AT5G35370.1</v>
      </c>
      <c r="D440" s="16" t="s">
        <v>1990</v>
      </c>
      <c r="E440" s="16" t="s">
        <v>6</v>
      </c>
      <c r="F440" s="16" t="s">
        <v>121</v>
      </c>
      <c r="G440" s="17" t="s">
        <v>8</v>
      </c>
      <c r="H440" s="17" t="s">
        <v>122</v>
      </c>
      <c r="I440" s="15" t="str">
        <f>VLOOKUP(B440,'Expression batch'!$A$2:$H$460,8,FALSE)</f>
        <v>#7</v>
      </c>
      <c r="J440" s="15" t="str">
        <f>VLOOKUP($B440,'Expression batch'!$A$2:$H$460,2,FALSE)</f>
        <v>AT5G35370</v>
      </c>
      <c r="K440" s="15" t="str">
        <f>VLOOKUP($B440,'Expression batch'!$A$2:$H$460,3,FALSE)</f>
        <v>X220</v>
      </c>
      <c r="L440" s="15" t="str">
        <f>VLOOKUP($B440,'Expression batch'!$A$2:$H$460,4,FALSE)</f>
        <v>SD-2b</v>
      </c>
      <c r="M440" s="15" t="e">
        <f>VLOOKUP($B440,'LRR-expression'!$A$2:$F$226,2,FALSE)</f>
        <v>#N/A</v>
      </c>
      <c r="N440" t="str">
        <f>VLOOKUP(B440,'Cloning information_protech'!$I$2:$M$452,5,FALSE)</f>
        <v>X220</v>
      </c>
      <c r="O440" t="e">
        <f>VLOOKUP(B440,'Cloning information_protech'!$G$2:$H$453,2,FALSE)</f>
        <v>#N/A</v>
      </c>
      <c r="P440" t="str">
        <f>VLOOKUP(B440,Unknown!$E$1:$F$625,2,FALSE)</f>
        <v>SD-2b</v>
      </c>
      <c r="Q440" t="str">
        <f>VLOOKUP(B440,'PP-RLK'!$C$14:$D$623,2,FALSE)</f>
        <v>SD-2b</v>
      </c>
      <c r="R440">
        <f>VLOOKUP($B440,'PP-RLK'!$C$14:$G$623,3,FALSE)</f>
        <v>27</v>
      </c>
      <c r="S440" t="str">
        <f>VLOOKUP($B440,'PP-RLK'!$C$14:$G$623,4,FALSE)</f>
        <v>[444,467]</v>
      </c>
      <c r="T440" t="str">
        <f>VLOOKUP($B440,'PP-RLK'!$C$14:$G$623,5,FALSE)</f>
        <v>[515,803]</v>
      </c>
      <c r="U440">
        <f>VLOOKUP($B440,'PP-RLK'!$C$14:$O$623,6,FALSE)</f>
        <v>872</v>
      </c>
      <c r="V440">
        <f>VLOOKUP($B440,'PP-RLK'!$C$14:$O$623,7,FALSE)</f>
        <v>28</v>
      </c>
      <c r="W440">
        <f>VLOOKUP($B440,'PP-RLK'!$C$14:$O$623,8,FALSE)</f>
        <v>443</v>
      </c>
      <c r="X440">
        <f>VLOOKUP($B440,'PP-RLK'!$C$14:$O$623,9,FALSE)</f>
        <v>416</v>
      </c>
      <c r="Y440" t="e">
        <f>VLOOKUP(B440,'Nat Plant-Seq info'!$C$1:$D$426,2,FALSE)</f>
        <v>#N/A</v>
      </c>
      <c r="Z440" t="str">
        <f t="shared" si="6"/>
        <v>AT5G35370.1</v>
      </c>
    </row>
    <row r="441" spans="1:26">
      <c r="A441" s="16">
        <v>390</v>
      </c>
      <c r="B441" s="16" t="s">
        <v>728</v>
      </c>
      <c r="C441" s="16" t="str">
        <f>VLOOKUP(B441,'PP-RLK'!$C$14:$N$623,12,FALSE)</f>
        <v>AT5G60900.1</v>
      </c>
      <c r="D441" s="16" t="s">
        <v>1990</v>
      </c>
      <c r="E441" s="16" t="s">
        <v>6</v>
      </c>
      <c r="F441" s="16" t="s">
        <v>121</v>
      </c>
      <c r="G441" s="17" t="s">
        <v>8</v>
      </c>
      <c r="H441" s="17" t="s">
        <v>122</v>
      </c>
      <c r="I441" s="15" t="str">
        <f>VLOOKUP(B441,'Expression batch'!$A$2:$H$460,8,FALSE)</f>
        <v>#8</v>
      </c>
      <c r="J441" s="15" t="str">
        <f>VLOOKUP($B441,'Expression batch'!$A$2:$H$460,2,FALSE)</f>
        <v>RKL1</v>
      </c>
      <c r="K441" s="15" t="str">
        <f>VLOOKUP($B441,'Expression batch'!$A$2:$H$460,3,FALSE)</f>
        <v>I06</v>
      </c>
      <c r="L441" s="15" t="str">
        <f>VLOOKUP($B441,'Expression batch'!$A$2:$H$460,4,FALSE)</f>
        <v>SD-2b</v>
      </c>
      <c r="M441" s="15" t="e">
        <f>VLOOKUP($B441,'LRR-expression'!$A$2:$F$226,2,FALSE)</f>
        <v>#N/A</v>
      </c>
      <c r="N441" t="str">
        <f>VLOOKUP(B441,'Cloning information_protech'!$I$2:$M$452,5,FALSE)</f>
        <v>I06</v>
      </c>
      <c r="O441" t="e">
        <f>VLOOKUP(B441,'Cloning information_protech'!$G$2:$H$453,2,FALSE)</f>
        <v>#N/A</v>
      </c>
      <c r="P441" t="str">
        <f>VLOOKUP(B441,Unknown!$E$1:$F$625,2,FALSE)</f>
        <v>SD-2b</v>
      </c>
      <c r="Q441" t="str">
        <f>VLOOKUP(B441,'PP-RLK'!$C$14:$D$623,2,FALSE)</f>
        <v>SD-2b</v>
      </c>
      <c r="R441">
        <f>VLOOKUP($B441,'PP-RLK'!$C$14:$G$623,3,FALSE)</f>
        <v>25</v>
      </c>
      <c r="S441">
        <f>VLOOKUP($B441,'PP-RLK'!$C$14:$G$623,4,FALSE)</f>
        <v>0</v>
      </c>
      <c r="T441" t="str">
        <f>VLOOKUP($B441,'PP-RLK'!$C$14:$G$623,5,FALSE)</f>
        <v>[447,715]</v>
      </c>
      <c r="U441">
        <f>VLOOKUP($B441,'PP-RLK'!$C$14:$O$623,6,FALSE)</f>
        <v>748</v>
      </c>
      <c r="V441">
        <f>VLOOKUP($B441,'PP-RLK'!$C$14:$O$623,7,FALSE)</f>
        <v>26</v>
      </c>
      <c r="W441">
        <f>VLOOKUP($B441,'PP-RLK'!$C$14:$O$623,8,FALSE)</f>
        <v>446</v>
      </c>
      <c r="X441">
        <f>VLOOKUP($B441,'PP-RLK'!$C$14:$O$623,9,FALSE)</f>
        <v>421</v>
      </c>
      <c r="Y441" t="e">
        <f>VLOOKUP(B441,'Nat Plant-Seq info'!$C$1:$D$426,2,FALSE)</f>
        <v>#N/A</v>
      </c>
      <c r="Z441" t="str">
        <f t="shared" si="6"/>
        <v>AT5G60900.1</v>
      </c>
    </row>
    <row r="442" spans="1:26" s="46" customFormat="1">
      <c r="A442" s="43">
        <v>1546</v>
      </c>
      <c r="B442" s="43" t="s">
        <v>348</v>
      </c>
      <c r="C442" s="43" t="e">
        <f>VLOOKUP(B442,'PP-RLK'!$C$14:$N$623,12,FALSE)</f>
        <v>#N/A</v>
      </c>
      <c r="D442" s="43" t="s">
        <v>1990</v>
      </c>
      <c r="E442" s="43" t="s">
        <v>6</v>
      </c>
      <c r="F442" s="43" t="s">
        <v>349</v>
      </c>
      <c r="G442" s="44" t="s">
        <v>8</v>
      </c>
      <c r="H442" s="44" t="s">
        <v>56</v>
      </c>
      <c r="I442" s="45" t="e">
        <f>VLOOKUP(B442,'Expression batch'!$A$2:$H$460,8,FALSE)</f>
        <v>#N/A</v>
      </c>
      <c r="J442" s="45" t="e">
        <f>VLOOKUP($B442,'Expression batch'!$A$2:$H$460,2,FALSE)</f>
        <v>#N/A</v>
      </c>
      <c r="K442" s="45" t="e">
        <f>VLOOKUP($B442,'Expression batch'!$A$2:$H$460,3,FALSE)</f>
        <v>#N/A</v>
      </c>
      <c r="L442" s="45" t="e">
        <f>VLOOKUP($B442,'Expression batch'!$A$2:$H$460,4,FALSE)</f>
        <v>#N/A</v>
      </c>
      <c r="M442" s="45" t="e">
        <f>VLOOKUP($B442,'LRR-expression'!$A$2:$F$226,2,FALSE)</f>
        <v>#N/A</v>
      </c>
      <c r="N442" s="46" t="e">
        <f>VLOOKUP(B442,'Cloning information_protech'!$I$2:$M$452,5,FALSE)</f>
        <v>#N/A</v>
      </c>
      <c r="O442" s="46" t="e">
        <f>VLOOKUP(B442,'Cloning information_protech'!$G$2:$H$453,2,FALSE)</f>
        <v>#N/A</v>
      </c>
      <c r="P442" s="46" t="str">
        <f>VLOOKUP(B442,Unknown!$E$1:$F$625,2,FALSE)</f>
        <v>SD-2b</v>
      </c>
      <c r="Q442" s="46" t="e">
        <f>VLOOKUP(B442,'PP-RLK'!$C$14:$D$623,2,FALSE)</f>
        <v>#N/A</v>
      </c>
      <c r="R442" s="46" t="e">
        <f>VLOOKUP($B442,'PP-RLK'!$C$14:$G$623,3,FALSE)</f>
        <v>#N/A</v>
      </c>
      <c r="S442" s="46" t="e">
        <f>VLOOKUP($B442,'PP-RLK'!$C$14:$G$623,4,FALSE)</f>
        <v>#N/A</v>
      </c>
      <c r="T442" s="46" t="e">
        <f>VLOOKUP($B442,'PP-RLK'!$C$14:$G$623,5,FALSE)</f>
        <v>#N/A</v>
      </c>
      <c r="U442" s="46" t="e">
        <f>VLOOKUP($B442,'PP-RLK'!$C$14:$O$623,6,FALSE)</f>
        <v>#N/A</v>
      </c>
      <c r="V442" s="46" t="e">
        <f>VLOOKUP($B442,'PP-RLK'!$C$14:$O$623,7,FALSE)</f>
        <v>#N/A</v>
      </c>
      <c r="W442" s="46" t="e">
        <f>VLOOKUP($B442,'PP-RLK'!$C$14:$O$623,8,FALSE)</f>
        <v>#N/A</v>
      </c>
      <c r="X442" s="46" t="e">
        <f>VLOOKUP($B442,'PP-RLK'!$C$14:$O$623,9,FALSE)</f>
        <v>#N/A</v>
      </c>
      <c r="Y442" s="46" t="e">
        <f>VLOOKUP(B442,'Nat Plant-Seq info'!$C$1:$D$426,2,FALSE)</f>
        <v>#N/A</v>
      </c>
      <c r="Z442" t="e">
        <f>IF(ISNA(Y442),C442,)</f>
        <v>#N/A</v>
      </c>
    </row>
    <row r="443" spans="1:26">
      <c r="A443" s="16">
        <v>1254</v>
      </c>
      <c r="B443" s="16" t="s">
        <v>132</v>
      </c>
      <c r="C443" s="16" t="str">
        <f>VLOOKUP(B443,'PP-RLK'!$C$14:$N$623,12,FALSE)</f>
        <v>AT1G49730.1</v>
      </c>
      <c r="D443" s="16" t="s">
        <v>1990</v>
      </c>
      <c r="E443" s="16" t="s">
        <v>6</v>
      </c>
      <c r="F443" s="16" t="s">
        <v>133</v>
      </c>
      <c r="G443" s="17" t="s">
        <v>8</v>
      </c>
      <c r="H443" s="17" t="s">
        <v>52</v>
      </c>
      <c r="I443" s="15" t="str">
        <f>VLOOKUP(B443,'Expression batch'!$A$2:$H$460,8,FALSE)</f>
        <v>#4</v>
      </c>
      <c r="J443" s="15" t="str">
        <f>VLOOKUP($B443,'Expression batch'!$A$2:$H$460,2,FALSE)</f>
        <v>AT1G49730</v>
      </c>
      <c r="K443" s="15" t="str">
        <f>VLOOKUP($B443,'Expression batch'!$A$2:$H$460,3,FALSE)</f>
        <v>X304</v>
      </c>
      <c r="L443" s="15" t="str">
        <f>VLOOKUP($B443,'Expression batch'!$A$2:$H$460,4,FALSE)</f>
        <v>URK-I</v>
      </c>
      <c r="M443" s="15" t="e">
        <f>VLOOKUP($B443,'LRR-expression'!$A$2:$F$226,2,FALSE)</f>
        <v>#N/A</v>
      </c>
      <c r="N443" t="str">
        <f>VLOOKUP(B443,'Cloning information_protech'!$I$2:$M$452,5,FALSE)</f>
        <v>X304</v>
      </c>
      <c r="O443" t="e">
        <f>VLOOKUP(B443,'Cloning information_protech'!$G$2:$H$453,2,FALSE)</f>
        <v>#N/A</v>
      </c>
      <c r="P443" t="str">
        <f>VLOOKUP(B443,Unknown!$E$1:$F$625,2,FALSE)</f>
        <v>URK-1</v>
      </c>
      <c r="Q443" t="str">
        <f>VLOOKUP(B443,'PP-RLK'!$C$14:$D$623,2,FALSE)</f>
        <v>URK-1</v>
      </c>
      <c r="R443">
        <f>VLOOKUP($B443,'PP-RLK'!$C$14:$G$623,3,FALSE)</f>
        <v>26</v>
      </c>
      <c r="S443" t="str">
        <f>VLOOKUP($B443,'PP-RLK'!$C$14:$G$623,4,FALSE)</f>
        <v>[253,276]</v>
      </c>
      <c r="T443" t="str">
        <f>VLOOKUP($B443,'PP-RLK'!$C$14:$G$623,5,FALSE)</f>
        <v>[327,598]</v>
      </c>
      <c r="U443">
        <f>VLOOKUP($B443,'PP-RLK'!$C$14:$O$623,6,FALSE)</f>
        <v>663</v>
      </c>
      <c r="V443">
        <f>VLOOKUP($B443,'PP-RLK'!$C$14:$O$623,7,FALSE)</f>
        <v>27</v>
      </c>
      <c r="W443">
        <f>VLOOKUP($B443,'PP-RLK'!$C$14:$O$623,8,FALSE)</f>
        <v>252</v>
      </c>
      <c r="X443">
        <f>VLOOKUP($B443,'PP-RLK'!$C$14:$O$623,9,FALSE)</f>
        <v>226</v>
      </c>
      <c r="Y443" t="e">
        <f>VLOOKUP(B443,'Nat Plant-Seq info'!$C$1:$D$426,2,FALSE)</f>
        <v>#N/A</v>
      </c>
      <c r="Z443" t="str">
        <f t="shared" si="6"/>
        <v>AT1G49730.1</v>
      </c>
    </row>
    <row r="444" spans="1:26">
      <c r="A444" s="16">
        <v>1253</v>
      </c>
      <c r="B444" s="16" t="s">
        <v>393</v>
      </c>
      <c r="C444" s="16" t="str">
        <f>VLOOKUP(B444,'PP-RLK'!$C$14:$N$623,12,FALSE)</f>
        <v>AT3G19300.1</v>
      </c>
      <c r="D444" s="16" t="s">
        <v>1990</v>
      </c>
      <c r="E444" s="16" t="s">
        <v>6</v>
      </c>
      <c r="F444" s="16" t="s">
        <v>133</v>
      </c>
      <c r="G444" s="17" t="s">
        <v>8</v>
      </c>
      <c r="H444" s="17" t="s">
        <v>52</v>
      </c>
      <c r="I444" s="15" t="str">
        <f>VLOOKUP(B444,'Expression batch'!$A$2:$H$460,8,FALSE)</f>
        <v>#4</v>
      </c>
      <c r="J444" s="15" t="str">
        <f>VLOOKUP($B444,'Expression batch'!$A$2:$H$460,2,FALSE)</f>
        <v>AT3G19300</v>
      </c>
      <c r="K444" s="15" t="str">
        <f>VLOOKUP($B444,'Expression batch'!$A$2:$H$460,3,FALSE)</f>
        <v>X305</v>
      </c>
      <c r="L444" s="15" t="str">
        <f>VLOOKUP($B444,'Expression batch'!$A$2:$H$460,4,FALSE)</f>
        <v>URK-I</v>
      </c>
      <c r="M444" s="15" t="e">
        <f>VLOOKUP($B444,'LRR-expression'!$A$2:$F$226,2,FALSE)</f>
        <v>#N/A</v>
      </c>
      <c r="N444" t="str">
        <f>VLOOKUP(B444,'Cloning information_protech'!$I$2:$M$452,5,FALSE)</f>
        <v>X305</v>
      </c>
      <c r="O444" t="e">
        <f>VLOOKUP(B444,'Cloning information_protech'!$G$2:$H$453,2,FALSE)</f>
        <v>#N/A</v>
      </c>
      <c r="P444" t="str">
        <f>VLOOKUP(B444,Unknown!$E$1:$F$625,2,FALSE)</f>
        <v>URK-1</v>
      </c>
      <c r="Q444" t="str">
        <f>VLOOKUP(B444,'PP-RLK'!$C$14:$D$623,2,FALSE)</f>
        <v>URK-1</v>
      </c>
      <c r="R444">
        <f>VLOOKUP($B444,'PP-RLK'!$C$14:$G$623,3,FALSE)</f>
        <v>29</v>
      </c>
      <c r="S444" t="str">
        <f>VLOOKUP($B444,'PP-RLK'!$C$14:$G$623,4,FALSE)</f>
        <v>[253,276]</v>
      </c>
      <c r="T444" t="str">
        <f>VLOOKUP($B444,'PP-RLK'!$C$14:$G$623,5,FALSE)</f>
        <v>[326,594]</v>
      </c>
      <c r="U444">
        <f>VLOOKUP($B444,'PP-RLK'!$C$14:$O$623,6,FALSE)</f>
        <v>663</v>
      </c>
      <c r="V444">
        <f>VLOOKUP($B444,'PP-RLK'!$C$14:$O$623,7,FALSE)</f>
        <v>30</v>
      </c>
      <c r="W444">
        <f>VLOOKUP($B444,'PP-RLK'!$C$14:$O$623,8,FALSE)</f>
        <v>252</v>
      </c>
      <c r="X444">
        <f>VLOOKUP($B444,'PP-RLK'!$C$14:$O$623,9,FALSE)</f>
        <v>223</v>
      </c>
      <c r="Y444" t="e">
        <f>VLOOKUP(B444,'Nat Plant-Seq info'!$C$1:$D$426,2,FALSE)</f>
        <v>#N/A</v>
      </c>
      <c r="Z444" t="str">
        <f t="shared" si="6"/>
        <v>AT3G19300.1</v>
      </c>
    </row>
    <row r="445" spans="1:26">
      <c r="A445" s="16">
        <v>1179</v>
      </c>
      <c r="B445" s="16" t="s">
        <v>60</v>
      </c>
      <c r="C445" s="16" t="str">
        <f>VLOOKUP(B445,'PP-RLK'!$C$14:$N$623,12,FALSE)</f>
        <v>AT1G16110.1</v>
      </c>
      <c r="D445" s="16" t="s">
        <v>1990</v>
      </c>
      <c r="E445" s="16" t="s">
        <v>6</v>
      </c>
      <c r="F445" s="16" t="s">
        <v>61</v>
      </c>
      <c r="G445" s="17" t="s">
        <v>62</v>
      </c>
      <c r="H445" s="17" t="s">
        <v>63</v>
      </c>
      <c r="I445" s="15" t="str">
        <f>VLOOKUP(B445,'Expression batch'!$A$2:$H$460,8,FALSE)</f>
        <v>#3</v>
      </c>
      <c r="J445" s="15" t="str">
        <f>VLOOKUP($B445,'Expression batch'!$A$2:$H$460,2,FALSE)</f>
        <v>WAKL6</v>
      </c>
      <c r="K445" s="15" t="str">
        <f>VLOOKUP($B445,'Expression batch'!$A$2:$H$460,3,FALSE)</f>
        <v>X117</v>
      </c>
      <c r="L445" s="15" t="str">
        <f>VLOOKUP($B445,'Expression batch'!$A$2:$H$460,4,FALSE)</f>
        <v>WAK</v>
      </c>
      <c r="M445" s="15" t="e">
        <f>VLOOKUP($B445,'LRR-expression'!$A$2:$F$226,2,FALSE)</f>
        <v>#N/A</v>
      </c>
      <c r="N445" t="str">
        <f>VLOOKUP(B445,'Cloning information_protech'!$I$2:$M$452,5,FALSE)</f>
        <v>X117</v>
      </c>
      <c r="O445" t="e">
        <f>VLOOKUP(B445,'Cloning information_protech'!$G$2:$H$453,2,FALSE)</f>
        <v>#N/A</v>
      </c>
      <c r="P445" t="str">
        <f>VLOOKUP(B445,Unknown!$E$1:$F$625,2,FALSE)</f>
        <v>WAK</v>
      </c>
      <c r="Q445" t="str">
        <f>VLOOKUP(B445,'PP-RLK'!$C$14:$D$623,2,FALSE)</f>
        <v>WAK</v>
      </c>
      <c r="R445">
        <f>VLOOKUP($B445,'PP-RLK'!$C$14:$G$623,3,FALSE)</f>
        <v>29</v>
      </c>
      <c r="S445" t="str">
        <f>VLOOKUP($B445,'PP-RLK'!$C$14:$G$623,4,FALSE)</f>
        <v>[360,383]</v>
      </c>
      <c r="T445" t="str">
        <f>VLOOKUP($B445,'PP-RLK'!$C$14:$G$623,5,FALSE)</f>
        <v>[432,641]</v>
      </c>
      <c r="U445">
        <f>VLOOKUP($B445,'PP-RLK'!$C$14:$O$623,6,FALSE)</f>
        <v>642</v>
      </c>
      <c r="V445">
        <f>VLOOKUP($B445,'PP-RLK'!$C$14:$O$623,7,FALSE)</f>
        <v>30</v>
      </c>
      <c r="W445">
        <f>VLOOKUP($B445,'PP-RLK'!$C$14:$O$623,8,FALSE)</f>
        <v>359</v>
      </c>
      <c r="X445">
        <f>VLOOKUP($B445,'PP-RLK'!$C$14:$O$623,9,FALSE)</f>
        <v>330</v>
      </c>
      <c r="Y445" t="e">
        <f>VLOOKUP(B445,'Nat Plant-Seq info'!$C$1:$D$426,2,FALSE)</f>
        <v>#N/A</v>
      </c>
      <c r="Z445" t="str">
        <f t="shared" si="6"/>
        <v>AT1G16110.1</v>
      </c>
    </row>
    <row r="446" spans="1:26">
      <c r="A446" s="16">
        <v>1176</v>
      </c>
      <c r="B446" s="16" t="s">
        <v>64</v>
      </c>
      <c r="C446" s="16" t="str">
        <f>VLOOKUP(B446,'PP-RLK'!$C$14:$N$623,12,FALSE)</f>
        <v>AT1G16120.1</v>
      </c>
      <c r="D446" s="16" t="s">
        <v>1990</v>
      </c>
      <c r="E446" s="16" t="s">
        <v>6</v>
      </c>
      <c r="F446" s="16" t="s">
        <v>61</v>
      </c>
      <c r="G446" s="17" t="s">
        <v>62</v>
      </c>
      <c r="H446" s="17" t="s">
        <v>63</v>
      </c>
      <c r="I446" s="15" t="str">
        <f>VLOOKUP(B446,'Expression batch'!$A$2:$H$460,8,FALSE)</f>
        <v>#3</v>
      </c>
      <c r="J446" s="15" t="str">
        <f>VLOOKUP($B446,'Expression batch'!$A$2:$H$460,2,FALSE)</f>
        <v>WAKL1</v>
      </c>
      <c r="K446" s="15" t="str">
        <f>VLOOKUP($B446,'Expression batch'!$A$2:$H$460,3,FALSE)</f>
        <v>X115</v>
      </c>
      <c r="L446" s="15" t="str">
        <f>VLOOKUP($B446,'Expression batch'!$A$2:$H$460,4,FALSE)</f>
        <v>WAK</v>
      </c>
      <c r="M446" s="15" t="e">
        <f>VLOOKUP($B446,'LRR-expression'!$A$2:$F$226,2,FALSE)</f>
        <v>#N/A</v>
      </c>
      <c r="N446" t="str">
        <f>VLOOKUP(B446,'Cloning information_protech'!$I$2:$M$452,5,FALSE)</f>
        <v>X115</v>
      </c>
      <c r="O446" t="e">
        <f>VLOOKUP(B446,'Cloning information_protech'!$G$2:$H$453,2,FALSE)</f>
        <v>#N/A</v>
      </c>
      <c r="P446" t="str">
        <f>VLOOKUP(B446,Unknown!$E$1:$F$625,2,FALSE)</f>
        <v>WAK</v>
      </c>
      <c r="Q446" t="str">
        <f>VLOOKUP(B446,'PP-RLK'!$C$14:$D$623,2,FALSE)</f>
        <v>WAK</v>
      </c>
      <c r="R446">
        <f>VLOOKUP($B446,'PP-RLK'!$C$14:$G$623,3,FALSE)</f>
        <v>26</v>
      </c>
      <c r="S446" t="str">
        <f>VLOOKUP($B446,'PP-RLK'!$C$14:$G$623,4,FALSE)</f>
        <v>[354,377]</v>
      </c>
      <c r="T446" t="str">
        <f>VLOOKUP($B446,'PP-RLK'!$C$14:$G$623,5,FALSE)</f>
        <v>[429,699]</v>
      </c>
      <c r="U446">
        <f>VLOOKUP($B446,'PP-RLK'!$C$14:$O$623,6,FALSE)</f>
        <v>730</v>
      </c>
      <c r="V446">
        <f>VLOOKUP($B446,'PP-RLK'!$C$14:$O$623,7,FALSE)</f>
        <v>27</v>
      </c>
      <c r="W446">
        <f>VLOOKUP($B446,'PP-RLK'!$C$14:$O$623,8,FALSE)</f>
        <v>353</v>
      </c>
      <c r="X446">
        <f>VLOOKUP($B446,'PP-RLK'!$C$14:$O$623,9,FALSE)</f>
        <v>327</v>
      </c>
      <c r="Y446" t="e">
        <f>VLOOKUP(B446,'Nat Plant-Seq info'!$C$1:$D$426,2,FALSE)</f>
        <v>#N/A</v>
      </c>
      <c r="Z446" t="str">
        <f t="shared" si="6"/>
        <v>AT1G16120.1</v>
      </c>
    </row>
    <row r="447" spans="1:26">
      <c r="A447" s="16">
        <v>1181</v>
      </c>
      <c r="B447" s="16" t="s">
        <v>65</v>
      </c>
      <c r="C447" s="16" t="str">
        <f>VLOOKUP(B447,'PP-RLK'!$C$14:$N$623,12,FALSE)</f>
        <v>AT1G16130.1</v>
      </c>
      <c r="D447" s="16" t="s">
        <v>1990</v>
      </c>
      <c r="E447" s="16" t="s">
        <v>6</v>
      </c>
      <c r="F447" s="16" t="s">
        <v>61</v>
      </c>
      <c r="G447" s="17" t="s">
        <v>62</v>
      </c>
      <c r="H447" s="17" t="s">
        <v>63</v>
      </c>
      <c r="I447" s="15" t="str">
        <f>VLOOKUP(B447,'Expression batch'!$A$2:$H$460,8,FALSE)</f>
        <v>#3</v>
      </c>
      <c r="J447" s="15" t="str">
        <f>VLOOKUP($B447,'Expression batch'!$A$2:$H$460,2,FALSE)</f>
        <v>WAKL2</v>
      </c>
      <c r="K447" s="15" t="str">
        <f>VLOOKUP($B447,'Expression batch'!$A$2:$H$460,3,FALSE)</f>
        <v>X118</v>
      </c>
      <c r="L447" s="15" t="str">
        <f>VLOOKUP($B447,'Expression batch'!$A$2:$H$460,4,FALSE)</f>
        <v>WAK</v>
      </c>
      <c r="M447" s="15" t="e">
        <f>VLOOKUP($B447,'LRR-expression'!$A$2:$F$226,2,FALSE)</f>
        <v>#N/A</v>
      </c>
      <c r="N447" t="str">
        <f>VLOOKUP(B447,'Cloning information_protech'!$I$2:$M$452,5,FALSE)</f>
        <v>X118</v>
      </c>
      <c r="O447" t="e">
        <f>VLOOKUP(B447,'Cloning information_protech'!$G$2:$H$453,2,FALSE)</f>
        <v>#N/A</v>
      </c>
      <c r="P447" t="str">
        <f>VLOOKUP(B447,Unknown!$E$1:$F$625,2,FALSE)</f>
        <v>WAK</v>
      </c>
      <c r="Q447" t="str">
        <f>VLOOKUP(B447,'PP-RLK'!$C$14:$D$623,2,FALSE)</f>
        <v>WAK</v>
      </c>
      <c r="R447">
        <f>VLOOKUP($B447,'PP-RLK'!$C$14:$G$623,3,FALSE)</f>
        <v>28</v>
      </c>
      <c r="S447" t="str">
        <f>VLOOKUP($B447,'PP-RLK'!$C$14:$G$623,4,FALSE)</f>
        <v>[345,368]</v>
      </c>
      <c r="T447" t="str">
        <f>VLOOKUP($B447,'PP-RLK'!$C$14:$G$623,5,FALSE)</f>
        <v>[416,686]</v>
      </c>
      <c r="U447">
        <f>VLOOKUP($B447,'PP-RLK'!$C$14:$O$623,6,FALSE)</f>
        <v>748</v>
      </c>
      <c r="V447">
        <f>VLOOKUP($B447,'PP-RLK'!$C$14:$O$623,7,FALSE)</f>
        <v>29</v>
      </c>
      <c r="W447">
        <f>VLOOKUP($B447,'PP-RLK'!$C$14:$O$623,8,FALSE)</f>
        <v>344</v>
      </c>
      <c r="X447">
        <f>VLOOKUP($B447,'PP-RLK'!$C$14:$O$623,9,FALSE)</f>
        <v>316</v>
      </c>
      <c r="Y447" t="e">
        <f>VLOOKUP(B447,'Nat Plant-Seq info'!$C$1:$D$426,2,FALSE)</f>
        <v>#N/A</v>
      </c>
      <c r="Z447" t="str">
        <f t="shared" si="6"/>
        <v>AT1G16130.1</v>
      </c>
    </row>
    <row r="448" spans="1:26" s="46" customFormat="1">
      <c r="A448" s="43">
        <v>1177</v>
      </c>
      <c r="B448" s="43" t="s">
        <v>66</v>
      </c>
      <c r="C448" s="43" t="e">
        <v>#N/A</v>
      </c>
      <c r="D448" s="43" t="s">
        <v>1990</v>
      </c>
      <c r="E448" s="43" t="s">
        <v>6</v>
      </c>
      <c r="F448" s="43" t="s">
        <v>61</v>
      </c>
      <c r="G448" s="44" t="s">
        <v>62</v>
      </c>
      <c r="H448" s="44" t="s">
        <v>63</v>
      </c>
      <c r="I448" s="45" t="e">
        <f>VLOOKUP(B448,'Expression batch'!$A$2:$H$460,8,FALSE)</f>
        <v>#N/A</v>
      </c>
      <c r="J448" s="45" t="e">
        <f>VLOOKUP($B448,'Expression batch'!$A$2:$H$460,2,FALSE)</f>
        <v>#N/A</v>
      </c>
      <c r="K448" s="45" t="e">
        <f>VLOOKUP($B448,'Expression batch'!$A$2:$H$460,3,FALSE)</f>
        <v>#N/A</v>
      </c>
      <c r="L448" s="45" t="e">
        <f>VLOOKUP($B448,'Expression batch'!$A$2:$H$460,4,FALSE)</f>
        <v>#N/A</v>
      </c>
      <c r="M448" s="45" t="e">
        <f>VLOOKUP($B448,'LRR-expression'!$A$2:$F$226,2,FALSE)</f>
        <v>#N/A</v>
      </c>
      <c r="N448" s="46" t="e">
        <f>VLOOKUP(B448,'Cloning information_protech'!$I$2:$M$452,5,FALSE)</f>
        <v>#N/A</v>
      </c>
      <c r="O448" s="46" t="e">
        <f>VLOOKUP(B448,'Cloning information_protech'!$G$2:$H$453,2,FALSE)</f>
        <v>#N/A</v>
      </c>
      <c r="P448" s="46" t="e">
        <f>VLOOKUP(B448,Unknown!$E$1:$F$625,2,FALSE)</f>
        <v>#N/A</v>
      </c>
      <c r="Q448" s="46" t="str">
        <f>VLOOKUP(B448,'PP-RLK'!$C$14:$D$623,2,FALSE)</f>
        <v>WAK</v>
      </c>
      <c r="R448" s="46">
        <f>VLOOKUP($B448,'PP-RLK'!$C$14:$G$623,3,FALSE)</f>
        <v>0</v>
      </c>
      <c r="S448" s="46">
        <f>VLOOKUP($B448,'PP-RLK'!$C$14:$G$623,4,FALSE)</f>
        <v>0</v>
      </c>
      <c r="T448" s="46" t="str">
        <f>VLOOKUP($B448,'PP-RLK'!$C$14:$G$623,5,FALSE)</f>
        <v>[388,656]</v>
      </c>
      <c r="U448" s="46">
        <f>VLOOKUP($B448,'PP-RLK'!$C$14:$O$623,6,FALSE)</f>
        <v>690</v>
      </c>
      <c r="V448" s="46">
        <f>VLOOKUP($B448,'PP-RLK'!$C$14:$O$623,7,FALSE)</f>
        <v>0</v>
      </c>
      <c r="W448" s="46">
        <f>VLOOKUP($B448,'PP-RLK'!$C$14:$O$623,8,FALSE)</f>
        <v>0</v>
      </c>
      <c r="X448" s="46">
        <f>VLOOKUP($B448,'PP-RLK'!$C$14:$O$623,9,FALSE)</f>
        <v>0</v>
      </c>
      <c r="Y448" s="46" t="e">
        <f>VLOOKUP(B448,'Nat Plant-Seq info'!$C$1:$D$426,2,FALSE)</f>
        <v>#N/A</v>
      </c>
      <c r="Z448" t="e">
        <f>IF(ISNA(Y448),C448,)</f>
        <v>#N/A</v>
      </c>
    </row>
    <row r="449" spans="1:26">
      <c r="A449" s="16">
        <v>1182</v>
      </c>
      <c r="B449" s="16" t="s">
        <v>67</v>
      </c>
      <c r="C449" s="16" t="str">
        <f>VLOOKUP(B449,'PP-RLK'!$C$14:$N$623,12,FALSE)</f>
        <v>AT1G16150.1</v>
      </c>
      <c r="D449" s="16" t="s">
        <v>1990</v>
      </c>
      <c r="E449" s="16" t="s">
        <v>6</v>
      </c>
      <c r="F449" s="16" t="s">
        <v>61</v>
      </c>
      <c r="G449" s="17" t="s">
        <v>62</v>
      </c>
      <c r="H449" s="17" t="s">
        <v>63</v>
      </c>
      <c r="I449" s="15" t="str">
        <f>VLOOKUP(B449,'Expression batch'!$A$2:$H$460,8,FALSE)</f>
        <v>#3</v>
      </c>
      <c r="J449" s="15" t="str">
        <f>VLOOKUP($B449,'Expression batch'!$A$2:$H$460,2,FALSE)</f>
        <v>WAKL4</v>
      </c>
      <c r="K449" s="15" t="str">
        <f>VLOOKUP($B449,'Expression batch'!$A$2:$H$460,3,FALSE)</f>
        <v>X119</v>
      </c>
      <c r="L449" s="15" t="str">
        <f>VLOOKUP($B449,'Expression batch'!$A$2:$H$460,4,FALSE)</f>
        <v>WAK</v>
      </c>
      <c r="M449" s="15" t="e">
        <f>VLOOKUP($B449,'LRR-expression'!$A$2:$F$226,2,FALSE)</f>
        <v>#N/A</v>
      </c>
      <c r="N449" t="str">
        <f>VLOOKUP(B449,'Cloning information_protech'!$I$2:$M$452,5,FALSE)</f>
        <v>X119</v>
      </c>
      <c r="O449" t="e">
        <f>VLOOKUP(B449,'Cloning information_protech'!$G$2:$H$453,2,FALSE)</f>
        <v>#N/A</v>
      </c>
      <c r="P449" t="str">
        <f>VLOOKUP(B449,Unknown!$E$1:$F$625,2,FALSE)</f>
        <v>WAK</v>
      </c>
      <c r="Q449" t="str">
        <f>VLOOKUP(B449,'PP-RLK'!$C$14:$D$623,2,FALSE)</f>
        <v>WAK</v>
      </c>
      <c r="R449">
        <f>VLOOKUP($B449,'PP-RLK'!$C$14:$G$623,3,FALSE)</f>
        <v>27</v>
      </c>
      <c r="S449" t="str">
        <f>VLOOKUP($B449,'PP-RLK'!$C$14:$G$623,4,FALSE)</f>
        <v>[367,390]</v>
      </c>
      <c r="T449" t="str">
        <f>VLOOKUP($B449,'PP-RLK'!$C$14:$G$623,5,FALSE)</f>
        <v>[442,712]</v>
      </c>
      <c r="U449">
        <f>VLOOKUP($B449,'PP-RLK'!$C$14:$O$623,6,FALSE)</f>
        <v>779</v>
      </c>
      <c r="V449">
        <f>VLOOKUP($B449,'PP-RLK'!$C$14:$O$623,7,FALSE)</f>
        <v>28</v>
      </c>
      <c r="W449">
        <f>VLOOKUP($B449,'PP-RLK'!$C$14:$O$623,8,FALSE)</f>
        <v>366</v>
      </c>
      <c r="X449">
        <f>VLOOKUP($B449,'PP-RLK'!$C$14:$O$623,9,FALSE)</f>
        <v>339</v>
      </c>
      <c r="Y449" t="e">
        <f>VLOOKUP(B449,'Nat Plant-Seq info'!$C$1:$D$426,2,FALSE)</f>
        <v>#N/A</v>
      </c>
      <c r="Z449" t="str">
        <f t="shared" ref="Z449:Z511" si="7">IF(ISNA(Y449),C449,)</f>
        <v>AT1G16150.1</v>
      </c>
    </row>
    <row r="450" spans="1:26">
      <c r="A450" s="16">
        <v>1178</v>
      </c>
      <c r="B450" s="16" t="s">
        <v>68</v>
      </c>
      <c r="C450" s="16" t="str">
        <f>VLOOKUP(B450,'PP-RLK'!$C$14:$N$623,12,FALSE)</f>
        <v>AT1G16160.1</v>
      </c>
      <c r="D450" s="16" t="s">
        <v>1990</v>
      </c>
      <c r="E450" s="16" t="s">
        <v>6</v>
      </c>
      <c r="F450" s="16" t="s">
        <v>61</v>
      </c>
      <c r="G450" s="17" t="s">
        <v>62</v>
      </c>
      <c r="H450" s="17" t="s">
        <v>63</v>
      </c>
      <c r="I450" s="15" t="str">
        <f>VLOOKUP(B450,'Expression batch'!$A$2:$H$460,8,FALSE)</f>
        <v>#3</v>
      </c>
      <c r="J450" s="15" t="str">
        <f>VLOOKUP($B450,'Expression batch'!$A$2:$H$460,2,FALSE)</f>
        <v>WAKL5</v>
      </c>
      <c r="K450" s="15" t="str">
        <f>VLOOKUP($B450,'Expression batch'!$A$2:$H$460,3,FALSE)</f>
        <v>X116</v>
      </c>
      <c r="L450" s="15" t="str">
        <f>VLOOKUP($B450,'Expression batch'!$A$2:$H$460,4,FALSE)</f>
        <v>WAK</v>
      </c>
      <c r="M450" s="15" t="e">
        <f>VLOOKUP($B450,'LRR-expression'!$A$2:$F$226,2,FALSE)</f>
        <v>#N/A</v>
      </c>
      <c r="N450" t="str">
        <f>VLOOKUP(B450,'Cloning information_protech'!$I$2:$M$452,5,FALSE)</f>
        <v>X116</v>
      </c>
      <c r="O450" t="e">
        <f>VLOOKUP(B450,'Cloning information_protech'!$G$2:$H$453,2,FALSE)</f>
        <v>#N/A</v>
      </c>
      <c r="P450" t="str">
        <f>VLOOKUP(B450,Unknown!$E$1:$F$625,2,FALSE)</f>
        <v>WAK</v>
      </c>
      <c r="Q450" t="str">
        <f>VLOOKUP(B450,'PP-RLK'!$C$14:$D$623,2,FALSE)</f>
        <v>WAK</v>
      </c>
      <c r="R450">
        <f>VLOOKUP($B450,'PP-RLK'!$C$14:$G$623,3,FALSE)</f>
        <v>0</v>
      </c>
      <c r="S450" t="str">
        <f>VLOOKUP($B450,'PP-RLK'!$C$14:$G$623,4,FALSE)</f>
        <v>[339,362]</v>
      </c>
      <c r="T450" t="str">
        <f>VLOOKUP($B450,'PP-RLK'!$C$14:$G$623,5,FALSE)</f>
        <v>[412,682]</v>
      </c>
      <c r="U450">
        <f>VLOOKUP($B450,'PP-RLK'!$C$14:$O$623,6,FALSE)</f>
        <v>711</v>
      </c>
      <c r="V450">
        <f>VLOOKUP($B450,'PP-RLK'!$C$14:$O$623,7,FALSE)</f>
        <v>1</v>
      </c>
      <c r="W450">
        <f>VLOOKUP($B450,'PP-RLK'!$C$14:$O$623,8,FALSE)</f>
        <v>338</v>
      </c>
      <c r="X450">
        <f>VLOOKUP($B450,'PP-RLK'!$C$14:$O$623,9,FALSE)</f>
        <v>338</v>
      </c>
      <c r="Y450" t="e">
        <f>VLOOKUP(B450,'Nat Plant-Seq info'!$C$1:$D$426,2,FALSE)</f>
        <v>#N/A</v>
      </c>
      <c r="Z450" t="str">
        <f t="shared" si="7"/>
        <v>AT1G16160.1</v>
      </c>
    </row>
    <row r="451" spans="1:26">
      <c r="A451" s="16">
        <v>1189</v>
      </c>
      <c r="B451" s="16" t="s">
        <v>69</v>
      </c>
      <c r="C451" s="16" t="str">
        <f>VLOOKUP(B451,'PP-RLK'!$C$14:$N$623,12,FALSE)</f>
        <v>AT1G16260.1</v>
      </c>
      <c r="D451" s="16" t="s">
        <v>1990</v>
      </c>
      <c r="E451" s="16" t="s">
        <v>6</v>
      </c>
      <c r="F451" s="16" t="s">
        <v>61</v>
      </c>
      <c r="G451" s="17" t="s">
        <v>70</v>
      </c>
      <c r="H451" s="17" t="s">
        <v>63</v>
      </c>
      <c r="I451" s="15" t="str">
        <f>VLOOKUP(B451,'Expression batch'!$A$2:$H$460,8,FALSE)</f>
        <v>#15</v>
      </c>
      <c r="J451" s="15" t="str">
        <f>VLOOKUP($B451,'Expression batch'!$A$2:$H$460,2,FALSE)</f>
        <v>AT1G16260</v>
      </c>
      <c r="K451" s="15" t="str">
        <f>VLOOKUP($B451,'Expression batch'!$A$2:$H$460,3,FALSE)</f>
        <v>X126</v>
      </c>
      <c r="L451" s="15" t="str">
        <f>VLOOKUP($B451,'Expression batch'!$A$2:$H$460,4,FALSE)</f>
        <v>WAK</v>
      </c>
      <c r="M451" s="15" t="e">
        <f>VLOOKUP($B451,'LRR-expression'!$A$2:$F$226,2,FALSE)</f>
        <v>#N/A</v>
      </c>
      <c r="N451" t="str">
        <f>VLOOKUP(B451,'Cloning information_protech'!$I$2:$M$452,5,FALSE)</f>
        <v>X126</v>
      </c>
      <c r="O451" t="e">
        <f>VLOOKUP(B451,'Cloning information_protech'!$G$2:$H$453,2,FALSE)</f>
        <v>#N/A</v>
      </c>
      <c r="P451" t="str">
        <f>VLOOKUP(B451,Unknown!$E$1:$F$625,2,FALSE)</f>
        <v>WAK</v>
      </c>
      <c r="Q451" t="str">
        <f>VLOOKUP(B451,'PP-RLK'!$C$14:$D$623,2,FALSE)</f>
        <v>WAK</v>
      </c>
      <c r="R451">
        <f>VLOOKUP($B451,'PP-RLK'!$C$14:$G$623,3,FALSE)</f>
        <v>24</v>
      </c>
      <c r="S451" t="str">
        <f>VLOOKUP($B451,'PP-RLK'!$C$14:$G$623,4,FALSE)</f>
        <v>[314,337]</v>
      </c>
      <c r="T451" t="str">
        <f>VLOOKUP($B451,'PP-RLK'!$C$14:$G$623,5,FALSE)</f>
        <v>[390,660]</v>
      </c>
      <c r="U451">
        <f>VLOOKUP($B451,'PP-RLK'!$C$14:$O$623,6,FALSE)</f>
        <v>720</v>
      </c>
      <c r="V451">
        <f>VLOOKUP($B451,'PP-RLK'!$C$14:$O$623,7,FALSE)</f>
        <v>25</v>
      </c>
      <c r="W451">
        <f>VLOOKUP($B451,'PP-RLK'!$C$14:$O$623,8,FALSE)</f>
        <v>313</v>
      </c>
      <c r="X451">
        <f>VLOOKUP($B451,'PP-RLK'!$C$14:$O$623,9,FALSE)</f>
        <v>289</v>
      </c>
      <c r="Y451" t="e">
        <f>VLOOKUP(B451,'Nat Plant-Seq info'!$C$1:$D$426,2,FALSE)</f>
        <v>#N/A</v>
      </c>
      <c r="Z451" t="str">
        <f t="shared" si="7"/>
        <v>AT1G16260.1</v>
      </c>
    </row>
    <row r="452" spans="1:26">
      <c r="A452" s="16">
        <v>1185</v>
      </c>
      <c r="B452" s="16" t="s">
        <v>77</v>
      </c>
      <c r="C452" s="16" t="str">
        <f>VLOOKUP(B452,'PP-RLK'!$C$14:$N$623,12,FALSE)</f>
        <v>AT1G17910.1</v>
      </c>
      <c r="D452" s="16" t="s">
        <v>1990</v>
      </c>
      <c r="E452" s="16" t="s">
        <v>6</v>
      </c>
      <c r="F452" s="16" t="s">
        <v>61</v>
      </c>
      <c r="G452" s="17" t="s">
        <v>8</v>
      </c>
      <c r="H452" s="17" t="s">
        <v>63</v>
      </c>
      <c r="I452" s="15" t="str">
        <f>VLOOKUP(B452,'Expression batch'!$A$2:$H$460,8,FALSE)</f>
        <v>#7</v>
      </c>
      <c r="J452" s="15" t="str">
        <f>VLOOKUP($B452,'Expression batch'!$A$2:$H$460,2,FALSE)</f>
        <v>AT1G17910</v>
      </c>
      <c r="K452" s="15" t="str">
        <f>VLOOKUP($B452,'Expression batch'!$A$2:$H$460,3,FALSE)</f>
        <v>X123</v>
      </c>
      <c r="L452" s="15" t="str">
        <f>VLOOKUP($B452,'Expression batch'!$A$2:$H$460,4,FALSE)</f>
        <v>WAK</v>
      </c>
      <c r="M452" s="15" t="e">
        <f>VLOOKUP($B452,'LRR-expression'!$A$2:$F$226,2,FALSE)</f>
        <v>#N/A</v>
      </c>
      <c r="N452" t="str">
        <f>VLOOKUP(B452,'Cloning information_protech'!$I$2:$M$452,5,FALSE)</f>
        <v>X123</v>
      </c>
      <c r="O452" t="e">
        <f>VLOOKUP(B452,'Cloning information_protech'!$G$2:$H$453,2,FALSE)</f>
        <v>#N/A</v>
      </c>
      <c r="P452" t="str">
        <f>VLOOKUP(B452,Unknown!$E$1:$F$625,2,FALSE)</f>
        <v>WAK</v>
      </c>
      <c r="Q452" t="str">
        <f>VLOOKUP(B452,'PP-RLK'!$C$14:$D$623,2,FALSE)</f>
        <v>WAK</v>
      </c>
      <c r="R452">
        <f>VLOOKUP($B452,'PP-RLK'!$C$14:$G$623,3,FALSE)</f>
        <v>27</v>
      </c>
      <c r="S452" t="str">
        <f>VLOOKUP($B452,'PP-RLK'!$C$14:$G$623,4,FALSE)</f>
        <v>[381,401]</v>
      </c>
      <c r="T452" t="str">
        <f>VLOOKUP($B452,'PP-RLK'!$C$14:$G$623,5,FALSE)</f>
        <v>[454,725]</v>
      </c>
      <c r="U452">
        <f>VLOOKUP($B452,'PP-RLK'!$C$14:$O$623,6,FALSE)</f>
        <v>764</v>
      </c>
      <c r="V452">
        <f>VLOOKUP($B452,'PP-RLK'!$C$14:$O$623,7,FALSE)</f>
        <v>28</v>
      </c>
      <c r="W452">
        <f>VLOOKUP($B452,'PP-RLK'!$C$14:$O$623,8,FALSE)</f>
        <v>380</v>
      </c>
      <c r="X452">
        <f>VLOOKUP($B452,'PP-RLK'!$C$14:$O$623,9,FALSE)</f>
        <v>353</v>
      </c>
      <c r="Y452" t="e">
        <f>VLOOKUP(B452,'Nat Plant-Seq info'!$C$1:$D$426,2,FALSE)</f>
        <v>#N/A</v>
      </c>
      <c r="Z452" t="str">
        <f t="shared" si="7"/>
        <v>AT1G17910.1</v>
      </c>
    </row>
    <row r="453" spans="1:26">
      <c r="A453" s="16">
        <v>1186</v>
      </c>
      <c r="B453" s="16" t="s">
        <v>82</v>
      </c>
      <c r="C453" s="16" t="str">
        <f>VLOOKUP(B453,'PP-RLK'!$C$14:$N$623,12,FALSE)</f>
        <v>AT1G19390.1</v>
      </c>
      <c r="D453" s="16" t="s">
        <v>1990</v>
      </c>
      <c r="E453" s="16" t="s">
        <v>6</v>
      </c>
      <c r="F453" s="16" t="s">
        <v>61</v>
      </c>
      <c r="G453" s="17" t="s">
        <v>8</v>
      </c>
      <c r="H453" s="17" t="s">
        <v>63</v>
      </c>
      <c r="I453" s="15" t="str">
        <f>VLOOKUP(B453,'Expression batch'!$A$2:$H$460,8,FALSE)</f>
        <v>#15</v>
      </c>
      <c r="J453" s="15" t="str">
        <f>VLOOKUP($B453,'Expression batch'!$A$2:$H$460,2,FALSE)</f>
        <v>AT1G19390</v>
      </c>
      <c r="K453" s="15" t="str">
        <f>VLOOKUP($B453,'Expression batch'!$A$2:$H$460,3,FALSE)</f>
        <v>X122</v>
      </c>
      <c r="L453" s="15" t="str">
        <f>VLOOKUP($B453,'Expression batch'!$A$2:$H$460,4,FALSE)</f>
        <v>WAK</v>
      </c>
      <c r="M453" s="15" t="e">
        <f>VLOOKUP($B453,'LRR-expression'!$A$2:$F$226,2,FALSE)</f>
        <v>#N/A</v>
      </c>
      <c r="N453" t="str">
        <f>VLOOKUP(B453,'Cloning information_protech'!$I$2:$M$452,5,FALSE)</f>
        <v>X122</v>
      </c>
      <c r="O453" t="e">
        <f>VLOOKUP(B453,'Cloning information_protech'!$G$2:$H$453,2,FALSE)</f>
        <v>#N/A</v>
      </c>
      <c r="P453" t="str">
        <f>VLOOKUP(B453,Unknown!$E$1:$F$625,2,FALSE)</f>
        <v>WAK</v>
      </c>
      <c r="Q453" t="str">
        <f>VLOOKUP(B453,'PP-RLK'!$C$14:$D$623,2,FALSE)</f>
        <v>WAK</v>
      </c>
      <c r="R453">
        <f>VLOOKUP($B453,'PP-RLK'!$C$14:$G$623,3,FALSE)</f>
        <v>28</v>
      </c>
      <c r="S453" t="str">
        <f>VLOOKUP($B453,'PP-RLK'!$C$14:$G$623,4,FALSE)</f>
        <v>[376,399]</v>
      </c>
      <c r="T453" t="str">
        <f>VLOOKUP($B453,'PP-RLK'!$C$14:$G$623,5,FALSE)</f>
        <v>[451,722]</v>
      </c>
      <c r="U453">
        <f>VLOOKUP($B453,'PP-RLK'!$C$14:$O$623,6,FALSE)</f>
        <v>788</v>
      </c>
      <c r="V453">
        <f>VLOOKUP($B453,'PP-RLK'!$C$14:$O$623,7,FALSE)</f>
        <v>29</v>
      </c>
      <c r="W453">
        <f>VLOOKUP($B453,'PP-RLK'!$C$14:$O$623,8,FALSE)</f>
        <v>375</v>
      </c>
      <c r="X453">
        <f>VLOOKUP($B453,'PP-RLK'!$C$14:$O$623,9,FALSE)</f>
        <v>347</v>
      </c>
      <c r="Y453" t="e">
        <f>VLOOKUP(B453,'Nat Plant-Seq info'!$C$1:$D$426,2,FALSE)</f>
        <v>#N/A</v>
      </c>
      <c r="Z453" t="str">
        <f t="shared" si="7"/>
        <v>AT1G19390.1</v>
      </c>
    </row>
    <row r="454" spans="1:26">
      <c r="A454" s="16">
        <v>1196</v>
      </c>
      <c r="B454" s="16" t="s">
        <v>84</v>
      </c>
      <c r="C454" s="16" t="str">
        <f>VLOOKUP(B454,'PP-RLK'!$C$14:$N$623,12,FALSE)</f>
        <v>AT1G21210.1</v>
      </c>
      <c r="D454" s="16" t="s">
        <v>1990</v>
      </c>
      <c r="E454" s="16" t="s">
        <v>6</v>
      </c>
      <c r="F454" s="16" t="s">
        <v>61</v>
      </c>
      <c r="G454" s="17" t="s">
        <v>85</v>
      </c>
      <c r="H454" s="17" t="s">
        <v>63</v>
      </c>
      <c r="I454" s="15" t="str">
        <f>VLOOKUP(B454,'Expression batch'!$A$2:$H$460,8,FALSE)</f>
        <v>#3</v>
      </c>
      <c r="J454" s="15" t="str">
        <f>VLOOKUP($B454,'Expression batch'!$A$2:$H$460,2,FALSE)</f>
        <v>WAK4</v>
      </c>
      <c r="K454" s="15" t="str">
        <f>VLOOKUP($B454,'Expression batch'!$A$2:$H$460,3,FALSE)</f>
        <v>H07</v>
      </c>
      <c r="L454" s="15" t="str">
        <f>VLOOKUP($B454,'Expression batch'!$A$2:$H$460,4,FALSE)</f>
        <v>WAK</v>
      </c>
      <c r="M454" s="15" t="e">
        <f>VLOOKUP($B454,'LRR-expression'!$A$2:$F$226,2,FALSE)</f>
        <v>#N/A</v>
      </c>
      <c r="N454" t="str">
        <f>VLOOKUP(B454,'Cloning information_protech'!$I$2:$M$452,5,FALSE)</f>
        <v>H07</v>
      </c>
      <c r="O454" t="e">
        <f>VLOOKUP(B454,'Cloning information_protech'!$G$2:$H$453,2,FALSE)</f>
        <v>#N/A</v>
      </c>
      <c r="P454" t="str">
        <f>VLOOKUP(B454,Unknown!$E$1:$F$625,2,FALSE)</f>
        <v>WAK</v>
      </c>
      <c r="Q454" t="str">
        <f>VLOOKUP(B454,'PP-RLK'!$C$14:$D$623,2,FALSE)</f>
        <v>WAK</v>
      </c>
      <c r="R454">
        <f>VLOOKUP($B454,'PP-RLK'!$C$14:$G$623,3,FALSE)</f>
        <v>23</v>
      </c>
      <c r="S454">
        <f>VLOOKUP($B454,'PP-RLK'!$C$14:$G$623,4,FALSE)</f>
        <v>0</v>
      </c>
      <c r="T454" t="str">
        <f>VLOOKUP($B454,'PP-RLK'!$C$14:$G$623,5,FALSE)</f>
        <v>[410,680]</v>
      </c>
      <c r="U454">
        <f>VLOOKUP($B454,'PP-RLK'!$C$14:$O$623,6,FALSE)</f>
        <v>738</v>
      </c>
      <c r="V454">
        <f>VLOOKUP($B454,'PP-RLK'!$C$14:$O$623,7,FALSE)</f>
        <v>24</v>
      </c>
      <c r="W454">
        <f>VLOOKUP($B454,'PP-RLK'!$C$14:$O$623,8,FALSE)</f>
        <v>409</v>
      </c>
      <c r="X454">
        <f>VLOOKUP($B454,'PP-RLK'!$C$14:$O$623,9,FALSE)</f>
        <v>386</v>
      </c>
      <c r="Y454" t="e">
        <f>VLOOKUP(B454,'Nat Plant-Seq info'!$C$1:$D$426,2,FALSE)</f>
        <v>#N/A</v>
      </c>
      <c r="Z454" t="str">
        <f t="shared" si="7"/>
        <v>AT1G21210.1</v>
      </c>
    </row>
    <row r="455" spans="1:26">
      <c r="A455" s="16">
        <v>1195</v>
      </c>
      <c r="B455" s="16" t="s">
        <v>86</v>
      </c>
      <c r="C455" s="16" t="str">
        <f>VLOOKUP(B455,'PP-RLK'!$C$14:$N$623,12,FALSE)</f>
        <v>AT1G21230.1</v>
      </c>
      <c r="D455" s="16" t="s">
        <v>1990</v>
      </c>
      <c r="E455" s="16" t="s">
        <v>6</v>
      </c>
      <c r="F455" s="16" t="s">
        <v>61</v>
      </c>
      <c r="G455" s="17" t="s">
        <v>85</v>
      </c>
      <c r="H455" s="17" t="s">
        <v>63</v>
      </c>
      <c r="I455" s="15" t="str">
        <f>VLOOKUP(B455,'Expression batch'!$A$2:$H$460,8,FALSE)</f>
        <v>#3</v>
      </c>
      <c r="J455" s="15" t="str">
        <f>VLOOKUP($B455,'Expression batch'!$A$2:$H$460,2,FALSE)</f>
        <v>WAK5</v>
      </c>
      <c r="K455" s="15" t="str">
        <f>VLOOKUP($B455,'Expression batch'!$A$2:$H$460,3,FALSE)</f>
        <v>X127</v>
      </c>
      <c r="L455" s="15" t="str">
        <f>VLOOKUP($B455,'Expression batch'!$A$2:$H$460,4,FALSE)</f>
        <v>WAK</v>
      </c>
      <c r="M455" s="15" t="e">
        <f>VLOOKUP($B455,'LRR-expression'!$A$2:$F$226,2,FALSE)</f>
        <v>#N/A</v>
      </c>
      <c r="N455" t="str">
        <f>VLOOKUP(B455,'Cloning information_protech'!$I$2:$M$452,5,FALSE)</f>
        <v>X127</v>
      </c>
      <c r="O455" t="e">
        <f>VLOOKUP(B455,'Cloning information_protech'!$G$2:$H$453,2,FALSE)</f>
        <v>#N/A</v>
      </c>
      <c r="P455" t="str">
        <f>VLOOKUP(B455,Unknown!$E$1:$F$625,2,FALSE)</f>
        <v>WAK</v>
      </c>
      <c r="Q455" t="str">
        <f>VLOOKUP(B455,'PP-RLK'!$C$14:$D$623,2,FALSE)</f>
        <v>WAK</v>
      </c>
      <c r="R455">
        <f>VLOOKUP($B455,'PP-RLK'!$C$14:$G$623,3,FALSE)</f>
        <v>24</v>
      </c>
      <c r="S455" t="str">
        <f>VLOOKUP($B455,'PP-RLK'!$C$14:$G$623,4,FALSE)</f>
        <v>[332,355]</v>
      </c>
      <c r="T455" t="str">
        <f>VLOOKUP($B455,'PP-RLK'!$C$14:$G$623,5,FALSE)</f>
        <v>[408,678]</v>
      </c>
      <c r="U455">
        <f>VLOOKUP($B455,'PP-RLK'!$C$14:$O$623,6,FALSE)</f>
        <v>733</v>
      </c>
      <c r="V455">
        <f>VLOOKUP($B455,'PP-RLK'!$C$14:$O$623,7,FALSE)</f>
        <v>25</v>
      </c>
      <c r="W455">
        <f>VLOOKUP($B455,'PP-RLK'!$C$14:$O$623,8,FALSE)</f>
        <v>331</v>
      </c>
      <c r="X455">
        <f>VLOOKUP($B455,'PP-RLK'!$C$14:$O$623,9,FALSE)</f>
        <v>307</v>
      </c>
      <c r="Y455" t="e">
        <f>VLOOKUP(B455,'Nat Plant-Seq info'!$C$1:$D$426,2,FALSE)</f>
        <v>#N/A</v>
      </c>
      <c r="Z455" t="str">
        <f t="shared" si="7"/>
        <v>AT1G21230.1</v>
      </c>
    </row>
    <row r="456" spans="1:26">
      <c r="A456" s="16">
        <v>1198</v>
      </c>
      <c r="B456" s="16" t="s">
        <v>87</v>
      </c>
      <c r="C456" s="16" t="str">
        <f>VLOOKUP(B456,'PP-RLK'!$C$14:$N$623,12,FALSE)</f>
        <v>AT1G21240.1</v>
      </c>
      <c r="D456" s="16" t="s">
        <v>1990</v>
      </c>
      <c r="E456" s="16" t="s">
        <v>6</v>
      </c>
      <c r="F456" s="16" t="s">
        <v>61</v>
      </c>
      <c r="G456" s="17" t="s">
        <v>85</v>
      </c>
      <c r="H456" s="17" t="s">
        <v>63</v>
      </c>
      <c r="I456" s="15" t="str">
        <f>VLOOKUP(B456,'Expression batch'!$A$2:$H$460,8,FALSE)</f>
        <v>#3</v>
      </c>
      <c r="J456" s="15" t="str">
        <f>VLOOKUP($B456,'Expression batch'!$A$2:$H$460,2,FALSE)</f>
        <v>WAK3</v>
      </c>
      <c r="K456" s="15" t="str">
        <f>VLOOKUP($B456,'Expression batch'!$A$2:$H$460,3,FALSE)</f>
        <v>H09</v>
      </c>
      <c r="L456" s="15" t="str">
        <f>VLOOKUP($B456,'Expression batch'!$A$2:$H$460,4,FALSE)</f>
        <v>WAK</v>
      </c>
      <c r="M456" s="15" t="e">
        <f>VLOOKUP($B456,'LRR-expression'!$A$2:$F$226,2,FALSE)</f>
        <v>#N/A</v>
      </c>
      <c r="N456" t="str">
        <f>VLOOKUP(B456,'Cloning information_protech'!$I$2:$M$452,5,FALSE)</f>
        <v>H09</v>
      </c>
      <c r="O456" t="e">
        <f>VLOOKUP(B456,'Cloning information_protech'!$G$2:$H$453,2,FALSE)</f>
        <v>#N/A</v>
      </c>
      <c r="P456" t="str">
        <f>VLOOKUP(B456,Unknown!$E$1:$F$625,2,FALSE)</f>
        <v>WAK</v>
      </c>
      <c r="Q456" t="str">
        <f>VLOOKUP(B456,'PP-RLK'!$C$14:$D$623,2,FALSE)</f>
        <v>WAK</v>
      </c>
      <c r="R456">
        <f>VLOOKUP($B456,'PP-RLK'!$C$14:$G$623,3,FALSE)</f>
        <v>24</v>
      </c>
      <c r="S456" t="str">
        <f>VLOOKUP($B456,'PP-RLK'!$C$14:$G$623,4,FALSE)</f>
        <v>[343,366]</v>
      </c>
      <c r="T456" t="str">
        <f>VLOOKUP($B456,'PP-RLK'!$C$14:$G$623,5,FALSE)</f>
        <v>[415,685]</v>
      </c>
      <c r="U456">
        <f>VLOOKUP($B456,'PP-RLK'!$C$14:$O$623,6,FALSE)</f>
        <v>741</v>
      </c>
      <c r="V456">
        <f>VLOOKUP($B456,'PP-RLK'!$C$14:$O$623,7,FALSE)</f>
        <v>25</v>
      </c>
      <c r="W456">
        <f>VLOOKUP($B456,'PP-RLK'!$C$14:$O$623,8,FALSE)</f>
        <v>342</v>
      </c>
      <c r="X456">
        <f>VLOOKUP($B456,'PP-RLK'!$C$14:$O$623,9,FALSE)</f>
        <v>318</v>
      </c>
      <c r="Y456" t="e">
        <f>VLOOKUP(B456,'Nat Plant-Seq info'!$C$1:$D$426,2,FALSE)</f>
        <v>#N/A</v>
      </c>
      <c r="Z456" t="str">
        <f t="shared" si="7"/>
        <v>AT1G21240.1</v>
      </c>
    </row>
    <row r="457" spans="1:26">
      <c r="A457" s="16">
        <v>1199</v>
      </c>
      <c r="B457" s="16" t="s">
        <v>88</v>
      </c>
      <c r="C457" s="16" t="str">
        <f>VLOOKUP(B457,'PP-RLK'!$C$14:$N$623,12,FALSE)</f>
        <v>AT1G21250.1</v>
      </c>
      <c r="D457" s="16" t="s">
        <v>1990</v>
      </c>
      <c r="E457" s="16" t="s">
        <v>6</v>
      </c>
      <c r="F457" s="16" t="s">
        <v>61</v>
      </c>
      <c r="G457" s="17" t="s">
        <v>85</v>
      </c>
      <c r="H457" s="17" t="s">
        <v>63</v>
      </c>
      <c r="I457" s="15" t="str">
        <f>VLOOKUP(B457,'Expression batch'!$A$2:$H$460,8,FALSE)</f>
        <v>#3</v>
      </c>
      <c r="J457" s="15" t="str">
        <f>VLOOKUP($B457,'Expression batch'!$A$2:$H$460,2,FALSE)</f>
        <v>WAK1</v>
      </c>
      <c r="K457" s="15" t="str">
        <f>VLOOKUP($B457,'Expression batch'!$A$2:$H$460,3,FALSE)</f>
        <v>H10</v>
      </c>
      <c r="L457" s="15" t="str">
        <f>VLOOKUP($B457,'Expression batch'!$A$2:$H$460,4,FALSE)</f>
        <v>WAK</v>
      </c>
      <c r="M457" s="15" t="e">
        <f>VLOOKUP($B457,'LRR-expression'!$A$2:$F$226,2,FALSE)</f>
        <v>#N/A</v>
      </c>
      <c r="N457" t="str">
        <f>VLOOKUP(B457,'Cloning information_protech'!$I$2:$M$452,5,FALSE)</f>
        <v>H10</v>
      </c>
      <c r="O457" t="e">
        <f>VLOOKUP(B457,'Cloning information_protech'!$G$2:$H$453,2,FALSE)</f>
        <v>#N/A</v>
      </c>
      <c r="P457" t="str">
        <f>VLOOKUP(B457,Unknown!$E$1:$F$625,2,FALSE)</f>
        <v>WAK</v>
      </c>
      <c r="Q457" t="str">
        <f>VLOOKUP(B457,'PP-RLK'!$C$14:$D$623,2,FALSE)</f>
        <v>WAK</v>
      </c>
      <c r="R457">
        <f>VLOOKUP($B457,'PP-RLK'!$C$14:$G$623,3,FALSE)</f>
        <v>25</v>
      </c>
      <c r="S457" t="str">
        <f>VLOOKUP($B457,'PP-RLK'!$C$14:$G$623,4,FALSE)</f>
        <v>[333,356]</v>
      </c>
      <c r="T457" t="str">
        <f>VLOOKUP($B457,'PP-RLK'!$C$14:$G$623,5,FALSE)</f>
        <v>[409,679]</v>
      </c>
      <c r="U457">
        <f>VLOOKUP($B457,'PP-RLK'!$C$14:$O$623,6,FALSE)</f>
        <v>735</v>
      </c>
      <c r="V457">
        <f>VLOOKUP($B457,'PP-RLK'!$C$14:$O$623,7,FALSE)</f>
        <v>26</v>
      </c>
      <c r="W457">
        <f>VLOOKUP($B457,'PP-RLK'!$C$14:$O$623,8,FALSE)</f>
        <v>332</v>
      </c>
      <c r="X457">
        <f>VLOOKUP($B457,'PP-RLK'!$C$14:$O$623,9,FALSE)</f>
        <v>307</v>
      </c>
      <c r="Y457" t="e">
        <f>VLOOKUP(B457,'Nat Plant-Seq info'!$C$1:$D$426,2,FALSE)</f>
        <v>#N/A</v>
      </c>
      <c r="Z457" t="str">
        <f t="shared" si="7"/>
        <v>AT1G21250.1</v>
      </c>
    </row>
    <row r="458" spans="1:26">
      <c r="A458" s="16">
        <v>1197</v>
      </c>
      <c r="B458" s="16" t="s">
        <v>89</v>
      </c>
      <c r="C458" s="16" t="str">
        <f>VLOOKUP(B458,'PP-RLK'!$C$14:$N$623,12,FALSE)</f>
        <v>AT1G21270.1</v>
      </c>
      <c r="D458" s="16" t="s">
        <v>1990</v>
      </c>
      <c r="E458" s="16" t="s">
        <v>6</v>
      </c>
      <c r="F458" s="16" t="s">
        <v>61</v>
      </c>
      <c r="G458" s="17" t="s">
        <v>85</v>
      </c>
      <c r="H458" s="17" t="s">
        <v>63</v>
      </c>
      <c r="I458" s="15" t="str">
        <f>VLOOKUP(B458,'Expression batch'!$A$2:$H$460,8,FALSE)</f>
        <v>#3</v>
      </c>
      <c r="J458" s="15" t="str">
        <f>VLOOKUP($B458,'Expression batch'!$A$2:$H$460,2,FALSE)</f>
        <v>WAK2</v>
      </c>
      <c r="K458" s="15" t="str">
        <f>VLOOKUP($B458,'Expression batch'!$A$2:$H$460,3,FALSE)</f>
        <v>H08</v>
      </c>
      <c r="L458" s="15" t="str">
        <f>VLOOKUP($B458,'Expression batch'!$A$2:$H$460,4,FALSE)</f>
        <v>WAK</v>
      </c>
      <c r="M458" s="15" t="e">
        <f>VLOOKUP($B458,'LRR-expression'!$A$2:$F$226,2,FALSE)</f>
        <v>#N/A</v>
      </c>
      <c r="N458" t="str">
        <f>VLOOKUP(B458,'Cloning information_protech'!$I$2:$M$452,5,FALSE)</f>
        <v>H08</v>
      </c>
      <c r="O458" t="e">
        <f>VLOOKUP(B458,'Cloning information_protech'!$G$2:$H$453,2,FALSE)</f>
        <v>#N/A</v>
      </c>
      <c r="P458" t="str">
        <f>VLOOKUP(B458,Unknown!$E$1:$F$625,2,FALSE)</f>
        <v>WAK</v>
      </c>
      <c r="Q458" t="str">
        <f>VLOOKUP(B458,'PP-RLK'!$C$14:$D$623,2,FALSE)</f>
        <v>WAK</v>
      </c>
      <c r="R458">
        <f>VLOOKUP($B458,'PP-RLK'!$C$14:$G$623,3,FALSE)</f>
        <v>24</v>
      </c>
      <c r="S458">
        <f>VLOOKUP($B458,'PP-RLK'!$C$14:$G$623,4,FALSE)</f>
        <v>0</v>
      </c>
      <c r="T458" t="str">
        <f>VLOOKUP($B458,'PP-RLK'!$C$14:$G$623,5,FALSE)</f>
        <v>[404,674]</v>
      </c>
      <c r="U458">
        <f>VLOOKUP($B458,'PP-RLK'!$C$14:$O$623,6,FALSE)</f>
        <v>732</v>
      </c>
      <c r="V458">
        <f>VLOOKUP($B458,'PP-RLK'!$C$14:$O$623,7,FALSE)</f>
        <v>25</v>
      </c>
      <c r="W458">
        <f>VLOOKUP($B458,'PP-RLK'!$C$14:$O$623,8,FALSE)</f>
        <v>403</v>
      </c>
      <c r="X458">
        <f>VLOOKUP($B458,'PP-RLK'!$C$14:$O$623,9,FALSE)</f>
        <v>379</v>
      </c>
      <c r="Y458" t="e">
        <f>VLOOKUP(B458,'Nat Plant-Seq info'!$C$1:$D$426,2,FALSE)</f>
        <v>#N/A</v>
      </c>
      <c r="Z458" t="str">
        <f t="shared" si="7"/>
        <v>AT1G21270.1</v>
      </c>
    </row>
    <row r="459" spans="1:26">
      <c r="A459" s="16">
        <v>1184</v>
      </c>
      <c r="B459" s="16" t="s">
        <v>220</v>
      </c>
      <c r="C459" s="16" t="str">
        <f>VLOOKUP(B459,'PP-RLK'!$C$14:$N$623,12,FALSE)</f>
        <v>AT1G69730.1</v>
      </c>
      <c r="D459" s="16" t="s">
        <v>1990</v>
      </c>
      <c r="E459" s="16" t="s">
        <v>6</v>
      </c>
      <c r="F459" s="16" t="s">
        <v>61</v>
      </c>
      <c r="G459" s="17" t="s">
        <v>8</v>
      </c>
      <c r="H459" s="17" t="s">
        <v>63</v>
      </c>
      <c r="I459" s="15" t="str">
        <f>VLOOKUP(B459,'Expression batch'!$A$2:$H$460,8,FALSE)</f>
        <v>#15</v>
      </c>
      <c r="J459" s="15" t="str">
        <f>VLOOKUP($B459,'Expression batch'!$A$2:$H$460,2,FALSE)</f>
        <v>AT1G69730</v>
      </c>
      <c r="K459" s="15" t="str">
        <f>VLOOKUP($B459,'Expression batch'!$A$2:$H$460,3,FALSE)</f>
        <v>X124</v>
      </c>
      <c r="L459" s="15" t="str">
        <f>VLOOKUP($B459,'Expression batch'!$A$2:$H$460,4,FALSE)</f>
        <v>WAK</v>
      </c>
      <c r="M459" s="15" t="e">
        <f>VLOOKUP($B459,'LRR-expression'!$A$2:$F$226,2,FALSE)</f>
        <v>#N/A</v>
      </c>
      <c r="N459" t="str">
        <f>VLOOKUP(B459,'Cloning information_protech'!$I$2:$M$452,5,FALSE)</f>
        <v>X124</v>
      </c>
      <c r="O459" t="e">
        <f>VLOOKUP(B459,'Cloning information_protech'!$G$2:$H$453,2,FALSE)</f>
        <v>#N/A</v>
      </c>
      <c r="P459" t="str">
        <f>VLOOKUP(B459,Unknown!$E$1:$F$625,2,FALSE)</f>
        <v>WAK</v>
      </c>
      <c r="Q459" t="str">
        <f>VLOOKUP(B459,'PP-RLK'!$C$14:$D$623,2,FALSE)</f>
        <v>WAK</v>
      </c>
      <c r="R459">
        <f>VLOOKUP($B459,'PP-RLK'!$C$14:$G$623,3,FALSE)</f>
        <v>24</v>
      </c>
      <c r="S459" t="str">
        <f>VLOOKUP($B459,'PP-RLK'!$C$14:$G$623,4,FALSE)</f>
        <v>[372,395]</v>
      </c>
      <c r="T459" t="str">
        <f>VLOOKUP($B459,'PP-RLK'!$C$14:$G$623,5,FALSE)</f>
        <v>[447,718]</v>
      </c>
      <c r="U459">
        <f>VLOOKUP($B459,'PP-RLK'!$C$14:$O$623,6,FALSE)</f>
        <v>792</v>
      </c>
      <c r="V459">
        <f>VLOOKUP($B459,'PP-RLK'!$C$14:$O$623,7,FALSE)</f>
        <v>25</v>
      </c>
      <c r="W459">
        <f>VLOOKUP($B459,'PP-RLK'!$C$14:$O$623,8,FALSE)</f>
        <v>371</v>
      </c>
      <c r="X459">
        <f>VLOOKUP($B459,'PP-RLK'!$C$14:$O$623,9,FALSE)</f>
        <v>347</v>
      </c>
      <c r="Y459" t="e">
        <f>VLOOKUP(B459,'Nat Plant-Seq info'!$C$1:$D$426,2,FALSE)</f>
        <v>#N/A</v>
      </c>
      <c r="Z459" t="str">
        <f t="shared" si="7"/>
        <v>AT1G69730.1</v>
      </c>
    </row>
    <row r="460" spans="1:26">
      <c r="A460" s="16">
        <v>1180</v>
      </c>
      <c r="B460" s="16" t="s">
        <v>255</v>
      </c>
      <c r="C460" s="16" t="str">
        <f>VLOOKUP(B460,'PP-RLK'!$C$14:$N$623,12,FALSE)</f>
        <v>AT1G79670.1</v>
      </c>
      <c r="D460" s="16" t="s">
        <v>1990</v>
      </c>
      <c r="E460" s="16" t="s">
        <v>6</v>
      </c>
      <c r="F460" s="16" t="s">
        <v>61</v>
      </c>
      <c r="G460" s="17" t="s">
        <v>256</v>
      </c>
      <c r="H460" s="17" t="s">
        <v>63</v>
      </c>
      <c r="I460" s="15" t="str">
        <f>VLOOKUP(B460,'Expression batch'!$A$2:$H$460,8,FALSE)</f>
        <v>#3</v>
      </c>
      <c r="J460" s="15" t="str">
        <f>VLOOKUP($B460,'Expression batch'!$A$2:$H$460,2,FALSE)</f>
        <v>RFO1</v>
      </c>
      <c r="K460" s="15" t="str">
        <f>VLOOKUP($B460,'Expression batch'!$A$2:$H$460,3,FALSE)</f>
        <v>H06</v>
      </c>
      <c r="L460" s="15" t="str">
        <f>VLOOKUP($B460,'Expression batch'!$A$2:$H$460,4,FALSE)</f>
        <v>WAK</v>
      </c>
      <c r="M460" s="15" t="e">
        <f>VLOOKUP($B460,'LRR-expression'!$A$2:$F$226,2,FALSE)</f>
        <v>#N/A</v>
      </c>
      <c r="N460" t="str">
        <f>VLOOKUP(B460,'Cloning information_protech'!$I$2:$M$452,5,FALSE)</f>
        <v>H06</v>
      </c>
      <c r="O460" t="e">
        <f>VLOOKUP(B460,'Cloning information_protech'!$G$2:$H$453,2,FALSE)</f>
        <v>#N/A</v>
      </c>
      <c r="P460" t="str">
        <f>VLOOKUP(B460,Unknown!$E$1:$F$625,2,FALSE)</f>
        <v>WAK</v>
      </c>
      <c r="Q460" t="str">
        <f>VLOOKUP(B460,'PP-RLK'!$C$14:$D$623,2,FALSE)</f>
        <v>WAK</v>
      </c>
      <c r="R460">
        <f>VLOOKUP($B460,'PP-RLK'!$C$14:$G$623,3,FALSE)</f>
        <v>28</v>
      </c>
      <c r="S460" t="str">
        <f>VLOOKUP($B460,'PP-RLK'!$C$14:$G$623,4,FALSE)</f>
        <v>[349,372]</v>
      </c>
      <c r="T460" t="str">
        <f>VLOOKUP($B460,'PP-RLK'!$C$14:$G$623,5,FALSE)</f>
        <v>[421,691]</v>
      </c>
      <c r="U460">
        <f>VLOOKUP($B460,'PP-RLK'!$C$14:$O$623,6,FALSE)</f>
        <v>751</v>
      </c>
      <c r="V460">
        <f>VLOOKUP($B460,'PP-RLK'!$C$14:$O$623,7,FALSE)</f>
        <v>29</v>
      </c>
      <c r="W460">
        <f>VLOOKUP($B460,'PP-RLK'!$C$14:$O$623,8,FALSE)</f>
        <v>348</v>
      </c>
      <c r="X460">
        <f>VLOOKUP($B460,'PP-RLK'!$C$14:$O$623,9,FALSE)</f>
        <v>320</v>
      </c>
      <c r="Y460" t="e">
        <f>VLOOKUP(B460,'Nat Plant-Seq info'!$C$1:$D$426,2,FALSE)</f>
        <v>#N/A</v>
      </c>
      <c r="Z460" t="str">
        <f t="shared" si="7"/>
        <v>AT1G79670.1</v>
      </c>
    </row>
    <row r="461" spans="1:26">
      <c r="A461" s="16">
        <v>1183</v>
      </c>
      <c r="B461" s="16" t="s">
        <v>257</v>
      </c>
      <c r="C461" s="16" t="str">
        <f>VLOOKUP(B461,'PP-RLK'!$C$14:$N$623,12,FALSE)</f>
        <v>AT1G79680.1</v>
      </c>
      <c r="D461" s="16" t="s">
        <v>1990</v>
      </c>
      <c r="E461" s="16" t="s">
        <v>6</v>
      </c>
      <c r="F461" s="16" t="s">
        <v>61</v>
      </c>
      <c r="G461" s="17" t="s">
        <v>256</v>
      </c>
      <c r="H461" s="17" t="s">
        <v>63</v>
      </c>
      <c r="I461" s="15" t="str">
        <f>VLOOKUP(B461,'Expression batch'!$A$2:$H$460,8,FALSE)</f>
        <v>#3</v>
      </c>
      <c r="J461" s="15" t="str">
        <f>VLOOKUP($B461,'Expression batch'!$A$2:$H$460,2,FALSE)</f>
        <v>WAKL10</v>
      </c>
      <c r="K461" s="15" t="str">
        <f>VLOOKUP($B461,'Expression batch'!$A$2:$H$460,3,FALSE)</f>
        <v>X125</v>
      </c>
      <c r="L461" s="15" t="str">
        <f>VLOOKUP($B461,'Expression batch'!$A$2:$H$460,4,FALSE)</f>
        <v>WAK</v>
      </c>
      <c r="M461" s="15" t="e">
        <f>VLOOKUP($B461,'LRR-expression'!$A$2:$F$226,2,FALSE)</f>
        <v>#N/A</v>
      </c>
      <c r="N461" t="str">
        <f>VLOOKUP(B461,'Cloning information_protech'!$I$2:$M$452,5,FALSE)</f>
        <v>X125</v>
      </c>
      <c r="O461" t="e">
        <f>VLOOKUP(B461,'Cloning information_protech'!$G$2:$H$453,2,FALSE)</f>
        <v>#N/A</v>
      </c>
      <c r="P461" t="str">
        <f>VLOOKUP(B461,Unknown!$E$1:$F$625,2,FALSE)</f>
        <v>WAK</v>
      </c>
      <c r="Q461" t="str">
        <f>VLOOKUP(B461,'PP-RLK'!$C$14:$D$623,2,FALSE)</f>
        <v>WAK</v>
      </c>
      <c r="R461">
        <f>VLOOKUP($B461,'PP-RLK'!$C$14:$G$623,3,FALSE)</f>
        <v>25</v>
      </c>
      <c r="S461" t="str">
        <f>VLOOKUP($B461,'PP-RLK'!$C$14:$G$623,4,FALSE)</f>
        <v>[358,381]</v>
      </c>
      <c r="T461" t="str">
        <f>VLOOKUP($B461,'PP-RLK'!$C$14:$G$623,5,FALSE)</f>
        <v>[433,704]</v>
      </c>
      <c r="U461">
        <f>VLOOKUP($B461,'PP-RLK'!$C$14:$O$623,6,FALSE)</f>
        <v>769</v>
      </c>
      <c r="V461">
        <f>VLOOKUP($B461,'PP-RLK'!$C$14:$O$623,7,FALSE)</f>
        <v>26</v>
      </c>
      <c r="W461">
        <f>VLOOKUP($B461,'PP-RLK'!$C$14:$O$623,8,FALSE)</f>
        <v>357</v>
      </c>
      <c r="X461">
        <f>VLOOKUP($B461,'PP-RLK'!$C$14:$O$623,9,FALSE)</f>
        <v>332</v>
      </c>
      <c r="Y461" t="e">
        <f>VLOOKUP(B461,'Nat Plant-Seq info'!$C$1:$D$426,2,FALSE)</f>
        <v>#N/A</v>
      </c>
      <c r="Z461" t="str">
        <f t="shared" si="7"/>
        <v>AT1G79680.1</v>
      </c>
    </row>
    <row r="462" spans="1:26">
      <c r="A462" s="16">
        <v>1194</v>
      </c>
      <c r="B462" s="16" t="s">
        <v>410</v>
      </c>
      <c r="C462" s="16" t="str">
        <f>VLOOKUP(B462,'PP-RLK'!$C$14:$N$623,12,FALSE)</f>
        <v>AT3G25490.1</v>
      </c>
      <c r="D462" s="16" t="s">
        <v>1990</v>
      </c>
      <c r="E462" s="16" t="s">
        <v>6</v>
      </c>
      <c r="F462" s="16" t="s">
        <v>61</v>
      </c>
      <c r="G462" s="17" t="s">
        <v>8</v>
      </c>
      <c r="H462" s="17" t="s">
        <v>63</v>
      </c>
      <c r="I462" s="15" t="e">
        <f>VLOOKUP(B462,'Expression batch'!$A$2:$H$460,8,FALSE)</f>
        <v>#N/A</v>
      </c>
      <c r="J462" s="15" t="e">
        <f>VLOOKUP($B462,'Expression batch'!$A$2:$H$460,2,FALSE)</f>
        <v>#N/A</v>
      </c>
      <c r="K462" s="15" t="e">
        <f>VLOOKUP($B462,'Expression batch'!$A$2:$H$460,3,FALSE)</f>
        <v>#N/A</v>
      </c>
      <c r="L462" s="15" t="e">
        <f>VLOOKUP($B462,'Expression batch'!$A$2:$H$460,4,FALSE)</f>
        <v>#N/A</v>
      </c>
      <c r="M462" s="15" t="e">
        <f>VLOOKUP($B462,'LRR-expression'!$A$2:$F$226,2,FALSE)</f>
        <v>#N/A</v>
      </c>
      <c r="N462" t="e">
        <f>VLOOKUP(B462,'Cloning information_protech'!$I$2:$M$452,5,FALSE)</f>
        <v>#N/A</v>
      </c>
      <c r="O462" t="e">
        <f>VLOOKUP(B462,'Cloning information_protech'!$G$2:$H$453,2,FALSE)</f>
        <v>#N/A</v>
      </c>
      <c r="P462" t="str">
        <f>VLOOKUP(B462,Unknown!$E$1:$F$625,2,FALSE)</f>
        <v>WAK</v>
      </c>
      <c r="Q462" t="str">
        <f>VLOOKUP(B462,'PP-RLK'!$C$14:$D$623,2,FALSE)</f>
        <v>WAK</v>
      </c>
      <c r="R462">
        <f>VLOOKUP($B462,'PP-RLK'!$C$14:$G$623,3,FALSE)</f>
        <v>23</v>
      </c>
      <c r="S462" t="str">
        <f>VLOOKUP($B462,'PP-RLK'!$C$14:$G$623,4,FALSE)</f>
        <v>[29,52]</v>
      </c>
      <c r="T462" t="str">
        <f>VLOOKUP($B462,'PP-RLK'!$C$14:$G$623,5,FALSE)</f>
        <v>[108,378]</v>
      </c>
      <c r="U462">
        <f>VLOOKUP($B462,'PP-RLK'!$C$14:$O$623,6,FALSE)</f>
        <v>433</v>
      </c>
      <c r="V462">
        <f>VLOOKUP($B462,'PP-RLK'!$C$14:$O$623,7,FALSE)</f>
        <v>24</v>
      </c>
      <c r="W462">
        <f>VLOOKUP($B462,'PP-RLK'!$C$14:$O$623,8,FALSE)</f>
        <v>28</v>
      </c>
      <c r="X462">
        <f>VLOOKUP($B462,'PP-RLK'!$C$14:$O$623,9,FALSE)</f>
        <v>5</v>
      </c>
      <c r="Y462" t="e">
        <f>VLOOKUP(B462,'Nat Plant-Seq info'!$C$1:$D$426,2,FALSE)</f>
        <v>#N/A</v>
      </c>
      <c r="Z462" t="str">
        <f t="shared" si="7"/>
        <v>AT3G25490.1</v>
      </c>
    </row>
    <row r="463" spans="1:26">
      <c r="A463" s="16">
        <v>1126</v>
      </c>
      <c r="B463" s="16" t="s">
        <v>453</v>
      </c>
      <c r="C463" s="16" t="str">
        <f>VLOOKUP(B463,'PP-RLK'!$C$14:$N$623,12,FALSE)</f>
        <v>AT3G53840.1</v>
      </c>
      <c r="D463" s="16" t="s">
        <v>1990</v>
      </c>
      <c r="E463" s="16" t="s">
        <v>6</v>
      </c>
      <c r="F463" s="16" t="s">
        <v>61</v>
      </c>
      <c r="G463" s="17" t="s">
        <v>8</v>
      </c>
      <c r="H463" s="17" t="s">
        <v>63</v>
      </c>
      <c r="I463" s="15" t="e">
        <f>VLOOKUP(B463,'Expression batch'!$A$2:$H$460,8,FALSE)</f>
        <v>#N/A</v>
      </c>
      <c r="J463" s="15" t="e">
        <f>VLOOKUP($B463,'Expression batch'!$A$2:$H$460,2,FALSE)</f>
        <v>#N/A</v>
      </c>
      <c r="K463" s="15" t="e">
        <f>VLOOKUP($B463,'Expression batch'!$A$2:$H$460,3,FALSE)</f>
        <v>#N/A</v>
      </c>
      <c r="L463" s="15" t="e">
        <f>VLOOKUP($B463,'Expression batch'!$A$2:$H$460,4,FALSE)</f>
        <v>#N/A</v>
      </c>
      <c r="M463" s="15" t="e">
        <f>VLOOKUP($B463,'LRR-expression'!$A$2:$F$226,2,FALSE)</f>
        <v>#N/A</v>
      </c>
      <c r="N463" t="e">
        <f>VLOOKUP(B463,'Cloning information_protech'!$I$2:$M$452,5,FALSE)</f>
        <v>#N/A</v>
      </c>
      <c r="O463" t="e">
        <f>VLOOKUP(B463,'Cloning information_protech'!$G$2:$H$453,2,FALSE)</f>
        <v>#N/A</v>
      </c>
      <c r="P463" t="str">
        <f>VLOOKUP(B463,Unknown!$E$1:$F$625,2,FALSE)</f>
        <v>WAK_LRK10L-1</v>
      </c>
      <c r="Q463" t="str">
        <f>VLOOKUP(B463,'PP-RLK'!$C$14:$D$623,2,FALSE)</f>
        <v>WAK_LRK10L-1</v>
      </c>
      <c r="R463">
        <f>VLOOKUP($B463,'PP-RLK'!$C$14:$G$623,3,FALSE)</f>
        <v>26</v>
      </c>
      <c r="S463" t="str">
        <f>VLOOKUP($B463,'PP-RLK'!$C$14:$G$623,4,FALSE)</f>
        <v>[280,303]</v>
      </c>
      <c r="T463" t="str">
        <f>VLOOKUP($B463,'PP-RLK'!$C$14:$G$623,5,FALSE)</f>
        <v>[354,632]</v>
      </c>
      <c r="U463">
        <f>VLOOKUP($B463,'PP-RLK'!$C$14:$O$623,6,FALSE)</f>
        <v>639</v>
      </c>
      <c r="V463">
        <f>VLOOKUP($B463,'PP-RLK'!$C$14:$O$623,7,FALSE)</f>
        <v>27</v>
      </c>
      <c r="W463">
        <f>VLOOKUP($B463,'PP-RLK'!$C$14:$O$623,8,FALSE)</f>
        <v>279</v>
      </c>
      <c r="X463">
        <f>VLOOKUP($B463,'PP-RLK'!$C$14:$O$623,9,FALSE)</f>
        <v>253</v>
      </c>
      <c r="Y463" t="e">
        <f>VLOOKUP(B463,'Nat Plant-Seq info'!$C$1:$D$426,2,FALSE)</f>
        <v>#N/A</v>
      </c>
      <c r="Z463" t="str">
        <f t="shared" si="7"/>
        <v>AT3G53840.1</v>
      </c>
    </row>
    <row r="464" spans="1:26">
      <c r="A464" s="16">
        <v>1188</v>
      </c>
      <c r="B464" s="16" t="s">
        <v>573</v>
      </c>
      <c r="C464" s="16" t="str">
        <f>VLOOKUP(B464,'PP-RLK'!$C$14:$N$623,12,FALSE)</f>
        <v>AT4G31100.1</v>
      </c>
      <c r="D464" s="16" t="s">
        <v>1990</v>
      </c>
      <c r="E464" s="16" t="s">
        <v>6</v>
      </c>
      <c r="F464" s="16" t="s">
        <v>61</v>
      </c>
      <c r="G464" s="17" t="s">
        <v>574</v>
      </c>
      <c r="H464" s="17" t="s">
        <v>63</v>
      </c>
      <c r="I464" s="15" t="str">
        <f>VLOOKUP(B464,'Expression batch'!$A$2:$H$460,8,FALSE)</f>
        <v>#15</v>
      </c>
      <c r="J464" s="15" t="str">
        <f>VLOOKUP($B464,'Expression batch'!$A$2:$H$460,2,FALSE)</f>
        <v>AT4G31100</v>
      </c>
      <c r="K464" s="15" t="str">
        <f>VLOOKUP($B464,'Expression batch'!$A$2:$H$460,3,FALSE)</f>
        <v>X120</v>
      </c>
      <c r="L464" s="15" t="str">
        <f>VLOOKUP($B464,'Expression batch'!$A$2:$H$460,4,FALSE)</f>
        <v>WAK</v>
      </c>
      <c r="M464" s="15" t="e">
        <f>VLOOKUP($B464,'LRR-expression'!$A$2:$F$226,2,FALSE)</f>
        <v>#N/A</v>
      </c>
      <c r="N464" t="str">
        <f>VLOOKUP(B464,'Cloning information_protech'!$I$2:$M$452,5,FALSE)</f>
        <v>X120</v>
      </c>
      <c r="O464" t="e">
        <f>VLOOKUP(B464,'Cloning information_protech'!$G$2:$H$453,2,FALSE)</f>
        <v>#N/A</v>
      </c>
      <c r="P464" t="str">
        <f>VLOOKUP(B464,Unknown!$E$1:$F$625,2,FALSE)</f>
        <v>WAK</v>
      </c>
      <c r="Q464" t="str">
        <f>VLOOKUP(B464,'PP-RLK'!$C$14:$D$623,2,FALSE)</f>
        <v>WAK</v>
      </c>
      <c r="R464">
        <f>VLOOKUP($B464,'PP-RLK'!$C$14:$G$623,3,FALSE)</f>
        <v>31</v>
      </c>
      <c r="S464" t="str">
        <f>VLOOKUP($B464,'PP-RLK'!$C$14:$G$623,4,FALSE)</f>
        <v>[369,392]</v>
      </c>
      <c r="T464" t="str">
        <f>VLOOKUP($B464,'PP-RLK'!$C$14:$G$623,5,FALSE)</f>
        <v>[444,716]</v>
      </c>
      <c r="U464">
        <f>VLOOKUP($B464,'PP-RLK'!$C$14:$O$623,6,FALSE)</f>
        <v>786</v>
      </c>
      <c r="V464">
        <f>VLOOKUP($B464,'PP-RLK'!$C$14:$O$623,7,FALSE)</f>
        <v>32</v>
      </c>
      <c r="W464">
        <f>VLOOKUP($B464,'PP-RLK'!$C$14:$O$623,8,FALSE)</f>
        <v>368</v>
      </c>
      <c r="X464">
        <f>VLOOKUP($B464,'PP-RLK'!$C$14:$O$623,9,FALSE)</f>
        <v>337</v>
      </c>
      <c r="Y464" t="e">
        <f>VLOOKUP(B464,'Nat Plant-Seq info'!$C$1:$D$426,2,FALSE)</f>
        <v>#N/A</v>
      </c>
      <c r="Z464" t="str">
        <f t="shared" si="7"/>
        <v>AT4G31100.1</v>
      </c>
    </row>
    <row r="465" spans="1:26">
      <c r="A465" s="16">
        <v>1187</v>
      </c>
      <c r="B465" s="16" t="s">
        <v>575</v>
      </c>
      <c r="C465" s="16" t="str">
        <f>VLOOKUP(B465,'PP-RLK'!$C$14:$N$623,12,FALSE)</f>
        <v>AT4G31110.1</v>
      </c>
      <c r="D465" s="16" t="s">
        <v>1990</v>
      </c>
      <c r="E465" s="16" t="s">
        <v>6</v>
      </c>
      <c r="F465" s="16" t="s">
        <v>61</v>
      </c>
      <c r="G465" s="17" t="s">
        <v>574</v>
      </c>
      <c r="H465" s="17" t="s">
        <v>63</v>
      </c>
      <c r="I465" s="15" t="str">
        <f>VLOOKUP(B465,'Expression batch'!$A$2:$H$460,8,FALSE)</f>
        <v>#15</v>
      </c>
      <c r="J465" s="15" t="str">
        <f>VLOOKUP($B465,'Expression batch'!$A$2:$H$460,2,FALSE)</f>
        <v>AT4G31110</v>
      </c>
      <c r="K465" s="15" t="str">
        <f>VLOOKUP($B465,'Expression batch'!$A$2:$H$460,3,FALSE)</f>
        <v>X121</v>
      </c>
      <c r="L465" s="15" t="str">
        <f>VLOOKUP($B465,'Expression batch'!$A$2:$H$460,4,FALSE)</f>
        <v>WAK</v>
      </c>
      <c r="M465" s="15" t="e">
        <f>VLOOKUP($B465,'LRR-expression'!$A$2:$F$226,2,FALSE)</f>
        <v>#N/A</v>
      </c>
      <c r="N465" t="str">
        <f>VLOOKUP(B465,'Cloning information_protech'!$I$2:$M$452,5,FALSE)</f>
        <v>X121</v>
      </c>
      <c r="O465" t="e">
        <f>VLOOKUP(B465,'Cloning information_protech'!$G$2:$H$453,2,FALSE)</f>
        <v>#N/A</v>
      </c>
      <c r="P465" t="str">
        <f>VLOOKUP(B465,Unknown!$E$1:$F$625,2,FALSE)</f>
        <v>WAK</v>
      </c>
      <c r="Q465" t="str">
        <f>VLOOKUP(B465,'PP-RLK'!$C$14:$D$623,2,FALSE)</f>
        <v>WAK</v>
      </c>
      <c r="R465">
        <f>VLOOKUP($B465,'PP-RLK'!$C$14:$G$623,3,FALSE)</f>
        <v>29</v>
      </c>
      <c r="S465">
        <f>VLOOKUP($B465,'PP-RLK'!$C$14:$G$623,4,FALSE)</f>
        <v>0</v>
      </c>
      <c r="T465" t="str">
        <f>VLOOKUP($B465,'PP-RLK'!$C$14:$G$623,5,FALSE)</f>
        <v>[416,688]</v>
      </c>
      <c r="U465">
        <f>VLOOKUP($B465,'PP-RLK'!$C$14:$O$623,6,FALSE)</f>
        <v>756</v>
      </c>
      <c r="V465">
        <f>VLOOKUP($B465,'PP-RLK'!$C$14:$O$623,7,FALSE)</f>
        <v>30</v>
      </c>
      <c r="W465">
        <f>VLOOKUP($B465,'PP-RLK'!$C$14:$O$623,8,FALSE)</f>
        <v>415</v>
      </c>
      <c r="X465">
        <f>VLOOKUP($B465,'PP-RLK'!$C$14:$O$623,9,FALSE)</f>
        <v>386</v>
      </c>
      <c r="Y465" t="e">
        <f>VLOOKUP(B465,'Nat Plant-Seq info'!$C$1:$D$426,2,FALSE)</f>
        <v>#N/A</v>
      </c>
      <c r="Z465" t="str">
        <f t="shared" si="7"/>
        <v>AT4G31110.1</v>
      </c>
    </row>
    <row r="466" spans="1:26">
      <c r="A466" s="16">
        <v>1124</v>
      </c>
      <c r="B466" s="16" t="s">
        <v>601</v>
      </c>
      <c r="C466" s="16" t="str">
        <f>VLOOKUP(B466,'PP-RLK'!$C$14:$N$623,12,FALSE)</f>
        <v>AT5G02070.1</v>
      </c>
      <c r="D466" s="16" t="s">
        <v>1990</v>
      </c>
      <c r="E466" s="16" t="s">
        <v>6</v>
      </c>
      <c r="F466" s="16" t="s">
        <v>61</v>
      </c>
      <c r="G466" s="17" t="s">
        <v>8</v>
      </c>
      <c r="H466" s="17" t="s">
        <v>63</v>
      </c>
      <c r="I466" s="15" t="e">
        <f>VLOOKUP(B466,'Expression batch'!$A$2:$H$460,8,FALSE)</f>
        <v>#N/A</v>
      </c>
      <c r="J466" s="15" t="e">
        <f>VLOOKUP($B466,'Expression batch'!$A$2:$H$460,2,FALSE)</f>
        <v>#N/A</v>
      </c>
      <c r="K466" s="15" t="e">
        <f>VLOOKUP($B466,'Expression batch'!$A$2:$H$460,3,FALSE)</f>
        <v>#N/A</v>
      </c>
      <c r="L466" s="15" t="e">
        <f>VLOOKUP($B466,'Expression batch'!$A$2:$H$460,4,FALSE)</f>
        <v>#N/A</v>
      </c>
      <c r="M466" s="15" t="e">
        <f>VLOOKUP($B466,'LRR-expression'!$A$2:$F$226,2,FALSE)</f>
        <v>#N/A</v>
      </c>
      <c r="N466" t="e">
        <f>VLOOKUP(B466,'Cloning information_protech'!$I$2:$M$452,5,FALSE)</f>
        <v>#N/A</v>
      </c>
      <c r="O466" t="e">
        <f>VLOOKUP(B466,'Cloning information_protech'!$G$2:$H$453,2,FALSE)</f>
        <v>#N/A</v>
      </c>
      <c r="P466" t="str">
        <f>VLOOKUP(B466,Unknown!$E$1:$F$625,2,FALSE)</f>
        <v>WAK_LRK10L-1</v>
      </c>
      <c r="Q466" t="str">
        <f>VLOOKUP(B466,'PP-RLK'!$C$14:$D$623,2,FALSE)</f>
        <v>WAK_LRK10L-1</v>
      </c>
      <c r="R466">
        <f>VLOOKUP($B466,'PP-RLK'!$C$14:$G$623,3,FALSE)</f>
        <v>24</v>
      </c>
      <c r="S466" t="str">
        <f>VLOOKUP($B466,'PP-RLK'!$C$14:$G$623,4,FALSE)</f>
        <v>[293,316]</v>
      </c>
      <c r="T466" t="str">
        <f>VLOOKUP($B466,'PP-RLK'!$C$14:$G$623,5,FALSE)</f>
        <v>[363,643]</v>
      </c>
      <c r="U466">
        <f>VLOOKUP($B466,'PP-RLK'!$C$14:$O$623,6,FALSE)</f>
        <v>657</v>
      </c>
      <c r="V466">
        <f>VLOOKUP($B466,'PP-RLK'!$C$14:$O$623,7,FALSE)</f>
        <v>25</v>
      </c>
      <c r="W466">
        <f>VLOOKUP($B466,'PP-RLK'!$C$14:$O$623,8,FALSE)</f>
        <v>292</v>
      </c>
      <c r="X466">
        <f>VLOOKUP($B466,'PP-RLK'!$C$14:$O$623,9,FALSE)</f>
        <v>268</v>
      </c>
      <c r="Y466" t="e">
        <f>VLOOKUP(B466,'Nat Plant-Seq info'!$C$1:$D$426,2,FALSE)</f>
        <v>#N/A</v>
      </c>
      <c r="Z466" t="str">
        <f t="shared" si="7"/>
        <v>AT5G02070.1</v>
      </c>
    </row>
    <row r="467" spans="1:26">
      <c r="A467" s="16">
        <v>1115</v>
      </c>
      <c r="B467" s="16" t="s">
        <v>78</v>
      </c>
      <c r="C467" s="16" t="str">
        <f>VLOOKUP(B467,'PP-RLK'!$C$14:$N$623,12,FALSE)</f>
        <v>AT1G18390.1</v>
      </c>
      <c r="D467" s="16" t="s">
        <v>1990</v>
      </c>
      <c r="E467" s="16" t="s">
        <v>6</v>
      </c>
      <c r="F467" s="16" t="s">
        <v>79</v>
      </c>
      <c r="G467" s="17" t="s">
        <v>8</v>
      </c>
      <c r="H467" s="17" t="s">
        <v>63</v>
      </c>
      <c r="I467" s="15" t="str">
        <f>VLOOKUP(B467,'Expression batch'!$A$2:$H$460,8,FALSE)</f>
        <v>#4</v>
      </c>
      <c r="J467" s="15" t="str">
        <f>VLOOKUP($B467,'Expression batch'!$A$2:$H$460,2,FALSE)</f>
        <v>AT1G18390</v>
      </c>
      <c r="K467" s="15" t="str">
        <f>VLOOKUP($B467,'Expression batch'!$A$2:$H$460,3,FALSE)</f>
        <v>X287</v>
      </c>
      <c r="L467" s="15" t="str">
        <f>VLOOKUP($B467,'Expression batch'!$A$2:$H$460,4,FALSE)</f>
        <v>WAK/LRK10L-1</v>
      </c>
      <c r="M467" s="15" t="e">
        <f>VLOOKUP($B467,'LRR-expression'!$A$2:$F$226,2,FALSE)</f>
        <v>#N/A</v>
      </c>
      <c r="N467" t="str">
        <f>VLOOKUP(B467,'Cloning information_protech'!$I$2:$M$452,5,FALSE)</f>
        <v>X287</v>
      </c>
      <c r="O467" t="e">
        <f>VLOOKUP(B467,'Cloning information_protech'!$G$2:$H$453,2,FALSE)</f>
        <v>#N/A</v>
      </c>
      <c r="P467" t="str">
        <f>VLOOKUP(B467,Unknown!$E$1:$F$625,2,FALSE)</f>
        <v>WAK_LRK10L-1</v>
      </c>
      <c r="Q467" t="str">
        <f>VLOOKUP(B467,'PP-RLK'!$C$14:$D$623,2,FALSE)</f>
        <v>WAK_LRK10L-1</v>
      </c>
      <c r="R467">
        <f>VLOOKUP($B467,'PP-RLK'!$C$14:$G$623,3,FALSE)</f>
        <v>27</v>
      </c>
      <c r="S467">
        <f>VLOOKUP($B467,'PP-RLK'!$C$14:$G$623,4,FALSE)</f>
        <v>0</v>
      </c>
      <c r="T467" t="str">
        <f>VLOOKUP($B467,'PP-RLK'!$C$14:$G$623,5,FALSE)</f>
        <v>[295,567]</v>
      </c>
      <c r="U467">
        <f>VLOOKUP($B467,'PP-RLK'!$C$14:$O$623,6,FALSE)</f>
        <v>605</v>
      </c>
      <c r="V467">
        <f>VLOOKUP($B467,'PP-RLK'!$C$14:$O$623,7,FALSE)</f>
        <v>28</v>
      </c>
      <c r="W467">
        <f>VLOOKUP($B467,'PP-RLK'!$C$14:$O$623,8,FALSE)</f>
        <v>294</v>
      </c>
      <c r="X467">
        <f>VLOOKUP($B467,'PP-RLK'!$C$14:$O$623,9,FALSE)</f>
        <v>267</v>
      </c>
      <c r="Y467" t="e">
        <f>VLOOKUP(B467,'Nat Plant-Seq info'!$C$1:$D$426,2,FALSE)</f>
        <v>#N/A</v>
      </c>
      <c r="Z467" t="str">
        <f t="shared" si="7"/>
        <v>AT1G18390.1</v>
      </c>
    </row>
    <row r="468" spans="1:26">
      <c r="A468" s="16">
        <v>1114</v>
      </c>
      <c r="B468" s="16" t="s">
        <v>98</v>
      </c>
      <c r="C468" s="16" t="str">
        <f>VLOOKUP(B468,'PP-RLK'!$C$14:$N$623,12,FALSE)</f>
        <v>AT1G25390.1</v>
      </c>
      <c r="D468" s="16" t="s">
        <v>1990</v>
      </c>
      <c r="E468" s="16" t="s">
        <v>6</v>
      </c>
      <c r="F468" s="16" t="s">
        <v>79</v>
      </c>
      <c r="G468" s="17" t="s">
        <v>8</v>
      </c>
      <c r="H468" s="17" t="s">
        <v>63</v>
      </c>
      <c r="I468" s="15" t="str">
        <f>VLOOKUP(B468,'Expression batch'!$A$2:$H$460,8,FALSE)</f>
        <v>#4</v>
      </c>
      <c r="J468" s="15" t="str">
        <f>VLOOKUP($B468,'Expression batch'!$A$2:$H$460,2,FALSE)</f>
        <v>AT1G25390</v>
      </c>
      <c r="K468" s="15" t="str">
        <f>VLOOKUP($B468,'Expression batch'!$A$2:$H$460,3,FALSE)</f>
        <v>X286</v>
      </c>
      <c r="L468" s="15" t="str">
        <f>VLOOKUP($B468,'Expression batch'!$A$2:$H$460,4,FALSE)</f>
        <v>WAK/LRK10L-1</v>
      </c>
      <c r="M468" s="15" t="e">
        <f>VLOOKUP($B468,'LRR-expression'!$A$2:$F$226,2,FALSE)</f>
        <v>#N/A</v>
      </c>
      <c r="N468" t="str">
        <f>VLOOKUP(B468,'Cloning information_protech'!$I$2:$M$452,5,FALSE)</f>
        <v>X286</v>
      </c>
      <c r="O468" t="e">
        <f>VLOOKUP(B468,'Cloning information_protech'!$G$2:$H$453,2,FALSE)</f>
        <v>#N/A</v>
      </c>
      <c r="P468" t="str">
        <f>VLOOKUP(B468,Unknown!$E$1:$F$625,2,FALSE)</f>
        <v>WAK_LRK10L-1</v>
      </c>
      <c r="Q468" t="str">
        <f>VLOOKUP(B468,'PP-RLK'!$C$14:$D$623,2,FALSE)</f>
        <v>WAK_LRK10L-1</v>
      </c>
      <c r="R468">
        <f>VLOOKUP($B468,'PP-RLK'!$C$14:$G$623,3,FALSE)</f>
        <v>20</v>
      </c>
      <c r="S468" t="str">
        <f>VLOOKUP($B468,'PP-RLK'!$C$14:$G$623,4,FALSE)</f>
        <v>[225,248]</v>
      </c>
      <c r="T468" t="str">
        <f>VLOOKUP($B468,'PP-RLK'!$C$14:$G$623,5,FALSE)</f>
        <v>[291,564]</v>
      </c>
      <c r="U468">
        <f>VLOOKUP($B468,'PP-RLK'!$C$14:$O$623,6,FALSE)</f>
        <v>629</v>
      </c>
      <c r="V468">
        <f>VLOOKUP($B468,'PP-RLK'!$C$14:$O$623,7,FALSE)</f>
        <v>21</v>
      </c>
      <c r="W468">
        <f>VLOOKUP($B468,'PP-RLK'!$C$14:$O$623,8,FALSE)</f>
        <v>224</v>
      </c>
      <c r="X468">
        <f>VLOOKUP($B468,'PP-RLK'!$C$14:$O$623,9,FALSE)</f>
        <v>204</v>
      </c>
      <c r="Y468" t="e">
        <f>VLOOKUP(B468,'Nat Plant-Seq info'!$C$1:$D$426,2,FALSE)</f>
        <v>#N/A</v>
      </c>
      <c r="Z468" t="str">
        <f t="shared" si="7"/>
        <v>AT1G25390.1</v>
      </c>
    </row>
    <row r="469" spans="1:26">
      <c r="A469" s="16">
        <v>1116</v>
      </c>
      <c r="B469" s="16" t="s">
        <v>203</v>
      </c>
      <c r="C469" s="16" t="str">
        <f>VLOOKUP(B469,'PP-RLK'!$C$14:$N$623,12,FALSE)</f>
        <v>AT1G66880.1</v>
      </c>
      <c r="D469" s="16" t="s">
        <v>1990</v>
      </c>
      <c r="E469" s="16" t="s">
        <v>6</v>
      </c>
      <c r="F469" s="16" t="s">
        <v>79</v>
      </c>
      <c r="G469" s="17" t="s">
        <v>204</v>
      </c>
      <c r="H469" s="17" t="s">
        <v>63</v>
      </c>
      <c r="I469" s="15" t="str">
        <f>VLOOKUP(B469,'Expression batch'!$A$2:$H$460,8,FALSE)</f>
        <v>#6</v>
      </c>
      <c r="J469" s="15" t="str">
        <f>VLOOKUP($B469,'Expression batch'!$A$2:$H$460,2,FALSE)</f>
        <v>AT1G66880</v>
      </c>
      <c r="K469" s="15" t="str">
        <f>VLOOKUP($B469,'Expression batch'!$A$2:$H$460,3,FALSE)</f>
        <v>X289</v>
      </c>
      <c r="L469" s="15" t="str">
        <f>VLOOKUP($B469,'Expression batch'!$A$2:$H$460,4,FALSE)</f>
        <v>WAK/LRK10L-1</v>
      </c>
      <c r="M469" s="15" t="e">
        <f>VLOOKUP($B469,'LRR-expression'!$A$2:$F$226,2,FALSE)</f>
        <v>#N/A</v>
      </c>
      <c r="N469" t="str">
        <f>VLOOKUP(B469,'Cloning information_protech'!$I$2:$M$452,5,FALSE)</f>
        <v>X289</v>
      </c>
      <c r="O469" t="e">
        <f>VLOOKUP(B469,'Cloning information_protech'!$G$2:$H$453,2,FALSE)</f>
        <v>#N/A</v>
      </c>
      <c r="P469" t="str">
        <f>VLOOKUP(B469,Unknown!$E$1:$F$625,2,FALSE)</f>
        <v>WAK_LRK10L-1</v>
      </c>
      <c r="Q469" t="str">
        <f>VLOOKUP(B469,'PP-RLK'!$C$14:$D$623,2,FALSE)</f>
        <v>WAK_LRK10L-1</v>
      </c>
      <c r="R469">
        <f>VLOOKUP($B469,'PP-RLK'!$C$14:$G$623,3,FALSE)</f>
        <v>0</v>
      </c>
      <c r="S469" t="str">
        <f>VLOOKUP($B469,'PP-RLK'!$C$14:$G$623,4,FALSE)</f>
        <v>[873,896]</v>
      </c>
      <c r="T469" t="str">
        <f>VLOOKUP($B469,'PP-RLK'!$C$14:$G$623,5,FALSE)</f>
        <v>[967,1239]</v>
      </c>
      <c r="U469">
        <f>VLOOKUP($B469,'PP-RLK'!$C$14:$O$623,6,FALSE)</f>
        <v>1296</v>
      </c>
      <c r="V469">
        <f>VLOOKUP($B469,'PP-RLK'!$C$14:$O$623,7,FALSE)</f>
        <v>1</v>
      </c>
      <c r="W469">
        <f>VLOOKUP($B469,'PP-RLK'!$C$14:$O$623,8,FALSE)</f>
        <v>872</v>
      </c>
      <c r="X469">
        <f>VLOOKUP($B469,'PP-RLK'!$C$14:$O$623,9,FALSE)</f>
        <v>872</v>
      </c>
      <c r="Y469" t="e">
        <f>VLOOKUP(B469,'Nat Plant-Seq info'!$C$1:$D$426,2,FALSE)</f>
        <v>#N/A</v>
      </c>
      <c r="Z469" t="str">
        <f t="shared" si="7"/>
        <v>AT1G66880.1</v>
      </c>
    </row>
    <row r="470" spans="1:26">
      <c r="A470" s="16">
        <v>1122</v>
      </c>
      <c r="B470" s="16" t="s">
        <v>222</v>
      </c>
      <c r="C470" s="16" t="str">
        <f>VLOOKUP(B470,'PP-RLK'!$C$14:$N$623,12,FALSE)</f>
        <v>AT1G69910.1</v>
      </c>
      <c r="D470" s="16" t="s">
        <v>1990</v>
      </c>
      <c r="E470" s="16" t="s">
        <v>6</v>
      </c>
      <c r="F470" s="16" t="s">
        <v>79</v>
      </c>
      <c r="G470" s="17" t="s">
        <v>8</v>
      </c>
      <c r="H470" s="17" t="s">
        <v>63</v>
      </c>
      <c r="I470" s="15" t="str">
        <f>VLOOKUP(B470,'Expression batch'!$A$2:$H$460,8,FALSE)</f>
        <v>#4</v>
      </c>
      <c r="J470" s="15" t="str">
        <f>VLOOKUP($B470,'Expression batch'!$A$2:$H$460,2,FALSE)</f>
        <v>AT1G69910</v>
      </c>
      <c r="K470" s="15" t="str">
        <f>VLOOKUP($B470,'Expression batch'!$A$2:$H$460,3,FALSE)</f>
        <v>X290</v>
      </c>
      <c r="L470" s="15" t="str">
        <f>VLOOKUP($B470,'Expression batch'!$A$2:$H$460,4,FALSE)</f>
        <v>WAK/LRK10L-1</v>
      </c>
      <c r="M470" s="15" t="e">
        <f>VLOOKUP($B470,'LRR-expression'!$A$2:$F$226,2,FALSE)</f>
        <v>#N/A</v>
      </c>
      <c r="N470" t="str">
        <f>VLOOKUP(B470,'Cloning information_protech'!$I$2:$M$452,5,FALSE)</f>
        <v>X290</v>
      </c>
      <c r="O470" t="e">
        <f>VLOOKUP(B470,'Cloning information_protech'!$G$2:$H$453,2,FALSE)</f>
        <v>#N/A</v>
      </c>
      <c r="P470" t="str">
        <f>VLOOKUP(B470,Unknown!$E$1:$F$625,2,FALSE)</f>
        <v>WAK_LRK10L-1</v>
      </c>
      <c r="Q470" t="str">
        <f>VLOOKUP(B470,'PP-RLK'!$C$14:$D$623,2,FALSE)</f>
        <v>WAK_LRK10L-1</v>
      </c>
      <c r="R470">
        <f>VLOOKUP($B470,'PP-RLK'!$C$14:$G$623,3,FALSE)</f>
        <v>27</v>
      </c>
      <c r="S470" t="str">
        <f>VLOOKUP($B470,'PP-RLK'!$C$14:$G$623,4,FALSE)</f>
        <v>[255,278]</v>
      </c>
      <c r="T470" t="str">
        <f>VLOOKUP($B470,'PP-RLK'!$C$14:$G$623,5,FALSE)</f>
        <v>[324,619]</v>
      </c>
      <c r="U470">
        <f>VLOOKUP($B470,'PP-RLK'!$C$14:$O$623,6,FALSE)</f>
        <v>636</v>
      </c>
      <c r="V470">
        <f>VLOOKUP($B470,'PP-RLK'!$C$14:$O$623,7,FALSE)</f>
        <v>28</v>
      </c>
      <c r="W470">
        <f>VLOOKUP($B470,'PP-RLK'!$C$14:$O$623,8,FALSE)</f>
        <v>254</v>
      </c>
      <c r="X470">
        <f>VLOOKUP($B470,'PP-RLK'!$C$14:$O$623,9,FALSE)</f>
        <v>227</v>
      </c>
      <c r="Y470" t="e">
        <f>VLOOKUP(B470,'Nat Plant-Seq info'!$C$1:$D$426,2,FALSE)</f>
        <v>#N/A</v>
      </c>
      <c r="Z470" t="str">
        <f t="shared" si="7"/>
        <v>AT1G69910.1</v>
      </c>
    </row>
    <row r="471" spans="1:26">
      <c r="A471" s="16">
        <v>1120</v>
      </c>
      <c r="B471" s="16" t="s">
        <v>300</v>
      </c>
      <c r="C471" s="16" t="str">
        <f>VLOOKUP(B471,'PP-RLK'!$C$14:$N$623,12,FALSE)</f>
        <v>AT2G23450.1</v>
      </c>
      <c r="D471" s="16" t="s">
        <v>1990</v>
      </c>
      <c r="E471" s="16" t="s">
        <v>6</v>
      </c>
      <c r="F471" s="16" t="s">
        <v>79</v>
      </c>
      <c r="G471" s="17" t="s">
        <v>8</v>
      </c>
      <c r="H471" s="17" t="s">
        <v>63</v>
      </c>
      <c r="I471" s="15" t="e">
        <f>VLOOKUP(B471,'Expression batch'!$A$2:$H$460,8,FALSE)</f>
        <v>#N/A</v>
      </c>
      <c r="J471" s="15" t="e">
        <f>VLOOKUP($B471,'Expression batch'!$A$2:$H$460,2,FALSE)</f>
        <v>#N/A</v>
      </c>
      <c r="K471" s="15" t="e">
        <f>VLOOKUP($B471,'Expression batch'!$A$2:$H$460,3,FALSE)</f>
        <v>#N/A</v>
      </c>
      <c r="L471" s="15" t="e">
        <f>VLOOKUP($B471,'Expression batch'!$A$2:$H$460,4,FALSE)</f>
        <v>#N/A</v>
      </c>
      <c r="M471" s="15" t="e">
        <f>VLOOKUP($B471,'LRR-expression'!$A$2:$F$226,2,FALSE)</f>
        <v>#N/A</v>
      </c>
      <c r="N471" t="e">
        <f>VLOOKUP(B471,'Cloning information_protech'!$I$2:$M$452,5,FALSE)</f>
        <v>#N/A</v>
      </c>
      <c r="O471" t="e">
        <f>VLOOKUP(B471,'Cloning information_protech'!$G$2:$H$453,2,FALSE)</f>
        <v>#N/A</v>
      </c>
      <c r="P471" t="str">
        <f>VLOOKUP(B471,Unknown!$E$1:$F$625,2,FALSE)</f>
        <v>WAK_LRK10L-1</v>
      </c>
      <c r="Q471" t="str">
        <f>VLOOKUP(B471,'PP-RLK'!$C$14:$D$623,2,FALSE)</f>
        <v>WAK_LRK10L-1</v>
      </c>
      <c r="R471">
        <f>VLOOKUP($B471,'PP-RLK'!$C$14:$G$623,3,FALSE)</f>
        <v>43</v>
      </c>
      <c r="S471" t="str">
        <f>VLOOKUP($B471,'PP-RLK'!$C$14:$G$623,4,FALSE)</f>
        <v>[283,306]</v>
      </c>
      <c r="T471" t="str">
        <f>VLOOKUP($B471,'PP-RLK'!$C$14:$G$623,5,FALSE)</f>
        <v>[348,620]</v>
      </c>
      <c r="U471">
        <f>VLOOKUP($B471,'PP-RLK'!$C$14:$O$623,6,FALSE)</f>
        <v>708</v>
      </c>
      <c r="V471">
        <f>VLOOKUP($B471,'PP-RLK'!$C$14:$O$623,7,FALSE)</f>
        <v>44</v>
      </c>
      <c r="W471">
        <f>VLOOKUP($B471,'PP-RLK'!$C$14:$O$623,8,FALSE)</f>
        <v>282</v>
      </c>
      <c r="X471">
        <f>VLOOKUP($B471,'PP-RLK'!$C$14:$O$623,9,FALSE)</f>
        <v>239</v>
      </c>
      <c r="Y471" t="e">
        <f>VLOOKUP(B471,'Nat Plant-Seq info'!$C$1:$D$426,2,FALSE)</f>
        <v>#N/A</v>
      </c>
      <c r="Z471" t="str">
        <f t="shared" si="7"/>
        <v>AT2G23450.1</v>
      </c>
    </row>
    <row r="472" spans="1:26">
      <c r="A472" s="16">
        <v>1117</v>
      </c>
      <c r="B472" s="16" t="s">
        <v>654</v>
      </c>
      <c r="C472" s="16" t="str">
        <f>VLOOKUP(B472,'PP-RLK'!$C$14:$N$623,12,FALSE)</f>
        <v>AT5G38210.1</v>
      </c>
      <c r="D472" s="16" t="s">
        <v>1990</v>
      </c>
      <c r="E472" s="16" t="s">
        <v>6</v>
      </c>
      <c r="F472" s="16" t="s">
        <v>79</v>
      </c>
      <c r="G472" s="17" t="s">
        <v>655</v>
      </c>
      <c r="H472" s="17" t="s">
        <v>63</v>
      </c>
      <c r="I472" s="15" t="str">
        <f>VLOOKUP(B472,'Expression batch'!$A$2:$H$460,8,FALSE)</f>
        <v>#5</v>
      </c>
      <c r="J472" s="15" t="str">
        <f>VLOOKUP($B472,'Expression batch'!$A$2:$H$460,2,FALSE)</f>
        <v>AT5G38210</v>
      </c>
      <c r="K472" s="15" t="str">
        <f>VLOOKUP($B472,'Expression batch'!$A$2:$H$460,3,FALSE)</f>
        <v>X288</v>
      </c>
      <c r="L472" s="15" t="str">
        <f>VLOOKUP($B472,'Expression batch'!$A$2:$H$460,4,FALSE)</f>
        <v>WAK/LRK10L-1</v>
      </c>
      <c r="M472" s="15" t="e">
        <f>VLOOKUP($B472,'LRR-expression'!$A$2:$F$226,2,FALSE)</f>
        <v>#N/A</v>
      </c>
      <c r="N472" t="str">
        <f>VLOOKUP(B472,'Cloning information_protech'!$I$2:$M$452,5,FALSE)</f>
        <v>X288</v>
      </c>
      <c r="O472" t="e">
        <f>VLOOKUP(B472,'Cloning information_protech'!$G$2:$H$453,2,FALSE)</f>
        <v>#N/A</v>
      </c>
      <c r="P472" t="str">
        <f>VLOOKUP(B472,Unknown!$E$1:$F$625,2,FALSE)</f>
        <v>WAK_LRK10L-1</v>
      </c>
      <c r="Q472" t="str">
        <f>VLOOKUP(B472,'PP-RLK'!$C$14:$D$623,2,FALSE)</f>
        <v>WAK_LRK10L-1</v>
      </c>
      <c r="R472">
        <f>VLOOKUP($B472,'PP-RLK'!$C$14:$G$623,3,FALSE)</f>
        <v>34</v>
      </c>
      <c r="S472" t="str">
        <f>VLOOKUP($B472,'PP-RLK'!$C$14:$G$623,4,FALSE)</f>
        <v>[264,287]</v>
      </c>
      <c r="T472" t="str">
        <f>VLOOKUP($B472,'PP-RLK'!$C$14:$G$623,5,FALSE)</f>
        <v>[358,630]</v>
      </c>
      <c r="U472">
        <f>VLOOKUP($B472,'PP-RLK'!$C$14:$O$623,6,FALSE)</f>
        <v>686</v>
      </c>
      <c r="V472">
        <f>VLOOKUP($B472,'PP-RLK'!$C$14:$O$623,7,FALSE)</f>
        <v>35</v>
      </c>
      <c r="W472">
        <f>VLOOKUP($B472,'PP-RLK'!$C$14:$O$623,8,FALSE)</f>
        <v>263</v>
      </c>
      <c r="X472">
        <f>VLOOKUP($B472,'PP-RLK'!$C$14:$O$623,9,FALSE)</f>
        <v>229</v>
      </c>
      <c r="Y472" t="e">
        <f>VLOOKUP(B472,'Nat Plant-Seq info'!$C$1:$D$426,2,FALSE)</f>
        <v>#N/A</v>
      </c>
      <c r="Z472" t="str">
        <f t="shared" si="7"/>
        <v>AT5G38210.1</v>
      </c>
    </row>
    <row r="473" spans="1:26">
      <c r="A473" s="16">
        <v>1119</v>
      </c>
      <c r="B473" s="16" t="s">
        <v>748</v>
      </c>
      <c r="C473" s="16" t="str">
        <f>VLOOKUP(B473,'PP-RLK'!$C$14:$N$623,12,FALSE)</f>
        <v>AT5G66790.1</v>
      </c>
      <c r="D473" s="16" t="s">
        <v>1990</v>
      </c>
      <c r="E473" s="16" t="s">
        <v>6</v>
      </c>
      <c r="F473" s="16" t="s">
        <v>79</v>
      </c>
      <c r="G473" s="17" t="s">
        <v>8</v>
      </c>
      <c r="H473" s="17" t="s">
        <v>63</v>
      </c>
      <c r="I473" s="15" t="e">
        <f>VLOOKUP(B473,'Expression batch'!$A$2:$H$460,8,FALSE)</f>
        <v>#N/A</v>
      </c>
      <c r="J473" s="15" t="e">
        <f>VLOOKUP($B473,'Expression batch'!$A$2:$H$460,2,FALSE)</f>
        <v>#N/A</v>
      </c>
      <c r="K473" s="15" t="e">
        <f>VLOOKUP($B473,'Expression batch'!$A$2:$H$460,3,FALSE)</f>
        <v>#N/A</v>
      </c>
      <c r="L473" s="15" t="e">
        <f>VLOOKUP($B473,'Expression batch'!$A$2:$H$460,4,FALSE)</f>
        <v>#N/A</v>
      </c>
      <c r="M473" s="15" t="e">
        <f>VLOOKUP($B473,'LRR-expression'!$A$2:$F$226,2,FALSE)</f>
        <v>#N/A</v>
      </c>
      <c r="N473" t="e">
        <f>VLOOKUP(B473,'Cloning information_protech'!$I$2:$M$452,5,FALSE)</f>
        <v>#N/A</v>
      </c>
      <c r="O473" t="e">
        <f>VLOOKUP(B473,'Cloning information_protech'!$G$2:$H$453,2,FALSE)</f>
        <v>#N/A</v>
      </c>
      <c r="P473" t="str">
        <f>VLOOKUP(B473,Unknown!$E$1:$F$625,2,FALSE)</f>
        <v>WAK_LRK10L-1</v>
      </c>
      <c r="Q473" t="str">
        <f>VLOOKUP(B473,'PP-RLK'!$C$14:$D$623,2,FALSE)</f>
        <v>WAK_LRK10L-1</v>
      </c>
      <c r="R473">
        <f>VLOOKUP($B473,'PP-RLK'!$C$14:$G$623,3,FALSE)</f>
        <v>23</v>
      </c>
      <c r="S473" t="str">
        <f>VLOOKUP($B473,'PP-RLK'!$C$14:$G$623,4,FALSE)</f>
        <v>[248,271]</v>
      </c>
      <c r="T473" t="str">
        <f>VLOOKUP($B473,'PP-RLK'!$C$14:$G$623,5,FALSE)</f>
        <v>[314,590]</v>
      </c>
      <c r="U473">
        <f>VLOOKUP($B473,'PP-RLK'!$C$14:$O$623,6,FALSE)</f>
        <v>622</v>
      </c>
      <c r="V473">
        <f>VLOOKUP($B473,'PP-RLK'!$C$14:$O$623,7,FALSE)</f>
        <v>24</v>
      </c>
      <c r="W473">
        <f>VLOOKUP($B473,'PP-RLK'!$C$14:$O$623,8,FALSE)</f>
        <v>247</v>
      </c>
      <c r="X473">
        <f>VLOOKUP($B473,'PP-RLK'!$C$14:$O$623,9,FALSE)</f>
        <v>224</v>
      </c>
      <c r="Y473" t="e">
        <f>VLOOKUP(B473,'Nat Plant-Seq info'!$C$1:$D$426,2,FALSE)</f>
        <v>#N/A</v>
      </c>
      <c r="Z473" t="str">
        <f t="shared" si="7"/>
        <v>AT5G66790.1</v>
      </c>
    </row>
    <row r="474" spans="1:26">
      <c r="B474" t="s">
        <v>1810</v>
      </c>
      <c r="C474" s="16" t="str">
        <f>VLOOKUP(B474,'PP-RLP'!$B$2:$R$57,17,FALSE)</f>
        <v>At1g07390.1</v>
      </c>
      <c r="D474" s="16" t="s">
        <v>1391</v>
      </c>
      <c r="E474" s="16" t="s">
        <v>6</v>
      </c>
      <c r="F474" s="16" t="s">
        <v>3985</v>
      </c>
      <c r="G474" s="17" t="s">
        <v>8</v>
      </c>
      <c r="H474" s="17" t="s">
        <v>8</v>
      </c>
      <c r="I474" s="15" t="e">
        <f>VLOOKUP(B474,'Expression batch'!$A$2:$H$460,8,FALSE)</f>
        <v>#N/A</v>
      </c>
      <c r="J474" s="15" t="e">
        <f>VLOOKUP($B474,'Expression batch'!$A$2:$H$460,2,FALSE)</f>
        <v>#N/A</v>
      </c>
      <c r="K474" s="15" t="e">
        <f>VLOOKUP($B474,'Expression batch'!$A$2:$H$460,3,FALSE)</f>
        <v>#N/A</v>
      </c>
      <c r="L474" s="15" t="e">
        <f>VLOOKUP($B474,'Expression batch'!$A$2:$H$460,4,FALSE)</f>
        <v>#N/A</v>
      </c>
      <c r="M474" s="15" t="e">
        <f>VLOOKUP($B474,'LRR-expression'!$A$2:$F$226,2,FALSE)</f>
        <v>#N/A</v>
      </c>
      <c r="N474" t="e">
        <f>VLOOKUP(B474,'Cloning information_protech'!$I$2:$M$452,5,FALSE)</f>
        <v>#N/A</v>
      </c>
      <c r="O474" t="e">
        <f>VLOOKUP(B474,'Cloning information_protech'!$G$2:$H$453,2,FALSE)</f>
        <v>#N/A</v>
      </c>
      <c r="P474" t="e">
        <f>VLOOKUP(B474,Unknown!$E$1:$F$625,2,FALSE)</f>
        <v>#N/A</v>
      </c>
      <c r="Q474" t="e">
        <f>VLOOKUP(B474,'PP-RLK'!$C$14:$D$623,2,FALSE)</f>
        <v>#N/A</v>
      </c>
      <c r="U474" t="e">
        <f>VLOOKUP($B474,'PP-RLK'!$C$14:$O$623,6,FALSE)</f>
        <v>#N/A</v>
      </c>
      <c r="V474" t="e">
        <f>VLOOKUP($B474,'PP-RLK'!$C$14:$O$623,7,FALSE)</f>
        <v>#N/A</v>
      </c>
      <c r="W474" t="e">
        <f>VLOOKUP($B474,'PP-RLK'!$C$14:$O$623,8,FALSE)</f>
        <v>#N/A</v>
      </c>
      <c r="X474" t="e">
        <f>VLOOKUP($B474,'PP-RLK'!$C$14:$O$623,9,FALSE)</f>
        <v>#N/A</v>
      </c>
      <c r="Y474" t="str">
        <f>VLOOKUP(B474,'Nat Plant-Seq info'!$C$1:$D$426,2,FALSE)</f>
        <v>Athaliana_22658</v>
      </c>
      <c r="Z474">
        <f t="shared" si="7"/>
        <v>0</v>
      </c>
    </row>
    <row r="475" spans="1:26">
      <c r="B475" t="s">
        <v>1392</v>
      </c>
      <c r="C475" s="16" t="str">
        <f>VLOOKUP(B475,'PP-RLP'!$B$2:$R$57,17,FALSE)</f>
        <v>At1g17240.1</v>
      </c>
      <c r="D475" s="16" t="s">
        <v>1391</v>
      </c>
      <c r="E475" s="16" t="s">
        <v>6</v>
      </c>
      <c r="F475" s="16" t="s">
        <v>3985</v>
      </c>
      <c r="G475" s="17" t="s">
        <v>8</v>
      </c>
      <c r="H475" s="17" t="s">
        <v>8</v>
      </c>
      <c r="I475" s="15" t="str">
        <f>VLOOKUP(B475,'Expression batch'!$A$2:$H$460,8,FALSE)</f>
        <v>#11</v>
      </c>
      <c r="J475" s="15" t="str">
        <f>VLOOKUP($B475,'Expression batch'!$A$2:$H$460,2,FALSE)</f>
        <v>RLP2</v>
      </c>
      <c r="K475" s="15" t="str">
        <f>VLOOKUP($B475,'Expression batch'!$A$2:$H$460,3,FALSE)</f>
        <v>E08</v>
      </c>
      <c r="L475" s="15" t="str">
        <f>VLOOKUP($B475,'Expression batch'!$A$2:$H$460,4,FALSE)</f>
        <v>RLP</v>
      </c>
      <c r="M475" s="15" t="e">
        <f>VLOOKUP($B475,'LRR-expression'!$A$2:$F$226,2,FALSE)</f>
        <v>#N/A</v>
      </c>
      <c r="N475" t="str">
        <f>VLOOKUP(B475,'Cloning information_protech'!$I$2:$M$452,5,FALSE)</f>
        <v>E08</v>
      </c>
      <c r="O475" t="e">
        <f>VLOOKUP(B475,'Cloning information_protech'!$G$2:$H$453,2,FALSE)</f>
        <v>#N/A</v>
      </c>
      <c r="P475" t="e">
        <f>VLOOKUP(B475,Unknown!$E$1:$F$625,2,FALSE)</f>
        <v>#N/A</v>
      </c>
      <c r="Q475" t="e">
        <f>VLOOKUP(B475,'PP-RLK'!$C$14:$D$623,2,FALSE)</f>
        <v>#N/A</v>
      </c>
      <c r="U475" t="e">
        <f>VLOOKUP($B475,'PP-RLK'!$C$14:$O$623,6,FALSE)</f>
        <v>#N/A</v>
      </c>
      <c r="V475" t="e">
        <f>VLOOKUP($B475,'PP-RLK'!$C$14:$O$623,7,FALSE)</f>
        <v>#N/A</v>
      </c>
      <c r="W475" t="e">
        <f>VLOOKUP($B475,'PP-RLK'!$C$14:$O$623,8,FALSE)</f>
        <v>#N/A</v>
      </c>
      <c r="X475" t="e">
        <f>VLOOKUP($B475,'PP-RLK'!$C$14:$O$623,9,FALSE)</f>
        <v>#N/A</v>
      </c>
      <c r="Y475" t="str">
        <f>VLOOKUP(B475,'Nat Plant-Seq info'!$C$1:$D$426,2,FALSE)</f>
        <v>Athaliana_23484</v>
      </c>
      <c r="Z475">
        <f t="shared" si="7"/>
        <v>0</v>
      </c>
    </row>
    <row r="476" spans="1:26">
      <c r="B476" t="s">
        <v>1389</v>
      </c>
      <c r="C476" s="16" t="str">
        <f>VLOOKUP(B476,'PP-RLP'!$B$2:$R$57,17,FALSE)</f>
        <v>At1g17250.1</v>
      </c>
      <c r="D476" s="16" t="s">
        <v>1391</v>
      </c>
      <c r="E476" s="16" t="s">
        <v>6</v>
      </c>
      <c r="F476" s="16" t="s">
        <v>3985</v>
      </c>
      <c r="G476" s="17" t="s">
        <v>8</v>
      </c>
      <c r="H476" s="17" t="s">
        <v>8</v>
      </c>
      <c r="I476" s="15" t="str">
        <f>VLOOKUP(B476,'Expression batch'!$A$2:$H$460,8,FALSE)</f>
        <v>#11</v>
      </c>
      <c r="J476" s="15" t="str">
        <f>VLOOKUP($B476,'Expression batch'!$A$2:$H$460,2,FALSE)</f>
        <v>RLP3</v>
      </c>
      <c r="K476" s="15" t="str">
        <f>VLOOKUP($B476,'Expression batch'!$A$2:$H$460,3,FALSE)</f>
        <v>E07</v>
      </c>
      <c r="L476" s="15" t="str">
        <f>VLOOKUP($B476,'Expression batch'!$A$2:$H$460,4,FALSE)</f>
        <v>RLP</v>
      </c>
      <c r="M476" s="15" t="e">
        <f>VLOOKUP($B476,'LRR-expression'!$A$2:$F$226,2,FALSE)</f>
        <v>#N/A</v>
      </c>
      <c r="N476" t="str">
        <f>VLOOKUP(B476,'Cloning information_protech'!$I$2:$M$452,5,FALSE)</f>
        <v>E07</v>
      </c>
      <c r="O476" t="e">
        <f>VLOOKUP(B476,'Cloning information_protech'!$G$2:$H$453,2,FALSE)</f>
        <v>#N/A</v>
      </c>
      <c r="P476" t="e">
        <f>VLOOKUP(B476,Unknown!$E$1:$F$625,2,FALSE)</f>
        <v>#N/A</v>
      </c>
      <c r="Q476" t="e">
        <f>VLOOKUP(B476,'PP-RLK'!$C$14:$D$623,2,FALSE)</f>
        <v>#N/A</v>
      </c>
      <c r="U476" t="e">
        <f>VLOOKUP($B476,'PP-RLK'!$C$14:$O$623,6,FALSE)</f>
        <v>#N/A</v>
      </c>
      <c r="V476" t="e">
        <f>VLOOKUP($B476,'PP-RLK'!$C$14:$O$623,7,FALSE)</f>
        <v>#N/A</v>
      </c>
      <c r="W476" t="e">
        <f>VLOOKUP($B476,'PP-RLK'!$C$14:$O$623,8,FALSE)</f>
        <v>#N/A</v>
      </c>
      <c r="X476" t="e">
        <f>VLOOKUP($B476,'PP-RLK'!$C$14:$O$623,9,FALSE)</f>
        <v>#N/A</v>
      </c>
      <c r="Y476" t="str">
        <f>VLOOKUP(B476,'Nat Plant-Seq info'!$C$1:$D$426,2,FALSE)</f>
        <v>Athaliana_12128</v>
      </c>
      <c r="Z476">
        <f t="shared" si="7"/>
        <v>0</v>
      </c>
    </row>
    <row r="477" spans="1:26">
      <c r="B477" t="s">
        <v>1578</v>
      </c>
      <c r="C477" s="16" t="str">
        <f>VLOOKUP(B477,'PP-RLP'!$B$2:$R$57,17,FALSE)</f>
        <v>At1g45616.1</v>
      </c>
      <c r="D477" s="16" t="s">
        <v>1391</v>
      </c>
      <c r="E477" s="16" t="s">
        <v>6</v>
      </c>
      <c r="F477" s="16" t="s">
        <v>3985</v>
      </c>
      <c r="G477" s="17" t="s">
        <v>8</v>
      </c>
      <c r="H477" s="17" t="s">
        <v>8</v>
      </c>
      <c r="I477" s="15" t="str">
        <f>VLOOKUP(B477,'Expression batch'!$A$2:$H$460,8,FALSE)</f>
        <v>#17</v>
      </c>
      <c r="J477" s="15" t="str">
        <f>VLOOKUP($B477,'Expression batch'!$A$2:$H$460,2,FALSE)</f>
        <v>RLP6</v>
      </c>
      <c r="K477" s="15" t="str">
        <f>VLOOKUP($B477,'Expression batch'!$A$2:$H$460,3,FALSE)</f>
        <v>E01</v>
      </c>
      <c r="L477" s="15" t="str">
        <f>VLOOKUP($B477,'Expression batch'!$A$2:$H$460,4,FALSE)</f>
        <v>RLP</v>
      </c>
      <c r="M477" s="15" t="e">
        <f>VLOOKUP($B477,'LRR-expression'!$A$2:$F$226,2,FALSE)</f>
        <v>#N/A</v>
      </c>
      <c r="N477" t="str">
        <f>VLOOKUP(B477,'Cloning information_protech'!$I$2:$M$452,5,FALSE)</f>
        <v>E01</v>
      </c>
      <c r="O477" t="e">
        <f>VLOOKUP(B477,'Cloning information_protech'!$G$2:$H$453,2,FALSE)</f>
        <v>#N/A</v>
      </c>
      <c r="P477" t="e">
        <f>VLOOKUP(B477,Unknown!$E$1:$F$625,2,FALSE)</f>
        <v>#N/A</v>
      </c>
      <c r="Q477" t="e">
        <f>VLOOKUP(B477,'PP-RLK'!$C$14:$D$623,2,FALSE)</f>
        <v>#N/A</v>
      </c>
      <c r="U477" t="e">
        <f>VLOOKUP($B477,'PP-RLK'!$C$14:$O$623,6,FALSE)</f>
        <v>#N/A</v>
      </c>
      <c r="V477" t="e">
        <f>VLOOKUP($B477,'PP-RLK'!$C$14:$O$623,7,FALSE)</f>
        <v>#N/A</v>
      </c>
      <c r="W477" t="e">
        <f>VLOOKUP($B477,'PP-RLK'!$C$14:$O$623,8,FALSE)</f>
        <v>#N/A</v>
      </c>
      <c r="X477" t="e">
        <f>VLOOKUP($B477,'PP-RLK'!$C$14:$O$623,9,FALSE)</f>
        <v>#N/A</v>
      </c>
      <c r="Y477" t="str">
        <f>VLOOKUP(B477,'Nat Plant-Seq info'!$C$1:$D$426,2,FALSE)</f>
        <v>Athaliana_22962</v>
      </c>
      <c r="Z477">
        <f t="shared" si="7"/>
        <v>0</v>
      </c>
    </row>
    <row r="478" spans="1:26">
      <c r="B478" t="s">
        <v>1811</v>
      </c>
      <c r="C478" s="16" t="str">
        <f>VLOOKUP(B478,'PP-RLP'!$B$2:$R$57,17,FALSE)</f>
        <v>At1g47890.1</v>
      </c>
      <c r="D478" s="16" t="s">
        <v>1391</v>
      </c>
      <c r="E478" s="16" t="s">
        <v>6</v>
      </c>
      <c r="F478" s="16" t="s">
        <v>3985</v>
      </c>
      <c r="G478" s="17" t="s">
        <v>8</v>
      </c>
      <c r="H478" s="17" t="s">
        <v>8</v>
      </c>
      <c r="I478" s="15" t="e">
        <f>VLOOKUP(B478,'Expression batch'!$A$2:$H$460,8,FALSE)</f>
        <v>#N/A</v>
      </c>
      <c r="J478" s="15" t="e">
        <f>VLOOKUP($B478,'Expression batch'!$A$2:$H$460,2,FALSE)</f>
        <v>#N/A</v>
      </c>
      <c r="K478" s="15" t="e">
        <f>VLOOKUP($B478,'Expression batch'!$A$2:$H$460,3,FALSE)</f>
        <v>#N/A</v>
      </c>
      <c r="L478" s="15" t="e">
        <f>VLOOKUP($B478,'Expression batch'!$A$2:$H$460,4,FALSE)</f>
        <v>#N/A</v>
      </c>
      <c r="M478" s="15" t="e">
        <f>VLOOKUP($B478,'LRR-expression'!$A$2:$F$226,2,FALSE)</f>
        <v>#N/A</v>
      </c>
      <c r="N478" t="e">
        <f>VLOOKUP(B478,'Cloning information_protech'!$I$2:$M$452,5,FALSE)</f>
        <v>#N/A</v>
      </c>
      <c r="O478" t="e">
        <f>VLOOKUP(B478,'Cloning information_protech'!$G$2:$H$453,2,FALSE)</f>
        <v>#N/A</v>
      </c>
      <c r="P478" t="e">
        <f>VLOOKUP(B478,Unknown!$E$1:$F$625,2,FALSE)</f>
        <v>#N/A</v>
      </c>
      <c r="Q478" t="e">
        <f>VLOOKUP(B478,'PP-RLK'!$C$14:$D$623,2,FALSE)</f>
        <v>#N/A</v>
      </c>
      <c r="U478" t="e">
        <f>VLOOKUP($B478,'PP-RLK'!$C$14:$O$623,6,FALSE)</f>
        <v>#N/A</v>
      </c>
      <c r="V478" t="e">
        <f>VLOOKUP($B478,'PP-RLK'!$C$14:$O$623,7,FALSE)</f>
        <v>#N/A</v>
      </c>
      <c r="W478" t="e">
        <f>VLOOKUP($B478,'PP-RLK'!$C$14:$O$623,8,FALSE)</f>
        <v>#N/A</v>
      </c>
      <c r="X478" t="e">
        <f>VLOOKUP($B478,'PP-RLK'!$C$14:$O$623,9,FALSE)</f>
        <v>#N/A</v>
      </c>
      <c r="Y478" t="str">
        <f>VLOOKUP(B478,'Nat Plant-Seq info'!$C$1:$D$426,2,FALSE)</f>
        <v>Athaliana_18594</v>
      </c>
      <c r="Z478">
        <f t="shared" si="7"/>
        <v>0</v>
      </c>
    </row>
    <row r="479" spans="1:26" s="46" customFormat="1">
      <c r="B479" s="46" t="s">
        <v>1812</v>
      </c>
      <c r="C479" s="43" t="e">
        <f>VLOOKUP(B479,'PP-RLP'!$B$2:$R$57,17,FALSE)</f>
        <v>#N/A</v>
      </c>
      <c r="D479" s="43" t="s">
        <v>1391</v>
      </c>
      <c r="E479" s="43" t="s">
        <v>6</v>
      </c>
      <c r="F479" s="43" t="s">
        <v>3985</v>
      </c>
      <c r="G479" s="44" t="s">
        <v>8</v>
      </c>
      <c r="H479" s="44" t="s">
        <v>8</v>
      </c>
      <c r="I479" s="45" t="e">
        <f>VLOOKUP(B479,'Expression batch'!$A$2:$H$460,8,FALSE)</f>
        <v>#N/A</v>
      </c>
      <c r="J479" s="45" t="e">
        <f>VLOOKUP($B479,'Expression batch'!$A$2:$H$460,2,FALSE)</f>
        <v>#N/A</v>
      </c>
      <c r="K479" s="45" t="e">
        <f>VLOOKUP($B479,'Expression batch'!$A$2:$H$460,3,FALSE)</f>
        <v>#N/A</v>
      </c>
      <c r="L479" s="45" t="e">
        <f>VLOOKUP($B479,'Expression batch'!$A$2:$H$460,4,FALSE)</f>
        <v>#N/A</v>
      </c>
      <c r="M479" s="45" t="e">
        <f>VLOOKUP($B479,'LRR-expression'!$A$2:$F$226,2,FALSE)</f>
        <v>#N/A</v>
      </c>
      <c r="N479" s="46" t="e">
        <f>VLOOKUP(B479,'Cloning information_protech'!$I$2:$M$452,5,FALSE)</f>
        <v>#N/A</v>
      </c>
      <c r="O479" s="46" t="e">
        <f>VLOOKUP(B479,'Cloning information_protech'!$G$2:$H$453,2,FALSE)</f>
        <v>#N/A</v>
      </c>
      <c r="P479" s="46" t="e">
        <f>VLOOKUP(B479,Unknown!$E$1:$F$625,2,FALSE)</f>
        <v>#N/A</v>
      </c>
      <c r="Q479" s="46" t="e">
        <f>VLOOKUP(B479,'PP-RLK'!$C$14:$D$623,2,FALSE)</f>
        <v>#N/A</v>
      </c>
      <c r="U479" s="46" t="e">
        <f>VLOOKUP($B479,'PP-RLK'!$C$14:$O$623,6,FALSE)</f>
        <v>#N/A</v>
      </c>
      <c r="V479" s="46" t="e">
        <f>VLOOKUP($B479,'PP-RLK'!$C$14:$O$623,7,FALSE)</f>
        <v>#N/A</v>
      </c>
      <c r="W479" s="46" t="e">
        <f>VLOOKUP($B479,'PP-RLK'!$C$14:$O$623,8,FALSE)</f>
        <v>#N/A</v>
      </c>
      <c r="X479" s="46" t="e">
        <f>VLOOKUP($B479,'PP-RLK'!$C$14:$O$623,9,FALSE)</f>
        <v>#N/A</v>
      </c>
      <c r="Y479" s="46" t="e">
        <f>VLOOKUP(B479,'Nat Plant-Seq info'!$C$1:$D$426,2,FALSE)</f>
        <v>#N/A</v>
      </c>
      <c r="Z479" t="e">
        <f t="shared" si="7"/>
        <v>#N/A</v>
      </c>
    </row>
    <row r="480" spans="1:26">
      <c r="B480" t="s">
        <v>1398</v>
      </c>
      <c r="C480" s="16" t="str">
        <f>VLOOKUP(B480,'PP-RLP'!$B$2:$R$57,17,FALSE)</f>
        <v>At1g58190.1</v>
      </c>
      <c r="D480" s="16" t="s">
        <v>1391</v>
      </c>
      <c r="E480" s="16" t="s">
        <v>6</v>
      </c>
      <c r="F480" s="16" t="s">
        <v>3985</v>
      </c>
      <c r="G480" s="17" t="s">
        <v>8</v>
      </c>
      <c r="H480" s="17" t="s">
        <v>8</v>
      </c>
      <c r="I480" s="15" t="str">
        <f>VLOOKUP(B480,'Expression batch'!$A$2:$H$460,8,FALSE)</f>
        <v>#11</v>
      </c>
      <c r="J480" s="15" t="str">
        <f>VLOOKUP($B480,'Expression batch'!$A$2:$H$460,2,FALSE)</f>
        <v>RLP9</v>
      </c>
      <c r="K480" s="15" t="str">
        <f>VLOOKUP($B480,'Expression batch'!$A$2:$H$460,3,FALSE)</f>
        <v>X080</v>
      </c>
      <c r="L480" s="15" t="str">
        <f>VLOOKUP($B480,'Expression batch'!$A$2:$H$460,4,FALSE)</f>
        <v>RLP</v>
      </c>
      <c r="M480" s="15" t="e">
        <f>VLOOKUP($B480,'LRR-expression'!$A$2:$F$226,2,FALSE)</f>
        <v>#N/A</v>
      </c>
      <c r="N480" t="str">
        <f>VLOOKUP(B480,'Cloning information_protech'!$I$2:$M$452,5,FALSE)</f>
        <v>X080</v>
      </c>
      <c r="O480" t="e">
        <f>VLOOKUP(B480,'Cloning information_protech'!$G$2:$H$453,2,FALSE)</f>
        <v>#N/A</v>
      </c>
      <c r="P480" t="e">
        <f>VLOOKUP(B480,Unknown!$E$1:$F$625,2,FALSE)</f>
        <v>#N/A</v>
      </c>
      <c r="Q480" t="e">
        <f>VLOOKUP(B480,'PP-RLK'!$C$14:$D$623,2,FALSE)</f>
        <v>#N/A</v>
      </c>
      <c r="U480" t="e">
        <f>VLOOKUP($B480,'PP-RLK'!$C$14:$O$623,6,FALSE)</f>
        <v>#N/A</v>
      </c>
      <c r="V480" t="e">
        <f>VLOOKUP($B480,'PP-RLK'!$C$14:$O$623,7,FALSE)</f>
        <v>#N/A</v>
      </c>
      <c r="W480" t="e">
        <f>VLOOKUP($B480,'PP-RLK'!$C$14:$O$623,8,FALSE)</f>
        <v>#N/A</v>
      </c>
      <c r="X480" t="e">
        <f>VLOOKUP($B480,'PP-RLK'!$C$14:$O$623,9,FALSE)</f>
        <v>#N/A</v>
      </c>
      <c r="Y480" t="str">
        <f>VLOOKUP(B480,'Nat Plant-Seq info'!$C$1:$D$426,2,FALSE)</f>
        <v>Athaliana_17962</v>
      </c>
      <c r="Z480">
        <f t="shared" si="7"/>
        <v>0</v>
      </c>
    </row>
    <row r="481" spans="2:26">
      <c r="B481" t="s">
        <v>1588</v>
      </c>
      <c r="C481" s="16" t="str">
        <f>VLOOKUP(B481,'PP-RLP'!$B$2:$R$57,17,FALSE)</f>
        <v>At1g65380.1</v>
      </c>
      <c r="D481" s="16" t="s">
        <v>1391</v>
      </c>
      <c r="E481" s="16" t="s">
        <v>6</v>
      </c>
      <c r="F481" s="16" t="s">
        <v>3985</v>
      </c>
      <c r="G481" s="17" t="s">
        <v>8</v>
      </c>
      <c r="H481" s="17" t="s">
        <v>8</v>
      </c>
      <c r="I481" s="15" t="str">
        <f>VLOOKUP(B481,'Expression batch'!$A$2:$H$460,8,FALSE)</f>
        <v>#17</v>
      </c>
      <c r="J481" s="15" t="str">
        <f>VLOOKUP($B481,'Expression batch'!$A$2:$H$460,2,FALSE)</f>
        <v>RLP10/CLV2</v>
      </c>
      <c r="K481" s="15" t="str">
        <f>VLOOKUP($B481,'Expression batch'!$A$2:$H$460,3,FALSE)</f>
        <v>F01</v>
      </c>
      <c r="L481" s="15" t="str">
        <f>VLOOKUP($B481,'Expression batch'!$A$2:$H$460,4,FALSE)</f>
        <v>RLP</v>
      </c>
      <c r="M481" s="15" t="e">
        <f>VLOOKUP($B481,'LRR-expression'!$A$2:$F$226,2,FALSE)</f>
        <v>#N/A</v>
      </c>
      <c r="N481" t="str">
        <f>VLOOKUP(B481,'Cloning information_protech'!$I$2:$M$452,5,FALSE)</f>
        <v>F01</v>
      </c>
      <c r="O481" t="e">
        <f>VLOOKUP(B481,'Cloning information_protech'!$G$2:$H$453,2,FALSE)</f>
        <v>#N/A</v>
      </c>
      <c r="P481" t="e">
        <f>VLOOKUP(B481,Unknown!$E$1:$F$625,2,FALSE)</f>
        <v>#N/A</v>
      </c>
      <c r="Q481" t="e">
        <f>VLOOKUP(B481,'PP-RLK'!$C$14:$D$623,2,FALSE)</f>
        <v>#N/A</v>
      </c>
      <c r="U481" t="e">
        <f>VLOOKUP($B481,'PP-RLK'!$C$14:$O$623,6,FALSE)</f>
        <v>#N/A</v>
      </c>
      <c r="V481" t="e">
        <f>VLOOKUP($B481,'PP-RLK'!$C$14:$O$623,7,FALSE)</f>
        <v>#N/A</v>
      </c>
      <c r="W481" t="e">
        <f>VLOOKUP($B481,'PP-RLK'!$C$14:$O$623,8,FALSE)</f>
        <v>#N/A</v>
      </c>
      <c r="X481" t="e">
        <f>VLOOKUP($B481,'PP-RLK'!$C$14:$O$623,9,FALSE)</f>
        <v>#N/A</v>
      </c>
      <c r="Y481" t="str">
        <f>VLOOKUP(B481,'Nat Plant-Seq info'!$C$1:$D$426,2,FALSE)</f>
        <v>Athaliana_16755</v>
      </c>
      <c r="Z481">
        <f t="shared" si="7"/>
        <v>0</v>
      </c>
    </row>
    <row r="482" spans="2:26">
      <c r="B482" t="s">
        <v>1513</v>
      </c>
      <c r="C482" s="16" t="str">
        <f>VLOOKUP(B482,'PP-RLP'!$B$2:$R$57,17,FALSE)</f>
        <v>At1g71390.1</v>
      </c>
      <c r="D482" s="16" t="s">
        <v>1391</v>
      </c>
      <c r="E482" s="16" t="s">
        <v>6</v>
      </c>
      <c r="F482" s="16" t="s">
        <v>3985</v>
      </c>
      <c r="G482" s="17" t="s">
        <v>8</v>
      </c>
      <c r="H482" s="17" t="s">
        <v>8</v>
      </c>
      <c r="I482" s="15" t="str">
        <f>VLOOKUP(B482,'Expression batch'!$A$2:$H$460,8,FALSE)</f>
        <v>#13</v>
      </c>
      <c r="J482" s="15" t="str">
        <f>VLOOKUP($B482,'Expression batch'!$A$2:$H$460,2,FALSE)</f>
        <v>RLP12</v>
      </c>
      <c r="K482" s="15" t="str">
        <f>VLOOKUP($B482,'Expression batch'!$A$2:$H$460,3,FALSE)</f>
        <v>X106</v>
      </c>
      <c r="L482" s="15" t="str">
        <f>VLOOKUP($B482,'Expression batch'!$A$2:$H$460,4,FALSE)</f>
        <v>RLP</v>
      </c>
      <c r="M482" s="15" t="e">
        <f>VLOOKUP($B482,'LRR-expression'!$A$2:$F$226,2,FALSE)</f>
        <v>#N/A</v>
      </c>
      <c r="N482" t="str">
        <f>VLOOKUP(B482,'Cloning information_protech'!$I$2:$M$452,5,FALSE)</f>
        <v>X106</v>
      </c>
      <c r="O482" t="e">
        <f>VLOOKUP(B482,'Cloning information_protech'!$G$2:$H$453,2,FALSE)</f>
        <v>#N/A</v>
      </c>
      <c r="P482" t="e">
        <f>VLOOKUP(B482,Unknown!$E$1:$F$625,2,FALSE)</f>
        <v>#N/A</v>
      </c>
      <c r="Q482" t="e">
        <f>VLOOKUP(B482,'PP-RLK'!$C$14:$D$623,2,FALSE)</f>
        <v>#N/A</v>
      </c>
      <c r="U482" t="e">
        <f>VLOOKUP($B482,'PP-RLK'!$C$14:$O$623,6,FALSE)</f>
        <v>#N/A</v>
      </c>
      <c r="V482" t="e">
        <f>VLOOKUP($B482,'PP-RLK'!$C$14:$O$623,7,FALSE)</f>
        <v>#N/A</v>
      </c>
      <c r="W482" t="e">
        <f>VLOOKUP($B482,'PP-RLK'!$C$14:$O$623,8,FALSE)</f>
        <v>#N/A</v>
      </c>
      <c r="X482" t="e">
        <f>VLOOKUP($B482,'PP-RLK'!$C$14:$O$623,9,FALSE)</f>
        <v>#N/A</v>
      </c>
      <c r="Y482" t="str">
        <f>VLOOKUP(B482,'Nat Plant-Seq info'!$C$1:$D$426,2,FALSE)</f>
        <v>Athaliana_7328</v>
      </c>
      <c r="Z482">
        <f t="shared" si="7"/>
        <v>0</v>
      </c>
    </row>
    <row r="483" spans="2:26">
      <c r="B483" t="s">
        <v>1511</v>
      </c>
      <c r="C483" s="16" t="str">
        <f>VLOOKUP(B483,'PP-RLP'!$B$2:$R$57,17,FALSE)</f>
        <v>At1g71400.1</v>
      </c>
      <c r="D483" s="16" t="s">
        <v>1391</v>
      </c>
      <c r="E483" s="16" t="s">
        <v>6</v>
      </c>
      <c r="F483" s="16" t="s">
        <v>3985</v>
      </c>
      <c r="G483" s="17" t="s">
        <v>8</v>
      </c>
      <c r="H483" s="17" t="s">
        <v>8</v>
      </c>
      <c r="I483" s="15" t="str">
        <f>VLOOKUP(B483,'Expression batch'!$A$2:$H$460,8,FALSE)</f>
        <v>#13</v>
      </c>
      <c r="J483" s="15" t="str">
        <f>VLOOKUP($B483,'Expression batch'!$A$2:$H$460,2,FALSE)</f>
        <v>RLP11</v>
      </c>
      <c r="K483" s="15" t="str">
        <f>VLOOKUP($B483,'Expression batch'!$A$2:$H$460,3,FALSE)</f>
        <v>X105</v>
      </c>
      <c r="L483" s="15" t="str">
        <f>VLOOKUP($B483,'Expression batch'!$A$2:$H$460,4,FALSE)</f>
        <v>RLP</v>
      </c>
      <c r="M483" s="15" t="e">
        <f>VLOOKUP($B483,'LRR-expression'!$A$2:$F$226,2,FALSE)</f>
        <v>#N/A</v>
      </c>
      <c r="N483" t="str">
        <f>VLOOKUP(B483,'Cloning information_protech'!$I$2:$M$452,5,FALSE)</f>
        <v>X105</v>
      </c>
      <c r="O483" t="e">
        <f>VLOOKUP(B483,'Cloning information_protech'!$G$2:$H$453,2,FALSE)</f>
        <v>#N/A</v>
      </c>
      <c r="P483" t="e">
        <f>VLOOKUP(B483,Unknown!$E$1:$F$625,2,FALSE)</f>
        <v>#N/A</v>
      </c>
      <c r="Q483" t="e">
        <f>VLOOKUP(B483,'PP-RLK'!$C$14:$D$623,2,FALSE)</f>
        <v>#N/A</v>
      </c>
      <c r="U483" t="e">
        <f>VLOOKUP($B483,'PP-RLK'!$C$14:$O$623,6,FALSE)</f>
        <v>#N/A</v>
      </c>
      <c r="V483" t="e">
        <f>VLOOKUP($B483,'PP-RLK'!$C$14:$O$623,7,FALSE)</f>
        <v>#N/A</v>
      </c>
      <c r="W483" t="e">
        <f>VLOOKUP($B483,'PP-RLK'!$C$14:$O$623,8,FALSE)</f>
        <v>#N/A</v>
      </c>
      <c r="X483" t="e">
        <f>VLOOKUP($B483,'PP-RLK'!$C$14:$O$623,9,FALSE)</f>
        <v>#N/A</v>
      </c>
      <c r="Y483" t="str">
        <f>VLOOKUP(B483,'Nat Plant-Seq info'!$C$1:$D$426,2,FALSE)</f>
        <v>Athaliana_6334</v>
      </c>
      <c r="Z483">
        <f t="shared" si="7"/>
        <v>0</v>
      </c>
    </row>
    <row r="484" spans="2:26">
      <c r="B484" t="s">
        <v>1813</v>
      </c>
      <c r="C484" s="16" t="str">
        <f>VLOOKUP(B484,'PP-RLP'!$B$2:$R$57,17,FALSE)</f>
        <v>At1g74170.1</v>
      </c>
      <c r="D484" s="16" t="s">
        <v>1391</v>
      </c>
      <c r="E484" s="16" t="s">
        <v>6</v>
      </c>
      <c r="F484" s="16" t="s">
        <v>3985</v>
      </c>
      <c r="G484" s="17" t="s">
        <v>8</v>
      </c>
      <c r="H484" s="17" t="s">
        <v>8</v>
      </c>
      <c r="I484" s="15" t="e">
        <f>VLOOKUP(B484,'Expression batch'!$A$2:$H$460,8,FALSE)</f>
        <v>#N/A</v>
      </c>
      <c r="J484" s="15" t="e">
        <f>VLOOKUP($B484,'Expression batch'!$A$2:$H$460,2,FALSE)</f>
        <v>#N/A</v>
      </c>
      <c r="K484" s="15" t="e">
        <f>VLOOKUP($B484,'Expression batch'!$A$2:$H$460,3,FALSE)</f>
        <v>#N/A</v>
      </c>
      <c r="L484" s="15" t="e">
        <f>VLOOKUP($B484,'Expression batch'!$A$2:$H$460,4,FALSE)</f>
        <v>#N/A</v>
      </c>
      <c r="M484" s="15" t="e">
        <f>VLOOKUP($B484,'LRR-expression'!$A$2:$F$226,2,FALSE)</f>
        <v>#N/A</v>
      </c>
      <c r="N484" t="e">
        <f>VLOOKUP(B484,'Cloning information_protech'!$I$2:$M$452,5,FALSE)</f>
        <v>#N/A</v>
      </c>
      <c r="O484" t="e">
        <f>VLOOKUP(B484,'Cloning information_protech'!$G$2:$H$453,2,FALSE)</f>
        <v>#N/A</v>
      </c>
      <c r="P484" t="e">
        <f>VLOOKUP(B484,Unknown!$E$1:$F$625,2,FALSE)</f>
        <v>#N/A</v>
      </c>
      <c r="Q484" t="e">
        <f>VLOOKUP(B484,'PP-RLK'!$C$14:$D$623,2,FALSE)</f>
        <v>#N/A</v>
      </c>
      <c r="U484" t="e">
        <f>VLOOKUP($B484,'PP-RLK'!$C$14:$O$623,6,FALSE)</f>
        <v>#N/A</v>
      </c>
      <c r="V484" t="e">
        <f>VLOOKUP($B484,'PP-RLK'!$C$14:$O$623,7,FALSE)</f>
        <v>#N/A</v>
      </c>
      <c r="W484" t="e">
        <f>VLOOKUP($B484,'PP-RLK'!$C$14:$O$623,8,FALSE)</f>
        <v>#N/A</v>
      </c>
      <c r="X484" t="e">
        <f>VLOOKUP($B484,'PP-RLK'!$C$14:$O$623,9,FALSE)</f>
        <v>#N/A</v>
      </c>
      <c r="Y484" t="str">
        <f>VLOOKUP(B484,'Nat Plant-Seq info'!$C$1:$D$426,2,FALSE)</f>
        <v>Athaliana_7179</v>
      </c>
      <c r="Z484">
        <f t="shared" si="7"/>
        <v>0</v>
      </c>
    </row>
    <row r="485" spans="2:26">
      <c r="B485" t="s">
        <v>1586</v>
      </c>
      <c r="C485" s="16" t="str">
        <f>VLOOKUP(B485,'PP-RLP'!$B$2:$R$57,17,FALSE)</f>
        <v>At1g74180.1</v>
      </c>
      <c r="D485" s="16" t="s">
        <v>1391</v>
      </c>
      <c r="E485" s="16" t="s">
        <v>6</v>
      </c>
      <c r="F485" s="16" t="s">
        <v>3985</v>
      </c>
      <c r="G485" s="17" t="s">
        <v>8</v>
      </c>
      <c r="H485" s="17" t="s">
        <v>8</v>
      </c>
      <c r="I485" s="15" t="str">
        <f>VLOOKUP(B485,'Expression batch'!$A$2:$H$460,8,FALSE)</f>
        <v>#17</v>
      </c>
      <c r="J485" s="15" t="str">
        <f>VLOOKUP($B485,'Expression batch'!$A$2:$H$460,2,FALSE)</f>
        <v>RLP14/TMM</v>
      </c>
      <c r="K485" s="15" t="str">
        <f>VLOOKUP($B485,'Expression batch'!$A$2:$H$460,3,FALSE)</f>
        <v>E12</v>
      </c>
      <c r="L485" s="15" t="str">
        <f>VLOOKUP($B485,'Expression batch'!$A$2:$H$460,4,FALSE)</f>
        <v>RLP</v>
      </c>
      <c r="M485" s="15" t="e">
        <f>VLOOKUP($B485,'LRR-expression'!$A$2:$F$226,2,FALSE)</f>
        <v>#N/A</v>
      </c>
      <c r="N485" t="str">
        <f>VLOOKUP(B485,'Cloning information_protech'!$I$2:$M$452,5,FALSE)</f>
        <v>E12</v>
      </c>
      <c r="O485" t="e">
        <f>VLOOKUP(B485,'Cloning information_protech'!$G$2:$H$453,2,FALSE)</f>
        <v>#N/A</v>
      </c>
      <c r="P485" t="e">
        <f>VLOOKUP(B485,Unknown!$E$1:$F$625,2,FALSE)</f>
        <v>#N/A</v>
      </c>
      <c r="Q485" t="e">
        <f>VLOOKUP(B485,'PP-RLK'!$C$14:$D$623,2,FALSE)</f>
        <v>#N/A</v>
      </c>
      <c r="U485" t="e">
        <f>VLOOKUP($B485,'PP-RLK'!$C$14:$O$623,6,FALSE)</f>
        <v>#N/A</v>
      </c>
      <c r="V485" t="e">
        <f>VLOOKUP($B485,'PP-RLK'!$C$14:$O$623,7,FALSE)</f>
        <v>#N/A</v>
      </c>
      <c r="W485" t="e">
        <f>VLOOKUP($B485,'PP-RLK'!$C$14:$O$623,8,FALSE)</f>
        <v>#N/A</v>
      </c>
      <c r="X485" t="e">
        <f>VLOOKUP($B485,'PP-RLK'!$C$14:$O$623,9,FALSE)</f>
        <v>#N/A</v>
      </c>
      <c r="Y485" t="str">
        <f>VLOOKUP(B485,'Nat Plant-Seq info'!$C$1:$D$426,2,FALSE)</f>
        <v>Athaliana_10823</v>
      </c>
      <c r="Z485">
        <f t="shared" si="7"/>
        <v>0</v>
      </c>
    </row>
    <row r="486" spans="2:26">
      <c r="B486" t="s">
        <v>1814</v>
      </c>
      <c r="C486" s="16" t="str">
        <f>VLOOKUP(B486,'PP-RLP'!$B$2:$R$57,17,FALSE)</f>
        <v>At1g74190.1</v>
      </c>
      <c r="D486" s="16" t="s">
        <v>1391</v>
      </c>
      <c r="E486" s="16" t="s">
        <v>6</v>
      </c>
      <c r="F486" s="16" t="s">
        <v>3985</v>
      </c>
      <c r="G486" s="17" t="s">
        <v>8</v>
      </c>
      <c r="H486" s="17" t="s">
        <v>8</v>
      </c>
      <c r="I486" s="15" t="e">
        <f>VLOOKUP(B486,'Expression batch'!$A$2:$H$460,8,FALSE)</f>
        <v>#N/A</v>
      </c>
      <c r="J486" s="15" t="e">
        <f>VLOOKUP($B486,'Expression batch'!$A$2:$H$460,2,FALSE)</f>
        <v>#N/A</v>
      </c>
      <c r="K486" s="15" t="e">
        <f>VLOOKUP($B486,'Expression batch'!$A$2:$H$460,3,FALSE)</f>
        <v>#N/A</v>
      </c>
      <c r="L486" s="15" t="e">
        <f>VLOOKUP($B486,'Expression batch'!$A$2:$H$460,4,FALSE)</f>
        <v>#N/A</v>
      </c>
      <c r="M486" s="15" t="e">
        <f>VLOOKUP($B486,'LRR-expression'!$A$2:$F$226,2,FALSE)</f>
        <v>#N/A</v>
      </c>
      <c r="N486" t="e">
        <f>VLOOKUP(B486,'Cloning information_protech'!$I$2:$M$452,5,FALSE)</f>
        <v>#N/A</v>
      </c>
      <c r="O486" t="e">
        <f>VLOOKUP(B486,'Cloning information_protech'!$G$2:$H$453,2,FALSE)</f>
        <v>#N/A</v>
      </c>
      <c r="P486" t="e">
        <f>VLOOKUP(B486,Unknown!$E$1:$F$625,2,FALSE)</f>
        <v>#N/A</v>
      </c>
      <c r="Q486" t="e">
        <f>VLOOKUP(B486,'PP-RLK'!$C$14:$D$623,2,FALSE)</f>
        <v>#N/A</v>
      </c>
      <c r="U486" t="e">
        <f>VLOOKUP($B486,'PP-RLK'!$C$14:$O$623,6,FALSE)</f>
        <v>#N/A</v>
      </c>
      <c r="V486" t="e">
        <f>VLOOKUP($B486,'PP-RLK'!$C$14:$O$623,7,FALSE)</f>
        <v>#N/A</v>
      </c>
      <c r="W486" t="e">
        <f>VLOOKUP($B486,'PP-RLK'!$C$14:$O$623,8,FALSE)</f>
        <v>#N/A</v>
      </c>
      <c r="X486" t="e">
        <f>VLOOKUP($B486,'PP-RLK'!$C$14:$O$623,9,FALSE)</f>
        <v>#N/A</v>
      </c>
      <c r="Y486" t="str">
        <f>VLOOKUP(B486,'Nat Plant-Seq info'!$C$1:$D$426,2,FALSE)</f>
        <v>Athaliana_27415</v>
      </c>
      <c r="Z486">
        <f t="shared" si="7"/>
        <v>0</v>
      </c>
    </row>
    <row r="487" spans="2:26">
      <c r="B487" t="s">
        <v>1490</v>
      </c>
      <c r="C487" s="16" t="str">
        <f>VLOOKUP(B487,'PP-RLP'!$B$2:$R$57,17,FALSE)</f>
        <v>At2g15080.1</v>
      </c>
      <c r="D487" s="16" t="s">
        <v>1391</v>
      </c>
      <c r="E487" s="16" t="s">
        <v>6</v>
      </c>
      <c r="F487" s="16" t="s">
        <v>3985</v>
      </c>
      <c r="G487" s="17" t="s">
        <v>8</v>
      </c>
      <c r="H487" s="17" t="s">
        <v>8</v>
      </c>
      <c r="I487" s="15" t="str">
        <f>VLOOKUP(B487,'Expression batch'!$A$2:$H$460,8,FALSE)</f>
        <v>#13</v>
      </c>
      <c r="J487" s="15" t="str">
        <f>VLOOKUP($B487,'Expression batch'!$A$2:$H$460,2,FALSE)</f>
        <v>RLP19</v>
      </c>
      <c r="K487" s="15" t="str">
        <f>VLOOKUP($B487,'Expression batch'!$A$2:$H$460,3,FALSE)</f>
        <v>X097</v>
      </c>
      <c r="L487" s="15" t="str">
        <f>VLOOKUP($B487,'Expression batch'!$A$2:$H$460,4,FALSE)</f>
        <v>RLP</v>
      </c>
      <c r="M487" s="15" t="e">
        <f>VLOOKUP($B487,'LRR-expression'!$A$2:$F$226,2,FALSE)</f>
        <v>#N/A</v>
      </c>
      <c r="N487" t="str">
        <f>VLOOKUP(B487,'Cloning information_protech'!$I$2:$M$452,5,FALSE)</f>
        <v>X097</v>
      </c>
      <c r="O487" t="e">
        <f>VLOOKUP(B487,'Cloning information_protech'!$G$2:$H$453,2,FALSE)</f>
        <v>#N/A</v>
      </c>
      <c r="P487" t="e">
        <f>VLOOKUP(B487,Unknown!$E$1:$F$625,2,FALSE)</f>
        <v>#N/A</v>
      </c>
      <c r="Q487" t="e">
        <f>VLOOKUP(B487,'PP-RLK'!$C$14:$D$623,2,FALSE)</f>
        <v>#N/A</v>
      </c>
      <c r="U487" t="e">
        <f>VLOOKUP($B487,'PP-RLK'!$C$14:$O$623,6,FALSE)</f>
        <v>#N/A</v>
      </c>
      <c r="V487" t="e">
        <f>VLOOKUP($B487,'PP-RLK'!$C$14:$O$623,7,FALSE)</f>
        <v>#N/A</v>
      </c>
      <c r="W487" t="e">
        <f>VLOOKUP($B487,'PP-RLK'!$C$14:$O$623,8,FALSE)</f>
        <v>#N/A</v>
      </c>
      <c r="X487" t="e">
        <f>VLOOKUP($B487,'PP-RLK'!$C$14:$O$623,9,FALSE)</f>
        <v>#N/A</v>
      </c>
      <c r="Y487" t="str">
        <f>VLOOKUP(B487,'Nat Plant-Seq info'!$C$1:$D$426,2,FALSE)</f>
        <v>Athaliana_975</v>
      </c>
      <c r="Z487">
        <f t="shared" si="7"/>
        <v>0</v>
      </c>
    </row>
    <row r="488" spans="2:26">
      <c r="B488" t="s">
        <v>1464</v>
      </c>
      <c r="C488" s="16" t="str">
        <f>VLOOKUP(B488,'PP-RLP'!$B$2:$R$57,17,FALSE)</f>
        <v>At2g25440.1</v>
      </c>
      <c r="D488" s="16" t="s">
        <v>1391</v>
      </c>
      <c r="E488" s="16" t="s">
        <v>6</v>
      </c>
      <c r="F488" s="16" t="s">
        <v>3985</v>
      </c>
      <c r="G488" s="17" t="s">
        <v>8</v>
      </c>
      <c r="H488" s="17" t="s">
        <v>8</v>
      </c>
      <c r="I488" s="15" t="str">
        <f>VLOOKUP(B488,'Expression batch'!$A$2:$H$460,8,FALSE)</f>
        <v>#13</v>
      </c>
      <c r="J488" s="15" t="str">
        <f>VLOOKUP($B488,'Expression batch'!$A$2:$H$460,2,FALSE)</f>
        <v>RLP20</v>
      </c>
      <c r="K488" s="15" t="str">
        <f>VLOOKUP($B488,'Expression batch'!$A$2:$H$460,3,FALSE)</f>
        <v>X085</v>
      </c>
      <c r="L488" s="15" t="str">
        <f>VLOOKUP($B488,'Expression batch'!$A$2:$H$460,4,FALSE)</f>
        <v>RLP</v>
      </c>
      <c r="M488" s="15" t="e">
        <f>VLOOKUP($B488,'LRR-expression'!$A$2:$F$226,2,FALSE)</f>
        <v>#N/A</v>
      </c>
      <c r="N488" t="str">
        <f>VLOOKUP(B488,'Cloning information_protech'!$I$2:$M$452,5,FALSE)</f>
        <v>X085</v>
      </c>
      <c r="O488" t="e">
        <f>VLOOKUP(B488,'Cloning information_protech'!$G$2:$H$453,2,FALSE)</f>
        <v>#N/A</v>
      </c>
      <c r="P488" t="e">
        <f>VLOOKUP(B488,Unknown!$E$1:$F$625,2,FALSE)</f>
        <v>#N/A</v>
      </c>
      <c r="Q488" t="e">
        <f>VLOOKUP(B488,'PP-RLK'!$C$14:$D$623,2,FALSE)</f>
        <v>#N/A</v>
      </c>
      <c r="U488" t="e">
        <f>VLOOKUP($B488,'PP-RLK'!$C$14:$O$623,6,FALSE)</f>
        <v>#N/A</v>
      </c>
      <c r="V488" t="e">
        <f>VLOOKUP($B488,'PP-RLK'!$C$14:$O$623,7,FALSE)</f>
        <v>#N/A</v>
      </c>
      <c r="W488" t="e">
        <f>VLOOKUP($B488,'PP-RLK'!$C$14:$O$623,8,FALSE)</f>
        <v>#N/A</v>
      </c>
      <c r="X488" t="e">
        <f>VLOOKUP($B488,'PP-RLK'!$C$14:$O$623,9,FALSE)</f>
        <v>#N/A</v>
      </c>
      <c r="Y488" t="str">
        <f>VLOOKUP(B488,'Nat Plant-Seq info'!$C$1:$D$426,2,FALSE)</f>
        <v>Athaliana_11448</v>
      </c>
      <c r="Z488">
        <f t="shared" si="7"/>
        <v>0</v>
      </c>
    </row>
    <row r="489" spans="2:26">
      <c r="B489" t="s">
        <v>1815</v>
      </c>
      <c r="C489" s="16" t="str">
        <f>VLOOKUP(B489,'PP-RLP'!$B$2:$R$57,17,FALSE)</f>
        <v>At2g25470.1</v>
      </c>
      <c r="D489" s="16" t="s">
        <v>1391</v>
      </c>
      <c r="E489" s="16" t="s">
        <v>6</v>
      </c>
      <c r="F489" s="16" t="s">
        <v>3985</v>
      </c>
      <c r="G489" s="17" t="s">
        <v>8</v>
      </c>
      <c r="H489" s="17" t="s">
        <v>8</v>
      </c>
      <c r="I489" s="15" t="e">
        <f>VLOOKUP(B489,'Expression batch'!$A$2:$H$460,8,FALSE)</f>
        <v>#N/A</v>
      </c>
      <c r="J489" s="15" t="e">
        <f>VLOOKUP($B489,'Expression batch'!$A$2:$H$460,2,FALSE)</f>
        <v>#N/A</v>
      </c>
      <c r="K489" s="15" t="e">
        <f>VLOOKUP($B489,'Expression batch'!$A$2:$H$460,3,FALSE)</f>
        <v>#N/A</v>
      </c>
      <c r="L489" s="15" t="e">
        <f>VLOOKUP($B489,'Expression batch'!$A$2:$H$460,4,FALSE)</f>
        <v>#N/A</v>
      </c>
      <c r="M489" s="15" t="e">
        <f>VLOOKUP($B489,'LRR-expression'!$A$2:$F$226,2,FALSE)</f>
        <v>#N/A</v>
      </c>
      <c r="N489" t="e">
        <f>VLOOKUP(B489,'Cloning information_protech'!$I$2:$M$452,5,FALSE)</f>
        <v>#N/A</v>
      </c>
      <c r="O489" t="e">
        <f>VLOOKUP(B489,'Cloning information_protech'!$G$2:$H$453,2,FALSE)</f>
        <v>#N/A</v>
      </c>
      <c r="P489" t="e">
        <f>VLOOKUP(B489,Unknown!$E$1:$F$625,2,FALSE)</f>
        <v>#N/A</v>
      </c>
      <c r="Q489" t="e">
        <f>VLOOKUP(B489,'PP-RLK'!$C$14:$D$623,2,FALSE)</f>
        <v>#N/A</v>
      </c>
      <c r="U489" t="e">
        <f>VLOOKUP($B489,'PP-RLK'!$C$14:$O$623,6,FALSE)</f>
        <v>#N/A</v>
      </c>
      <c r="V489" t="e">
        <f>VLOOKUP($B489,'PP-RLK'!$C$14:$O$623,7,FALSE)</f>
        <v>#N/A</v>
      </c>
      <c r="W489" t="e">
        <f>VLOOKUP($B489,'PP-RLK'!$C$14:$O$623,8,FALSE)</f>
        <v>#N/A</v>
      </c>
      <c r="X489" t="e">
        <f>VLOOKUP($B489,'PP-RLK'!$C$14:$O$623,9,FALSE)</f>
        <v>#N/A</v>
      </c>
      <c r="Y489" t="str">
        <f>VLOOKUP(B489,'Nat Plant-Seq info'!$C$1:$D$426,2,FALSE)</f>
        <v>Athaliana_21876</v>
      </c>
      <c r="Z489">
        <f t="shared" si="7"/>
        <v>0</v>
      </c>
    </row>
    <row r="490" spans="2:26">
      <c r="B490" t="s">
        <v>1470</v>
      </c>
      <c r="C490" s="16" t="s">
        <v>7685</v>
      </c>
      <c r="D490" s="16" t="s">
        <v>1391</v>
      </c>
      <c r="E490" s="16" t="s">
        <v>6</v>
      </c>
      <c r="F490" s="16" t="s">
        <v>3985</v>
      </c>
      <c r="G490" s="17" t="s">
        <v>8</v>
      </c>
      <c r="H490" s="17" t="s">
        <v>8</v>
      </c>
      <c r="I490" s="15" t="str">
        <f>VLOOKUP(B490,'Expression batch'!$A$2:$H$460,8,FALSE)</f>
        <v>#13</v>
      </c>
      <c r="J490" s="15" t="str">
        <f>VLOOKUP($B490,'Expression batch'!$A$2:$H$460,2,FALSE)</f>
        <v>RLP22</v>
      </c>
      <c r="K490" s="15" t="str">
        <f>VLOOKUP($B490,'Expression batch'!$A$2:$H$460,3,FALSE)</f>
        <v>X087</v>
      </c>
      <c r="L490" s="15" t="str">
        <f>VLOOKUP($B490,'Expression batch'!$A$2:$H$460,4,FALSE)</f>
        <v>RLP</v>
      </c>
      <c r="M490" s="15" t="e">
        <f>VLOOKUP($B490,'LRR-expression'!$A$2:$F$226,2,FALSE)</f>
        <v>#N/A</v>
      </c>
      <c r="N490" t="str">
        <f>VLOOKUP(B490,'Cloning information_protech'!$I$2:$M$452,5,FALSE)</f>
        <v>X087</v>
      </c>
      <c r="O490" t="e">
        <f>VLOOKUP(B490,'Cloning information_protech'!$G$2:$H$453,2,FALSE)</f>
        <v>#N/A</v>
      </c>
      <c r="P490" t="e">
        <f>VLOOKUP(B490,Unknown!$E$1:$F$625,2,FALSE)</f>
        <v>#N/A</v>
      </c>
      <c r="Q490" t="e">
        <f>VLOOKUP(B490,'PP-RLK'!$C$14:$D$623,2,FALSE)</f>
        <v>#N/A</v>
      </c>
      <c r="U490" t="e">
        <f>VLOOKUP($B490,'PP-RLK'!$C$14:$O$623,6,FALSE)</f>
        <v>#N/A</v>
      </c>
      <c r="V490" t="e">
        <f>VLOOKUP($B490,'PP-RLK'!$C$14:$O$623,7,FALSE)</f>
        <v>#N/A</v>
      </c>
      <c r="W490" t="e">
        <f>VLOOKUP($B490,'PP-RLK'!$C$14:$O$623,8,FALSE)</f>
        <v>#N/A</v>
      </c>
      <c r="X490" t="e">
        <f>VLOOKUP($B490,'PP-RLK'!$C$14:$O$623,9,FALSE)</f>
        <v>#N/A</v>
      </c>
      <c r="Y490" t="e">
        <f>VLOOKUP(B490,'Nat Plant-Seq info'!$C$1:$D$426,2,FALSE)</f>
        <v>#N/A</v>
      </c>
      <c r="Z490" t="str">
        <f t="shared" si="7"/>
        <v>AT2G32660.2</v>
      </c>
    </row>
    <row r="491" spans="2:26">
      <c r="B491" t="s">
        <v>1547</v>
      </c>
      <c r="C491" s="16" t="str">
        <f>VLOOKUP(B491,'PP-RLP'!$B$2:$R$57,17,FALSE)</f>
        <v>At2g32680.1</v>
      </c>
      <c r="D491" s="16" t="s">
        <v>1391</v>
      </c>
      <c r="E491" s="16" t="s">
        <v>6</v>
      </c>
      <c r="F491" s="16" t="s">
        <v>3985</v>
      </c>
      <c r="G491" s="17" t="s">
        <v>8</v>
      </c>
      <c r="H491" s="17" t="s">
        <v>8</v>
      </c>
      <c r="I491" s="15" t="str">
        <f>VLOOKUP(B491,'Expression batch'!$A$2:$H$460,8,FALSE)</f>
        <v>#16</v>
      </c>
      <c r="J491" s="15" t="str">
        <f>VLOOKUP($B491,'Expression batch'!$A$2:$H$460,2,FALSE)</f>
        <v>RLP23</v>
      </c>
      <c r="K491" s="15" t="str">
        <f>VLOOKUP($B491,'Expression batch'!$A$2:$H$460,3,FALSE)</f>
        <v>F04</v>
      </c>
      <c r="L491" s="15" t="str">
        <f>VLOOKUP($B491,'Expression batch'!$A$2:$H$460,4,FALSE)</f>
        <v>RLP</v>
      </c>
      <c r="M491" s="15" t="e">
        <f>VLOOKUP($B491,'LRR-expression'!$A$2:$F$226,2,FALSE)</f>
        <v>#N/A</v>
      </c>
      <c r="N491" t="str">
        <f>VLOOKUP(B491,'Cloning information_protech'!$I$2:$M$452,5,FALSE)</f>
        <v>F04</v>
      </c>
      <c r="O491" t="e">
        <f>VLOOKUP(B491,'Cloning information_protech'!$G$2:$H$453,2,FALSE)</f>
        <v>#N/A</v>
      </c>
      <c r="P491" t="e">
        <f>VLOOKUP(B491,Unknown!$E$1:$F$625,2,FALSE)</f>
        <v>#N/A</v>
      </c>
      <c r="Q491" t="e">
        <f>VLOOKUP(B491,'PP-RLK'!$C$14:$D$623,2,FALSE)</f>
        <v>#N/A</v>
      </c>
      <c r="U491" t="e">
        <f>VLOOKUP($B491,'PP-RLK'!$C$14:$O$623,6,FALSE)</f>
        <v>#N/A</v>
      </c>
      <c r="V491" t="e">
        <f>VLOOKUP($B491,'PP-RLK'!$C$14:$O$623,7,FALSE)</f>
        <v>#N/A</v>
      </c>
      <c r="W491" t="e">
        <f>VLOOKUP($B491,'PP-RLK'!$C$14:$O$623,8,FALSE)</f>
        <v>#N/A</v>
      </c>
      <c r="X491" t="e">
        <f>VLOOKUP($B491,'PP-RLK'!$C$14:$O$623,9,FALSE)</f>
        <v>#N/A</v>
      </c>
      <c r="Y491" t="str">
        <f>VLOOKUP(B491,'Nat Plant-Seq info'!$C$1:$D$426,2,FALSE)</f>
        <v>Athaliana_24386</v>
      </c>
      <c r="Z491">
        <f t="shared" si="7"/>
        <v>0</v>
      </c>
    </row>
    <row r="492" spans="2:26">
      <c r="B492" t="s">
        <v>1816</v>
      </c>
      <c r="C492" s="16" t="str">
        <f>VLOOKUP(B492,'PP-RLP'!$B$2:$R$57,17,FALSE)</f>
        <v>At2g33020.1</v>
      </c>
      <c r="D492" s="16" t="s">
        <v>1391</v>
      </c>
      <c r="E492" s="16" t="s">
        <v>6</v>
      </c>
      <c r="F492" s="16" t="s">
        <v>3985</v>
      </c>
      <c r="G492" s="17" t="s">
        <v>8</v>
      </c>
      <c r="H492" s="17" t="s">
        <v>8</v>
      </c>
      <c r="I492" s="15" t="e">
        <f>VLOOKUP(B492,'Expression batch'!$A$2:$H$460,8,FALSE)</f>
        <v>#N/A</v>
      </c>
      <c r="J492" s="15" t="e">
        <f>VLOOKUP($B492,'Expression batch'!$A$2:$H$460,2,FALSE)</f>
        <v>#N/A</v>
      </c>
      <c r="K492" s="15" t="e">
        <f>VLOOKUP($B492,'Expression batch'!$A$2:$H$460,3,FALSE)</f>
        <v>#N/A</v>
      </c>
      <c r="L492" s="15" t="e">
        <f>VLOOKUP($B492,'Expression batch'!$A$2:$H$460,4,FALSE)</f>
        <v>#N/A</v>
      </c>
      <c r="M492" s="15" t="e">
        <f>VLOOKUP($B492,'LRR-expression'!$A$2:$F$226,2,FALSE)</f>
        <v>#N/A</v>
      </c>
      <c r="N492" t="e">
        <f>VLOOKUP(B492,'Cloning information_protech'!$I$2:$M$452,5,FALSE)</f>
        <v>#N/A</v>
      </c>
      <c r="O492" t="e">
        <f>VLOOKUP(B492,'Cloning information_protech'!$G$2:$H$453,2,FALSE)</f>
        <v>#N/A</v>
      </c>
      <c r="P492" t="e">
        <f>VLOOKUP(B492,Unknown!$E$1:$F$625,2,FALSE)</f>
        <v>#N/A</v>
      </c>
      <c r="Q492" t="e">
        <f>VLOOKUP(B492,'PP-RLK'!$C$14:$D$623,2,FALSE)</f>
        <v>#N/A</v>
      </c>
      <c r="U492" t="e">
        <f>VLOOKUP($B492,'PP-RLK'!$C$14:$O$623,6,FALSE)</f>
        <v>#N/A</v>
      </c>
      <c r="V492" t="e">
        <f>VLOOKUP($B492,'PP-RLK'!$C$14:$O$623,7,FALSE)</f>
        <v>#N/A</v>
      </c>
      <c r="W492" t="e">
        <f>VLOOKUP($B492,'PP-RLK'!$C$14:$O$623,8,FALSE)</f>
        <v>#N/A</v>
      </c>
      <c r="X492" t="e">
        <f>VLOOKUP($B492,'PP-RLK'!$C$14:$O$623,9,FALSE)</f>
        <v>#N/A</v>
      </c>
      <c r="Y492" t="str">
        <f>VLOOKUP(B492,'Nat Plant-Seq info'!$C$1:$D$426,2,FALSE)</f>
        <v>Athaliana_5437</v>
      </c>
      <c r="Z492">
        <f t="shared" si="7"/>
        <v>0</v>
      </c>
    </row>
    <row r="493" spans="2:26">
      <c r="B493" t="s">
        <v>1582</v>
      </c>
      <c r="C493" s="16" t="str">
        <f>VLOOKUP(B493,'PP-RLP'!$B$2:$R$57,17,FALSE)</f>
        <v>At2g33050.1</v>
      </c>
      <c r="D493" s="16" t="s">
        <v>1391</v>
      </c>
      <c r="E493" s="16" t="s">
        <v>6</v>
      </c>
      <c r="F493" s="16" t="s">
        <v>3985</v>
      </c>
      <c r="G493" s="17" t="s">
        <v>8</v>
      </c>
      <c r="H493" s="17" t="s">
        <v>8</v>
      </c>
      <c r="I493" s="15" t="str">
        <f>VLOOKUP(B493,'Expression batch'!$A$2:$H$460,8,FALSE)</f>
        <v>#17</v>
      </c>
      <c r="J493" s="15" t="str">
        <f>VLOOKUP($B493,'Expression batch'!$A$2:$H$460,2,FALSE)</f>
        <v>RLP26</v>
      </c>
      <c r="K493" s="15" t="str">
        <f>VLOOKUP($B493,'Expression batch'!$A$2:$H$460,3,FALSE)</f>
        <v>E05</v>
      </c>
      <c r="L493" s="15" t="str">
        <f>VLOOKUP($B493,'Expression batch'!$A$2:$H$460,4,FALSE)</f>
        <v>RLP</v>
      </c>
      <c r="M493" s="15" t="e">
        <f>VLOOKUP($B493,'LRR-expression'!$A$2:$F$226,2,FALSE)</f>
        <v>#N/A</v>
      </c>
      <c r="N493" t="str">
        <f>VLOOKUP(B493,'Cloning information_protech'!$I$2:$M$452,5,FALSE)</f>
        <v>E05</v>
      </c>
      <c r="O493" t="e">
        <f>VLOOKUP(B493,'Cloning information_protech'!$G$2:$H$453,2,FALSE)</f>
        <v>#N/A</v>
      </c>
      <c r="P493" t="e">
        <f>VLOOKUP(B493,Unknown!$E$1:$F$625,2,FALSE)</f>
        <v>#N/A</v>
      </c>
      <c r="Q493" t="e">
        <f>VLOOKUP(B493,'PP-RLK'!$C$14:$D$623,2,FALSE)</f>
        <v>#N/A</v>
      </c>
      <c r="U493" t="e">
        <f>VLOOKUP($B493,'PP-RLK'!$C$14:$O$623,6,FALSE)</f>
        <v>#N/A</v>
      </c>
      <c r="V493" t="e">
        <f>VLOOKUP($B493,'PP-RLK'!$C$14:$O$623,7,FALSE)</f>
        <v>#N/A</v>
      </c>
      <c r="W493" t="e">
        <f>VLOOKUP($B493,'PP-RLK'!$C$14:$O$623,8,FALSE)</f>
        <v>#N/A</v>
      </c>
      <c r="X493" t="e">
        <f>VLOOKUP($B493,'PP-RLK'!$C$14:$O$623,9,FALSE)</f>
        <v>#N/A</v>
      </c>
      <c r="Y493" t="str">
        <f>VLOOKUP(B493,'Nat Plant-Seq info'!$C$1:$D$426,2,FALSE)</f>
        <v>Athaliana_10594</v>
      </c>
      <c r="Z493">
        <f t="shared" si="7"/>
        <v>0</v>
      </c>
    </row>
    <row r="494" spans="2:26">
      <c r="B494" t="s">
        <v>1584</v>
      </c>
      <c r="C494" s="16" t="str">
        <f>VLOOKUP(B494,'PP-RLP'!$B$2:$R$57,17,FALSE)</f>
        <v>At2g33060.1</v>
      </c>
      <c r="D494" s="16" t="s">
        <v>1391</v>
      </c>
      <c r="E494" s="16" t="s">
        <v>6</v>
      </c>
      <c r="F494" s="16" t="s">
        <v>3985</v>
      </c>
      <c r="G494" s="17" t="s">
        <v>8</v>
      </c>
      <c r="H494" s="17" t="s">
        <v>8</v>
      </c>
      <c r="I494" s="15" t="str">
        <f>VLOOKUP(B494,'Expression batch'!$A$2:$H$460,8,FALSE)</f>
        <v>#17</v>
      </c>
      <c r="J494" s="15" t="str">
        <f>VLOOKUP($B494,'Expression batch'!$A$2:$H$460,2,FALSE)</f>
        <v>RLP27</v>
      </c>
      <c r="K494" s="15" t="str">
        <f>VLOOKUP($B494,'Expression batch'!$A$2:$H$460,3,FALSE)</f>
        <v>E06</v>
      </c>
      <c r="L494" s="15" t="str">
        <f>VLOOKUP($B494,'Expression batch'!$A$2:$H$460,4,FALSE)</f>
        <v>RLP</v>
      </c>
      <c r="M494" s="15" t="e">
        <f>VLOOKUP($B494,'LRR-expression'!$A$2:$F$226,2,FALSE)</f>
        <v>#N/A</v>
      </c>
      <c r="N494" t="str">
        <f>VLOOKUP(B494,'Cloning information_protech'!$I$2:$M$452,5,FALSE)</f>
        <v>E06</v>
      </c>
      <c r="O494" t="e">
        <f>VLOOKUP(B494,'Cloning information_protech'!$G$2:$H$453,2,FALSE)</f>
        <v>#N/A</v>
      </c>
      <c r="P494" t="e">
        <f>VLOOKUP(B494,Unknown!$E$1:$F$625,2,FALSE)</f>
        <v>#N/A</v>
      </c>
      <c r="Q494" t="e">
        <f>VLOOKUP(B494,'PP-RLK'!$C$14:$D$623,2,FALSE)</f>
        <v>#N/A</v>
      </c>
      <c r="U494" t="e">
        <f>VLOOKUP($B494,'PP-RLK'!$C$14:$O$623,6,FALSE)</f>
        <v>#N/A</v>
      </c>
      <c r="V494" t="e">
        <f>VLOOKUP($B494,'PP-RLK'!$C$14:$O$623,7,FALSE)</f>
        <v>#N/A</v>
      </c>
      <c r="W494" t="e">
        <f>VLOOKUP($B494,'PP-RLK'!$C$14:$O$623,8,FALSE)</f>
        <v>#N/A</v>
      </c>
      <c r="X494" t="e">
        <f>VLOOKUP($B494,'PP-RLK'!$C$14:$O$623,9,FALSE)</f>
        <v>#N/A</v>
      </c>
      <c r="Y494" t="str">
        <f>VLOOKUP(B494,'Nat Plant-Seq info'!$C$1:$D$426,2,FALSE)</f>
        <v>Athaliana_24412</v>
      </c>
      <c r="Z494">
        <f t="shared" si="7"/>
        <v>0</v>
      </c>
    </row>
    <row r="495" spans="2:26">
      <c r="B495" t="s">
        <v>1537</v>
      </c>
      <c r="C495" s="16" t="str">
        <f>VLOOKUP(B495,'PP-RLP'!$B$2:$R$57,17,FALSE)</f>
        <v>At2g33080.1</v>
      </c>
      <c r="D495" s="16" t="s">
        <v>1391</v>
      </c>
      <c r="E495" s="16" t="s">
        <v>6</v>
      </c>
      <c r="F495" s="16" t="s">
        <v>3985</v>
      </c>
      <c r="G495" s="17" t="s">
        <v>8</v>
      </c>
      <c r="H495" s="17" t="s">
        <v>8</v>
      </c>
      <c r="I495" s="15" t="str">
        <f>VLOOKUP(B495,'Expression batch'!$A$2:$H$460,8,FALSE)</f>
        <v>#16</v>
      </c>
      <c r="J495" s="15" t="str">
        <f>VLOOKUP($B495,'Expression batch'!$A$2:$H$460,2,FALSE)</f>
        <v>RLP28</v>
      </c>
      <c r="K495" s="15" t="str">
        <f>VLOOKUP($B495,'Expression batch'!$A$2:$H$460,3,FALSE)</f>
        <v>X111</v>
      </c>
      <c r="L495" s="15" t="str">
        <f>VLOOKUP($B495,'Expression batch'!$A$2:$H$460,4,FALSE)</f>
        <v>RLP</v>
      </c>
      <c r="M495" s="15" t="e">
        <f>VLOOKUP($B495,'LRR-expression'!$A$2:$F$226,2,FALSE)</f>
        <v>#N/A</v>
      </c>
      <c r="N495" t="str">
        <f>VLOOKUP(B495,'Cloning information_protech'!$I$2:$M$452,5,FALSE)</f>
        <v>X111</v>
      </c>
      <c r="O495" t="e">
        <f>VLOOKUP(B495,'Cloning information_protech'!$G$2:$H$453,2,FALSE)</f>
        <v>#N/A</v>
      </c>
      <c r="P495" t="e">
        <f>VLOOKUP(B495,Unknown!$E$1:$F$625,2,FALSE)</f>
        <v>#N/A</v>
      </c>
      <c r="Q495" t="e">
        <f>VLOOKUP(B495,'PP-RLK'!$C$14:$D$623,2,FALSE)</f>
        <v>#N/A</v>
      </c>
      <c r="U495" t="e">
        <f>VLOOKUP($B495,'PP-RLK'!$C$14:$O$623,6,FALSE)</f>
        <v>#N/A</v>
      </c>
      <c r="V495" t="e">
        <f>VLOOKUP($B495,'PP-RLK'!$C$14:$O$623,7,FALSE)</f>
        <v>#N/A</v>
      </c>
      <c r="W495" t="e">
        <f>VLOOKUP($B495,'PP-RLK'!$C$14:$O$623,8,FALSE)</f>
        <v>#N/A</v>
      </c>
      <c r="X495" t="e">
        <f>VLOOKUP($B495,'PP-RLK'!$C$14:$O$623,9,FALSE)</f>
        <v>#N/A</v>
      </c>
      <c r="Y495" t="e">
        <f>VLOOKUP(B495,'Nat Plant-Seq info'!$C$1:$D$426,2,FALSE)</f>
        <v>#N/A</v>
      </c>
      <c r="Z495" t="str">
        <f t="shared" si="7"/>
        <v>At2g33080.1</v>
      </c>
    </row>
    <row r="496" spans="2:26">
      <c r="B496" t="s">
        <v>1545</v>
      </c>
      <c r="C496" s="16" t="str">
        <f>VLOOKUP(B496,'PP-RLP'!$B$2:$R$57,17,FALSE)</f>
        <v>At3g05360.1</v>
      </c>
      <c r="D496" s="16" t="s">
        <v>1391</v>
      </c>
      <c r="E496" s="16" t="s">
        <v>6</v>
      </c>
      <c r="F496" s="16" t="s">
        <v>3985</v>
      </c>
      <c r="G496" s="17" t="s">
        <v>8</v>
      </c>
      <c r="H496" s="17" t="s">
        <v>8</v>
      </c>
      <c r="I496" s="15" t="str">
        <f>VLOOKUP(B496,'Expression batch'!$A$2:$H$460,8,FALSE)</f>
        <v>#16</v>
      </c>
      <c r="J496" s="15" t="str">
        <f>VLOOKUP($B496,'Expression batch'!$A$2:$H$460,2,FALSE)</f>
        <v>RLP30</v>
      </c>
      <c r="K496" s="15" t="str">
        <f>VLOOKUP($B496,'Expression batch'!$A$2:$H$460,3,FALSE)</f>
        <v>F02</v>
      </c>
      <c r="L496" s="15" t="str">
        <f>VLOOKUP($B496,'Expression batch'!$A$2:$H$460,4,FALSE)</f>
        <v>RLP</v>
      </c>
      <c r="M496" s="15" t="e">
        <f>VLOOKUP($B496,'LRR-expression'!$A$2:$F$226,2,FALSE)</f>
        <v>#N/A</v>
      </c>
      <c r="N496" t="str">
        <f>VLOOKUP(B496,'Cloning information_protech'!$I$2:$M$452,5,FALSE)</f>
        <v>F02</v>
      </c>
      <c r="O496" t="e">
        <f>VLOOKUP(B496,'Cloning information_protech'!$G$2:$H$453,2,FALSE)</f>
        <v>#N/A</v>
      </c>
      <c r="P496" t="e">
        <f>VLOOKUP(B496,Unknown!$E$1:$F$625,2,FALSE)</f>
        <v>#N/A</v>
      </c>
      <c r="Q496" t="e">
        <f>VLOOKUP(B496,'PP-RLK'!$C$14:$D$623,2,FALSE)</f>
        <v>#N/A</v>
      </c>
      <c r="U496" t="e">
        <f>VLOOKUP($B496,'PP-RLK'!$C$14:$O$623,6,FALSE)</f>
        <v>#N/A</v>
      </c>
      <c r="V496" t="e">
        <f>VLOOKUP($B496,'PP-RLK'!$C$14:$O$623,7,FALSE)</f>
        <v>#N/A</v>
      </c>
      <c r="W496" t="e">
        <f>VLOOKUP($B496,'PP-RLK'!$C$14:$O$623,8,FALSE)</f>
        <v>#N/A</v>
      </c>
      <c r="X496" t="e">
        <f>VLOOKUP($B496,'PP-RLK'!$C$14:$O$623,9,FALSE)</f>
        <v>#N/A</v>
      </c>
      <c r="Y496" t="str">
        <f>VLOOKUP(B496,'Nat Plant-Seq info'!$C$1:$D$426,2,FALSE)</f>
        <v>Athaliana_15082</v>
      </c>
      <c r="Z496">
        <f t="shared" si="7"/>
        <v>0</v>
      </c>
    </row>
    <row r="497" spans="2:26">
      <c r="B497" t="s">
        <v>1502</v>
      </c>
      <c r="C497" s="16" t="str">
        <f>VLOOKUP(B497,'PP-RLP'!$B$2:$R$57,17,FALSE)</f>
        <v>At3g05370.1</v>
      </c>
      <c r="D497" s="16" t="s">
        <v>1391</v>
      </c>
      <c r="E497" s="16" t="s">
        <v>6</v>
      </c>
      <c r="F497" s="16" t="s">
        <v>3985</v>
      </c>
      <c r="G497" s="17" t="s">
        <v>8</v>
      </c>
      <c r="H497" s="17" t="s">
        <v>8</v>
      </c>
      <c r="I497" s="15" t="str">
        <f>VLOOKUP(B497,'Expression batch'!$A$2:$H$460,8,FALSE)</f>
        <v>#13</v>
      </c>
      <c r="J497" s="15" t="str">
        <f>VLOOKUP($B497,'Expression batch'!$A$2:$H$460,2,FALSE)</f>
        <v>RLP31</v>
      </c>
      <c r="K497" s="15" t="str">
        <f>VLOOKUP($B497,'Expression batch'!$A$2:$H$460,3,FALSE)</f>
        <v>X102</v>
      </c>
      <c r="L497" s="15" t="str">
        <f>VLOOKUP($B497,'Expression batch'!$A$2:$H$460,4,FALSE)</f>
        <v>RLP</v>
      </c>
      <c r="M497" s="15" t="e">
        <f>VLOOKUP($B497,'LRR-expression'!$A$2:$F$226,2,FALSE)</f>
        <v>#N/A</v>
      </c>
      <c r="N497" t="str">
        <f>VLOOKUP(B497,'Cloning information_protech'!$I$2:$M$452,5,FALSE)</f>
        <v>X102</v>
      </c>
      <c r="O497" t="e">
        <f>VLOOKUP(B497,'Cloning information_protech'!$G$2:$H$453,2,FALSE)</f>
        <v>#N/A</v>
      </c>
      <c r="P497" t="e">
        <f>VLOOKUP(B497,Unknown!$E$1:$F$625,2,FALSE)</f>
        <v>#N/A</v>
      </c>
      <c r="Q497" t="e">
        <f>VLOOKUP(B497,'PP-RLK'!$C$14:$D$623,2,FALSE)</f>
        <v>#N/A</v>
      </c>
      <c r="U497" t="e">
        <f>VLOOKUP($B497,'PP-RLK'!$C$14:$O$623,6,FALSE)</f>
        <v>#N/A</v>
      </c>
      <c r="V497" t="e">
        <f>VLOOKUP($B497,'PP-RLK'!$C$14:$O$623,7,FALSE)</f>
        <v>#N/A</v>
      </c>
      <c r="W497" t="e">
        <f>VLOOKUP($B497,'PP-RLK'!$C$14:$O$623,8,FALSE)</f>
        <v>#N/A</v>
      </c>
      <c r="X497" t="e">
        <f>VLOOKUP($B497,'PP-RLK'!$C$14:$O$623,9,FALSE)</f>
        <v>#N/A</v>
      </c>
      <c r="Y497" t="str">
        <f>VLOOKUP(B497,'Nat Plant-Seq info'!$C$1:$D$426,2,FALSE)</f>
        <v>Athaliana_3797</v>
      </c>
      <c r="Z497">
        <f t="shared" si="7"/>
        <v>0</v>
      </c>
    </row>
    <row r="498" spans="2:26">
      <c r="B498" t="s">
        <v>1495</v>
      </c>
      <c r="C498" s="16" t="str">
        <f>VLOOKUP(B498,'PP-RLP'!$B$2:$R$57,17,FALSE)</f>
        <v>At3g05650.1</v>
      </c>
      <c r="D498" s="16" t="s">
        <v>1391</v>
      </c>
      <c r="E498" s="16" t="s">
        <v>6</v>
      </c>
      <c r="F498" s="16" t="s">
        <v>3985</v>
      </c>
      <c r="G498" s="17" t="s">
        <v>8</v>
      </c>
      <c r="H498" s="17" t="s">
        <v>8</v>
      </c>
      <c r="I498" s="15" t="str">
        <f>VLOOKUP(B498,'Expression batch'!$A$2:$H$460,8,FALSE)</f>
        <v>#13</v>
      </c>
      <c r="J498" s="15" t="str">
        <f>VLOOKUP($B498,'Expression batch'!$A$2:$H$460,2,FALSE)</f>
        <v>RLP32</v>
      </c>
      <c r="K498" s="15" t="str">
        <f>VLOOKUP($B498,'Expression batch'!$A$2:$H$460,3,FALSE)</f>
        <v>X099</v>
      </c>
      <c r="L498" s="15" t="str">
        <f>VLOOKUP($B498,'Expression batch'!$A$2:$H$460,4,FALSE)</f>
        <v>RLP</v>
      </c>
      <c r="M498" s="15" t="e">
        <f>VLOOKUP($B498,'LRR-expression'!$A$2:$F$226,2,FALSE)</f>
        <v>#N/A</v>
      </c>
      <c r="N498" t="str">
        <f>VLOOKUP(B498,'Cloning information_protech'!$I$2:$M$452,5,FALSE)</f>
        <v>X099</v>
      </c>
      <c r="O498" t="e">
        <f>VLOOKUP(B498,'Cloning information_protech'!$G$2:$H$453,2,FALSE)</f>
        <v>#N/A</v>
      </c>
      <c r="P498" t="e">
        <f>VLOOKUP(B498,Unknown!$E$1:$F$625,2,FALSE)</f>
        <v>#N/A</v>
      </c>
      <c r="Q498" t="e">
        <f>VLOOKUP(B498,'PP-RLK'!$C$14:$D$623,2,FALSE)</f>
        <v>#N/A</v>
      </c>
      <c r="U498" t="e">
        <f>VLOOKUP($B498,'PP-RLK'!$C$14:$O$623,6,FALSE)</f>
        <v>#N/A</v>
      </c>
      <c r="V498" t="e">
        <f>VLOOKUP($B498,'PP-RLK'!$C$14:$O$623,7,FALSE)</f>
        <v>#N/A</v>
      </c>
      <c r="W498" t="e">
        <f>VLOOKUP($B498,'PP-RLK'!$C$14:$O$623,8,FALSE)</f>
        <v>#N/A</v>
      </c>
      <c r="X498" t="e">
        <f>VLOOKUP($B498,'PP-RLK'!$C$14:$O$623,9,FALSE)</f>
        <v>#N/A</v>
      </c>
      <c r="Y498" t="str">
        <f>VLOOKUP(B498,'Nat Plant-Seq info'!$C$1:$D$426,2,FALSE)</f>
        <v>Athaliana_11553</v>
      </c>
      <c r="Z498">
        <f t="shared" si="7"/>
        <v>0</v>
      </c>
    </row>
    <row r="499" spans="2:26">
      <c r="B499" t="s">
        <v>1473</v>
      </c>
      <c r="C499" s="16" t="str">
        <f>VLOOKUP(B499,'PP-RLP'!$B$2:$R$57,17,FALSE)</f>
        <v>At3g05660.1</v>
      </c>
      <c r="D499" s="16" t="s">
        <v>1391</v>
      </c>
      <c r="E499" s="16" t="s">
        <v>6</v>
      </c>
      <c r="F499" s="16" t="s">
        <v>3985</v>
      </c>
      <c r="G499" s="17" t="s">
        <v>8</v>
      </c>
      <c r="H499" s="17" t="s">
        <v>8</v>
      </c>
      <c r="I499" s="15" t="str">
        <f>VLOOKUP(B499,'Expression batch'!$A$2:$H$460,8,FALSE)</f>
        <v>#13</v>
      </c>
      <c r="J499" s="15" t="str">
        <f>VLOOKUP($B499,'Expression batch'!$A$2:$H$460,2,FALSE)</f>
        <v>RLP33</v>
      </c>
      <c r="K499" s="15" t="str">
        <f>VLOOKUP($B499,'Expression batch'!$A$2:$H$460,3,FALSE)</f>
        <v>X088</v>
      </c>
      <c r="L499" s="15" t="str">
        <f>VLOOKUP($B499,'Expression batch'!$A$2:$H$460,4,FALSE)</f>
        <v>RLP</v>
      </c>
      <c r="M499" s="15" t="e">
        <f>VLOOKUP($B499,'LRR-expression'!$A$2:$F$226,2,FALSE)</f>
        <v>#N/A</v>
      </c>
      <c r="N499" t="str">
        <f>VLOOKUP(B499,'Cloning information_protech'!$I$2:$M$452,5,FALSE)</f>
        <v>X088</v>
      </c>
      <c r="O499" t="e">
        <f>VLOOKUP(B499,'Cloning information_protech'!$G$2:$H$453,2,FALSE)</f>
        <v>#N/A</v>
      </c>
      <c r="P499" t="e">
        <f>VLOOKUP(B499,Unknown!$E$1:$F$625,2,FALSE)</f>
        <v>#N/A</v>
      </c>
      <c r="Q499" t="e">
        <f>VLOOKUP(B499,'PP-RLK'!$C$14:$D$623,2,FALSE)</f>
        <v>#N/A</v>
      </c>
      <c r="U499" t="e">
        <f>VLOOKUP($B499,'PP-RLK'!$C$14:$O$623,6,FALSE)</f>
        <v>#N/A</v>
      </c>
      <c r="V499" t="e">
        <f>VLOOKUP($B499,'PP-RLK'!$C$14:$O$623,7,FALSE)</f>
        <v>#N/A</v>
      </c>
      <c r="W499" t="e">
        <f>VLOOKUP($B499,'PP-RLK'!$C$14:$O$623,8,FALSE)</f>
        <v>#N/A</v>
      </c>
      <c r="X499" t="e">
        <f>VLOOKUP($B499,'PP-RLK'!$C$14:$O$623,9,FALSE)</f>
        <v>#N/A</v>
      </c>
      <c r="Y499" t="str">
        <f>VLOOKUP(B499,'Nat Plant-Seq info'!$C$1:$D$426,2,FALSE)</f>
        <v>Athaliana_2806</v>
      </c>
      <c r="Z499">
        <f t="shared" si="7"/>
        <v>0</v>
      </c>
    </row>
    <row r="500" spans="2:26">
      <c r="B500" t="s">
        <v>1493</v>
      </c>
      <c r="C500" s="16" t="str">
        <f>VLOOKUP(B500,'PP-RLP'!$B$2:$R$57,17,FALSE)</f>
        <v>At3g11010.1</v>
      </c>
      <c r="D500" s="16" t="s">
        <v>1391</v>
      </c>
      <c r="E500" s="16" t="s">
        <v>6</v>
      </c>
      <c r="F500" s="16" t="s">
        <v>3985</v>
      </c>
      <c r="G500" s="17" t="s">
        <v>8</v>
      </c>
      <c r="H500" s="17" t="s">
        <v>8</v>
      </c>
      <c r="I500" s="15" t="str">
        <f>VLOOKUP(B500,'Expression batch'!$A$2:$H$460,8,FALSE)</f>
        <v>#13</v>
      </c>
      <c r="J500" s="15" t="str">
        <f>VLOOKUP($B500,'Expression batch'!$A$2:$H$460,2,FALSE)</f>
        <v>RLP34</v>
      </c>
      <c r="K500" s="15" t="str">
        <f>VLOOKUP($B500,'Expression batch'!$A$2:$H$460,3,FALSE)</f>
        <v>X098</v>
      </c>
      <c r="L500" s="15" t="str">
        <f>VLOOKUP($B500,'Expression batch'!$A$2:$H$460,4,FALSE)</f>
        <v>RLP</v>
      </c>
      <c r="M500" s="15" t="e">
        <f>VLOOKUP($B500,'LRR-expression'!$A$2:$F$226,2,FALSE)</f>
        <v>#N/A</v>
      </c>
      <c r="N500" t="str">
        <f>VLOOKUP(B500,'Cloning information_protech'!$I$2:$M$452,5,FALSE)</f>
        <v>X098</v>
      </c>
      <c r="O500" t="e">
        <f>VLOOKUP(B500,'Cloning information_protech'!$G$2:$H$453,2,FALSE)</f>
        <v>#N/A</v>
      </c>
      <c r="P500" t="e">
        <f>VLOOKUP(B500,Unknown!$E$1:$F$625,2,FALSE)</f>
        <v>#N/A</v>
      </c>
      <c r="Q500" t="e">
        <f>VLOOKUP(B500,'PP-RLK'!$C$14:$D$623,2,FALSE)</f>
        <v>#N/A</v>
      </c>
      <c r="U500" t="e">
        <f>VLOOKUP($B500,'PP-RLK'!$C$14:$O$623,6,FALSE)</f>
        <v>#N/A</v>
      </c>
      <c r="V500" t="e">
        <f>VLOOKUP($B500,'PP-RLK'!$C$14:$O$623,7,FALSE)</f>
        <v>#N/A</v>
      </c>
      <c r="W500" t="e">
        <f>VLOOKUP($B500,'PP-RLK'!$C$14:$O$623,8,FALSE)</f>
        <v>#N/A</v>
      </c>
      <c r="X500" t="e">
        <f>VLOOKUP($B500,'PP-RLK'!$C$14:$O$623,9,FALSE)</f>
        <v>#N/A</v>
      </c>
      <c r="Y500" t="str">
        <f>VLOOKUP(B500,'Nat Plant-Seq info'!$C$1:$D$426,2,FALSE)</f>
        <v>Athaliana_16595</v>
      </c>
      <c r="Z500">
        <f t="shared" si="7"/>
        <v>0</v>
      </c>
    </row>
    <row r="501" spans="2:26">
      <c r="B501" t="s">
        <v>1500</v>
      </c>
      <c r="C501" s="16" t="str">
        <f>VLOOKUP(B501,'PP-RLP'!$B$2:$R$57,17,FALSE)</f>
        <v>At3g11080.1</v>
      </c>
      <c r="D501" s="16" t="s">
        <v>1391</v>
      </c>
      <c r="E501" s="16" t="s">
        <v>6</v>
      </c>
      <c r="F501" s="16" t="s">
        <v>3985</v>
      </c>
      <c r="G501" s="17" t="s">
        <v>8</v>
      </c>
      <c r="H501" s="17" t="s">
        <v>8</v>
      </c>
      <c r="I501" s="15" t="str">
        <f>VLOOKUP(B501,'Expression batch'!$A$2:$H$460,8,FALSE)</f>
        <v>#13</v>
      </c>
      <c r="J501" s="15" t="str">
        <f>VLOOKUP($B501,'Expression batch'!$A$2:$H$460,2,FALSE)</f>
        <v>RLP35</v>
      </c>
      <c r="K501" s="15" t="str">
        <f>VLOOKUP($B501,'Expression batch'!$A$2:$H$460,3,FALSE)</f>
        <v>X101</v>
      </c>
      <c r="L501" s="15" t="str">
        <f>VLOOKUP($B501,'Expression batch'!$A$2:$H$460,4,FALSE)</f>
        <v>RLP</v>
      </c>
      <c r="M501" s="15" t="e">
        <f>VLOOKUP($B501,'LRR-expression'!$A$2:$F$226,2,FALSE)</f>
        <v>#N/A</v>
      </c>
      <c r="N501" t="str">
        <f>VLOOKUP(B501,'Cloning information_protech'!$I$2:$M$452,5,FALSE)</f>
        <v>X101</v>
      </c>
      <c r="O501" t="e">
        <f>VLOOKUP(B501,'Cloning information_protech'!$G$2:$H$453,2,FALSE)</f>
        <v>#N/A</v>
      </c>
      <c r="P501" t="e">
        <f>VLOOKUP(B501,Unknown!$E$1:$F$625,2,FALSE)</f>
        <v>#N/A</v>
      </c>
      <c r="Q501" t="e">
        <f>VLOOKUP(B501,'PP-RLK'!$C$14:$D$623,2,FALSE)</f>
        <v>#N/A</v>
      </c>
      <c r="U501" t="e">
        <f>VLOOKUP($B501,'PP-RLK'!$C$14:$O$623,6,FALSE)</f>
        <v>#N/A</v>
      </c>
      <c r="V501" t="e">
        <f>VLOOKUP($B501,'PP-RLK'!$C$14:$O$623,7,FALSE)</f>
        <v>#N/A</v>
      </c>
      <c r="W501" t="e">
        <f>VLOOKUP($B501,'PP-RLK'!$C$14:$O$623,8,FALSE)</f>
        <v>#N/A</v>
      </c>
      <c r="X501" t="e">
        <f>VLOOKUP($B501,'PP-RLK'!$C$14:$O$623,9,FALSE)</f>
        <v>#N/A</v>
      </c>
      <c r="Y501" t="str">
        <f>VLOOKUP(B501,'Nat Plant-Seq info'!$C$1:$D$426,2,FALSE)</f>
        <v>Athaliana_16741</v>
      </c>
      <c r="Z501">
        <f t="shared" si="7"/>
        <v>0</v>
      </c>
    </row>
    <row r="502" spans="2:26">
      <c r="B502" t="s">
        <v>1580</v>
      </c>
      <c r="C502" s="16" t="str">
        <f>VLOOKUP(B502,'PP-RLP'!$B$2:$R$57,17,FALSE)</f>
        <v>At3g23010.1</v>
      </c>
      <c r="D502" s="16" t="s">
        <v>1391</v>
      </c>
      <c r="E502" s="16" t="s">
        <v>6</v>
      </c>
      <c r="F502" s="16" t="s">
        <v>3985</v>
      </c>
      <c r="G502" s="17" t="s">
        <v>8</v>
      </c>
      <c r="H502" s="17" t="s">
        <v>8</v>
      </c>
      <c r="I502" s="15" t="str">
        <f>VLOOKUP(B502,'Expression batch'!$A$2:$H$460,8,FALSE)</f>
        <v>#17</v>
      </c>
      <c r="J502" s="15" t="str">
        <f>VLOOKUP($B502,'Expression batch'!$A$2:$H$460,2,FALSE)</f>
        <v>RLP36</v>
      </c>
      <c r="K502" s="15" t="str">
        <f>VLOOKUP($B502,'Expression batch'!$A$2:$H$460,3,FALSE)</f>
        <v>E03</v>
      </c>
      <c r="L502" s="15" t="str">
        <f>VLOOKUP($B502,'Expression batch'!$A$2:$H$460,4,FALSE)</f>
        <v>RLP</v>
      </c>
      <c r="M502" s="15" t="e">
        <f>VLOOKUP($B502,'LRR-expression'!$A$2:$F$226,2,FALSE)</f>
        <v>#N/A</v>
      </c>
      <c r="N502" t="str">
        <f>VLOOKUP(B502,'Cloning information_protech'!$I$2:$M$452,5,FALSE)</f>
        <v>E03</v>
      </c>
      <c r="O502" t="e">
        <f>VLOOKUP(B502,'Cloning information_protech'!$G$2:$H$453,2,FALSE)</f>
        <v>#N/A</v>
      </c>
      <c r="P502" t="e">
        <f>VLOOKUP(B502,Unknown!$E$1:$F$625,2,FALSE)</f>
        <v>#N/A</v>
      </c>
      <c r="Q502" t="e">
        <f>VLOOKUP(B502,'PP-RLK'!$C$14:$D$623,2,FALSE)</f>
        <v>#N/A</v>
      </c>
      <c r="U502" t="e">
        <f>VLOOKUP($B502,'PP-RLK'!$C$14:$O$623,6,FALSE)</f>
        <v>#N/A</v>
      </c>
      <c r="V502" t="e">
        <f>VLOOKUP($B502,'PP-RLK'!$C$14:$O$623,7,FALSE)</f>
        <v>#N/A</v>
      </c>
      <c r="W502" t="e">
        <f>VLOOKUP($B502,'PP-RLK'!$C$14:$O$623,8,FALSE)</f>
        <v>#N/A</v>
      </c>
      <c r="X502" t="e">
        <f>VLOOKUP($B502,'PP-RLK'!$C$14:$O$623,9,FALSE)</f>
        <v>#N/A</v>
      </c>
      <c r="Y502" t="str">
        <f>VLOOKUP(B502,'Nat Plant-Seq info'!$C$1:$D$426,2,FALSE)</f>
        <v>Athaliana_9410</v>
      </c>
      <c r="Z502">
        <f t="shared" si="7"/>
        <v>0</v>
      </c>
    </row>
    <row r="503" spans="2:26">
      <c r="B503" t="s">
        <v>1505</v>
      </c>
      <c r="C503" s="16" t="str">
        <f>VLOOKUP(B503,'PP-RLP'!$B$2:$R$57,17,FALSE)</f>
        <v>At3g23110.1</v>
      </c>
      <c r="D503" s="16" t="s">
        <v>1391</v>
      </c>
      <c r="E503" s="16" t="s">
        <v>6</v>
      </c>
      <c r="F503" s="16" t="s">
        <v>3985</v>
      </c>
      <c r="G503" s="17" t="s">
        <v>8</v>
      </c>
      <c r="H503" s="17" t="s">
        <v>8</v>
      </c>
      <c r="I503" s="15" t="str">
        <f>VLOOKUP(B503,'Expression batch'!$A$2:$H$460,8,FALSE)</f>
        <v>#13</v>
      </c>
      <c r="J503" s="15" t="str">
        <f>VLOOKUP($B503,'Expression batch'!$A$2:$H$460,2,FALSE)</f>
        <v>RLP37</v>
      </c>
      <c r="K503" s="15" t="str">
        <f>VLOOKUP($B503,'Expression batch'!$A$2:$H$460,3,FALSE)</f>
        <v>X103</v>
      </c>
      <c r="L503" s="15" t="str">
        <f>VLOOKUP($B503,'Expression batch'!$A$2:$H$460,4,FALSE)</f>
        <v>RLP</v>
      </c>
      <c r="M503" s="15" t="e">
        <f>VLOOKUP($B503,'LRR-expression'!$A$2:$F$226,2,FALSE)</f>
        <v>#N/A</v>
      </c>
      <c r="N503" t="str">
        <f>VLOOKUP(B503,'Cloning information_protech'!$I$2:$M$452,5,FALSE)</f>
        <v>X103</v>
      </c>
      <c r="O503" t="e">
        <f>VLOOKUP(B503,'Cloning information_protech'!$G$2:$H$453,2,FALSE)</f>
        <v>#N/A</v>
      </c>
      <c r="P503" t="e">
        <f>VLOOKUP(B503,Unknown!$E$1:$F$625,2,FALSE)</f>
        <v>#N/A</v>
      </c>
      <c r="Q503" t="e">
        <f>VLOOKUP(B503,'PP-RLK'!$C$14:$D$623,2,FALSE)</f>
        <v>#N/A</v>
      </c>
      <c r="U503" t="e">
        <f>VLOOKUP($B503,'PP-RLK'!$C$14:$O$623,6,FALSE)</f>
        <v>#N/A</v>
      </c>
      <c r="V503" t="e">
        <f>VLOOKUP($B503,'PP-RLK'!$C$14:$O$623,7,FALSE)</f>
        <v>#N/A</v>
      </c>
      <c r="W503" t="e">
        <f>VLOOKUP($B503,'PP-RLK'!$C$14:$O$623,8,FALSE)</f>
        <v>#N/A</v>
      </c>
      <c r="X503" t="e">
        <f>VLOOKUP($B503,'PP-RLK'!$C$14:$O$623,9,FALSE)</f>
        <v>#N/A</v>
      </c>
      <c r="Y503" t="str">
        <f>VLOOKUP(B503,'Nat Plant-Seq info'!$C$1:$D$426,2,FALSE)</f>
        <v>Athaliana_27168</v>
      </c>
      <c r="Z503">
        <f t="shared" si="7"/>
        <v>0</v>
      </c>
    </row>
    <row r="504" spans="2:26">
      <c r="B504" t="s">
        <v>1508</v>
      </c>
      <c r="C504" s="16" t="str">
        <f>VLOOKUP(B504,'PP-RLP'!$B$2:$R$57,17,FALSE)</f>
        <v>At3g23120.1</v>
      </c>
      <c r="D504" s="16" t="s">
        <v>1391</v>
      </c>
      <c r="E504" s="16" t="s">
        <v>6</v>
      </c>
      <c r="F504" s="16" t="s">
        <v>3985</v>
      </c>
      <c r="G504" s="17" t="s">
        <v>8</v>
      </c>
      <c r="H504" s="17" t="s">
        <v>8</v>
      </c>
      <c r="I504" s="15" t="str">
        <f>VLOOKUP(B504,'Expression batch'!$A$2:$H$460,8,FALSE)</f>
        <v>#13</v>
      </c>
      <c r="J504" s="15" t="str">
        <f>VLOOKUP($B504,'Expression batch'!$A$2:$H$460,2,FALSE)</f>
        <v>RLP38</v>
      </c>
      <c r="K504" s="15" t="str">
        <f>VLOOKUP($B504,'Expression batch'!$A$2:$H$460,3,FALSE)</f>
        <v>X104</v>
      </c>
      <c r="L504" s="15" t="str">
        <f>VLOOKUP($B504,'Expression batch'!$A$2:$H$460,4,FALSE)</f>
        <v>RLP</v>
      </c>
      <c r="M504" s="15" t="e">
        <f>VLOOKUP($B504,'LRR-expression'!$A$2:$F$226,2,FALSE)</f>
        <v>#N/A</v>
      </c>
      <c r="N504" t="str">
        <f>VLOOKUP(B504,'Cloning information_protech'!$I$2:$M$452,5,FALSE)</f>
        <v>X104</v>
      </c>
      <c r="O504" t="e">
        <f>VLOOKUP(B504,'Cloning information_protech'!$G$2:$H$453,2,FALSE)</f>
        <v>#N/A</v>
      </c>
      <c r="P504" t="e">
        <f>VLOOKUP(B504,Unknown!$E$1:$F$625,2,FALSE)</f>
        <v>#N/A</v>
      </c>
      <c r="Q504" t="e">
        <f>VLOOKUP(B504,'PP-RLK'!$C$14:$D$623,2,FALSE)</f>
        <v>#N/A</v>
      </c>
      <c r="U504" t="e">
        <f>VLOOKUP($B504,'PP-RLK'!$C$14:$O$623,6,FALSE)</f>
        <v>#N/A</v>
      </c>
      <c r="V504" t="e">
        <f>VLOOKUP($B504,'PP-RLK'!$C$14:$O$623,7,FALSE)</f>
        <v>#N/A</v>
      </c>
      <c r="W504" t="e">
        <f>VLOOKUP($B504,'PP-RLK'!$C$14:$O$623,8,FALSE)</f>
        <v>#N/A</v>
      </c>
      <c r="X504" t="e">
        <f>VLOOKUP($B504,'PP-RLK'!$C$14:$O$623,9,FALSE)</f>
        <v>#N/A</v>
      </c>
      <c r="Y504" t="str">
        <f>VLOOKUP(B504,'Nat Plant-Seq info'!$C$1:$D$426,2,FALSE)</f>
        <v>Athaliana_553</v>
      </c>
      <c r="Z504">
        <f t="shared" si="7"/>
        <v>0</v>
      </c>
    </row>
    <row r="505" spans="2:26">
      <c r="B505" t="s">
        <v>1817</v>
      </c>
      <c r="C505" s="16" t="str">
        <f>VLOOKUP(B505,'PP-RLP'!$B$2:$R$57,17,FALSE)</f>
        <v>At3g24900.1</v>
      </c>
      <c r="D505" s="16" t="s">
        <v>1391</v>
      </c>
      <c r="E505" s="16" t="s">
        <v>6</v>
      </c>
      <c r="F505" s="16" t="s">
        <v>3985</v>
      </c>
      <c r="G505" s="17" t="s">
        <v>8</v>
      </c>
      <c r="H505" s="17" t="s">
        <v>8</v>
      </c>
      <c r="I505" s="15" t="e">
        <f>VLOOKUP(B505,'Expression batch'!$A$2:$H$460,8,FALSE)</f>
        <v>#N/A</v>
      </c>
      <c r="J505" s="15" t="e">
        <f>VLOOKUP($B505,'Expression batch'!$A$2:$H$460,2,FALSE)</f>
        <v>#N/A</v>
      </c>
      <c r="K505" s="15" t="e">
        <f>VLOOKUP($B505,'Expression batch'!$A$2:$H$460,3,FALSE)</f>
        <v>#N/A</v>
      </c>
      <c r="L505" s="15" t="e">
        <f>VLOOKUP($B505,'Expression batch'!$A$2:$H$460,4,FALSE)</f>
        <v>#N/A</v>
      </c>
      <c r="M505" s="15" t="e">
        <f>VLOOKUP($B505,'LRR-expression'!$A$2:$F$226,2,FALSE)</f>
        <v>#N/A</v>
      </c>
      <c r="N505" t="e">
        <f>VLOOKUP(B505,'Cloning information_protech'!$I$2:$M$452,5,FALSE)</f>
        <v>#N/A</v>
      </c>
      <c r="O505" t="e">
        <f>VLOOKUP(B505,'Cloning information_protech'!$G$2:$H$453,2,FALSE)</f>
        <v>#N/A</v>
      </c>
      <c r="P505" t="e">
        <f>VLOOKUP(B505,Unknown!$E$1:$F$625,2,FALSE)</f>
        <v>#N/A</v>
      </c>
      <c r="Q505" t="e">
        <f>VLOOKUP(B505,'PP-RLK'!$C$14:$D$623,2,FALSE)</f>
        <v>#N/A</v>
      </c>
      <c r="U505" t="e">
        <f>VLOOKUP($B505,'PP-RLK'!$C$14:$O$623,6,FALSE)</f>
        <v>#N/A</v>
      </c>
      <c r="V505" t="e">
        <f>VLOOKUP($B505,'PP-RLK'!$C$14:$O$623,7,FALSE)</f>
        <v>#N/A</v>
      </c>
      <c r="W505" t="e">
        <f>VLOOKUP($B505,'PP-RLK'!$C$14:$O$623,8,FALSE)</f>
        <v>#N/A</v>
      </c>
      <c r="X505" t="e">
        <f>VLOOKUP($B505,'PP-RLK'!$C$14:$O$623,9,FALSE)</f>
        <v>#N/A</v>
      </c>
      <c r="Y505" t="str">
        <f>VLOOKUP(B505,'Nat Plant-Seq info'!$C$1:$D$426,2,FALSE)</f>
        <v>Athaliana_15336</v>
      </c>
      <c r="Z505">
        <f t="shared" si="7"/>
        <v>0</v>
      </c>
    </row>
    <row r="506" spans="2:26">
      <c r="B506" t="s">
        <v>1476</v>
      </c>
      <c r="C506" s="16" t="s">
        <v>6979</v>
      </c>
      <c r="D506" s="16" t="s">
        <v>1391</v>
      </c>
      <c r="E506" s="16" t="s">
        <v>6</v>
      </c>
      <c r="F506" s="16" t="s">
        <v>3985</v>
      </c>
      <c r="G506" s="17" t="s">
        <v>8</v>
      </c>
      <c r="H506" s="17" t="s">
        <v>8</v>
      </c>
      <c r="I506" s="15" t="str">
        <f>VLOOKUP(B506,'Expression batch'!$A$2:$H$460,8,FALSE)</f>
        <v>#13</v>
      </c>
      <c r="J506" s="15" t="str">
        <f>VLOOKUP($B506,'Expression batch'!$A$2:$H$460,2,FALSE)</f>
        <v>RLP40</v>
      </c>
      <c r="K506" s="15" t="str">
        <f>VLOOKUP($B506,'Expression batch'!$A$2:$H$460,3,FALSE)</f>
        <v>X090</v>
      </c>
      <c r="L506" s="15" t="str">
        <f>VLOOKUP($B506,'Expression batch'!$A$2:$H$460,4,FALSE)</f>
        <v>RLP</v>
      </c>
      <c r="M506" s="15" t="e">
        <f>VLOOKUP($B506,'LRR-expression'!$A$2:$F$226,2,FALSE)</f>
        <v>#N/A</v>
      </c>
      <c r="N506" t="str">
        <f>VLOOKUP(B506,'Cloning information_protech'!$I$2:$M$452,5,FALSE)</f>
        <v>X090</v>
      </c>
      <c r="O506" t="e">
        <f>VLOOKUP(B506,'Cloning information_protech'!$G$2:$H$453,2,FALSE)</f>
        <v>#N/A</v>
      </c>
      <c r="P506" t="e">
        <f>VLOOKUP(B506,Unknown!$E$1:$F$625,2,FALSE)</f>
        <v>#N/A</v>
      </c>
      <c r="Q506" t="e">
        <f>VLOOKUP(B506,'PP-RLK'!$C$14:$D$623,2,FALSE)</f>
        <v>#N/A</v>
      </c>
      <c r="U506" t="e">
        <f>VLOOKUP($B506,'PP-RLK'!$C$14:$O$623,6,FALSE)</f>
        <v>#N/A</v>
      </c>
      <c r="V506" t="e">
        <f>VLOOKUP($B506,'PP-RLK'!$C$14:$O$623,7,FALSE)</f>
        <v>#N/A</v>
      </c>
      <c r="W506" t="e">
        <f>VLOOKUP($B506,'PP-RLK'!$C$14:$O$623,8,FALSE)</f>
        <v>#N/A</v>
      </c>
      <c r="X506" t="e">
        <f>VLOOKUP($B506,'PP-RLK'!$C$14:$O$623,9,FALSE)</f>
        <v>#N/A</v>
      </c>
      <c r="Y506" t="str">
        <f>VLOOKUP(B506,'Nat Plant-Seq info'!$C$1:$D$426,2,FALSE)</f>
        <v>Athaliana_18887</v>
      </c>
      <c r="Z506">
        <f t="shared" si="7"/>
        <v>0</v>
      </c>
    </row>
    <row r="507" spans="2:26">
      <c r="B507" t="s">
        <v>1479</v>
      </c>
      <c r="C507" s="16" t="str">
        <f>VLOOKUP(B507,'PP-RLP'!$B$2:$R$57,17,FALSE)</f>
        <v>At3g25010.1</v>
      </c>
      <c r="D507" s="16" t="s">
        <v>1391</v>
      </c>
      <c r="E507" s="16" t="s">
        <v>6</v>
      </c>
      <c r="F507" s="16" t="s">
        <v>3985</v>
      </c>
      <c r="G507" s="17" t="s">
        <v>8</v>
      </c>
      <c r="H507" s="17" t="s">
        <v>8</v>
      </c>
      <c r="I507" s="15" t="str">
        <f>VLOOKUP(B507,'Expression batch'!$A$2:$H$460,8,FALSE)</f>
        <v>#13</v>
      </c>
      <c r="J507" s="15" t="str">
        <f>VLOOKUP($B507,'Expression batch'!$A$2:$H$460,2,FALSE)</f>
        <v>RLP41</v>
      </c>
      <c r="K507" s="15" t="str">
        <f>VLOOKUP($B507,'Expression batch'!$A$2:$H$460,3,FALSE)</f>
        <v>X091</v>
      </c>
      <c r="L507" s="15" t="str">
        <f>VLOOKUP($B507,'Expression batch'!$A$2:$H$460,4,FALSE)</f>
        <v>RLP</v>
      </c>
      <c r="M507" s="15" t="e">
        <f>VLOOKUP($B507,'LRR-expression'!$A$2:$F$226,2,FALSE)</f>
        <v>#N/A</v>
      </c>
      <c r="N507" t="str">
        <f>VLOOKUP(B507,'Cloning information_protech'!$I$2:$M$452,5,FALSE)</f>
        <v>X091</v>
      </c>
      <c r="O507" t="e">
        <f>VLOOKUP(B507,'Cloning information_protech'!$G$2:$H$453,2,FALSE)</f>
        <v>#N/A</v>
      </c>
      <c r="P507" t="e">
        <f>VLOOKUP(B507,Unknown!$E$1:$F$625,2,FALSE)</f>
        <v>#N/A</v>
      </c>
      <c r="Q507" t="e">
        <f>VLOOKUP(B507,'PP-RLK'!$C$14:$D$623,2,FALSE)</f>
        <v>#N/A</v>
      </c>
      <c r="U507" t="e">
        <f>VLOOKUP($B507,'PP-RLK'!$C$14:$O$623,6,FALSE)</f>
        <v>#N/A</v>
      </c>
      <c r="V507" t="e">
        <f>VLOOKUP($B507,'PP-RLK'!$C$14:$O$623,7,FALSE)</f>
        <v>#N/A</v>
      </c>
      <c r="W507" t="e">
        <f>VLOOKUP($B507,'PP-RLK'!$C$14:$O$623,8,FALSE)</f>
        <v>#N/A</v>
      </c>
      <c r="X507" t="e">
        <f>VLOOKUP($B507,'PP-RLK'!$C$14:$O$623,9,FALSE)</f>
        <v>#N/A</v>
      </c>
      <c r="Y507" t="str">
        <f>VLOOKUP(B507,'Nat Plant-Seq info'!$C$1:$D$426,2,FALSE)</f>
        <v>Athaliana_20290</v>
      </c>
      <c r="Z507">
        <f t="shared" si="7"/>
        <v>0</v>
      </c>
    </row>
    <row r="508" spans="2:26">
      <c r="B508" t="s">
        <v>1482</v>
      </c>
      <c r="C508" s="16" t="str">
        <f>VLOOKUP(B508,'PP-RLP'!$B$2:$R$57,17,FALSE)</f>
        <v>At3g25020.1</v>
      </c>
      <c r="D508" s="16" t="s">
        <v>1391</v>
      </c>
      <c r="E508" s="16" t="s">
        <v>6</v>
      </c>
      <c r="F508" s="16" t="s">
        <v>3985</v>
      </c>
      <c r="G508" s="17" t="s">
        <v>8</v>
      </c>
      <c r="H508" s="17" t="s">
        <v>8</v>
      </c>
      <c r="I508" s="15" t="str">
        <f>VLOOKUP(B508,'Expression batch'!$A$2:$H$460,8,FALSE)</f>
        <v>#13</v>
      </c>
      <c r="J508" s="15" t="str">
        <f>VLOOKUP($B508,'Expression batch'!$A$2:$H$460,2,FALSE)</f>
        <v>RLP42</v>
      </c>
      <c r="K508" s="15" t="str">
        <f>VLOOKUP($B508,'Expression batch'!$A$2:$H$460,3,FALSE)</f>
        <v>X092</v>
      </c>
      <c r="L508" s="15" t="str">
        <f>VLOOKUP($B508,'Expression batch'!$A$2:$H$460,4,FALSE)</f>
        <v>RLP</v>
      </c>
      <c r="M508" s="15" t="e">
        <f>VLOOKUP($B508,'LRR-expression'!$A$2:$F$226,2,FALSE)</f>
        <v>#N/A</v>
      </c>
      <c r="N508" t="str">
        <f>VLOOKUP(B508,'Cloning information_protech'!$I$2:$M$452,5,FALSE)</f>
        <v>X092</v>
      </c>
      <c r="O508" t="e">
        <f>VLOOKUP(B508,'Cloning information_protech'!$G$2:$H$453,2,FALSE)</f>
        <v>#N/A</v>
      </c>
      <c r="P508" t="e">
        <f>VLOOKUP(B508,Unknown!$E$1:$F$625,2,FALSE)</f>
        <v>#N/A</v>
      </c>
      <c r="Q508" t="e">
        <f>VLOOKUP(B508,'PP-RLK'!$C$14:$D$623,2,FALSE)</f>
        <v>#N/A</v>
      </c>
      <c r="U508" t="e">
        <f>VLOOKUP($B508,'PP-RLK'!$C$14:$O$623,6,FALSE)</f>
        <v>#N/A</v>
      </c>
      <c r="V508" t="e">
        <f>VLOOKUP($B508,'PP-RLK'!$C$14:$O$623,7,FALSE)</f>
        <v>#N/A</v>
      </c>
      <c r="W508" t="e">
        <f>VLOOKUP($B508,'PP-RLK'!$C$14:$O$623,8,FALSE)</f>
        <v>#N/A</v>
      </c>
      <c r="X508" t="e">
        <f>VLOOKUP($B508,'PP-RLK'!$C$14:$O$623,9,FALSE)</f>
        <v>#N/A</v>
      </c>
      <c r="Y508" t="e">
        <f>VLOOKUP(B508,'Nat Plant-Seq info'!$C$1:$D$426,2,FALSE)</f>
        <v>#N/A</v>
      </c>
      <c r="Z508" t="str">
        <f t="shared" si="7"/>
        <v>At3g25020.1</v>
      </c>
    </row>
    <row r="509" spans="2:26">
      <c r="B509" t="s">
        <v>1818</v>
      </c>
      <c r="C509" s="16" t="str">
        <f>VLOOKUP(B509,'PP-RLP'!$B$2:$R$57,17,FALSE)</f>
        <v>At3g28890.1</v>
      </c>
      <c r="D509" s="16" t="s">
        <v>1391</v>
      </c>
      <c r="E509" s="16" t="s">
        <v>6</v>
      </c>
      <c r="F509" s="16" t="s">
        <v>3985</v>
      </c>
      <c r="G509" s="17" t="s">
        <v>8</v>
      </c>
      <c r="H509" s="17" t="s">
        <v>8</v>
      </c>
      <c r="I509" s="15" t="e">
        <f>VLOOKUP(B509,'Expression batch'!$A$2:$H$460,8,FALSE)</f>
        <v>#N/A</v>
      </c>
      <c r="J509" s="15" t="e">
        <f>VLOOKUP($B509,'Expression batch'!$A$2:$H$460,2,FALSE)</f>
        <v>#N/A</v>
      </c>
      <c r="K509" s="15" t="e">
        <f>VLOOKUP($B509,'Expression batch'!$A$2:$H$460,3,FALSE)</f>
        <v>#N/A</v>
      </c>
      <c r="L509" s="15" t="e">
        <f>VLOOKUP($B509,'Expression batch'!$A$2:$H$460,4,FALSE)</f>
        <v>#N/A</v>
      </c>
      <c r="M509" s="15" t="e">
        <f>VLOOKUP($B509,'LRR-expression'!$A$2:$F$226,2,FALSE)</f>
        <v>#N/A</v>
      </c>
      <c r="N509" t="e">
        <f>VLOOKUP(B509,'Cloning information_protech'!$I$2:$M$452,5,FALSE)</f>
        <v>#N/A</v>
      </c>
      <c r="O509" t="e">
        <f>VLOOKUP(B509,'Cloning information_protech'!$G$2:$H$453,2,FALSE)</f>
        <v>#N/A</v>
      </c>
      <c r="P509" t="e">
        <f>VLOOKUP(B509,Unknown!$E$1:$F$625,2,FALSE)</f>
        <v>#N/A</v>
      </c>
      <c r="Q509" t="e">
        <f>VLOOKUP(B509,'PP-RLK'!$C$14:$D$623,2,FALSE)</f>
        <v>#N/A</v>
      </c>
      <c r="U509" t="e">
        <f>VLOOKUP($B509,'PP-RLK'!$C$14:$O$623,6,FALSE)</f>
        <v>#N/A</v>
      </c>
      <c r="V509" t="e">
        <f>VLOOKUP($B509,'PP-RLK'!$C$14:$O$623,7,FALSE)</f>
        <v>#N/A</v>
      </c>
      <c r="W509" t="e">
        <f>VLOOKUP($B509,'PP-RLK'!$C$14:$O$623,8,FALSE)</f>
        <v>#N/A</v>
      </c>
      <c r="X509" t="e">
        <f>VLOOKUP($B509,'PP-RLK'!$C$14:$O$623,9,FALSE)</f>
        <v>#N/A</v>
      </c>
      <c r="Y509" t="str">
        <f>VLOOKUP(B509,'Nat Plant-Seq info'!$C$1:$D$426,2,FALSE)</f>
        <v>Athaliana_1458</v>
      </c>
      <c r="Z509">
        <f t="shared" si="7"/>
        <v>0</v>
      </c>
    </row>
    <row r="510" spans="2:26">
      <c r="B510" t="s">
        <v>1401</v>
      </c>
      <c r="C510" s="16" t="str">
        <f>VLOOKUP(B510,'PP-RLP'!$B$2:$R$57,17,FALSE)</f>
        <v>At3g53240.1</v>
      </c>
      <c r="D510" s="16" t="s">
        <v>1391</v>
      </c>
      <c r="E510" s="16" t="s">
        <v>6</v>
      </c>
      <c r="F510" s="16" t="s">
        <v>3985</v>
      </c>
      <c r="G510" s="17" t="s">
        <v>8</v>
      </c>
      <c r="H510" s="17" t="s">
        <v>8</v>
      </c>
      <c r="I510" s="15" t="str">
        <f>VLOOKUP(B510,'Expression batch'!$A$2:$H$460,8,FALSE)</f>
        <v>#11</v>
      </c>
      <c r="J510" s="15" t="str">
        <f>VLOOKUP($B510,'Expression batch'!$A$2:$H$460,2,FALSE)</f>
        <v>RLP45</v>
      </c>
      <c r="K510" s="15" t="str">
        <f>VLOOKUP($B510,'Expression batch'!$A$2:$H$460,3,FALSE)</f>
        <v>X083</v>
      </c>
      <c r="L510" s="15" t="str">
        <f>VLOOKUP($B510,'Expression batch'!$A$2:$H$460,4,FALSE)</f>
        <v>RLP</v>
      </c>
      <c r="M510" s="15" t="e">
        <f>VLOOKUP($B510,'LRR-expression'!$A$2:$F$226,2,FALSE)</f>
        <v>#N/A</v>
      </c>
      <c r="N510" t="str">
        <f>VLOOKUP(B510,'Cloning information_protech'!$I$2:$M$452,5,FALSE)</f>
        <v>X083</v>
      </c>
      <c r="O510" t="e">
        <f>VLOOKUP(B510,'Cloning information_protech'!$G$2:$H$453,2,FALSE)</f>
        <v>#N/A</v>
      </c>
      <c r="P510" t="e">
        <f>VLOOKUP(B510,Unknown!$E$1:$F$625,2,FALSE)</f>
        <v>#N/A</v>
      </c>
      <c r="Q510" t="e">
        <f>VLOOKUP(B510,'PP-RLK'!$C$14:$D$623,2,FALSE)</f>
        <v>#N/A</v>
      </c>
      <c r="U510" t="e">
        <f>VLOOKUP($B510,'PP-RLK'!$C$14:$O$623,6,FALSE)</f>
        <v>#N/A</v>
      </c>
      <c r="V510" t="e">
        <f>VLOOKUP($B510,'PP-RLK'!$C$14:$O$623,7,FALSE)</f>
        <v>#N/A</v>
      </c>
      <c r="W510" t="e">
        <f>VLOOKUP($B510,'PP-RLK'!$C$14:$O$623,8,FALSE)</f>
        <v>#N/A</v>
      </c>
      <c r="X510" t="e">
        <f>VLOOKUP($B510,'PP-RLK'!$C$14:$O$623,9,FALSE)</f>
        <v>#N/A</v>
      </c>
      <c r="Y510" t="str">
        <f>VLOOKUP(B510,'Nat Plant-Seq info'!$C$1:$D$426,2,FALSE)</f>
        <v>Athaliana_6311</v>
      </c>
      <c r="Z510">
        <f t="shared" si="7"/>
        <v>0</v>
      </c>
    </row>
    <row r="511" spans="2:26">
      <c r="B511" t="s">
        <v>1485</v>
      </c>
      <c r="C511" s="16" t="str">
        <f>VLOOKUP(B511,'PP-RLP'!$B$2:$R$57,17,FALSE)</f>
        <v>At4g04220.1</v>
      </c>
      <c r="D511" s="16" t="s">
        <v>1391</v>
      </c>
      <c r="E511" s="16" t="s">
        <v>6</v>
      </c>
      <c r="F511" s="16" t="s">
        <v>3985</v>
      </c>
      <c r="G511" s="17" t="s">
        <v>8</v>
      </c>
      <c r="H511" s="17" t="s">
        <v>8</v>
      </c>
      <c r="I511" s="15" t="str">
        <f>VLOOKUP(B511,'Expression batch'!$A$2:$H$460,8,FALSE)</f>
        <v>#13</v>
      </c>
      <c r="J511" s="15" t="str">
        <f>VLOOKUP($B511,'Expression batch'!$A$2:$H$460,2,FALSE)</f>
        <v>RLP46</v>
      </c>
      <c r="K511" s="15" t="str">
        <f>VLOOKUP($B511,'Expression batch'!$A$2:$H$460,3,FALSE)</f>
        <v>X093</v>
      </c>
      <c r="L511" s="15" t="str">
        <f>VLOOKUP($B511,'Expression batch'!$A$2:$H$460,4,FALSE)</f>
        <v>RLP</v>
      </c>
      <c r="M511" s="15" t="e">
        <f>VLOOKUP($B511,'LRR-expression'!$A$2:$F$226,2,FALSE)</f>
        <v>#N/A</v>
      </c>
      <c r="N511" t="str">
        <f>VLOOKUP(B511,'Cloning information_protech'!$I$2:$M$452,5,FALSE)</f>
        <v>X093</v>
      </c>
      <c r="O511" t="e">
        <f>VLOOKUP(B511,'Cloning information_protech'!$G$2:$H$453,2,FALSE)</f>
        <v>#N/A</v>
      </c>
      <c r="P511" t="e">
        <f>VLOOKUP(B511,Unknown!$E$1:$F$625,2,FALSE)</f>
        <v>#N/A</v>
      </c>
      <c r="Q511" t="e">
        <f>VLOOKUP(B511,'PP-RLK'!$C$14:$D$623,2,FALSE)</f>
        <v>#N/A</v>
      </c>
      <c r="U511" t="e">
        <f>VLOOKUP($B511,'PP-RLK'!$C$14:$O$623,6,FALSE)</f>
        <v>#N/A</v>
      </c>
      <c r="V511" t="e">
        <f>VLOOKUP($B511,'PP-RLK'!$C$14:$O$623,7,FALSE)</f>
        <v>#N/A</v>
      </c>
      <c r="W511" t="e">
        <f>VLOOKUP($B511,'PP-RLK'!$C$14:$O$623,8,FALSE)</f>
        <v>#N/A</v>
      </c>
      <c r="X511" t="e">
        <f>VLOOKUP($B511,'PP-RLK'!$C$14:$O$623,9,FALSE)</f>
        <v>#N/A</v>
      </c>
      <c r="Y511" t="e">
        <f>VLOOKUP(B511,'Nat Plant-Seq info'!$C$1:$D$426,2,FALSE)</f>
        <v>#N/A</v>
      </c>
      <c r="Z511" t="str">
        <f t="shared" si="7"/>
        <v>At4g04220.1</v>
      </c>
    </row>
    <row r="512" spans="2:26">
      <c r="B512" t="s">
        <v>1819</v>
      </c>
      <c r="C512" s="16" t="str">
        <f>VLOOKUP(B512,'PP-RLP'!$B$2:$R$57,17,FALSE)</f>
        <v>At4g13810.1</v>
      </c>
      <c r="D512" s="16" t="s">
        <v>1391</v>
      </c>
      <c r="E512" s="16" t="s">
        <v>6</v>
      </c>
      <c r="F512" s="16" t="s">
        <v>3985</v>
      </c>
      <c r="G512" s="17" t="s">
        <v>8</v>
      </c>
      <c r="H512" s="17" t="s">
        <v>8</v>
      </c>
      <c r="I512" s="15" t="e">
        <f>VLOOKUP(B512,'Expression batch'!$A$2:$H$460,8,FALSE)</f>
        <v>#N/A</v>
      </c>
      <c r="J512" s="15" t="e">
        <f>VLOOKUP($B512,'Expression batch'!$A$2:$H$460,2,FALSE)</f>
        <v>#N/A</v>
      </c>
      <c r="K512" s="15" t="e">
        <f>VLOOKUP($B512,'Expression batch'!$A$2:$H$460,3,FALSE)</f>
        <v>#N/A</v>
      </c>
      <c r="L512" s="15" t="e">
        <f>VLOOKUP($B512,'Expression batch'!$A$2:$H$460,4,FALSE)</f>
        <v>#N/A</v>
      </c>
      <c r="M512" s="15" t="e">
        <f>VLOOKUP($B512,'LRR-expression'!$A$2:$F$226,2,FALSE)</f>
        <v>#N/A</v>
      </c>
      <c r="N512" t="e">
        <f>VLOOKUP(B512,'Cloning information_protech'!$I$2:$M$452,5,FALSE)</f>
        <v>#N/A</v>
      </c>
      <c r="O512" t="e">
        <f>VLOOKUP(B512,'Cloning information_protech'!$G$2:$H$453,2,FALSE)</f>
        <v>#N/A</v>
      </c>
      <c r="P512" t="e">
        <f>VLOOKUP(B512,Unknown!$E$1:$F$625,2,FALSE)</f>
        <v>#N/A</v>
      </c>
      <c r="Q512" t="e">
        <f>VLOOKUP(B512,'PP-RLK'!$C$14:$D$623,2,FALSE)</f>
        <v>#N/A</v>
      </c>
      <c r="U512" t="e">
        <f>VLOOKUP($B512,'PP-RLK'!$C$14:$O$623,6,FALSE)</f>
        <v>#N/A</v>
      </c>
      <c r="V512" t="e">
        <f>VLOOKUP($B512,'PP-RLK'!$C$14:$O$623,7,FALSE)</f>
        <v>#N/A</v>
      </c>
      <c r="W512" t="e">
        <f>VLOOKUP($B512,'PP-RLK'!$C$14:$O$623,8,FALSE)</f>
        <v>#N/A</v>
      </c>
      <c r="X512" t="e">
        <f>VLOOKUP($B512,'PP-RLK'!$C$14:$O$623,9,FALSE)</f>
        <v>#N/A</v>
      </c>
      <c r="Y512" t="str">
        <f>VLOOKUP(B512,'Nat Plant-Seq info'!$C$1:$D$426,2,FALSE)</f>
        <v>Athaliana_16839</v>
      </c>
      <c r="Z512">
        <f t="shared" ref="Z512:Z518" si="8">IF(ISNA(Y512),C512,)</f>
        <v>0</v>
      </c>
    </row>
    <row r="513" spans="2:26">
      <c r="B513" t="s">
        <v>1820</v>
      </c>
      <c r="C513" s="16" t="str">
        <f>VLOOKUP(B513,'PP-RLP'!$B$2:$R$57,17,FALSE)</f>
        <v>At4g13880.1</v>
      </c>
      <c r="D513" s="16" t="s">
        <v>1391</v>
      </c>
      <c r="E513" s="16" t="s">
        <v>6</v>
      </c>
      <c r="F513" s="16" t="s">
        <v>3985</v>
      </c>
      <c r="G513" s="17" t="s">
        <v>8</v>
      </c>
      <c r="H513" s="17" t="s">
        <v>8</v>
      </c>
      <c r="I513" s="15" t="e">
        <f>VLOOKUP(B513,'Expression batch'!$A$2:$H$460,8,FALSE)</f>
        <v>#N/A</v>
      </c>
      <c r="J513" s="15" t="e">
        <f>VLOOKUP($B513,'Expression batch'!$A$2:$H$460,2,FALSE)</f>
        <v>#N/A</v>
      </c>
      <c r="K513" s="15" t="e">
        <f>VLOOKUP($B513,'Expression batch'!$A$2:$H$460,3,FALSE)</f>
        <v>#N/A</v>
      </c>
      <c r="L513" s="15" t="e">
        <f>VLOOKUP($B513,'Expression batch'!$A$2:$H$460,4,FALSE)</f>
        <v>#N/A</v>
      </c>
      <c r="M513" s="15" t="e">
        <f>VLOOKUP($B513,'LRR-expression'!$A$2:$F$226,2,FALSE)</f>
        <v>#N/A</v>
      </c>
      <c r="N513" t="e">
        <f>VLOOKUP(B513,'Cloning information_protech'!$I$2:$M$452,5,FALSE)</f>
        <v>#N/A</v>
      </c>
      <c r="O513" t="e">
        <f>VLOOKUP(B513,'Cloning information_protech'!$G$2:$H$453,2,FALSE)</f>
        <v>#N/A</v>
      </c>
      <c r="P513" t="e">
        <f>VLOOKUP(B513,Unknown!$E$1:$F$625,2,FALSE)</f>
        <v>#N/A</v>
      </c>
      <c r="Q513" t="e">
        <f>VLOOKUP(B513,'PP-RLK'!$C$14:$D$623,2,FALSE)</f>
        <v>#N/A</v>
      </c>
      <c r="U513" t="e">
        <f>VLOOKUP($B513,'PP-RLK'!$C$14:$O$623,6,FALSE)</f>
        <v>#N/A</v>
      </c>
      <c r="V513" t="e">
        <f>VLOOKUP($B513,'PP-RLK'!$C$14:$O$623,7,FALSE)</f>
        <v>#N/A</v>
      </c>
      <c r="W513" t="e">
        <f>VLOOKUP($B513,'PP-RLK'!$C$14:$O$623,8,FALSE)</f>
        <v>#N/A</v>
      </c>
      <c r="X513" t="e">
        <f>VLOOKUP($B513,'PP-RLK'!$C$14:$O$623,9,FALSE)</f>
        <v>#N/A</v>
      </c>
      <c r="Y513" t="str">
        <f>VLOOKUP(B513,'Nat Plant-Seq info'!$C$1:$D$426,2,FALSE)</f>
        <v>Athaliana_7487</v>
      </c>
      <c r="Z513">
        <f t="shared" si="8"/>
        <v>0</v>
      </c>
    </row>
    <row r="514" spans="2:26">
      <c r="B514" t="s">
        <v>1488</v>
      </c>
      <c r="C514" s="16" t="str">
        <f>VLOOKUP(B514,'PP-RLP'!$B$2:$R$57,17,FALSE)</f>
        <v>At4g13920.1</v>
      </c>
      <c r="D514" s="16" t="s">
        <v>1391</v>
      </c>
      <c r="E514" s="16" t="s">
        <v>6</v>
      </c>
      <c r="F514" s="16" t="s">
        <v>3985</v>
      </c>
      <c r="G514" s="17" t="s">
        <v>8</v>
      </c>
      <c r="H514" s="17" t="s">
        <v>8</v>
      </c>
      <c r="I514" s="15" t="str">
        <f>VLOOKUP(B514,'Expression batch'!$A$2:$H$460,8,FALSE)</f>
        <v>#13</v>
      </c>
      <c r="J514" s="15" t="str">
        <f>VLOOKUP($B514,'Expression batch'!$A$2:$H$460,2,FALSE)</f>
        <v>RLP50</v>
      </c>
      <c r="K514" s="15" t="str">
        <f>VLOOKUP($B514,'Expression batch'!$A$2:$H$460,3,FALSE)</f>
        <v>X095</v>
      </c>
      <c r="L514" s="15" t="str">
        <f>VLOOKUP($B514,'Expression batch'!$A$2:$H$460,4,FALSE)</f>
        <v>RLP</v>
      </c>
      <c r="M514" s="15" t="e">
        <f>VLOOKUP($B514,'LRR-expression'!$A$2:$F$226,2,FALSE)</f>
        <v>#N/A</v>
      </c>
      <c r="N514" t="str">
        <f>VLOOKUP(B514,'Cloning information_protech'!$I$2:$M$452,5,FALSE)</f>
        <v>X095</v>
      </c>
      <c r="O514" t="e">
        <f>VLOOKUP(B514,'Cloning information_protech'!$G$2:$H$453,2,FALSE)</f>
        <v>#N/A</v>
      </c>
      <c r="P514" t="e">
        <f>VLOOKUP(B514,Unknown!$E$1:$F$625,2,FALSE)</f>
        <v>#N/A</v>
      </c>
      <c r="Q514" t="e">
        <f>VLOOKUP(B514,'PP-RLK'!$C$14:$D$623,2,FALSE)</f>
        <v>#N/A</v>
      </c>
      <c r="U514" t="e">
        <f>VLOOKUP($B514,'PP-RLK'!$C$14:$O$623,6,FALSE)</f>
        <v>#N/A</v>
      </c>
      <c r="V514" t="e">
        <f>VLOOKUP($B514,'PP-RLK'!$C$14:$O$623,7,FALSE)</f>
        <v>#N/A</v>
      </c>
      <c r="W514" t="e">
        <f>VLOOKUP($B514,'PP-RLK'!$C$14:$O$623,8,FALSE)</f>
        <v>#N/A</v>
      </c>
      <c r="X514" t="e">
        <f>VLOOKUP($B514,'PP-RLK'!$C$14:$O$623,9,FALSE)</f>
        <v>#N/A</v>
      </c>
      <c r="Y514" t="str">
        <f>VLOOKUP(B514,'Nat Plant-Seq info'!$C$1:$D$426,2,FALSE)</f>
        <v>Athaliana_7848</v>
      </c>
      <c r="Z514">
        <f t="shared" si="8"/>
        <v>0</v>
      </c>
    </row>
    <row r="515" spans="2:26">
      <c r="B515" t="s">
        <v>1821</v>
      </c>
      <c r="C515" s="16" t="str">
        <f>VLOOKUP(B515,'PP-RLP'!$B$2:$R$57,17,FALSE)</f>
        <v>At5g25910.1</v>
      </c>
      <c r="D515" s="16" t="s">
        <v>1391</v>
      </c>
      <c r="E515" s="16" t="s">
        <v>6</v>
      </c>
      <c r="F515" s="16" t="s">
        <v>3985</v>
      </c>
      <c r="G515" s="17" t="s">
        <v>8</v>
      </c>
      <c r="H515" s="17" t="s">
        <v>8</v>
      </c>
      <c r="I515" s="15" t="e">
        <f>VLOOKUP(B515,'Expression batch'!$A$2:$H$460,8,FALSE)</f>
        <v>#N/A</v>
      </c>
      <c r="J515" s="15" t="e">
        <f>VLOOKUP($B515,'Expression batch'!$A$2:$H$460,2,FALSE)</f>
        <v>#N/A</v>
      </c>
      <c r="K515" s="15" t="e">
        <f>VLOOKUP($B515,'Expression batch'!$A$2:$H$460,3,FALSE)</f>
        <v>#N/A</v>
      </c>
      <c r="L515" s="15" t="e">
        <f>VLOOKUP($B515,'Expression batch'!$A$2:$H$460,4,FALSE)</f>
        <v>#N/A</v>
      </c>
      <c r="M515" s="15" t="e">
        <f>VLOOKUP($B515,'LRR-expression'!$A$2:$F$226,2,FALSE)</f>
        <v>#N/A</v>
      </c>
      <c r="N515" t="e">
        <f>VLOOKUP(B515,'Cloning information_protech'!$I$2:$M$452,5,FALSE)</f>
        <v>#N/A</v>
      </c>
      <c r="O515" t="e">
        <f>VLOOKUP(B515,'Cloning information_protech'!$G$2:$H$453,2,FALSE)</f>
        <v>#N/A</v>
      </c>
      <c r="P515" t="e">
        <f>VLOOKUP(B515,Unknown!$E$1:$F$625,2,FALSE)</f>
        <v>#N/A</v>
      </c>
      <c r="Q515" t="e">
        <f>VLOOKUP(B515,'PP-RLK'!$C$14:$D$623,2,FALSE)</f>
        <v>#N/A</v>
      </c>
      <c r="U515" t="e">
        <f>VLOOKUP($B515,'PP-RLK'!$C$14:$O$623,6,FALSE)</f>
        <v>#N/A</v>
      </c>
      <c r="V515" t="e">
        <f>VLOOKUP($B515,'PP-RLK'!$C$14:$O$623,7,FALSE)</f>
        <v>#N/A</v>
      </c>
      <c r="W515" t="e">
        <f>VLOOKUP($B515,'PP-RLK'!$C$14:$O$623,8,FALSE)</f>
        <v>#N/A</v>
      </c>
      <c r="X515" t="e">
        <f>VLOOKUP($B515,'PP-RLK'!$C$14:$O$623,9,FALSE)</f>
        <v>#N/A</v>
      </c>
      <c r="Y515" t="str">
        <f>VLOOKUP(B515,'Nat Plant-Seq info'!$C$1:$D$426,2,FALSE)</f>
        <v>Athaliana_15654</v>
      </c>
      <c r="Z515">
        <f t="shared" si="8"/>
        <v>0</v>
      </c>
    </row>
    <row r="516" spans="2:26">
      <c r="B516" t="s">
        <v>1498</v>
      </c>
      <c r="C516" s="16" t="str">
        <f>VLOOKUP(B516,'PP-RLP'!$B$2:$R$57,17,FALSE)</f>
        <v>At5g27060.1</v>
      </c>
      <c r="D516" s="16" t="s">
        <v>1391</v>
      </c>
      <c r="E516" s="16" t="s">
        <v>6</v>
      </c>
      <c r="F516" s="16" t="s">
        <v>3985</v>
      </c>
      <c r="G516" s="17" t="s">
        <v>8</v>
      </c>
      <c r="H516" s="17" t="s">
        <v>8</v>
      </c>
      <c r="I516" s="15" t="str">
        <f>VLOOKUP(B516,'Expression batch'!$A$2:$H$460,8,FALSE)</f>
        <v>#13</v>
      </c>
      <c r="J516" s="15" t="str">
        <f>VLOOKUP($B516,'Expression batch'!$A$2:$H$460,2,FALSE)</f>
        <v>RLP53</v>
      </c>
      <c r="K516" s="15" t="str">
        <f>VLOOKUP($B516,'Expression batch'!$A$2:$H$460,3,FALSE)</f>
        <v>X100</v>
      </c>
      <c r="L516" s="15" t="str">
        <f>VLOOKUP($B516,'Expression batch'!$A$2:$H$460,4,FALSE)</f>
        <v>RLP</v>
      </c>
      <c r="M516" s="15" t="e">
        <f>VLOOKUP($B516,'LRR-expression'!$A$2:$F$226,2,FALSE)</f>
        <v>#N/A</v>
      </c>
      <c r="N516" t="str">
        <f>VLOOKUP(B516,'Cloning information_protech'!$I$2:$M$452,5,FALSE)</f>
        <v>X100</v>
      </c>
      <c r="O516" t="e">
        <f>VLOOKUP(B516,'Cloning information_protech'!$G$2:$H$453,2,FALSE)</f>
        <v>#N/A</v>
      </c>
      <c r="P516" t="e">
        <f>VLOOKUP(B516,Unknown!$E$1:$F$625,2,FALSE)</f>
        <v>#N/A</v>
      </c>
      <c r="Q516" t="e">
        <f>VLOOKUP(B516,'PP-RLK'!$C$14:$D$623,2,FALSE)</f>
        <v>#N/A</v>
      </c>
      <c r="U516" t="e">
        <f>VLOOKUP($B516,'PP-RLK'!$C$14:$O$623,6,FALSE)</f>
        <v>#N/A</v>
      </c>
      <c r="V516" t="e">
        <f>VLOOKUP($B516,'PP-RLK'!$C$14:$O$623,7,FALSE)</f>
        <v>#N/A</v>
      </c>
      <c r="W516" t="e">
        <f>VLOOKUP($B516,'PP-RLK'!$C$14:$O$623,8,FALSE)</f>
        <v>#N/A</v>
      </c>
      <c r="X516" t="e">
        <f>VLOOKUP($B516,'PP-RLK'!$C$14:$O$623,9,FALSE)</f>
        <v>#N/A</v>
      </c>
      <c r="Y516" t="str">
        <f>VLOOKUP(B516,'Nat Plant-Seq info'!$C$1:$D$426,2,FALSE)</f>
        <v>Athaliana_845</v>
      </c>
      <c r="Z516">
        <f t="shared" si="8"/>
        <v>0</v>
      </c>
    </row>
    <row r="517" spans="2:26">
      <c r="B517" t="s">
        <v>1822</v>
      </c>
      <c r="C517" s="16" t="str">
        <f>VLOOKUP(B517,'PP-RLP'!$B$2:$R$57,17,FALSE)</f>
        <v>At5g40170.1</v>
      </c>
      <c r="D517" s="16" t="s">
        <v>1391</v>
      </c>
      <c r="E517" s="16" t="s">
        <v>6</v>
      </c>
      <c r="F517" s="16" t="s">
        <v>3985</v>
      </c>
      <c r="G517" s="17" t="s">
        <v>8</v>
      </c>
      <c r="H517" s="17" t="s">
        <v>8</v>
      </c>
      <c r="I517" s="15" t="e">
        <f>VLOOKUP(B517,'Expression batch'!$A$2:$H$460,8,FALSE)</f>
        <v>#N/A</v>
      </c>
      <c r="J517" s="15" t="e">
        <f>VLOOKUP($B517,'Expression batch'!$A$2:$H$460,2,FALSE)</f>
        <v>#N/A</v>
      </c>
      <c r="K517" s="15" t="e">
        <f>VLOOKUP($B517,'Expression batch'!$A$2:$H$460,3,FALSE)</f>
        <v>#N/A</v>
      </c>
      <c r="L517" s="15" t="e">
        <f>VLOOKUP($B517,'Expression batch'!$A$2:$H$460,4,FALSE)</f>
        <v>#N/A</v>
      </c>
      <c r="M517" s="15" t="e">
        <f>VLOOKUP($B517,'LRR-expression'!$A$2:$F$226,2,FALSE)</f>
        <v>#N/A</v>
      </c>
      <c r="N517" t="e">
        <f>VLOOKUP(B517,'Cloning information_protech'!$I$2:$M$452,5,FALSE)</f>
        <v>#N/A</v>
      </c>
      <c r="O517" t="e">
        <f>VLOOKUP(B517,'Cloning information_protech'!$G$2:$H$453,2,FALSE)</f>
        <v>#N/A</v>
      </c>
      <c r="P517" t="e">
        <f>VLOOKUP(B517,Unknown!$E$1:$F$625,2,FALSE)</f>
        <v>#N/A</v>
      </c>
      <c r="Q517" t="e">
        <f>VLOOKUP(B517,'PP-RLK'!$C$14:$D$623,2,FALSE)</f>
        <v>#N/A</v>
      </c>
      <c r="U517" t="e">
        <f>VLOOKUP($B517,'PP-RLK'!$C$14:$O$623,6,FALSE)</f>
        <v>#N/A</v>
      </c>
      <c r="V517" t="e">
        <f>VLOOKUP($B517,'PP-RLK'!$C$14:$O$623,7,FALSE)</f>
        <v>#N/A</v>
      </c>
      <c r="W517" t="e">
        <f>VLOOKUP($B517,'PP-RLK'!$C$14:$O$623,8,FALSE)</f>
        <v>#N/A</v>
      </c>
      <c r="X517" t="e">
        <f>VLOOKUP($B517,'PP-RLK'!$C$14:$O$623,9,FALSE)</f>
        <v>#N/A</v>
      </c>
      <c r="Y517" t="str">
        <f>VLOOKUP(B517,'Nat Plant-Seq info'!$C$1:$D$426,2,FALSE)</f>
        <v>Athaliana_24655</v>
      </c>
      <c r="Z517">
        <f t="shared" si="8"/>
        <v>0</v>
      </c>
    </row>
    <row r="518" spans="2:26">
      <c r="B518" t="s">
        <v>1823</v>
      </c>
      <c r="C518" s="16" t="str">
        <f>VLOOKUP(B518,'PP-RLP'!$B$2:$R$57,17,FALSE)</f>
        <v>At5g49290.1</v>
      </c>
      <c r="D518" s="16" t="s">
        <v>1391</v>
      </c>
      <c r="E518" s="16" t="s">
        <v>6</v>
      </c>
      <c r="F518" s="16" t="s">
        <v>3985</v>
      </c>
      <c r="G518" s="17" t="s">
        <v>8</v>
      </c>
      <c r="H518" s="17" t="s">
        <v>8</v>
      </c>
      <c r="I518" s="15" t="e">
        <f>VLOOKUP(B518,'Expression batch'!$A$2:$H$460,8,FALSE)</f>
        <v>#N/A</v>
      </c>
      <c r="J518" s="15" t="e">
        <f>VLOOKUP($B518,'Expression batch'!$A$2:$H$460,2,FALSE)</f>
        <v>#N/A</v>
      </c>
      <c r="K518" s="15" t="e">
        <f>VLOOKUP($B518,'Expression batch'!$A$2:$H$460,3,FALSE)</f>
        <v>#N/A</v>
      </c>
      <c r="L518" s="15" t="e">
        <f>VLOOKUP($B518,'Expression batch'!$A$2:$H$460,4,FALSE)</f>
        <v>#N/A</v>
      </c>
      <c r="M518" s="15" t="e">
        <f>VLOOKUP($B518,'LRR-expression'!$A$2:$F$226,2,FALSE)</f>
        <v>#N/A</v>
      </c>
      <c r="N518" t="e">
        <f>VLOOKUP(B518,'Cloning information_protech'!$I$2:$M$452,5,FALSE)</f>
        <v>#N/A</v>
      </c>
      <c r="O518" t="e">
        <f>VLOOKUP(B518,'Cloning information_protech'!$G$2:$H$453,2,FALSE)</f>
        <v>#N/A</v>
      </c>
      <c r="P518" t="e">
        <f>VLOOKUP(B518,Unknown!$E$1:$F$625,2,FALSE)</f>
        <v>#N/A</v>
      </c>
      <c r="Q518" t="e">
        <f>VLOOKUP(B518,'PP-RLK'!$C$14:$D$623,2,FALSE)</f>
        <v>#N/A</v>
      </c>
      <c r="U518" t="e">
        <f>VLOOKUP($B518,'PP-RLK'!$C$14:$O$623,6,FALSE)</f>
        <v>#N/A</v>
      </c>
      <c r="V518" t="e">
        <f>VLOOKUP($B518,'PP-RLK'!$C$14:$O$623,7,FALSE)</f>
        <v>#N/A</v>
      </c>
      <c r="W518" t="e">
        <f>VLOOKUP($B518,'PP-RLK'!$C$14:$O$623,8,FALSE)</f>
        <v>#N/A</v>
      </c>
      <c r="X518" t="e">
        <f>VLOOKUP($B518,'PP-RLK'!$C$14:$O$623,9,FALSE)</f>
        <v>#N/A</v>
      </c>
      <c r="Y518" t="str">
        <f>VLOOKUP(B518,'Nat Plant-Seq info'!$C$1:$D$426,2,FALSE)</f>
        <v>Athaliana_2202</v>
      </c>
      <c r="Z518">
        <f t="shared" si="8"/>
        <v>0</v>
      </c>
    </row>
    <row r="519" spans="2:26">
      <c r="B519" t="s">
        <v>1728</v>
      </c>
      <c r="C519" s="16" t="e">
        <f>VLOOKUP(B519,'PP-RLP'!$B$2:$R$57,17,FALSE)</f>
        <v>#N/A</v>
      </c>
      <c r="D519" s="16"/>
      <c r="E519" s="16"/>
      <c r="F519" s="16">
        <f>COUNTA(F474:F518)</f>
        <v>45</v>
      </c>
      <c r="G519" s="17"/>
      <c r="H519" s="17"/>
      <c r="I519" s="15" t="str">
        <f>VLOOKUP(B519,'Expression batch'!$A$2:$H$460,8,FALSE)</f>
        <v>#21</v>
      </c>
      <c r="J519" s="15" t="str">
        <f>VLOOKUP($B519,'Expression batch'!$A$2:$H$460,2,FALSE)</f>
        <v>LMK1</v>
      </c>
      <c r="K519" s="15" t="str">
        <f>VLOOKUP($B519,'Expression batch'!$A$2:$H$460,3,FALSE)</f>
        <v>X028</v>
      </c>
      <c r="L519" s="15" t="str">
        <f>VLOOKUP($B519,'Expression batch'!$A$2:$H$460,4,FALSE)</f>
        <v>DLSV</v>
      </c>
      <c r="M519" s="15">
        <f>VLOOKUP($B519,'LRR-expression'!$A$2:$F$226,2,FALSE)</f>
        <v>0</v>
      </c>
      <c r="N519" t="str">
        <f>VLOOKUP(B519,'Cloning information_protech'!$I$2:$M$452,5,FALSE)</f>
        <v>X028</v>
      </c>
      <c r="O519" t="e">
        <f>VLOOKUP(B519,'Cloning information_protech'!$G$2:$H$453,2,FALSE)</f>
        <v>#N/A</v>
      </c>
      <c r="P519" t="str">
        <f>VLOOKUP(B519,Unknown!$E$1:$F$625,2,FALSE)</f>
        <v>DLSV</v>
      </c>
      <c r="Q519" t="str">
        <f>VLOOKUP(B519,'PP-RLK'!$C$14:$D$623,2,FALSE)</f>
        <v>LRR-VIII-2</v>
      </c>
      <c r="U519">
        <f>VLOOKUP($B519,'PP-RLK'!$C$14:$O$623,6,FALSE)</f>
        <v>1014</v>
      </c>
      <c r="V519">
        <f>VLOOKUP($B519,'PP-RLK'!$C$14:$O$623,7,FALSE)</f>
        <v>25</v>
      </c>
      <c r="W519">
        <f>VLOOKUP($B519,'PP-RLK'!$C$14:$O$623,8,FALSE)</f>
        <v>623</v>
      </c>
      <c r="X519">
        <f>VLOOKUP($B519,'PP-RLK'!$C$14:$O$623,9,FALSE)</f>
        <v>599</v>
      </c>
      <c r="Y519" t="str">
        <f>VLOOKUP(B519,'Nat Plant-Seq info'!$C$1:$D$426,2,FALSE)</f>
        <v>Athaliana_18462</v>
      </c>
      <c r="Z519">
        <f t="shared" ref="Z519:Z532" si="9">IF(ISNA(Y519),C519,)</f>
        <v>0</v>
      </c>
    </row>
    <row r="520" spans="2:26">
      <c r="B520" t="s">
        <v>1125</v>
      </c>
      <c r="C520" s="16" t="e">
        <f>VLOOKUP(B520,'PP-RLP'!$B$2:$R$57,17,FALSE)</f>
        <v>#N/A</v>
      </c>
      <c r="D520" s="16"/>
      <c r="E520" s="16"/>
      <c r="F520" s="16"/>
      <c r="G520" s="17"/>
      <c r="H520" s="17"/>
      <c r="I520" s="15" t="str">
        <f>VLOOKUP(B520,'Expression batch'!$A$2:$H$460,8,FALSE)</f>
        <v>#7</v>
      </c>
      <c r="J520" s="15" t="str">
        <f>VLOOKUP($B520,'Expression batch'!$A$2:$H$460,2,FALSE)</f>
        <v>AT1G10850</v>
      </c>
      <c r="K520" s="15" t="str">
        <f>VLOOKUP($B520,'Expression batch'!$A$2:$H$460,3,FALSE)</f>
        <v>X330</v>
      </c>
      <c r="L520" s="15" t="str">
        <f>VLOOKUP($B520,'Expression batch'!$A$2:$H$460,4,FALSE)</f>
        <v>LRR-III</v>
      </c>
      <c r="M520" s="15" t="str">
        <f>VLOOKUP($B520,'LRR-expression'!$A$2:$F$226,2,FALSE)</f>
        <v>ARM1</v>
      </c>
      <c r="N520" t="str">
        <f>VLOOKUP(B520,'Cloning information_protech'!$I$2:$M$452,5,FALSE)</f>
        <v>X330</v>
      </c>
      <c r="O520" t="e">
        <f>VLOOKUP(B520,'Cloning information_protech'!$G$2:$H$453,2,FALSE)</f>
        <v>#N/A</v>
      </c>
      <c r="P520" t="str">
        <f>VLOOKUP(B520,Unknown!$E$1:$F$625,2,FALSE)</f>
        <v>LRR-III</v>
      </c>
      <c r="Q520" t="e">
        <f>VLOOKUP(B520,'PP-RLK'!$C$14:$D$623,2,FALSE)</f>
        <v>#N/A</v>
      </c>
      <c r="U520" t="e">
        <f>VLOOKUP($B520,'PP-RLK'!$C$14:$O$623,6,FALSE)</f>
        <v>#N/A</v>
      </c>
      <c r="V520" t="e">
        <f>VLOOKUP($B520,'PP-RLK'!$C$14:$O$623,7,FALSE)</f>
        <v>#N/A</v>
      </c>
      <c r="W520" t="e">
        <f>VLOOKUP($B520,'PP-RLK'!$C$14:$O$623,8,FALSE)</f>
        <v>#N/A</v>
      </c>
      <c r="X520" t="e">
        <f>VLOOKUP($B520,'PP-RLK'!$C$14:$O$623,9,FALSE)</f>
        <v>#N/A</v>
      </c>
      <c r="Y520" t="str">
        <f>VLOOKUP(B520,'Nat Plant-Seq info'!$C$1:$D$426,2,FALSE)</f>
        <v>Athaliana_24348</v>
      </c>
      <c r="Z520">
        <f t="shared" si="9"/>
        <v>0</v>
      </c>
    </row>
    <row r="521" spans="2:26">
      <c r="B521" t="s">
        <v>1431</v>
      </c>
      <c r="C521" s="16" t="e">
        <f>VLOOKUP(B521,'PP-RLP'!$B$2:$R$57,17,FALSE)</f>
        <v>#N/A</v>
      </c>
      <c r="D521" s="16"/>
      <c r="E521" s="16"/>
      <c r="F521" s="16"/>
      <c r="G521" s="17"/>
      <c r="H521" s="17"/>
      <c r="I521" s="15" t="str">
        <f>VLOOKUP(B521,'Expression batch'!$A$2:$H$460,8,FALSE)</f>
        <v>#12</v>
      </c>
      <c r="J521" s="15" t="str">
        <f>VLOOKUP($B521,'Expression batch'!$A$2:$H$460,2,FALSE)</f>
        <v>SRF9</v>
      </c>
      <c r="K521" s="15" t="str">
        <f>VLOOKUP($B521,'Expression batch'!$A$2:$H$460,3,FALSE)</f>
        <v>B01</v>
      </c>
      <c r="L521" s="15" t="str">
        <f>VLOOKUP($B521,'Expression batch'!$A$2:$H$460,4,FALSE)</f>
        <v>LRR-V</v>
      </c>
      <c r="M521" s="15" t="str">
        <f>VLOOKUP($B521,'LRR-expression'!$A$2:$F$226,2,FALSE)</f>
        <v>SUB/SCM/SRF9</v>
      </c>
      <c r="N521" t="str">
        <f>VLOOKUP(B521,'Cloning information_protech'!$I$2:$M$452,5,FALSE)</f>
        <v>B01</v>
      </c>
      <c r="O521">
        <f>VLOOKUP(B521,'Cloning information_protech'!$G$2:$H$453,2,FALSE)</f>
        <v>115026</v>
      </c>
      <c r="P521" t="str">
        <f>VLOOKUP(B521,Unknown!$E$1:$F$625,2,FALSE)</f>
        <v>LRR-V</v>
      </c>
      <c r="Q521" t="str">
        <f>VLOOKUP(B521,'PP-RLK'!$C$14:$D$623,2,FALSE)</f>
        <v>LRR-V</v>
      </c>
      <c r="U521">
        <f>VLOOKUP($B521,'PP-RLK'!$C$14:$O$623,6,FALSE)</f>
        <v>768</v>
      </c>
      <c r="V521">
        <f>VLOOKUP($B521,'PP-RLK'!$C$14:$O$623,7,FALSE)</f>
        <v>26</v>
      </c>
      <c r="W521">
        <f>VLOOKUP($B521,'PP-RLK'!$C$14:$O$623,8,FALSE)</f>
        <v>341</v>
      </c>
      <c r="X521">
        <f>VLOOKUP($B521,'PP-RLK'!$C$14:$O$623,9,FALSE)</f>
        <v>316</v>
      </c>
      <c r="Y521" t="str">
        <f>VLOOKUP(B521,'Nat Plant-Seq info'!$C$1:$D$426,2,FALSE)</f>
        <v>Athaliana_18698</v>
      </c>
      <c r="Z521">
        <f t="shared" si="9"/>
        <v>0</v>
      </c>
    </row>
    <row r="522" spans="2:26">
      <c r="B522" t="s">
        <v>1467</v>
      </c>
      <c r="C522" s="16" t="str">
        <f>VLOOKUP(B522,'PP-RLP'!$B$2:$R$57,17,FALSE)</f>
        <v>At1g28340.1</v>
      </c>
      <c r="D522" s="16"/>
      <c r="E522" s="16"/>
      <c r="F522" s="16"/>
      <c r="G522" s="17"/>
      <c r="H522" s="17"/>
      <c r="I522" s="15" t="str">
        <f>VLOOKUP(B522,'Expression batch'!$A$2:$H$460,8,FALSE)</f>
        <v>#13</v>
      </c>
      <c r="J522" s="15" t="str">
        <f>VLOOKUP($B522,'Expression batch'!$A$2:$H$460,2,FALSE)</f>
        <v>RLP4</v>
      </c>
      <c r="K522" s="15" t="str">
        <f>VLOOKUP($B522,'Expression batch'!$A$2:$H$460,3,FALSE)</f>
        <v>X084</v>
      </c>
      <c r="L522" s="15" t="str">
        <f>VLOOKUP($B522,'Expression batch'!$A$2:$H$460,4,FALSE)</f>
        <v>RLP</v>
      </c>
      <c r="M522" s="15" t="e">
        <f>VLOOKUP($B522,'LRR-expression'!$A$2:$F$226,2,FALSE)</f>
        <v>#N/A</v>
      </c>
      <c r="N522" t="str">
        <f>VLOOKUP(B522,'Cloning information_protech'!$I$2:$M$452,5,FALSE)</f>
        <v>X084</v>
      </c>
      <c r="O522" t="e">
        <f>VLOOKUP(B522,'Cloning information_protech'!$G$2:$H$453,2,FALSE)</f>
        <v>#N/A</v>
      </c>
      <c r="P522" t="e">
        <f>VLOOKUP(B522,Unknown!$E$1:$F$625,2,FALSE)</f>
        <v>#N/A</v>
      </c>
      <c r="Q522" t="e">
        <f>VLOOKUP(B522,'PP-RLK'!$C$14:$D$623,2,FALSE)</f>
        <v>#N/A</v>
      </c>
      <c r="U522" t="e">
        <f>VLOOKUP($B522,'PP-RLK'!$C$14:$O$623,6,FALSE)</f>
        <v>#N/A</v>
      </c>
      <c r="V522" t="e">
        <f>VLOOKUP($B522,'PP-RLK'!$C$14:$O$623,7,FALSE)</f>
        <v>#N/A</v>
      </c>
      <c r="W522" t="e">
        <f>VLOOKUP($B522,'PP-RLK'!$C$14:$O$623,8,FALSE)</f>
        <v>#N/A</v>
      </c>
      <c r="X522" t="e">
        <f>VLOOKUP($B522,'PP-RLK'!$C$14:$O$623,9,FALSE)</f>
        <v>#N/A</v>
      </c>
      <c r="Y522" t="str">
        <f>VLOOKUP(B522,'Nat Plant-Seq info'!$C$1:$D$426,2,FALSE)</f>
        <v>Athaliana_14140</v>
      </c>
      <c r="Z522">
        <f t="shared" si="9"/>
        <v>0</v>
      </c>
    </row>
    <row r="523" spans="2:26">
      <c r="B523" t="s">
        <v>1543</v>
      </c>
      <c r="C523" s="16" t="e">
        <f>VLOOKUP(B523,'PP-RLP'!$B$2:$R$57,17,FALSE)</f>
        <v>#N/A</v>
      </c>
      <c r="D523" s="16"/>
      <c r="E523" s="16"/>
      <c r="F523" s="16"/>
      <c r="G523" s="17"/>
      <c r="H523" s="17"/>
      <c r="I523" s="15" t="str">
        <f>VLOOKUP(B523,'Expression batch'!$A$2:$H$460,8,FALSE)</f>
        <v>#16</v>
      </c>
      <c r="J523" s="15" t="str">
        <f>VLOOKUP($B523,'Expression batch'!$A$2:$H$460,2,FALSE)</f>
        <v>RLP5</v>
      </c>
      <c r="K523" s="15" t="str">
        <f>VLOOKUP($B523,'Expression batch'!$A$2:$H$460,3,FALSE)</f>
        <v>X114</v>
      </c>
      <c r="L523" s="15" t="str">
        <f>VLOOKUP($B523,'Expression batch'!$A$2:$H$460,4,FALSE)</f>
        <v>RLP</v>
      </c>
      <c r="M523" s="15" t="e">
        <f>VLOOKUP($B523,'LRR-expression'!$A$2:$F$226,2,FALSE)</f>
        <v>#N/A</v>
      </c>
      <c r="N523" t="str">
        <f>VLOOKUP(B523,'Cloning information_protech'!$I$2:$M$452,5,FALSE)</f>
        <v>X114</v>
      </c>
      <c r="O523" t="e">
        <f>VLOOKUP(B523,'Cloning information_protech'!$G$2:$H$453,2,FALSE)</f>
        <v>#N/A</v>
      </c>
      <c r="P523" t="e">
        <f>VLOOKUP(B523,Unknown!$E$1:$F$625,2,FALSE)</f>
        <v>#N/A</v>
      </c>
      <c r="Q523" t="e">
        <f>VLOOKUP(B523,'PP-RLK'!$C$14:$D$623,2,FALSE)</f>
        <v>#N/A</v>
      </c>
      <c r="U523" t="e">
        <f>VLOOKUP($B523,'PP-RLK'!$C$14:$O$623,6,FALSE)</f>
        <v>#N/A</v>
      </c>
      <c r="V523" t="e">
        <f>VLOOKUP($B523,'PP-RLK'!$C$14:$O$623,7,FALSE)</f>
        <v>#N/A</v>
      </c>
      <c r="W523" t="e">
        <f>VLOOKUP($B523,'PP-RLK'!$C$14:$O$623,8,FALSE)</f>
        <v>#N/A</v>
      </c>
      <c r="X523" t="e">
        <f>VLOOKUP($B523,'PP-RLK'!$C$14:$O$623,9,FALSE)</f>
        <v>#N/A</v>
      </c>
      <c r="Y523" t="str">
        <f>VLOOKUP(B523,'Nat Plant-Seq info'!$C$1:$D$426,2,FALSE)</f>
        <v>Athaliana_3745</v>
      </c>
      <c r="Z523">
        <f t="shared" si="9"/>
        <v>0</v>
      </c>
    </row>
    <row r="524" spans="2:26">
      <c r="B524" t="s">
        <v>1118</v>
      </c>
      <c r="C524" s="16" t="e">
        <f>VLOOKUP(B524,'PP-RLP'!$B$2:$R$57,17,FALSE)</f>
        <v>#N/A</v>
      </c>
      <c r="D524" s="16"/>
      <c r="E524" s="16"/>
      <c r="F524" s="16"/>
      <c r="G524" s="17"/>
      <c r="H524" s="17"/>
      <c r="I524" s="15" t="str">
        <f>VLOOKUP(B524,'Expression batch'!$A$2:$H$460,8,FALSE)</f>
        <v>#7</v>
      </c>
      <c r="J524" s="15" t="str">
        <f>VLOOKUP($B524,'Expression batch'!$A$2:$H$460,2,FALSE)</f>
        <v>AT1G51805</v>
      </c>
      <c r="K524" s="15" t="str">
        <f>VLOOKUP($B524,'Expression batch'!$A$2:$H$460,3,FALSE)</f>
        <v>X327</v>
      </c>
      <c r="L524" s="15" t="str">
        <f>VLOOKUP($B524,'Expression batch'!$A$2:$H$460,4,FALSE)</f>
        <v>LRR-I-1</v>
      </c>
      <c r="M524" s="15" t="str">
        <f>VLOOKUP($B524,'LRR-expression'!$A$2:$F$226,2,FALSE)</f>
        <v>SIF3</v>
      </c>
      <c r="N524" t="str">
        <f>VLOOKUP(B524,'Cloning information_protech'!$I$2:$M$452,5,FALSE)</f>
        <v>X327</v>
      </c>
      <c r="O524" t="e">
        <f>VLOOKUP(B524,'Cloning information_protech'!$G$2:$H$453,2,FALSE)</f>
        <v>#N/A</v>
      </c>
      <c r="P524" t="str">
        <f>VLOOKUP(B524,Unknown!$E$1:$F$625,2,FALSE)</f>
        <v>LRR-I-1</v>
      </c>
      <c r="Q524" t="str">
        <f>VLOOKUP(B524,'PP-RLK'!$C$14:$D$623,2,FALSE)</f>
        <v>LRR-I</v>
      </c>
      <c r="U524">
        <f>VLOOKUP($B524,'PP-RLK'!$C$14:$O$623,6,FALSE)</f>
        <v>884</v>
      </c>
      <c r="V524">
        <f>VLOOKUP($B524,'PP-RLK'!$C$14:$O$623,7,FALSE)</f>
        <v>22</v>
      </c>
      <c r="W524">
        <f>VLOOKUP($B524,'PP-RLK'!$C$14:$O$623,8,FALSE)</f>
        <v>504</v>
      </c>
      <c r="X524">
        <f>VLOOKUP($B524,'PP-RLK'!$C$14:$O$623,9,FALSE)</f>
        <v>483</v>
      </c>
      <c r="Y524" t="str">
        <f>VLOOKUP(B524,'Nat Plant-Seq info'!$C$1:$D$426,2,FALSE)</f>
        <v>Athaliana_18849</v>
      </c>
      <c r="Z524">
        <f t="shared" si="9"/>
        <v>0</v>
      </c>
    </row>
    <row r="525" spans="2:26">
      <c r="B525" t="s">
        <v>1105</v>
      </c>
      <c r="C525" s="16" t="e">
        <f>VLOOKUP(B525,'PP-RLP'!$B$2:$R$57,17,FALSE)</f>
        <v>#N/A</v>
      </c>
      <c r="D525" s="16"/>
      <c r="E525" s="16"/>
      <c r="F525" s="16"/>
      <c r="G525" s="17"/>
      <c r="H525" s="17"/>
      <c r="I525" s="15" t="str">
        <f>VLOOKUP(B525,'Expression batch'!$A$2:$H$460,8,FALSE)</f>
        <v>#6</v>
      </c>
      <c r="J525" s="15" t="str">
        <f>VLOOKUP($B525,'Expression batch'!$A$2:$H$460,2,FALSE)</f>
        <v>AT1G56145</v>
      </c>
      <c r="K525" s="15" t="str">
        <f>VLOOKUP($B525,'Expression batch'!$A$2:$H$460,3,FALSE)</f>
        <v>X321</v>
      </c>
      <c r="L525" s="15">
        <f>VLOOKUP($B525,'Expression batch'!$A$2:$H$460,4,FALSE)</f>
        <v>0</v>
      </c>
      <c r="M525" s="15" t="str">
        <f>VLOOKUP($B525,'LRR-expression'!$A$2:$F$226,2,FALSE)</f>
        <v>IGP1</v>
      </c>
      <c r="N525" t="str">
        <f>VLOOKUP(B525,'Cloning information_protech'!$I$2:$M$452,5,FALSE)</f>
        <v>X321</v>
      </c>
      <c r="O525" t="e">
        <f>VLOOKUP(B525,'Cloning information_protech'!$G$2:$H$453,2,FALSE)</f>
        <v>#N/A</v>
      </c>
      <c r="P525" t="str">
        <f>VLOOKUP(B525,Unknown!$E$1:$F$625,2,FALSE)</f>
        <v>DLSV</v>
      </c>
      <c r="Q525" t="str">
        <f>VLOOKUP(B525,'PP-RLK'!$C$14:$D$623,2,FALSE)</f>
        <v>LRR-VIII-2</v>
      </c>
      <c r="U525">
        <f>VLOOKUP($B525,'PP-RLK'!$C$14:$O$623,6,FALSE)</f>
        <v>1012</v>
      </c>
      <c r="V525">
        <f>VLOOKUP($B525,'PP-RLK'!$C$14:$O$623,7,FALSE)</f>
        <v>26</v>
      </c>
      <c r="W525">
        <f>VLOOKUP($B525,'PP-RLK'!$C$14:$O$623,8,FALSE)</f>
        <v>627</v>
      </c>
      <c r="X525">
        <f>VLOOKUP($B525,'PP-RLK'!$C$14:$O$623,9,FALSE)</f>
        <v>602</v>
      </c>
      <c r="Y525" t="str">
        <f>VLOOKUP(B525,'Nat Plant-Seq info'!$C$1:$D$426,2,FALSE)</f>
        <v>Athaliana_26863</v>
      </c>
      <c r="Z525">
        <f t="shared" si="9"/>
        <v>0</v>
      </c>
    </row>
    <row r="526" spans="2:26">
      <c r="B526" t="s">
        <v>1519</v>
      </c>
      <c r="C526" s="16" t="str">
        <f>VLOOKUP(B526,'PP-RLP'!$B$2:$R$57,17,FALSE)</f>
        <v>At1g80080.1</v>
      </c>
      <c r="D526" s="16"/>
      <c r="E526" s="16"/>
      <c r="F526" s="16"/>
      <c r="G526" s="17"/>
      <c r="H526" s="17"/>
      <c r="I526" s="15" t="str">
        <f>VLOOKUP(B526,'Expression batch'!$A$2:$H$460,8,FALSE)</f>
        <v>#13</v>
      </c>
      <c r="J526" s="15" t="str">
        <f>VLOOKUP($B526,'Expression batch'!$A$2:$H$460,2,FALSE)</f>
        <v xml:space="preserve">RLP17 </v>
      </c>
      <c r="K526" s="15" t="str">
        <f>VLOOKUP($B526,'Expression batch'!$A$2:$H$460,3,FALSE)</f>
        <v>X108</v>
      </c>
      <c r="L526" s="15" t="str">
        <f>VLOOKUP($B526,'Expression batch'!$A$2:$H$460,4,FALSE)</f>
        <v>RLP</v>
      </c>
      <c r="M526" s="15" t="e">
        <f>VLOOKUP($B526,'LRR-expression'!$A$2:$F$226,2,FALSE)</f>
        <v>#N/A</v>
      </c>
      <c r="N526" t="str">
        <f>VLOOKUP(B526,'Cloning information_protech'!$I$2:$M$452,5,FALSE)</f>
        <v>X108</v>
      </c>
      <c r="O526" t="e">
        <f>VLOOKUP(B526,'Cloning information_protech'!$G$2:$H$453,2,FALSE)</f>
        <v>#N/A</v>
      </c>
      <c r="P526" t="e">
        <f>VLOOKUP(B526,Unknown!$E$1:$F$625,2,FALSE)</f>
        <v>#N/A</v>
      </c>
      <c r="Q526" t="e">
        <f>VLOOKUP(B526,'PP-RLK'!$C$14:$D$623,2,FALSE)</f>
        <v>#N/A</v>
      </c>
      <c r="U526" t="e">
        <f>VLOOKUP($B526,'PP-RLK'!$C$14:$O$623,6,FALSE)</f>
        <v>#N/A</v>
      </c>
      <c r="V526" t="e">
        <f>VLOOKUP($B526,'PP-RLK'!$C$14:$O$623,7,FALSE)</f>
        <v>#N/A</v>
      </c>
      <c r="W526" t="e">
        <f>VLOOKUP($B526,'PP-RLK'!$C$14:$O$623,8,FALSE)</f>
        <v>#N/A</v>
      </c>
      <c r="X526" t="e">
        <f>VLOOKUP($B526,'PP-RLK'!$C$14:$O$623,9,FALSE)</f>
        <v>#N/A</v>
      </c>
      <c r="Y526" t="str">
        <f>VLOOKUP(B526,'Nat Plant-Seq info'!$C$1:$D$426,2,FALSE)</f>
        <v>Athaliana_3418</v>
      </c>
      <c r="Z526">
        <f t="shared" si="9"/>
        <v>0</v>
      </c>
    </row>
    <row r="527" spans="2:26">
      <c r="B527" t="s">
        <v>943</v>
      </c>
      <c r="C527" s="16" t="s">
        <v>7686</v>
      </c>
      <c r="D527" s="16"/>
      <c r="E527" s="16"/>
      <c r="F527" s="16"/>
      <c r="G527" s="17"/>
      <c r="H527" s="17"/>
      <c r="I527" s="15" t="str">
        <f>VLOOKUP(B527,'Expression batch'!$A$2:$H$460,8,FALSE)</f>
        <v>#3</v>
      </c>
      <c r="J527" s="15" t="str">
        <f>VLOOKUP($B527,'Expression batch'!$A$2:$H$460,2,FALSE)</f>
        <v>CRK1</v>
      </c>
      <c r="K527" s="15" t="str">
        <f>VLOOKUP($B527,'Expression batch'!$A$2:$H$460,3,FALSE)</f>
        <v>X177</v>
      </c>
      <c r="L527" s="15" t="str">
        <f>VLOOKUP($B527,'Expression batch'!$A$2:$H$460,4,FALSE)</f>
        <v>CRK</v>
      </c>
      <c r="M527" s="15" t="e">
        <f>VLOOKUP($B527,'LRR-expression'!$A$2:$F$226,2,FALSE)</f>
        <v>#N/A</v>
      </c>
      <c r="N527" t="str">
        <f>VLOOKUP(B527,'Cloning information_protech'!$I$2:$M$452,5,FALSE)</f>
        <v>X177</v>
      </c>
      <c r="O527" t="e">
        <f>VLOOKUP(B527,'Cloning information_protech'!$G$2:$H$453,2,FALSE)</f>
        <v>#N/A</v>
      </c>
      <c r="P527" t="e">
        <f>VLOOKUP(B527,Unknown!$E$1:$F$625,2,FALSE)</f>
        <v>#N/A</v>
      </c>
      <c r="Q527" t="e">
        <f>VLOOKUP(B527,'PP-RLK'!$C$14:$D$623,2,FALSE)</f>
        <v>#N/A</v>
      </c>
      <c r="U527" t="e">
        <f>VLOOKUP($B527,'PP-RLK'!$C$14:$O$623,6,FALSE)</f>
        <v>#N/A</v>
      </c>
      <c r="V527" t="e">
        <f>VLOOKUP($B527,'PP-RLK'!$C$14:$O$623,7,FALSE)</f>
        <v>#N/A</v>
      </c>
      <c r="W527" t="e">
        <f>VLOOKUP($B527,'PP-RLK'!$C$14:$O$623,8,FALSE)</f>
        <v>#N/A</v>
      </c>
      <c r="X527" t="e">
        <f>VLOOKUP($B527,'PP-RLK'!$C$14:$O$623,9,FALSE)</f>
        <v>#N/A</v>
      </c>
      <c r="Y527" t="e">
        <f>VLOOKUP(B527,'Nat Plant-Seq info'!$C$1:$D$426,2,FALSE)</f>
        <v>#N/A</v>
      </c>
      <c r="Z527" t="str">
        <f t="shared" si="9"/>
        <v>AT2G41140.1</v>
      </c>
    </row>
    <row r="528" spans="2:26">
      <c r="B528" t="s">
        <v>1540</v>
      </c>
      <c r="C528" s="16" t="str">
        <f>VLOOKUP(B528,'PP-RLP'!$B$2:$R$57,17,FALSE)</f>
        <v>At2g42800.1</v>
      </c>
      <c r="I528" s="15" t="str">
        <f>VLOOKUP(B528,'Expression batch'!$A$2:$H$460,8,FALSE)</f>
        <v>#16</v>
      </c>
      <c r="J528" s="15" t="str">
        <f>VLOOKUP($B528,'Expression batch'!$A$2:$H$460,2,FALSE)</f>
        <v>RLP29</v>
      </c>
      <c r="K528" s="15" t="str">
        <f>VLOOKUP($B528,'Expression batch'!$A$2:$H$460,3,FALSE)</f>
        <v>X113</v>
      </c>
      <c r="L528" s="15" t="str">
        <f>VLOOKUP($B528,'Expression batch'!$A$2:$H$460,4,FALSE)</f>
        <v>RLP</v>
      </c>
      <c r="M528" s="15" t="e">
        <f>VLOOKUP($B528,'LRR-expression'!$A$2:$F$226,2,FALSE)</f>
        <v>#N/A</v>
      </c>
      <c r="N528" t="str">
        <f>VLOOKUP(B528,'Cloning information_protech'!$I$2:$M$452,5,FALSE)</f>
        <v>X113</v>
      </c>
      <c r="O528" t="e">
        <f>VLOOKUP(B528,'Cloning information_protech'!$G$2:$H$453,2,FALSE)</f>
        <v>#N/A</v>
      </c>
      <c r="P528" t="e">
        <f>VLOOKUP(B528,Unknown!$E$1:$F$625,2,FALSE)</f>
        <v>#N/A</v>
      </c>
      <c r="Q528" t="e">
        <f>VLOOKUP(B528,'PP-RLK'!$C$14:$D$623,2,FALSE)</f>
        <v>#N/A</v>
      </c>
      <c r="U528" t="e">
        <f>VLOOKUP($B528,'PP-RLK'!$C$14:$O$623,6,FALSE)</f>
        <v>#N/A</v>
      </c>
      <c r="V528" t="e">
        <f>VLOOKUP($B528,'PP-RLK'!$C$14:$O$623,7,FALSE)</f>
        <v>#N/A</v>
      </c>
      <c r="W528" t="e">
        <f>VLOOKUP($B528,'PP-RLK'!$C$14:$O$623,8,FALSE)</f>
        <v>#N/A</v>
      </c>
      <c r="X528" t="e">
        <f>VLOOKUP($B528,'PP-RLK'!$C$14:$O$623,9,FALSE)</f>
        <v>#N/A</v>
      </c>
      <c r="Y528" t="e">
        <f>VLOOKUP(B528,'Nat Plant-Seq info'!$C$1:$D$426,2,FALSE)</f>
        <v>#N/A</v>
      </c>
      <c r="Z528" t="str">
        <f t="shared" si="9"/>
        <v>At2g42800.1</v>
      </c>
    </row>
    <row r="529" spans="2:26">
      <c r="B529" t="s">
        <v>1396</v>
      </c>
      <c r="C529" s="16" t="str">
        <f>VLOOKUP(B529,'PP-RLP'!$B$2:$R$57,17,FALSE)</f>
        <v>At3g49750.1</v>
      </c>
      <c r="I529" s="15" t="str">
        <f>VLOOKUP(B529,'Expression batch'!$A$2:$H$460,8,FALSE)</f>
        <v>#11</v>
      </c>
      <c r="J529" s="15" t="str">
        <f>VLOOKUP($B529,'Expression batch'!$A$2:$H$460,2,FALSE)</f>
        <v>RLP44</v>
      </c>
      <c r="K529" s="15" t="str">
        <f>VLOOKUP($B529,'Expression batch'!$A$2:$H$460,3,FALSE)</f>
        <v>D10</v>
      </c>
      <c r="L529" s="15" t="str">
        <f>VLOOKUP($B529,'Expression batch'!$A$2:$H$460,4,FALSE)</f>
        <v>RLP</v>
      </c>
      <c r="M529" s="15" t="e">
        <f>VLOOKUP($B529,'LRR-expression'!$A$2:$F$226,2,FALSE)</f>
        <v>#N/A</v>
      </c>
      <c r="N529" t="str">
        <f>VLOOKUP(B529,'Cloning information_protech'!$I$2:$M$452,5,FALSE)</f>
        <v>D10</v>
      </c>
      <c r="O529" t="e">
        <f>VLOOKUP(B529,'Cloning information_protech'!$G$2:$H$453,2,FALSE)</f>
        <v>#N/A</v>
      </c>
      <c r="P529" t="e">
        <f>VLOOKUP(B529,Unknown!$E$1:$F$625,2,FALSE)</f>
        <v>#N/A</v>
      </c>
      <c r="Q529" t="e">
        <f>VLOOKUP(B529,'PP-RLK'!$C$14:$D$623,2,FALSE)</f>
        <v>#N/A</v>
      </c>
      <c r="U529" t="e">
        <f>VLOOKUP($B529,'PP-RLK'!$C$14:$O$623,6,FALSE)</f>
        <v>#N/A</v>
      </c>
      <c r="V529" t="e">
        <f>VLOOKUP($B529,'PP-RLK'!$C$14:$O$623,7,FALSE)</f>
        <v>#N/A</v>
      </c>
      <c r="W529" t="e">
        <f>VLOOKUP($B529,'PP-RLK'!$C$14:$O$623,8,FALSE)</f>
        <v>#N/A</v>
      </c>
      <c r="X529" t="e">
        <f>VLOOKUP($B529,'PP-RLK'!$C$14:$O$623,9,FALSE)</f>
        <v>#N/A</v>
      </c>
      <c r="Y529" t="str">
        <f>VLOOKUP(B529,'Nat Plant-Seq info'!$C$1:$D$426,2,FALSE)</f>
        <v>Athaliana_14999</v>
      </c>
      <c r="Z529">
        <f t="shared" si="9"/>
        <v>0</v>
      </c>
    </row>
    <row r="530" spans="2:26">
      <c r="B530" t="s">
        <v>1522</v>
      </c>
      <c r="C530" s="16" t="str">
        <f>VLOOKUP(B530,'PP-RLP'!$B$2:$R$57,17,FALSE)</f>
        <v>At4g13900.1</v>
      </c>
      <c r="I530" s="15" t="str">
        <f>VLOOKUP(B530,'Expression batch'!$A$2:$H$460,8,FALSE)</f>
        <v>#13</v>
      </c>
      <c r="J530" s="15" t="str">
        <f>VLOOKUP($B530,'Expression batch'!$A$2:$H$460,2,FALSE)</f>
        <v>RLP49</v>
      </c>
      <c r="K530" s="15" t="str">
        <f>VLOOKUP($B530,'Expression batch'!$A$2:$H$460,3,FALSE)</f>
        <v>X110</v>
      </c>
      <c r="L530" s="15" t="str">
        <f>VLOOKUP($B530,'Expression batch'!$A$2:$H$460,4,FALSE)</f>
        <v>RLP</v>
      </c>
      <c r="M530" s="15" t="e">
        <f>VLOOKUP($B530,'LRR-expression'!$A$2:$F$226,2,FALSE)</f>
        <v>#N/A</v>
      </c>
      <c r="N530" t="str">
        <f>VLOOKUP(B530,'Cloning information_protech'!$I$2:$M$452,5,FALSE)</f>
        <v>X110</v>
      </c>
      <c r="O530" t="e">
        <f>VLOOKUP(B530,'Cloning information_protech'!$G$2:$H$453,2,FALSE)</f>
        <v>#N/A</v>
      </c>
      <c r="P530" t="e">
        <f>VLOOKUP(B530,Unknown!$E$1:$F$625,2,FALSE)</f>
        <v>#N/A</v>
      </c>
      <c r="Q530" t="e">
        <f>VLOOKUP(B530,'PP-RLK'!$C$14:$D$623,2,FALSE)</f>
        <v>#N/A</v>
      </c>
      <c r="U530" t="e">
        <f>VLOOKUP($B530,'PP-RLK'!$C$14:$O$623,6,FALSE)</f>
        <v>#N/A</v>
      </c>
      <c r="V530" t="e">
        <f>VLOOKUP($B530,'PP-RLK'!$C$14:$O$623,7,FALSE)</f>
        <v>#N/A</v>
      </c>
      <c r="W530" t="e">
        <f>VLOOKUP($B530,'PP-RLK'!$C$14:$O$623,8,FALSE)</f>
        <v>#N/A</v>
      </c>
      <c r="X530" t="e">
        <f>VLOOKUP($B530,'PP-RLK'!$C$14:$O$623,9,FALSE)</f>
        <v>#N/A</v>
      </c>
      <c r="Y530" t="e">
        <f>VLOOKUP(B530,'Nat Plant-Seq info'!$C$1:$D$426,2,FALSE)</f>
        <v>#N/A</v>
      </c>
      <c r="Z530" t="str">
        <f t="shared" si="9"/>
        <v>At4g13900.1</v>
      </c>
    </row>
    <row r="531" spans="2:26">
      <c r="B531" t="s">
        <v>1516</v>
      </c>
      <c r="C531" s="16" t="str">
        <f>VLOOKUP(B531,'PP-RLP'!$B$2:$R$57,17,FALSE)</f>
        <v>At4g18760.1</v>
      </c>
      <c r="I531" s="15" t="str">
        <f>VLOOKUP(B531,'Expression batch'!$A$2:$H$460,8,FALSE)</f>
        <v>#13</v>
      </c>
      <c r="J531" s="15" t="str">
        <f>VLOOKUP($B531,'Expression batch'!$A$2:$H$460,2,FALSE)</f>
        <v>RLP51</v>
      </c>
      <c r="K531" s="15" t="str">
        <f>VLOOKUP($B531,'Expression batch'!$A$2:$H$460,3,FALSE)</f>
        <v>X107</v>
      </c>
      <c r="L531" s="15" t="str">
        <f>VLOOKUP($B531,'Expression batch'!$A$2:$H$460,4,FALSE)</f>
        <v>RLP</v>
      </c>
      <c r="M531" s="15" t="e">
        <f>VLOOKUP($B531,'LRR-expression'!$A$2:$F$226,2,FALSE)</f>
        <v>#N/A</v>
      </c>
      <c r="N531" t="str">
        <f>VLOOKUP(B531,'Cloning information_protech'!$I$2:$M$452,5,FALSE)</f>
        <v>X107</v>
      </c>
      <c r="O531" t="e">
        <f>VLOOKUP(B531,'Cloning information_protech'!$G$2:$H$453,2,FALSE)</f>
        <v>#N/A</v>
      </c>
      <c r="P531" t="e">
        <f>VLOOKUP(B531,Unknown!$E$1:$F$625,2,FALSE)</f>
        <v>#N/A</v>
      </c>
      <c r="Q531" t="e">
        <f>VLOOKUP(B531,'PP-RLK'!$C$14:$D$623,2,FALSE)</f>
        <v>#N/A</v>
      </c>
      <c r="U531" t="e">
        <f>VLOOKUP($B531,'PP-RLK'!$C$14:$O$623,6,FALSE)</f>
        <v>#N/A</v>
      </c>
      <c r="V531" t="e">
        <f>VLOOKUP($B531,'PP-RLK'!$C$14:$O$623,7,FALSE)</f>
        <v>#N/A</v>
      </c>
      <c r="W531" t="e">
        <f>VLOOKUP($B531,'PP-RLK'!$C$14:$O$623,8,FALSE)</f>
        <v>#N/A</v>
      </c>
      <c r="X531" t="e">
        <f>VLOOKUP($B531,'PP-RLK'!$C$14:$O$623,9,FALSE)</f>
        <v>#N/A</v>
      </c>
      <c r="Y531" t="str">
        <f>VLOOKUP(B531,'Nat Plant-Seq info'!$C$1:$D$426,2,FALSE)</f>
        <v>Athaliana_19768</v>
      </c>
      <c r="Z531">
        <f t="shared" si="9"/>
        <v>0</v>
      </c>
    </row>
    <row r="532" spans="2:26">
      <c r="B532" t="s">
        <v>851</v>
      </c>
      <c r="C532" s="16" t="s">
        <v>7539</v>
      </c>
      <c r="I532" s="15" t="str">
        <f>VLOOKUP(B532,'Expression batch'!$A$2:$H$460,8,FALSE)</f>
        <v>#2</v>
      </c>
      <c r="J532" s="15" t="str">
        <f>VLOOKUP($B532,'Expression batch'!$A$2:$H$460,2,FALSE)</f>
        <v>CRK15</v>
      </c>
      <c r="K532" s="15" t="str">
        <f>VLOOKUP($B532,'Expression batch'!$A$2:$H$460,3,FALSE)</f>
        <v>X173</v>
      </c>
      <c r="L532" s="15" t="str">
        <f>VLOOKUP($B532,'Expression batch'!$A$2:$H$460,4,FALSE)</f>
        <v>CRK</v>
      </c>
      <c r="M532" s="15" t="e">
        <f>VLOOKUP($B532,'LRR-expression'!$A$2:$F$226,2,FALSE)</f>
        <v>#N/A</v>
      </c>
      <c r="N532" t="str">
        <f>VLOOKUP(B532,'Cloning information_protech'!$I$2:$M$452,5,FALSE)</f>
        <v>X173</v>
      </c>
      <c r="O532" t="e">
        <f>VLOOKUP(B532,'Cloning information_protech'!$G$2:$H$453,2,FALSE)</f>
        <v>#N/A</v>
      </c>
      <c r="P532" t="str">
        <f>VLOOKUP(B532,Unknown!$E$1:$F$625,2,FALSE)</f>
        <v>DLSV</v>
      </c>
      <c r="Q532" t="str">
        <f>VLOOKUP(B532,'PP-RLK'!$C$14:$D$623,2,FALSE)</f>
        <v>DUF26</v>
      </c>
      <c r="U532">
        <f>VLOOKUP($B532,'PP-RLK'!$C$14:$O$623,6,FALSE)</f>
        <v>507</v>
      </c>
      <c r="V532">
        <f>VLOOKUP($B532,'PP-RLK'!$C$14:$O$623,7,FALSE)</f>
        <v>1</v>
      </c>
      <c r="W532">
        <f>VLOOKUP($B532,'PP-RLK'!$C$14:$O$623,8,FALSE)</f>
        <v>156</v>
      </c>
      <c r="X532">
        <f>VLOOKUP($B532,'PP-RLK'!$C$14:$O$623,9,FALSE)</f>
        <v>156</v>
      </c>
      <c r="Y532" t="e">
        <f>VLOOKUP(B532,'Nat Plant-Seq info'!$C$1:$D$426,2,FALSE)</f>
        <v>#N/A</v>
      </c>
      <c r="Z532" t="str">
        <f t="shared" si="9"/>
        <v>AT4G23230.1</v>
      </c>
    </row>
    <row r="533" spans="2:26">
      <c r="B533" t="s">
        <v>1394</v>
      </c>
      <c r="C533" s="16" t="str">
        <f>VLOOKUP(B533,'PP-RLP'!$B$2:$R$57,17,FALSE)</f>
        <v>At5g65830.1</v>
      </c>
      <c r="I533" s="15" t="str">
        <f>VLOOKUP(B533,'Expression batch'!$A$2:$H$460,8,FALSE)</f>
        <v>#11</v>
      </c>
      <c r="J533" s="15" t="str">
        <f>VLOOKUP($B533,'Expression batch'!$A$2:$H$460,2,FALSE)</f>
        <v>RLP57</v>
      </c>
      <c r="K533" s="15" t="str">
        <f>VLOOKUP($B533,'Expression batch'!$A$2:$H$460,3,FALSE)</f>
        <v>E09</v>
      </c>
      <c r="L533" s="15" t="str">
        <f>VLOOKUP($B533,'Expression batch'!$A$2:$H$460,4,FALSE)</f>
        <v>RLP</v>
      </c>
      <c r="M533" s="15" t="e">
        <f>VLOOKUP($B533,'LRR-expression'!$A$2:$F$226,2,FALSE)</f>
        <v>#N/A</v>
      </c>
      <c r="N533" t="str">
        <f>VLOOKUP(B533,'Cloning information_protech'!$I$2:$M$452,5,FALSE)</f>
        <v>E09</v>
      </c>
      <c r="O533" t="e">
        <f>VLOOKUP(B533,'Cloning information_protech'!$G$2:$H$453,2,FALSE)</f>
        <v>#N/A</v>
      </c>
      <c r="P533" t="e">
        <f>VLOOKUP(B533,Unknown!$E$1:$F$625,2,FALSE)</f>
        <v>#N/A</v>
      </c>
      <c r="Q533" t="e">
        <f>VLOOKUP(B533,'PP-RLK'!$C$14:$D$623,2,FALSE)</f>
        <v>#N/A</v>
      </c>
      <c r="U533" t="e">
        <f>VLOOKUP($B533,'PP-RLK'!$C$14:$O$623,6,FALSE)</f>
        <v>#N/A</v>
      </c>
      <c r="V533" t="e">
        <f>VLOOKUP($B533,'PP-RLK'!$C$14:$O$623,7,FALSE)</f>
        <v>#N/A</v>
      </c>
      <c r="W533" t="e">
        <f>VLOOKUP($B533,'PP-RLK'!$C$14:$O$623,8,FALSE)</f>
        <v>#N/A</v>
      </c>
      <c r="X533" t="e">
        <f>VLOOKUP($B533,'PP-RLK'!$C$14:$O$623,9,FALSE)</f>
        <v>#N/A</v>
      </c>
      <c r="Y533" t="str">
        <f>VLOOKUP(B533,'Nat Plant-Seq info'!$C$1:$D$426,2,FALSE)</f>
        <v>Athaliana_7254</v>
      </c>
      <c r="Z533">
        <f>IF(ISNA(Y533),C533,)</f>
        <v>0</v>
      </c>
    </row>
    <row r="534" spans="2:26">
      <c r="B534" cm="1">
        <f t="array" ref="B534">SUMPRODUCT(--NOT(ISNA(B2:B533)))</f>
        <v>532</v>
      </c>
      <c r="C534" cm="1">
        <f t="array" ref="C534">SUMPRODUCT(--NOT(ISNA(C2:C533)))</f>
        <v>512</v>
      </c>
      <c r="I534" cm="1">
        <f t="array" ref="I534">SUMPRODUCT(--NOT(ISNA(I2:I518)))</f>
        <v>397</v>
      </c>
      <c r="J534" cm="1">
        <f t="array" ref="J534">SUMPRODUCT(--NOT(ISNA(J2:J518)))</f>
        <v>397</v>
      </c>
      <c r="K534" cm="1">
        <f t="array" ref="K534">SUMPRODUCT(--NOT(ISNA(K2:K518)))</f>
        <v>397</v>
      </c>
      <c r="L534" cm="1">
        <f t="array" ref="L534">SUMPRODUCT(--NOT(ISNA(L2:L518)))</f>
        <v>397</v>
      </c>
      <c r="M534" cm="1">
        <f t="array" ref="M534">SUMPRODUCT(--NOT(ISNA(M2:M518)))</f>
        <v>220</v>
      </c>
      <c r="N534" cm="1">
        <f t="array" ref="N534">SUMPRODUCT(--NOT(ISNA(N2:N518)))</f>
        <v>429</v>
      </c>
      <c r="O534" cm="1">
        <f t="array" ref="O534">SUMPRODUCT(--NOT(ISNA(O2:O518)))</f>
        <v>181</v>
      </c>
      <c r="P534" cm="1">
        <f t="array" ref="P534">SUMPRODUCT(--NOT(ISNA(P2:P518)))</f>
        <v>462</v>
      </c>
      <c r="Q534" cm="1">
        <f t="array" ref="Q534">SUMPRODUCT(--NOT(ISNA(Q2:Q518)))</f>
        <v>455</v>
      </c>
      <c r="U534" cm="1">
        <f t="array" ref="U534">SUMPRODUCT(--NOT(ISNA(U2:U533)))</f>
        <v>460</v>
      </c>
      <c r="V534" cm="1">
        <f t="array" ref="V534">SUMPRODUCT(--NOT(ISNA(V2:V533)))</f>
        <v>460</v>
      </c>
      <c r="W534" cm="1">
        <f t="array" ref="W534">SUMPRODUCT(--NOT(ISNA(W2:W533)))</f>
        <v>460</v>
      </c>
      <c r="X534" cm="1">
        <f t="array" ref="X534">SUMPRODUCT(--NOT(ISNA(X2:X533)))</f>
        <v>460</v>
      </c>
      <c r="Y534" cm="1">
        <f t="array" ref="Y534">SUMPRODUCT(--NOT(ISNA(Y2:Y533)))</f>
        <v>265</v>
      </c>
      <c r="Z534">
        <f>COUNTIFS(Z2:Z533, "&lt;&gt;0", Z2:Z533, "&lt;&gt;#N/A")</f>
        <v>253</v>
      </c>
    </row>
    <row r="535" spans="2:26">
      <c r="C535" cm="1">
        <f t="array" ref="C535">SUMPRODUCT(--(ISNA(C2:C533)))</f>
        <v>20</v>
      </c>
    </row>
    <row r="538" spans="2:26" ht="18">
      <c r="C538" s="49" t="s">
        <v>7687</v>
      </c>
      <c r="D538" t="str">
        <f>UPPER(C538)</f>
        <v xml:space="preserve"> 1 MMYSCRERRM ITVKWSLCLI FCLSNSILVF AKHLCLPDQR DSLWGFKNEF HVPSEKWRNN</v>
      </c>
    </row>
    <row r="539" spans="2:26" ht="18">
      <c r="C539" s="49" t="s">
        <v>7688</v>
      </c>
      <c r="D539" t="str">
        <f t="shared" ref="D539:D552" si="10">UPPER(C539)</f>
        <v xml:space="preserve">       61 TDCCSWDGVS CDPKTGNVVG LDLAGSDLNG PLRSNSSLFR LQHLQKLYLG CNTSFGSLSY</v>
      </c>
    </row>
    <row r="540" spans="2:26" ht="18">
      <c r="C540" s="49" t="s">
        <v>7689</v>
      </c>
      <c r="D540" t="str">
        <f t="shared" si="10"/>
        <v xml:space="preserve">      121 NDGLKGGELL DSIGNLKYLK VLSLRGCNLF GKIPSSLGNL SYLTHLDLSF NDFTGVIPDS</v>
      </c>
    </row>
    <row r="541" spans="2:26" ht="18">
      <c r="C541" s="49" t="s">
        <v>7690</v>
      </c>
      <c r="D541" t="str">
        <f t="shared" si="10"/>
        <v xml:space="preserve">      181 MGNLNYLRVL NLGKCNFYGK VPSSLGNLSY LAQLDLSYND FTREGPDSMG NLNRLTDMLL</v>
      </c>
    </row>
    <row r="542" spans="2:26" ht="18">
      <c r="C542" s="49" t="s">
        <v>7691</v>
      </c>
      <c r="D542" t="str">
        <f t="shared" si="10"/>
        <v xml:space="preserve">      241 KLNSLTDIDL GSNQLKGMLP SNMSSLSKLE YFYIGGNSFS GSIPSSLFMI PSLVELDLQR</v>
      </c>
    </row>
    <row r="543" spans="2:26" ht="18">
      <c r="C543" s="49" t="s">
        <v>7692</v>
      </c>
      <c r="D543" t="str">
        <f t="shared" si="10"/>
        <v xml:space="preserve">      301 NHFSALEIGN ISSQSKLQVL ILGGNNFNPD IVDLSIFSPL LSLGYLDVSG INLKISSTVS</v>
      </c>
    </row>
    <row r="544" spans="2:26" ht="18">
      <c r="C544" s="49" t="s">
        <v>7693</v>
      </c>
      <c r="D544" t="str">
        <f t="shared" si="10"/>
        <v xml:space="preserve">      361 LPSPIEYLVL SSCNISEFPK FLRNQTKLYS LDISANQIEG QVPEWLWSLP ELQSINISHN</v>
      </c>
    </row>
    <row r="545" spans="3:4" ht="18">
      <c r="C545" s="49" t="s">
        <v>7694</v>
      </c>
      <c r="D545" t="str">
        <f t="shared" si="10"/>
        <v xml:space="preserve">      421 SFNGFEGPAD VIQGGGELYM LDISSNIFQD PFPLLPVDSM NFLFSSNNRF SGEIPKTICE</v>
      </c>
    </row>
    <row r="546" spans="3:4" ht="18">
      <c r="C546" s="49" t="s">
        <v>7695</v>
      </c>
      <c r="D546" t="str">
        <f t="shared" si="10"/>
        <v xml:space="preserve">      481 LDNLVMLVLS NNNFSGSIPR CFENLHLYVL HLRNNNLSGI FPEEAISDRL QSLDVGHNLF</v>
      </c>
    </row>
    <row r="547" spans="3:4" ht="18">
      <c r="C547" s="49" t="s">
        <v>7696</v>
      </c>
      <c r="D547" t="str">
        <f t="shared" si="10"/>
        <v xml:space="preserve">      541 SGELPKSLIN CSALEFLYVE DNRISDTFPS WLELLPNFQI LVLRSNEFYG PIFSPGDSLS</v>
      </c>
    </row>
    <row r="548" spans="3:4" ht="18">
      <c r="C548" s="49" t="s">
        <v>7697</v>
      </c>
      <c r="D548" t="str">
        <f t="shared" si="10"/>
        <v xml:space="preserve">      601 FPRLRIFDIS ENRFTGVLPS DYFAPWSAMS SVVDRIIQHF FQGYYHNSVV LTNKGLNMEL</v>
      </c>
    </row>
    <row r="549" spans="3:4" ht="18">
      <c r="C549" s="49" t="s">
        <v>7698</v>
      </c>
      <c r="D549" t="str">
        <f t="shared" si="10"/>
        <v xml:space="preserve">      661 VGSGFTIYKT IDVSGNRLEG DIPESISLLK ELIVLNMSNN AFTGHIPPSL SNLSNLQSLD</v>
      </c>
    </row>
    <row r="550" spans="3:4" ht="18">
      <c r="C550" s="49" t="s">
        <v>7699</v>
      </c>
      <c r="D550" t="str">
        <f t="shared" si="10"/>
        <v xml:space="preserve">      721 LSQNRLSGSI PGELGELTFL ARMNFSYNRL EGPIPQTTQI QTQDSSSFTE NPGLCGLPLK</v>
      </c>
    </row>
    <row r="551" spans="3:4" ht="18">
      <c r="C551" s="49" t="s">
        <v>7700</v>
      </c>
      <c r="D551" t="str">
        <f t="shared" si="10"/>
        <v xml:space="preserve">      781 KNCGGKEEAT KQEQDEEKEE EEQVFSWIAA AIGYVPGVVC GLTIGHILVS HKRDWFMRIV</v>
      </c>
    </row>
    <row r="552" spans="3:4" ht="18">
      <c r="C552" s="49" t="s">
        <v>7701</v>
      </c>
      <c r="D552" t="str">
        <f t="shared" si="10"/>
        <v xml:space="preserve">      841 SLFT</v>
      </c>
    </row>
  </sheetData>
  <autoFilter ref="A1:H535" xr:uid="{FDED3065-0BCF-F740-9632-19E6FC6C6509}">
    <sortState xmlns:xlrd2="http://schemas.microsoft.com/office/spreadsheetml/2017/richdata2" ref="A2:H473">
      <sortCondition ref="F1:F473"/>
    </sortState>
  </autoFilter>
  <phoneticPr fontId="19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A435-D1B0-654E-9828-1A1CD290FB7E}">
  <dimension ref="A1:F226"/>
  <sheetViews>
    <sheetView topLeftCell="A6" workbookViewId="0">
      <selection activeCell="A25" sqref="A25:F25"/>
    </sheetView>
  </sheetViews>
  <sheetFormatPr baseColWidth="10" defaultRowHeight="16"/>
  <sheetData>
    <row r="1" spans="1:6" ht="51">
      <c r="A1" s="21" t="s">
        <v>1886</v>
      </c>
      <c r="B1" s="21" t="s">
        <v>1887</v>
      </c>
      <c r="C1" s="22" t="s">
        <v>1888</v>
      </c>
      <c r="D1" s="21" t="s">
        <v>1889</v>
      </c>
      <c r="E1" s="21" t="s">
        <v>1890</v>
      </c>
      <c r="F1" s="21" t="s">
        <v>1891</v>
      </c>
    </row>
    <row r="2" spans="1:6">
      <c r="A2" t="s">
        <v>1892</v>
      </c>
      <c r="C2" t="s">
        <v>1893</v>
      </c>
      <c r="D2" t="s">
        <v>1894</v>
      </c>
      <c r="E2">
        <v>176</v>
      </c>
      <c r="F2" t="s">
        <v>1895</v>
      </c>
    </row>
    <row r="3" spans="1:6">
      <c r="A3" t="s">
        <v>1896</v>
      </c>
      <c r="B3" t="s">
        <v>2015</v>
      </c>
      <c r="C3" t="s">
        <v>1897</v>
      </c>
      <c r="D3" t="s">
        <v>1898</v>
      </c>
      <c r="E3">
        <v>238</v>
      </c>
      <c r="F3" t="s">
        <v>1895</v>
      </c>
    </row>
    <row r="4" spans="1:6">
      <c r="A4" t="s">
        <v>1235</v>
      </c>
      <c r="B4" t="s">
        <v>2016</v>
      </c>
      <c r="C4" t="s">
        <v>1897</v>
      </c>
      <c r="D4" t="s">
        <v>1898</v>
      </c>
      <c r="E4">
        <v>238</v>
      </c>
      <c r="F4" t="s">
        <v>1899</v>
      </c>
    </row>
    <row r="5" spans="1:6">
      <c r="A5" t="s">
        <v>1457</v>
      </c>
      <c r="B5" t="s">
        <v>1900</v>
      </c>
      <c r="C5" t="s">
        <v>1897</v>
      </c>
      <c r="D5" t="s">
        <v>1898</v>
      </c>
      <c r="E5">
        <v>234</v>
      </c>
      <c r="F5" t="s">
        <v>1901</v>
      </c>
    </row>
    <row r="6" spans="1:6">
      <c r="A6" t="s">
        <v>1902</v>
      </c>
      <c r="C6" t="s">
        <v>1897</v>
      </c>
      <c r="D6" t="s">
        <v>1898</v>
      </c>
      <c r="E6">
        <v>239</v>
      </c>
      <c r="F6" t="s">
        <v>1895</v>
      </c>
    </row>
    <row r="7" spans="1:6">
      <c r="A7" t="s">
        <v>1232</v>
      </c>
      <c r="B7" t="s">
        <v>1233</v>
      </c>
      <c r="C7" t="s">
        <v>1897</v>
      </c>
      <c r="D7" t="s">
        <v>1898</v>
      </c>
      <c r="E7">
        <v>248</v>
      </c>
      <c r="F7" t="s">
        <v>1899</v>
      </c>
    </row>
    <row r="8" spans="1:6">
      <c r="A8" t="s">
        <v>1229</v>
      </c>
      <c r="B8" t="s">
        <v>1230</v>
      </c>
      <c r="C8" t="s">
        <v>1897</v>
      </c>
      <c r="D8" t="s">
        <v>1898</v>
      </c>
      <c r="E8">
        <v>248</v>
      </c>
      <c r="F8" t="s">
        <v>1899</v>
      </c>
    </row>
    <row r="9" spans="1:6">
      <c r="A9" t="s">
        <v>1259</v>
      </c>
      <c r="B9" t="s">
        <v>2017</v>
      </c>
      <c r="C9" t="s">
        <v>1897</v>
      </c>
      <c r="D9" t="s">
        <v>1898</v>
      </c>
      <c r="E9">
        <v>224</v>
      </c>
      <c r="F9" t="s">
        <v>1899</v>
      </c>
    </row>
    <row r="10" spans="1:6">
      <c r="A10" t="s">
        <v>1903</v>
      </c>
      <c r="C10" t="s">
        <v>1897</v>
      </c>
      <c r="D10" t="s">
        <v>1898</v>
      </c>
      <c r="E10">
        <v>223</v>
      </c>
      <c r="F10" t="s">
        <v>1895</v>
      </c>
    </row>
    <row r="11" spans="1:6">
      <c r="A11" t="s">
        <v>1904</v>
      </c>
      <c r="C11" t="s">
        <v>1897</v>
      </c>
      <c r="D11" t="s">
        <v>1898</v>
      </c>
      <c r="E11">
        <v>217</v>
      </c>
      <c r="F11" t="s">
        <v>1895</v>
      </c>
    </row>
    <row r="12" spans="1:6">
      <c r="A12" t="s">
        <v>1267</v>
      </c>
      <c r="B12" t="s">
        <v>1268</v>
      </c>
      <c r="C12" t="s">
        <v>1897</v>
      </c>
      <c r="D12" t="s">
        <v>1898</v>
      </c>
      <c r="E12">
        <v>241</v>
      </c>
      <c r="F12" t="s">
        <v>1899</v>
      </c>
    </row>
    <row r="13" spans="1:6">
      <c r="A13" t="s">
        <v>1264</v>
      </c>
      <c r="B13" t="s">
        <v>1265</v>
      </c>
      <c r="C13" t="s">
        <v>1897</v>
      </c>
      <c r="D13" t="s">
        <v>1898</v>
      </c>
      <c r="E13">
        <v>239</v>
      </c>
      <c r="F13" t="s">
        <v>1899</v>
      </c>
    </row>
    <row r="14" spans="1:6">
      <c r="A14" t="s">
        <v>1276</v>
      </c>
      <c r="B14" t="s">
        <v>2018</v>
      </c>
      <c r="C14" t="s">
        <v>1897</v>
      </c>
      <c r="D14" t="s">
        <v>1898</v>
      </c>
      <c r="E14">
        <v>226</v>
      </c>
      <c r="F14" t="s">
        <v>1899</v>
      </c>
    </row>
    <row r="15" spans="1:6">
      <c r="A15" t="s">
        <v>1270</v>
      </c>
      <c r="B15" t="s">
        <v>2019</v>
      </c>
      <c r="C15" t="s">
        <v>1897</v>
      </c>
      <c r="D15" t="s">
        <v>1898</v>
      </c>
      <c r="E15">
        <v>231</v>
      </c>
      <c r="F15" t="s">
        <v>1899</v>
      </c>
    </row>
    <row r="16" spans="1:6">
      <c r="A16" t="s">
        <v>1273</v>
      </c>
      <c r="B16" t="s">
        <v>2020</v>
      </c>
      <c r="C16" t="s">
        <v>1897</v>
      </c>
      <c r="D16" t="s">
        <v>1898</v>
      </c>
      <c r="E16">
        <v>213</v>
      </c>
      <c r="F16" t="s">
        <v>1899</v>
      </c>
    </row>
    <row r="17" spans="1:6">
      <c r="A17" t="s">
        <v>1786</v>
      </c>
      <c r="C17" t="s">
        <v>1905</v>
      </c>
      <c r="D17" t="s">
        <v>1906</v>
      </c>
      <c r="E17">
        <v>539</v>
      </c>
      <c r="F17" t="s">
        <v>1899</v>
      </c>
    </row>
    <row r="18" spans="1:6">
      <c r="A18" t="s">
        <v>1697</v>
      </c>
      <c r="C18" t="s">
        <v>1905</v>
      </c>
      <c r="D18" t="s">
        <v>1906</v>
      </c>
      <c r="E18">
        <v>560</v>
      </c>
      <c r="F18" t="s">
        <v>1899</v>
      </c>
    </row>
    <row r="19" spans="1:6">
      <c r="A19" t="s">
        <v>1784</v>
      </c>
      <c r="C19" t="s">
        <v>1905</v>
      </c>
      <c r="D19" t="s">
        <v>1906</v>
      </c>
      <c r="E19">
        <v>562</v>
      </c>
      <c r="F19" t="s">
        <v>1899</v>
      </c>
    </row>
    <row r="20" spans="1:6">
      <c r="A20" t="s">
        <v>1772</v>
      </c>
      <c r="C20" t="s">
        <v>1893</v>
      </c>
      <c r="D20" t="s">
        <v>1906</v>
      </c>
      <c r="E20">
        <v>356</v>
      </c>
      <c r="F20" t="s">
        <v>1907</v>
      </c>
    </row>
    <row r="21" spans="1:6">
      <c r="A21" t="s">
        <v>1757</v>
      </c>
      <c r="C21" t="s">
        <v>1905</v>
      </c>
      <c r="D21" t="s">
        <v>1906</v>
      </c>
      <c r="E21">
        <v>564</v>
      </c>
      <c r="F21" t="s">
        <v>1899</v>
      </c>
    </row>
    <row r="22" spans="1:6">
      <c r="A22" t="s">
        <v>1794</v>
      </c>
      <c r="C22" t="s">
        <v>1905</v>
      </c>
      <c r="D22" t="s">
        <v>1906</v>
      </c>
      <c r="E22">
        <v>562</v>
      </c>
      <c r="F22" t="s">
        <v>1899</v>
      </c>
    </row>
    <row r="23" spans="1:6">
      <c r="A23" t="s">
        <v>1792</v>
      </c>
      <c r="B23" t="s">
        <v>2021</v>
      </c>
      <c r="C23" t="s">
        <v>1905</v>
      </c>
      <c r="D23" t="s">
        <v>1906</v>
      </c>
      <c r="E23">
        <v>559</v>
      </c>
      <c r="F23" t="s">
        <v>1908</v>
      </c>
    </row>
    <row r="24" spans="1:6">
      <c r="A24" t="s">
        <v>1796</v>
      </c>
      <c r="C24" t="s">
        <v>1905</v>
      </c>
      <c r="D24" t="s">
        <v>1906</v>
      </c>
      <c r="E24">
        <v>440</v>
      </c>
      <c r="F24" t="s">
        <v>1899</v>
      </c>
    </row>
    <row r="25" spans="1:6">
      <c r="A25" t="s">
        <v>1105</v>
      </c>
      <c r="B25" t="s">
        <v>1909</v>
      </c>
      <c r="C25" t="s">
        <v>1910</v>
      </c>
      <c r="D25" t="s">
        <v>1911</v>
      </c>
      <c r="E25">
        <v>627</v>
      </c>
      <c r="F25" t="s">
        <v>1908</v>
      </c>
    </row>
    <row r="26" spans="1:6">
      <c r="A26" t="s">
        <v>1805</v>
      </c>
      <c r="B26" t="s">
        <v>1912</v>
      </c>
      <c r="C26" t="s">
        <v>1910</v>
      </c>
      <c r="D26" t="s">
        <v>1911</v>
      </c>
      <c r="E26">
        <v>652</v>
      </c>
      <c r="F26" t="s">
        <v>1901</v>
      </c>
    </row>
    <row r="27" spans="1:6">
      <c r="A27" t="s">
        <v>1807</v>
      </c>
      <c r="B27" t="s">
        <v>1913</v>
      </c>
      <c r="C27" t="s">
        <v>1910</v>
      </c>
      <c r="D27" t="s">
        <v>1911</v>
      </c>
      <c r="E27">
        <v>634</v>
      </c>
      <c r="F27" t="s">
        <v>1901</v>
      </c>
    </row>
    <row r="28" spans="1:6">
      <c r="A28" t="s">
        <v>1748</v>
      </c>
      <c r="B28" t="s">
        <v>1914</v>
      </c>
      <c r="C28" t="s">
        <v>1893</v>
      </c>
      <c r="D28" t="s">
        <v>1915</v>
      </c>
      <c r="E28">
        <v>633</v>
      </c>
      <c r="F28" t="s">
        <v>1907</v>
      </c>
    </row>
    <row r="29" spans="1:6">
      <c r="A29" t="s">
        <v>1728</v>
      </c>
      <c r="C29" t="s">
        <v>1910</v>
      </c>
      <c r="D29" t="s">
        <v>1911</v>
      </c>
      <c r="E29">
        <v>623</v>
      </c>
      <c r="F29" t="s">
        <v>1907</v>
      </c>
    </row>
    <row r="30" spans="1:6">
      <c r="A30" t="s">
        <v>1743</v>
      </c>
      <c r="C30" t="s">
        <v>1910</v>
      </c>
      <c r="D30" t="s">
        <v>1911</v>
      </c>
      <c r="E30">
        <v>599</v>
      </c>
      <c r="F30" t="s">
        <v>1899</v>
      </c>
    </row>
    <row r="31" spans="1:6">
      <c r="A31" t="s">
        <v>1746</v>
      </c>
      <c r="C31" t="s">
        <v>1910</v>
      </c>
      <c r="D31" t="s">
        <v>1911</v>
      </c>
      <c r="E31">
        <v>575</v>
      </c>
      <c r="F31" t="s">
        <v>1899</v>
      </c>
    </row>
    <row r="32" spans="1:6">
      <c r="A32" t="s">
        <v>1741</v>
      </c>
      <c r="C32" t="s">
        <v>1910</v>
      </c>
      <c r="D32" t="s">
        <v>1911</v>
      </c>
      <c r="E32">
        <v>564</v>
      </c>
      <c r="F32" t="s">
        <v>1899</v>
      </c>
    </row>
    <row r="33" spans="1:6">
      <c r="A33" t="s">
        <v>1916</v>
      </c>
      <c r="B33" t="s">
        <v>1917</v>
      </c>
      <c r="C33" t="s">
        <v>1910</v>
      </c>
      <c r="D33" t="s">
        <v>1911</v>
      </c>
      <c r="E33">
        <v>83</v>
      </c>
      <c r="F33" t="s">
        <v>1895</v>
      </c>
    </row>
    <row r="34" spans="1:6">
      <c r="A34" t="s">
        <v>1708</v>
      </c>
      <c r="B34" t="s">
        <v>1709</v>
      </c>
      <c r="C34" t="s">
        <v>1910</v>
      </c>
      <c r="D34" t="s">
        <v>1911</v>
      </c>
      <c r="E34">
        <v>609</v>
      </c>
      <c r="F34" t="s">
        <v>1899</v>
      </c>
    </row>
    <row r="35" spans="1:6">
      <c r="A35" t="s">
        <v>1732</v>
      </c>
      <c r="C35" t="s">
        <v>1910</v>
      </c>
      <c r="D35" t="s">
        <v>1911</v>
      </c>
      <c r="E35">
        <v>616</v>
      </c>
      <c r="F35" t="s">
        <v>1899</v>
      </c>
    </row>
    <row r="36" spans="1:6">
      <c r="A36" t="s">
        <v>1734</v>
      </c>
      <c r="C36" t="s">
        <v>1893</v>
      </c>
      <c r="D36" t="s">
        <v>1911</v>
      </c>
      <c r="E36">
        <v>594</v>
      </c>
      <c r="F36" t="s">
        <v>1901</v>
      </c>
    </row>
    <row r="37" spans="1:6">
      <c r="A37" t="s">
        <v>1121</v>
      </c>
      <c r="C37" t="s">
        <v>1910</v>
      </c>
      <c r="D37" t="s">
        <v>1911</v>
      </c>
      <c r="E37">
        <v>629</v>
      </c>
      <c r="F37" t="s">
        <v>1907</v>
      </c>
    </row>
    <row r="38" spans="1:6">
      <c r="A38" t="s">
        <v>1441</v>
      </c>
      <c r="C38" t="s">
        <v>1893</v>
      </c>
      <c r="D38" t="s">
        <v>1894</v>
      </c>
      <c r="E38">
        <v>290</v>
      </c>
      <c r="F38" t="s">
        <v>1908</v>
      </c>
    </row>
    <row r="39" spans="1:6">
      <c r="A39" t="s">
        <v>1918</v>
      </c>
      <c r="C39" t="s">
        <v>1893</v>
      </c>
      <c r="D39" t="s">
        <v>1894</v>
      </c>
      <c r="E39">
        <v>249</v>
      </c>
      <c r="F39" t="s">
        <v>1908</v>
      </c>
    </row>
    <row r="40" spans="1:6">
      <c r="A40" t="s">
        <v>1086</v>
      </c>
      <c r="C40" t="e">
        <v>#N/A</v>
      </c>
      <c r="D40" t="e">
        <v>#N/A</v>
      </c>
      <c r="E40" t="e">
        <v>#N/A</v>
      </c>
      <c r="F40" t="s">
        <v>1901</v>
      </c>
    </row>
    <row r="41" spans="1:6">
      <c r="A41" t="s">
        <v>1919</v>
      </c>
      <c r="B41" t="s">
        <v>2022</v>
      </c>
      <c r="C41" t="s">
        <v>1893</v>
      </c>
      <c r="D41" t="s">
        <v>1894</v>
      </c>
      <c r="E41">
        <v>293</v>
      </c>
      <c r="F41" t="s">
        <v>1895</v>
      </c>
    </row>
    <row r="42" spans="1:6">
      <c r="A42" t="s">
        <v>1788</v>
      </c>
      <c r="C42" t="s">
        <v>1893</v>
      </c>
      <c r="D42" t="s">
        <v>1894</v>
      </c>
      <c r="E42">
        <v>318</v>
      </c>
      <c r="F42" t="s">
        <v>1899</v>
      </c>
    </row>
    <row r="43" spans="1:6">
      <c r="A43" t="s">
        <v>1603</v>
      </c>
      <c r="B43" t="s">
        <v>1920</v>
      </c>
      <c r="C43" t="s">
        <v>1921</v>
      </c>
      <c r="D43" t="s">
        <v>1922</v>
      </c>
      <c r="E43">
        <v>450</v>
      </c>
      <c r="F43" t="s">
        <v>1899</v>
      </c>
    </row>
    <row r="44" spans="1:6">
      <c r="A44" t="s">
        <v>1706</v>
      </c>
      <c r="B44" t="s">
        <v>1923</v>
      </c>
      <c r="C44" t="s">
        <v>1921</v>
      </c>
      <c r="D44" t="s">
        <v>1922</v>
      </c>
      <c r="E44">
        <v>417</v>
      </c>
      <c r="F44" t="s">
        <v>1899</v>
      </c>
    </row>
    <row r="45" spans="1:6">
      <c r="A45" t="s">
        <v>1084</v>
      </c>
      <c r="C45" t="s">
        <v>1924</v>
      </c>
      <c r="D45" t="s">
        <v>1925</v>
      </c>
      <c r="E45">
        <v>397</v>
      </c>
      <c r="F45" t="s">
        <v>1908</v>
      </c>
    </row>
    <row r="46" spans="1:6">
      <c r="A46" t="s">
        <v>1076</v>
      </c>
      <c r="C46" t="s">
        <v>1924</v>
      </c>
      <c r="D46" t="s">
        <v>1925</v>
      </c>
      <c r="E46">
        <v>315</v>
      </c>
      <c r="F46" t="s">
        <v>1908</v>
      </c>
    </row>
    <row r="47" spans="1:6">
      <c r="A47" t="s">
        <v>1926</v>
      </c>
      <c r="C47" t="s">
        <v>1924</v>
      </c>
      <c r="D47" t="s">
        <v>1925</v>
      </c>
      <c r="E47">
        <v>389</v>
      </c>
      <c r="F47" t="s">
        <v>1895</v>
      </c>
    </row>
    <row r="48" spans="1:6">
      <c r="A48" t="s">
        <v>1437</v>
      </c>
      <c r="C48" t="s">
        <v>1924</v>
      </c>
      <c r="D48" t="s">
        <v>1925</v>
      </c>
      <c r="E48">
        <v>354</v>
      </c>
      <c r="F48" t="s">
        <v>1901</v>
      </c>
    </row>
    <row r="49" spans="1:6">
      <c r="A49" t="s">
        <v>1453</v>
      </c>
      <c r="C49" t="s">
        <v>1924</v>
      </c>
      <c r="D49" t="s">
        <v>1925</v>
      </c>
      <c r="E49">
        <v>351</v>
      </c>
      <c r="F49" t="s">
        <v>1907</v>
      </c>
    </row>
    <row r="50" spans="1:6">
      <c r="A50" t="s">
        <v>1405</v>
      </c>
      <c r="B50" t="s">
        <v>2023</v>
      </c>
      <c r="C50" t="s">
        <v>1927</v>
      </c>
      <c r="D50" t="s">
        <v>1928</v>
      </c>
      <c r="E50">
        <v>283</v>
      </c>
      <c r="F50" t="s">
        <v>1899</v>
      </c>
    </row>
    <row r="51" spans="1:6">
      <c r="A51" t="s">
        <v>1929</v>
      </c>
      <c r="B51" t="s">
        <v>1930</v>
      </c>
      <c r="C51" t="s">
        <v>1931</v>
      </c>
      <c r="D51" t="s">
        <v>1932</v>
      </c>
      <c r="E51">
        <v>472</v>
      </c>
      <c r="F51" t="s">
        <v>1895</v>
      </c>
    </row>
    <row r="52" spans="1:6">
      <c r="A52" t="s">
        <v>1658</v>
      </c>
      <c r="B52" t="s">
        <v>1659</v>
      </c>
      <c r="C52" t="s">
        <v>1931</v>
      </c>
      <c r="D52" t="s">
        <v>1932</v>
      </c>
      <c r="E52">
        <v>480</v>
      </c>
      <c r="F52" t="s">
        <v>1901</v>
      </c>
    </row>
    <row r="53" spans="1:6">
      <c r="A53" t="s">
        <v>1656</v>
      </c>
      <c r="C53" t="s">
        <v>1931</v>
      </c>
      <c r="D53" t="s">
        <v>1932</v>
      </c>
      <c r="E53">
        <v>460</v>
      </c>
      <c r="F53" t="s">
        <v>1907</v>
      </c>
    </row>
    <row r="54" spans="1:6">
      <c r="A54" t="s">
        <v>1661</v>
      </c>
      <c r="C54" t="s">
        <v>1931</v>
      </c>
      <c r="D54" t="s">
        <v>1932</v>
      </c>
      <c r="E54">
        <v>482</v>
      </c>
      <c r="F54" t="s">
        <v>1901</v>
      </c>
    </row>
    <row r="55" spans="1:6">
      <c r="A55" t="s">
        <v>1413</v>
      </c>
      <c r="B55" t="s">
        <v>1414</v>
      </c>
      <c r="C55" t="s">
        <v>1933</v>
      </c>
      <c r="D55" t="s">
        <v>1934</v>
      </c>
      <c r="E55">
        <v>293</v>
      </c>
      <c r="F55" t="s">
        <v>1899</v>
      </c>
    </row>
    <row r="56" spans="1:6">
      <c r="A56" t="s">
        <v>1431</v>
      </c>
      <c r="B56" t="s">
        <v>2024</v>
      </c>
      <c r="C56" t="s">
        <v>1933</v>
      </c>
      <c r="D56" t="s">
        <v>1934</v>
      </c>
      <c r="E56">
        <v>341</v>
      </c>
      <c r="F56" t="s">
        <v>1907</v>
      </c>
    </row>
    <row r="57" spans="1:6">
      <c r="A57" t="s">
        <v>1408</v>
      </c>
      <c r="B57" t="s">
        <v>1409</v>
      </c>
      <c r="C57" t="s">
        <v>1933</v>
      </c>
      <c r="D57" t="s">
        <v>1934</v>
      </c>
      <c r="E57">
        <v>314</v>
      </c>
      <c r="F57" t="s">
        <v>1899</v>
      </c>
    </row>
    <row r="58" spans="1:6">
      <c r="A58" t="s">
        <v>1416</v>
      </c>
      <c r="B58" t="s">
        <v>1417</v>
      </c>
      <c r="C58" t="s">
        <v>1933</v>
      </c>
      <c r="D58" t="s">
        <v>1934</v>
      </c>
      <c r="E58">
        <v>316</v>
      </c>
      <c r="F58" t="s">
        <v>1908</v>
      </c>
    </row>
    <row r="59" spans="1:6">
      <c r="A59" t="s">
        <v>1419</v>
      </c>
      <c r="B59" t="s">
        <v>1420</v>
      </c>
      <c r="C59" t="s">
        <v>1933</v>
      </c>
      <c r="D59" t="s">
        <v>1934</v>
      </c>
      <c r="E59">
        <v>272</v>
      </c>
      <c r="F59" t="s">
        <v>1907</v>
      </c>
    </row>
    <row r="60" spans="1:6">
      <c r="A60" t="s">
        <v>1935</v>
      </c>
      <c r="B60" t="s">
        <v>1936</v>
      </c>
      <c r="C60" t="s">
        <v>1933</v>
      </c>
      <c r="D60" t="s">
        <v>1934</v>
      </c>
      <c r="E60">
        <v>276</v>
      </c>
      <c r="F60" t="s">
        <v>1908</v>
      </c>
    </row>
    <row r="61" spans="1:6">
      <c r="A61" t="s">
        <v>1428</v>
      </c>
      <c r="B61" t="s">
        <v>1429</v>
      </c>
      <c r="C61" t="s">
        <v>1933</v>
      </c>
      <c r="D61" t="s">
        <v>1934</v>
      </c>
      <c r="E61">
        <v>287</v>
      </c>
      <c r="F61" t="s">
        <v>1908</v>
      </c>
    </row>
    <row r="62" spans="1:6">
      <c r="A62" t="s">
        <v>1422</v>
      </c>
      <c r="B62" t="s">
        <v>1423</v>
      </c>
      <c r="C62" t="s">
        <v>1933</v>
      </c>
      <c r="D62" t="s">
        <v>1934</v>
      </c>
      <c r="E62">
        <v>288</v>
      </c>
      <c r="F62" t="s">
        <v>1899</v>
      </c>
    </row>
    <row r="63" spans="1:6">
      <c r="A63" t="s">
        <v>1425</v>
      </c>
      <c r="B63" t="s">
        <v>1426</v>
      </c>
      <c r="C63" t="s">
        <v>1933</v>
      </c>
      <c r="D63" t="s">
        <v>1934</v>
      </c>
      <c r="E63">
        <v>289</v>
      </c>
      <c r="F63" t="s">
        <v>1901</v>
      </c>
    </row>
    <row r="64" spans="1:6">
      <c r="A64" t="s">
        <v>1635</v>
      </c>
      <c r="C64" t="s">
        <v>1924</v>
      </c>
      <c r="D64" t="s">
        <v>1937</v>
      </c>
      <c r="E64">
        <v>265</v>
      </c>
      <c r="F64" t="s">
        <v>1899</v>
      </c>
    </row>
    <row r="65" spans="1:6">
      <c r="A65" t="s">
        <v>1623</v>
      </c>
      <c r="C65" t="s">
        <v>1924</v>
      </c>
      <c r="D65" t="s">
        <v>1938</v>
      </c>
      <c r="E65">
        <v>534</v>
      </c>
      <c r="F65" t="s">
        <v>1901</v>
      </c>
    </row>
    <row r="66" spans="1:6">
      <c r="A66" t="s">
        <v>1629</v>
      </c>
      <c r="C66" t="s">
        <v>1924</v>
      </c>
      <c r="D66" t="s">
        <v>1937</v>
      </c>
      <c r="E66">
        <v>529</v>
      </c>
      <c r="F66" t="s">
        <v>1907</v>
      </c>
    </row>
    <row r="67" spans="1:6">
      <c r="A67" t="s">
        <v>1673</v>
      </c>
      <c r="B67" t="s">
        <v>1674</v>
      </c>
      <c r="C67" t="s">
        <v>1924</v>
      </c>
      <c r="D67" t="s">
        <v>1937</v>
      </c>
      <c r="E67">
        <v>507</v>
      </c>
      <c r="F67" t="s">
        <v>1899</v>
      </c>
    </row>
    <row r="68" spans="1:6">
      <c r="A68" t="s">
        <v>1713</v>
      </c>
      <c r="C68" t="s">
        <v>1924</v>
      </c>
      <c r="D68" t="s">
        <v>1938</v>
      </c>
      <c r="E68">
        <v>518</v>
      </c>
      <c r="F68" t="s">
        <v>1899</v>
      </c>
    </row>
    <row r="69" spans="1:6">
      <c r="A69" t="s">
        <v>961</v>
      </c>
      <c r="C69" t="s">
        <v>1924</v>
      </c>
      <c r="D69" t="s">
        <v>1938</v>
      </c>
      <c r="E69">
        <v>509</v>
      </c>
      <c r="F69" t="s">
        <v>1901</v>
      </c>
    </row>
    <row r="70" spans="1:6">
      <c r="A70" t="s">
        <v>1342</v>
      </c>
      <c r="B70" t="s">
        <v>1343</v>
      </c>
      <c r="C70" t="s">
        <v>1924</v>
      </c>
      <c r="D70" t="s">
        <v>1937</v>
      </c>
      <c r="E70">
        <v>516</v>
      </c>
      <c r="F70" t="s">
        <v>1899</v>
      </c>
    </row>
    <row r="71" spans="1:6">
      <c r="A71" t="s">
        <v>1091</v>
      </c>
      <c r="C71" t="s">
        <v>1924</v>
      </c>
      <c r="D71" t="s">
        <v>1937</v>
      </c>
      <c r="E71">
        <v>511</v>
      </c>
      <c r="F71" t="s">
        <v>1907</v>
      </c>
    </row>
    <row r="72" spans="1:6">
      <c r="A72" t="s">
        <v>1939</v>
      </c>
      <c r="C72" t="s">
        <v>1924</v>
      </c>
      <c r="D72" t="s">
        <v>1938</v>
      </c>
      <c r="E72">
        <v>516</v>
      </c>
      <c r="F72" t="s">
        <v>1895</v>
      </c>
    </row>
    <row r="73" spans="1:6">
      <c r="A73" t="s">
        <v>1717</v>
      </c>
      <c r="C73" t="s">
        <v>1924</v>
      </c>
      <c r="D73" t="s">
        <v>1938</v>
      </c>
      <c r="E73">
        <v>516</v>
      </c>
      <c r="F73" t="s">
        <v>1907</v>
      </c>
    </row>
    <row r="74" spans="1:6">
      <c r="A74" t="s">
        <v>1591</v>
      </c>
      <c r="B74" t="s">
        <v>1592</v>
      </c>
      <c r="C74" t="s">
        <v>1924</v>
      </c>
      <c r="D74" t="s">
        <v>1938</v>
      </c>
      <c r="E74">
        <v>513</v>
      </c>
      <c r="F74" t="s">
        <v>1899</v>
      </c>
    </row>
    <row r="75" spans="1:6">
      <c r="A75" t="s">
        <v>1107</v>
      </c>
      <c r="C75" t="s">
        <v>1924</v>
      </c>
      <c r="D75" t="s">
        <v>1937</v>
      </c>
      <c r="E75">
        <v>508</v>
      </c>
      <c r="F75" t="s">
        <v>1899</v>
      </c>
    </row>
    <row r="76" spans="1:6">
      <c r="A76" t="s">
        <v>1715</v>
      </c>
      <c r="C76" t="s">
        <v>1924</v>
      </c>
      <c r="D76" t="s">
        <v>1938</v>
      </c>
      <c r="E76">
        <v>499</v>
      </c>
      <c r="F76" t="s">
        <v>1907</v>
      </c>
    </row>
    <row r="77" spans="1:6">
      <c r="A77" t="s">
        <v>1112</v>
      </c>
      <c r="C77" t="s">
        <v>1924</v>
      </c>
      <c r="D77" t="s">
        <v>1938</v>
      </c>
      <c r="E77">
        <v>511</v>
      </c>
      <c r="F77" t="s">
        <v>1899</v>
      </c>
    </row>
    <row r="78" spans="1:6">
      <c r="A78" t="s">
        <v>1110</v>
      </c>
      <c r="B78" t="s">
        <v>1940</v>
      </c>
      <c r="C78" t="s">
        <v>1924</v>
      </c>
      <c r="D78" t="s">
        <v>1938</v>
      </c>
      <c r="E78">
        <v>519</v>
      </c>
      <c r="F78" t="s">
        <v>1899</v>
      </c>
    </row>
    <row r="79" spans="1:6">
      <c r="A79" t="s">
        <v>1711</v>
      </c>
      <c r="C79" t="s">
        <v>1924</v>
      </c>
      <c r="D79" t="s">
        <v>1938</v>
      </c>
      <c r="E79">
        <v>518</v>
      </c>
      <c r="F79" t="s">
        <v>1899</v>
      </c>
    </row>
    <row r="80" spans="1:6">
      <c r="A80" t="s">
        <v>1619</v>
      </c>
      <c r="C80" t="s">
        <v>1924</v>
      </c>
      <c r="D80" t="s">
        <v>1938</v>
      </c>
      <c r="E80">
        <v>383</v>
      </c>
      <c r="F80" t="s">
        <v>1899</v>
      </c>
    </row>
    <row r="81" spans="1:6">
      <c r="A81" t="s">
        <v>1103</v>
      </c>
      <c r="C81" t="s">
        <v>1924</v>
      </c>
      <c r="D81" t="s">
        <v>1938</v>
      </c>
      <c r="E81">
        <v>480</v>
      </c>
      <c r="F81" t="s">
        <v>1901</v>
      </c>
    </row>
    <row r="82" spans="1:6">
      <c r="A82" t="s">
        <v>1719</v>
      </c>
      <c r="C82" t="s">
        <v>1924</v>
      </c>
      <c r="D82" t="s">
        <v>1937</v>
      </c>
      <c r="E82">
        <v>520</v>
      </c>
      <c r="F82" t="s">
        <v>1899</v>
      </c>
    </row>
    <row r="83" spans="1:6">
      <c r="A83" t="s">
        <v>1118</v>
      </c>
      <c r="B83" t="s">
        <v>1941</v>
      </c>
      <c r="C83" t="s">
        <v>1924</v>
      </c>
      <c r="D83" t="s">
        <v>1938</v>
      </c>
      <c r="E83">
        <v>504</v>
      </c>
      <c r="F83" t="s">
        <v>1899</v>
      </c>
    </row>
    <row r="84" spans="1:6">
      <c r="A84" t="s">
        <v>1116</v>
      </c>
      <c r="B84" t="s">
        <v>1942</v>
      </c>
      <c r="C84" t="s">
        <v>1924</v>
      </c>
      <c r="D84" t="s">
        <v>1938</v>
      </c>
      <c r="E84">
        <v>315</v>
      </c>
      <c r="F84" t="s">
        <v>1907</v>
      </c>
    </row>
    <row r="85" spans="1:6">
      <c r="A85" t="s">
        <v>1621</v>
      </c>
      <c r="B85" t="s">
        <v>1943</v>
      </c>
      <c r="C85" t="s">
        <v>1924</v>
      </c>
      <c r="D85" t="s">
        <v>1938</v>
      </c>
      <c r="E85">
        <v>505</v>
      </c>
      <c r="F85" t="s">
        <v>1899</v>
      </c>
    </row>
    <row r="86" spans="1:6">
      <c r="A86" t="s">
        <v>1114</v>
      </c>
      <c r="B86" t="s">
        <v>1944</v>
      </c>
      <c r="C86" t="s">
        <v>1924</v>
      </c>
      <c r="D86" t="s">
        <v>1938</v>
      </c>
      <c r="E86">
        <v>485</v>
      </c>
      <c r="F86" t="s">
        <v>1899</v>
      </c>
    </row>
    <row r="87" spans="1:6">
      <c r="A87" t="s">
        <v>1099</v>
      </c>
      <c r="C87" t="s">
        <v>1924</v>
      </c>
      <c r="D87" t="s">
        <v>1938</v>
      </c>
      <c r="E87">
        <v>409</v>
      </c>
      <c r="F87" t="s">
        <v>1899</v>
      </c>
    </row>
    <row r="88" spans="1:6">
      <c r="A88" t="s">
        <v>1627</v>
      </c>
      <c r="C88" t="s">
        <v>1924</v>
      </c>
      <c r="D88" t="s">
        <v>1938</v>
      </c>
      <c r="E88">
        <v>506</v>
      </c>
      <c r="F88" t="s">
        <v>1899</v>
      </c>
    </row>
    <row r="89" spans="1:6">
      <c r="A89" t="s">
        <v>1631</v>
      </c>
      <c r="C89" t="s">
        <v>1924</v>
      </c>
      <c r="D89" t="s">
        <v>1938</v>
      </c>
      <c r="E89">
        <v>538</v>
      </c>
      <c r="F89" t="s">
        <v>1899</v>
      </c>
    </row>
    <row r="90" spans="1:6">
      <c r="A90" t="s">
        <v>1625</v>
      </c>
      <c r="C90" t="s">
        <v>1924</v>
      </c>
      <c r="D90" t="s">
        <v>1938</v>
      </c>
      <c r="E90">
        <v>509</v>
      </c>
      <c r="F90" t="s">
        <v>1899</v>
      </c>
    </row>
    <row r="91" spans="1:6">
      <c r="A91" t="s">
        <v>1097</v>
      </c>
      <c r="C91" t="s">
        <v>1924</v>
      </c>
      <c r="D91" t="s">
        <v>1938</v>
      </c>
      <c r="E91">
        <v>506</v>
      </c>
      <c r="F91" t="s">
        <v>1908</v>
      </c>
    </row>
    <row r="92" spans="1:6">
      <c r="A92" t="s">
        <v>1617</v>
      </c>
      <c r="C92" t="s">
        <v>1924</v>
      </c>
      <c r="D92" t="s">
        <v>1937</v>
      </c>
      <c r="E92">
        <v>511</v>
      </c>
      <c r="F92" t="s">
        <v>1899</v>
      </c>
    </row>
    <row r="93" spans="1:6">
      <c r="A93" t="s">
        <v>1633</v>
      </c>
      <c r="C93" t="s">
        <v>1924</v>
      </c>
      <c r="D93" t="s">
        <v>1938</v>
      </c>
      <c r="E93">
        <v>514</v>
      </c>
      <c r="F93" t="s">
        <v>1907</v>
      </c>
    </row>
    <row r="94" spans="1:6">
      <c r="A94" t="s">
        <v>1615</v>
      </c>
      <c r="C94" t="s">
        <v>1924</v>
      </c>
      <c r="D94" t="s">
        <v>1937</v>
      </c>
      <c r="E94">
        <v>505</v>
      </c>
      <c r="F94" t="s">
        <v>1908</v>
      </c>
    </row>
    <row r="95" spans="1:6">
      <c r="A95" t="s">
        <v>1101</v>
      </c>
      <c r="C95" t="s">
        <v>1924</v>
      </c>
      <c r="D95" t="s">
        <v>1938</v>
      </c>
      <c r="E95">
        <v>526</v>
      </c>
      <c r="F95" t="s">
        <v>1899</v>
      </c>
    </row>
    <row r="96" spans="1:6">
      <c r="A96" t="s">
        <v>1945</v>
      </c>
      <c r="C96" t="s">
        <v>1924</v>
      </c>
      <c r="D96" t="s">
        <v>1937</v>
      </c>
      <c r="E96">
        <v>508</v>
      </c>
      <c r="F96" t="s">
        <v>1895</v>
      </c>
    </row>
    <row r="97" spans="1:6">
      <c r="A97" t="s">
        <v>1095</v>
      </c>
      <c r="B97" t="s">
        <v>1721</v>
      </c>
      <c r="C97" t="s">
        <v>1924</v>
      </c>
      <c r="D97" t="s">
        <v>1938</v>
      </c>
      <c r="E97">
        <v>515</v>
      </c>
      <c r="F97" t="s">
        <v>1899</v>
      </c>
    </row>
    <row r="98" spans="1:6">
      <c r="A98" t="s">
        <v>1637</v>
      </c>
      <c r="C98" t="s">
        <v>1924</v>
      </c>
      <c r="D98" t="s">
        <v>1937</v>
      </c>
      <c r="E98">
        <v>518</v>
      </c>
      <c r="F98" t="s">
        <v>1899</v>
      </c>
    </row>
    <row r="99" spans="1:6">
      <c r="A99" t="s">
        <v>1639</v>
      </c>
      <c r="C99" t="s">
        <v>1924</v>
      </c>
      <c r="D99" t="s">
        <v>1937</v>
      </c>
      <c r="E99">
        <v>508</v>
      </c>
      <c r="F99" t="s">
        <v>1899</v>
      </c>
    </row>
    <row r="100" spans="1:6">
      <c r="A100" t="s">
        <v>1798</v>
      </c>
      <c r="C100" t="s">
        <v>1924</v>
      </c>
      <c r="D100" t="s">
        <v>1937</v>
      </c>
      <c r="E100">
        <v>499</v>
      </c>
      <c r="F100" t="s">
        <v>1899</v>
      </c>
    </row>
    <row r="101" spans="1:6">
      <c r="A101" t="s">
        <v>1078</v>
      </c>
      <c r="C101" t="s">
        <v>1924</v>
      </c>
      <c r="D101" t="s">
        <v>1937</v>
      </c>
      <c r="E101">
        <v>445</v>
      </c>
      <c r="F101" t="s">
        <v>1901</v>
      </c>
    </row>
    <row r="102" spans="1:6">
      <c r="A102" t="s">
        <v>1671</v>
      </c>
      <c r="C102" t="s">
        <v>1893</v>
      </c>
      <c r="D102" t="s">
        <v>1937</v>
      </c>
      <c r="E102">
        <v>480</v>
      </c>
      <c r="F102" t="s">
        <v>1899</v>
      </c>
    </row>
    <row r="103" spans="1:6">
      <c r="A103" t="s">
        <v>1669</v>
      </c>
      <c r="C103" t="s">
        <v>1924</v>
      </c>
      <c r="D103" t="s">
        <v>1938</v>
      </c>
      <c r="E103">
        <v>513</v>
      </c>
      <c r="F103" t="s">
        <v>1899</v>
      </c>
    </row>
    <row r="104" spans="1:6">
      <c r="A104" t="s">
        <v>1723</v>
      </c>
      <c r="C104" t="s">
        <v>1924</v>
      </c>
      <c r="D104" t="s">
        <v>1937</v>
      </c>
      <c r="E104">
        <v>491</v>
      </c>
      <c r="F104" t="s">
        <v>1899</v>
      </c>
    </row>
    <row r="105" spans="1:6">
      <c r="A105" t="s">
        <v>1767</v>
      </c>
      <c r="C105" t="s">
        <v>1924</v>
      </c>
      <c r="D105" t="s">
        <v>1938</v>
      </c>
      <c r="E105">
        <v>427</v>
      </c>
      <c r="F105" t="s">
        <v>1899</v>
      </c>
    </row>
    <row r="106" spans="1:6">
      <c r="A106" t="s">
        <v>1093</v>
      </c>
      <c r="C106" t="s">
        <v>1924</v>
      </c>
      <c r="D106" t="s">
        <v>1938</v>
      </c>
      <c r="E106">
        <v>508</v>
      </c>
      <c r="F106" t="s">
        <v>1908</v>
      </c>
    </row>
    <row r="107" spans="1:6">
      <c r="A107" t="s">
        <v>1946</v>
      </c>
      <c r="B107" t="s">
        <v>1947</v>
      </c>
      <c r="C107" t="s">
        <v>1948</v>
      </c>
      <c r="D107" t="s">
        <v>1949</v>
      </c>
      <c r="E107">
        <v>297</v>
      </c>
      <c r="F107" t="s">
        <v>1895</v>
      </c>
    </row>
    <row r="108" spans="1:6">
      <c r="A108" t="s">
        <v>1459</v>
      </c>
      <c r="C108" t="s">
        <v>1948</v>
      </c>
      <c r="D108" t="s">
        <v>1950</v>
      </c>
      <c r="E108">
        <v>455</v>
      </c>
      <c r="F108" t="s">
        <v>1908</v>
      </c>
    </row>
    <row r="109" spans="1:6">
      <c r="A109" t="s">
        <v>1080</v>
      </c>
      <c r="C109" t="s">
        <v>1948</v>
      </c>
      <c r="D109" t="s">
        <v>1950</v>
      </c>
      <c r="E109">
        <v>436</v>
      </c>
      <c r="F109" t="s">
        <v>1908</v>
      </c>
    </row>
    <row r="110" spans="1:6">
      <c r="A110" t="s">
        <v>1951</v>
      </c>
      <c r="B110" t="s">
        <v>1952</v>
      </c>
      <c r="C110" t="s">
        <v>1948</v>
      </c>
      <c r="D110" t="s">
        <v>1953</v>
      </c>
      <c r="E110">
        <v>198</v>
      </c>
      <c r="F110" t="s">
        <v>1895</v>
      </c>
    </row>
    <row r="111" spans="1:6">
      <c r="A111" t="s">
        <v>1676</v>
      </c>
      <c r="B111" t="s">
        <v>2025</v>
      </c>
      <c r="C111" t="s">
        <v>1893</v>
      </c>
      <c r="D111" t="s">
        <v>1954</v>
      </c>
      <c r="E111">
        <v>772</v>
      </c>
      <c r="F111" t="s">
        <v>1901</v>
      </c>
    </row>
    <row r="112" spans="1:6">
      <c r="A112" t="s">
        <v>1955</v>
      </c>
      <c r="C112" t="s">
        <v>1927</v>
      </c>
      <c r="D112" t="s">
        <v>1956</v>
      </c>
      <c r="E112">
        <v>240</v>
      </c>
      <c r="F112" t="s">
        <v>1895</v>
      </c>
    </row>
    <row r="113" spans="1:6">
      <c r="A113" t="s">
        <v>1220</v>
      </c>
      <c r="B113" t="s">
        <v>1221</v>
      </c>
      <c r="C113" t="s">
        <v>1927</v>
      </c>
      <c r="D113" t="s">
        <v>1928</v>
      </c>
      <c r="E113">
        <v>239</v>
      </c>
      <c r="F113" t="s">
        <v>1899</v>
      </c>
    </row>
    <row r="114" spans="1:6">
      <c r="A114" t="s">
        <v>1223</v>
      </c>
      <c r="B114" t="s">
        <v>1224</v>
      </c>
      <c r="C114" t="s">
        <v>1927</v>
      </c>
      <c r="D114" t="s">
        <v>1928</v>
      </c>
      <c r="E114">
        <v>237</v>
      </c>
      <c r="F114" t="s">
        <v>1899</v>
      </c>
    </row>
    <row r="115" spans="1:6">
      <c r="A115" t="s">
        <v>1300</v>
      </c>
      <c r="B115" t="s">
        <v>1957</v>
      </c>
      <c r="C115" t="s">
        <v>1948</v>
      </c>
      <c r="D115" t="s">
        <v>1949</v>
      </c>
      <c r="E115">
        <v>716</v>
      </c>
      <c r="F115" t="s">
        <v>1908</v>
      </c>
    </row>
    <row r="116" spans="1:6">
      <c r="A116" t="s">
        <v>1303</v>
      </c>
      <c r="B116" t="s">
        <v>1304</v>
      </c>
      <c r="C116" t="s">
        <v>1948</v>
      </c>
      <c r="D116" t="s">
        <v>1949</v>
      </c>
      <c r="E116">
        <v>657</v>
      </c>
      <c r="F116" t="s">
        <v>1907</v>
      </c>
    </row>
    <row r="117" spans="1:6">
      <c r="A117" t="s">
        <v>1282</v>
      </c>
      <c r="B117" t="s">
        <v>1283</v>
      </c>
      <c r="C117" t="s">
        <v>1948</v>
      </c>
      <c r="D117" t="s">
        <v>1949</v>
      </c>
      <c r="E117">
        <v>677</v>
      </c>
      <c r="F117" t="s">
        <v>1908</v>
      </c>
    </row>
    <row r="118" spans="1:6">
      <c r="A118" t="s">
        <v>1321</v>
      </c>
      <c r="B118" t="s">
        <v>2026</v>
      </c>
      <c r="C118" t="s">
        <v>1948</v>
      </c>
      <c r="D118" t="s">
        <v>1958</v>
      </c>
      <c r="E118">
        <v>755</v>
      </c>
      <c r="F118" t="s">
        <v>1901</v>
      </c>
    </row>
    <row r="119" spans="1:6">
      <c r="A119" t="s">
        <v>1280</v>
      </c>
      <c r="B119" t="s">
        <v>2027</v>
      </c>
      <c r="C119" t="s">
        <v>1948</v>
      </c>
      <c r="D119" t="s">
        <v>1958</v>
      </c>
      <c r="E119">
        <v>791</v>
      </c>
      <c r="F119" t="s">
        <v>1907</v>
      </c>
    </row>
    <row r="120" spans="1:6">
      <c r="A120" t="s">
        <v>1315</v>
      </c>
      <c r="B120" t="s">
        <v>1316</v>
      </c>
      <c r="C120" t="s">
        <v>1948</v>
      </c>
      <c r="D120" t="s">
        <v>1949</v>
      </c>
      <c r="E120">
        <v>776</v>
      </c>
      <c r="F120" t="s">
        <v>1901</v>
      </c>
    </row>
    <row r="121" spans="1:6">
      <c r="A121" t="s">
        <v>1309</v>
      </c>
      <c r="B121" t="s">
        <v>1310</v>
      </c>
      <c r="C121" t="s">
        <v>1948</v>
      </c>
      <c r="D121" t="s">
        <v>1958</v>
      </c>
      <c r="E121">
        <v>772</v>
      </c>
      <c r="F121" t="s">
        <v>1901</v>
      </c>
    </row>
    <row r="122" spans="1:6">
      <c r="A122" t="s">
        <v>1679</v>
      </c>
      <c r="B122" t="s">
        <v>2028</v>
      </c>
      <c r="C122" t="s">
        <v>1948</v>
      </c>
      <c r="D122" t="s">
        <v>1949</v>
      </c>
      <c r="E122">
        <v>825</v>
      </c>
      <c r="F122" t="s">
        <v>1899</v>
      </c>
    </row>
    <row r="123" spans="1:6">
      <c r="A123" t="s">
        <v>1211</v>
      </c>
      <c r="B123" t="s">
        <v>1212</v>
      </c>
      <c r="C123" t="s">
        <v>1948</v>
      </c>
      <c r="D123" t="s">
        <v>1949</v>
      </c>
      <c r="E123">
        <v>226</v>
      </c>
      <c r="F123" t="s">
        <v>1899</v>
      </c>
    </row>
    <row r="124" spans="1:6">
      <c r="A124" t="s">
        <v>1959</v>
      </c>
      <c r="B124" t="s">
        <v>1960</v>
      </c>
      <c r="C124" t="s">
        <v>1948</v>
      </c>
      <c r="D124" t="s">
        <v>1949</v>
      </c>
      <c r="E124">
        <v>229</v>
      </c>
      <c r="F124" t="s">
        <v>1895</v>
      </c>
    </row>
    <row r="125" spans="1:6">
      <c r="A125" t="s">
        <v>1214</v>
      </c>
      <c r="B125" t="s">
        <v>1215</v>
      </c>
      <c r="C125" t="s">
        <v>1948</v>
      </c>
      <c r="D125" t="s">
        <v>1949</v>
      </c>
      <c r="E125">
        <v>223</v>
      </c>
      <c r="F125" t="s">
        <v>1907</v>
      </c>
    </row>
    <row r="126" spans="1:6">
      <c r="A126" t="s">
        <v>1217</v>
      </c>
      <c r="B126" t="s">
        <v>1218</v>
      </c>
      <c r="C126" t="s">
        <v>1948</v>
      </c>
      <c r="D126" t="s">
        <v>1949</v>
      </c>
      <c r="E126">
        <v>215</v>
      </c>
      <c r="F126" t="s">
        <v>1899</v>
      </c>
    </row>
    <row r="127" spans="1:6">
      <c r="A127" t="s">
        <v>1306</v>
      </c>
      <c r="B127" t="s">
        <v>2029</v>
      </c>
      <c r="C127" t="s">
        <v>1927</v>
      </c>
      <c r="D127" t="s">
        <v>1928</v>
      </c>
      <c r="E127">
        <v>579</v>
      </c>
      <c r="F127" t="s">
        <v>1899</v>
      </c>
    </row>
    <row r="128" spans="1:6">
      <c r="A128" t="s">
        <v>1312</v>
      </c>
      <c r="B128" t="s">
        <v>1313</v>
      </c>
      <c r="C128" t="s">
        <v>1927</v>
      </c>
      <c r="D128" t="s">
        <v>1928</v>
      </c>
      <c r="E128">
        <v>584</v>
      </c>
      <c r="F128" t="s">
        <v>1899</v>
      </c>
    </row>
    <row r="129" spans="1:6">
      <c r="A129" t="s">
        <v>1285</v>
      </c>
      <c r="B129" t="s">
        <v>1286</v>
      </c>
      <c r="C129" t="s">
        <v>1927</v>
      </c>
      <c r="D129" t="s">
        <v>1928</v>
      </c>
      <c r="E129">
        <v>581</v>
      </c>
      <c r="F129" t="s">
        <v>1899</v>
      </c>
    </row>
    <row r="130" spans="1:6">
      <c r="A130" t="s">
        <v>1739</v>
      </c>
      <c r="C130" t="s">
        <v>1927</v>
      </c>
      <c r="D130" t="s">
        <v>1956</v>
      </c>
      <c r="E130">
        <v>612</v>
      </c>
      <c r="F130" t="s">
        <v>1901</v>
      </c>
    </row>
    <row r="131" spans="1:6">
      <c r="A131" t="s">
        <v>1961</v>
      </c>
      <c r="B131" t="s">
        <v>1962</v>
      </c>
      <c r="C131" t="s">
        <v>1927</v>
      </c>
      <c r="D131" t="s">
        <v>1956</v>
      </c>
      <c r="E131">
        <v>534</v>
      </c>
      <c r="F131" t="s">
        <v>1895</v>
      </c>
    </row>
    <row r="132" spans="1:6">
      <c r="A132" t="s">
        <v>1291</v>
      </c>
      <c r="B132" t="s">
        <v>1292</v>
      </c>
      <c r="C132" t="s">
        <v>1927</v>
      </c>
      <c r="D132" t="s">
        <v>1928</v>
      </c>
      <c r="E132">
        <v>737</v>
      </c>
      <c r="F132" t="s">
        <v>1908</v>
      </c>
    </row>
    <row r="133" spans="1:6">
      <c r="A133" t="s">
        <v>1288</v>
      </c>
      <c r="B133" t="s">
        <v>1289</v>
      </c>
      <c r="C133" t="s">
        <v>1927</v>
      </c>
      <c r="D133" t="s">
        <v>1928</v>
      </c>
      <c r="E133">
        <v>769</v>
      </c>
      <c r="F133" t="s">
        <v>1895</v>
      </c>
    </row>
    <row r="134" spans="1:6">
      <c r="A134" t="s">
        <v>1701</v>
      </c>
      <c r="C134" t="s">
        <v>1927</v>
      </c>
      <c r="D134" t="s">
        <v>1928</v>
      </c>
      <c r="E134">
        <v>784</v>
      </c>
      <c r="F134" t="s">
        <v>1908</v>
      </c>
    </row>
    <row r="135" spans="1:6">
      <c r="A135" t="s">
        <v>1774</v>
      </c>
      <c r="B135" t="s">
        <v>2030</v>
      </c>
      <c r="C135" t="s">
        <v>1927</v>
      </c>
      <c r="D135" t="s">
        <v>1928</v>
      </c>
      <c r="E135">
        <v>709</v>
      </c>
      <c r="F135" t="s">
        <v>1899</v>
      </c>
    </row>
    <row r="136" spans="1:6">
      <c r="A136" t="s">
        <v>1088</v>
      </c>
      <c r="C136" t="s">
        <v>1927</v>
      </c>
      <c r="D136" t="s">
        <v>1963</v>
      </c>
      <c r="E136">
        <v>540</v>
      </c>
      <c r="F136" t="s">
        <v>1908</v>
      </c>
    </row>
    <row r="137" spans="1:6">
      <c r="A137" t="s">
        <v>1594</v>
      </c>
      <c r="B137" t="s">
        <v>1595</v>
      </c>
      <c r="C137" t="s">
        <v>1893</v>
      </c>
      <c r="D137" t="s">
        <v>1964</v>
      </c>
      <c r="E137">
        <v>635</v>
      </c>
      <c r="F137" t="s">
        <v>1907</v>
      </c>
    </row>
    <row r="138" spans="1:6">
      <c r="A138" t="s">
        <v>1965</v>
      </c>
      <c r="B138" t="s">
        <v>1752</v>
      </c>
      <c r="C138" t="s">
        <v>1927</v>
      </c>
      <c r="D138" t="s">
        <v>1928</v>
      </c>
      <c r="E138">
        <v>621</v>
      </c>
      <c r="F138" t="s">
        <v>1895</v>
      </c>
    </row>
    <row r="139" spans="1:6">
      <c r="A139" t="s">
        <v>1686</v>
      </c>
      <c r="B139" t="s">
        <v>2031</v>
      </c>
      <c r="C139" t="s">
        <v>1927</v>
      </c>
      <c r="D139" t="s">
        <v>1928</v>
      </c>
      <c r="E139">
        <v>590</v>
      </c>
      <c r="F139" t="s">
        <v>1899</v>
      </c>
    </row>
    <row r="140" spans="1:6">
      <c r="A140" t="s">
        <v>1261</v>
      </c>
      <c r="B140" t="s">
        <v>2032</v>
      </c>
      <c r="C140" t="s">
        <v>1893</v>
      </c>
      <c r="D140" t="s">
        <v>1966</v>
      </c>
      <c r="E140">
        <v>577</v>
      </c>
      <c r="F140" t="s">
        <v>1899</v>
      </c>
    </row>
    <row r="141" spans="1:6">
      <c r="A141" t="s">
        <v>1703</v>
      </c>
      <c r="B141" t="s">
        <v>1704</v>
      </c>
      <c r="C141" t="s">
        <v>1927</v>
      </c>
      <c r="D141" t="s">
        <v>1928</v>
      </c>
      <c r="E141">
        <v>615</v>
      </c>
      <c r="F141" t="s">
        <v>1899</v>
      </c>
    </row>
    <row r="142" spans="1:6">
      <c r="A142" t="s">
        <v>1684</v>
      </c>
      <c r="C142" t="s">
        <v>1927</v>
      </c>
      <c r="D142" t="s">
        <v>1928</v>
      </c>
      <c r="E142">
        <v>628</v>
      </c>
      <c r="F142" t="s">
        <v>1899</v>
      </c>
    </row>
    <row r="143" spans="1:6">
      <c r="A143" t="s">
        <v>1294</v>
      </c>
      <c r="B143" t="s">
        <v>1295</v>
      </c>
      <c r="C143" t="s">
        <v>1927</v>
      </c>
      <c r="D143" t="s">
        <v>1928</v>
      </c>
      <c r="E143">
        <v>630</v>
      </c>
      <c r="F143" t="s">
        <v>1901</v>
      </c>
    </row>
    <row r="144" spans="1:6">
      <c r="A144" t="s">
        <v>1123</v>
      </c>
      <c r="B144" t="s">
        <v>1967</v>
      </c>
      <c r="C144" t="s">
        <v>1927</v>
      </c>
      <c r="D144" t="s">
        <v>1928</v>
      </c>
      <c r="E144">
        <v>618</v>
      </c>
      <c r="F144" t="s">
        <v>1901</v>
      </c>
    </row>
    <row r="145" spans="1:6">
      <c r="A145" t="s">
        <v>1324</v>
      </c>
      <c r="B145" t="s">
        <v>2033</v>
      </c>
      <c r="C145" t="s">
        <v>1927</v>
      </c>
      <c r="D145" t="s">
        <v>1928</v>
      </c>
      <c r="E145">
        <v>621</v>
      </c>
      <c r="F145" t="s">
        <v>1899</v>
      </c>
    </row>
    <row r="146" spans="1:6">
      <c r="A146" t="s">
        <v>1682</v>
      </c>
      <c r="C146" t="s">
        <v>1927</v>
      </c>
      <c r="D146" t="s">
        <v>1928</v>
      </c>
      <c r="E146">
        <v>714</v>
      </c>
      <c r="F146" t="s">
        <v>1908</v>
      </c>
    </row>
    <row r="147" spans="1:6">
      <c r="A147" t="s">
        <v>1778</v>
      </c>
      <c r="B147" t="s">
        <v>2034</v>
      </c>
      <c r="C147" t="s">
        <v>1927</v>
      </c>
      <c r="D147" t="s">
        <v>1928</v>
      </c>
      <c r="E147">
        <v>634</v>
      </c>
      <c r="F147" t="s">
        <v>1899</v>
      </c>
    </row>
    <row r="148" spans="1:6">
      <c r="A148" t="s">
        <v>1692</v>
      </c>
      <c r="B148" t="s">
        <v>1693</v>
      </c>
      <c r="C148" t="s">
        <v>1927</v>
      </c>
      <c r="D148" t="s">
        <v>1928</v>
      </c>
      <c r="E148">
        <v>651</v>
      </c>
      <c r="F148" t="s">
        <v>1901</v>
      </c>
    </row>
    <row r="149" spans="1:6">
      <c r="A149" t="s">
        <v>1082</v>
      </c>
      <c r="B149" t="s">
        <v>1968</v>
      </c>
      <c r="C149" t="s">
        <v>1893</v>
      </c>
      <c r="D149" t="s">
        <v>1969</v>
      </c>
      <c r="E149">
        <v>590</v>
      </c>
      <c r="F149" t="s">
        <v>1895</v>
      </c>
    </row>
    <row r="150" spans="1:6">
      <c r="A150" t="s">
        <v>1327</v>
      </c>
      <c r="B150" t="s">
        <v>2035</v>
      </c>
      <c r="C150" t="s">
        <v>1927</v>
      </c>
      <c r="D150" t="s">
        <v>1928</v>
      </c>
      <c r="E150">
        <v>640</v>
      </c>
      <c r="F150" t="s">
        <v>1899</v>
      </c>
    </row>
    <row r="151" spans="1:6">
      <c r="A151" t="s">
        <v>1330</v>
      </c>
      <c r="B151" t="s">
        <v>1331</v>
      </c>
      <c r="C151" t="s">
        <v>1927</v>
      </c>
      <c r="D151" t="s">
        <v>1928</v>
      </c>
      <c r="E151">
        <v>658</v>
      </c>
      <c r="F151" t="s">
        <v>1899</v>
      </c>
    </row>
    <row r="152" spans="1:6">
      <c r="A152" t="s">
        <v>1339</v>
      </c>
      <c r="B152" t="s">
        <v>1340</v>
      </c>
      <c r="C152" t="s">
        <v>1927</v>
      </c>
      <c r="D152" t="s">
        <v>1928</v>
      </c>
      <c r="E152">
        <v>637</v>
      </c>
      <c r="F152" t="s">
        <v>1899</v>
      </c>
    </row>
    <row r="153" spans="1:6">
      <c r="A153" t="s">
        <v>1336</v>
      </c>
      <c r="B153" t="s">
        <v>1337</v>
      </c>
      <c r="C153" t="s">
        <v>1927</v>
      </c>
      <c r="D153" t="s">
        <v>1928</v>
      </c>
      <c r="E153">
        <v>641</v>
      </c>
      <c r="F153" t="s">
        <v>1899</v>
      </c>
    </row>
    <row r="154" spans="1:6">
      <c r="A154" t="s">
        <v>1318</v>
      </c>
      <c r="B154" t="s">
        <v>1319</v>
      </c>
      <c r="C154" t="s">
        <v>1927</v>
      </c>
      <c r="D154" t="s">
        <v>1928</v>
      </c>
      <c r="E154">
        <v>875</v>
      </c>
      <c r="F154" t="s">
        <v>1899</v>
      </c>
    </row>
    <row r="155" spans="1:6">
      <c r="A155" t="s">
        <v>1333</v>
      </c>
      <c r="B155" t="s">
        <v>2036</v>
      </c>
      <c r="C155" t="s">
        <v>1927</v>
      </c>
      <c r="D155" t="s">
        <v>1928</v>
      </c>
      <c r="E155">
        <v>875</v>
      </c>
      <c r="F155" t="s">
        <v>1907</v>
      </c>
    </row>
    <row r="156" spans="1:6">
      <c r="A156" t="s">
        <v>1699</v>
      </c>
      <c r="C156" t="s">
        <v>1927</v>
      </c>
      <c r="D156" t="s">
        <v>1928</v>
      </c>
      <c r="E156">
        <v>734</v>
      </c>
      <c r="F156" t="s">
        <v>1901</v>
      </c>
    </row>
    <row r="157" spans="1:6">
      <c r="A157" t="s">
        <v>1762</v>
      </c>
      <c r="C157" t="s">
        <v>1927</v>
      </c>
      <c r="D157" t="s">
        <v>1928</v>
      </c>
      <c r="E157">
        <v>753</v>
      </c>
      <c r="F157" t="s">
        <v>1901</v>
      </c>
    </row>
    <row r="158" spans="1:6">
      <c r="A158" t="s">
        <v>1695</v>
      </c>
      <c r="C158" t="s">
        <v>1927</v>
      </c>
      <c r="D158" t="s">
        <v>1928</v>
      </c>
      <c r="E158">
        <v>737</v>
      </c>
      <c r="F158" t="s">
        <v>1907</v>
      </c>
    </row>
    <row r="159" spans="1:6">
      <c r="A159" t="s">
        <v>1736</v>
      </c>
      <c r="B159" t="s">
        <v>1737</v>
      </c>
      <c r="C159" t="s">
        <v>1927</v>
      </c>
      <c r="D159" t="s">
        <v>1928</v>
      </c>
      <c r="E159">
        <v>704</v>
      </c>
      <c r="F159" t="s">
        <v>1908</v>
      </c>
    </row>
    <row r="160" spans="1:6">
      <c r="A160" t="s">
        <v>1764</v>
      </c>
      <c r="B160" t="s">
        <v>2037</v>
      </c>
      <c r="C160" t="s">
        <v>1927</v>
      </c>
      <c r="D160" t="s">
        <v>1928</v>
      </c>
      <c r="E160">
        <v>725</v>
      </c>
      <c r="F160" t="s">
        <v>1908</v>
      </c>
    </row>
    <row r="161" spans="1:6">
      <c r="A161" t="s">
        <v>1790</v>
      </c>
      <c r="B161" t="s">
        <v>2038</v>
      </c>
      <c r="C161" t="s">
        <v>1927</v>
      </c>
      <c r="D161" t="s">
        <v>1928</v>
      </c>
      <c r="E161">
        <v>722</v>
      </c>
      <c r="F161" t="s">
        <v>1908</v>
      </c>
    </row>
    <row r="162" spans="1:6">
      <c r="A162" t="s">
        <v>1776</v>
      </c>
      <c r="B162" t="s">
        <v>2039</v>
      </c>
      <c r="C162" t="s">
        <v>1893</v>
      </c>
      <c r="D162" t="s">
        <v>1966</v>
      </c>
      <c r="E162">
        <v>701</v>
      </c>
      <c r="F162" t="s">
        <v>1899</v>
      </c>
    </row>
    <row r="163" spans="1:6">
      <c r="A163" t="s">
        <v>1689</v>
      </c>
      <c r="B163" t="s">
        <v>2040</v>
      </c>
      <c r="C163" t="s">
        <v>1927</v>
      </c>
      <c r="D163" t="s">
        <v>1928</v>
      </c>
      <c r="E163">
        <v>702</v>
      </c>
      <c r="F163" t="s">
        <v>1899</v>
      </c>
    </row>
    <row r="164" spans="1:6">
      <c r="A164" t="s">
        <v>1665</v>
      </c>
      <c r="B164" t="s">
        <v>1970</v>
      </c>
      <c r="C164" t="s">
        <v>1971</v>
      </c>
      <c r="D164" t="s">
        <v>1954</v>
      </c>
      <c r="E164">
        <v>731</v>
      </c>
      <c r="F164" t="s">
        <v>1899</v>
      </c>
    </row>
    <row r="165" spans="1:6">
      <c r="A165" t="s">
        <v>1972</v>
      </c>
      <c r="B165" t="s">
        <v>1973</v>
      </c>
      <c r="C165" t="s">
        <v>1974</v>
      </c>
      <c r="D165" t="s">
        <v>1975</v>
      </c>
      <c r="E165">
        <v>806</v>
      </c>
      <c r="F165" t="s">
        <v>1899</v>
      </c>
    </row>
    <row r="166" spans="1:6">
      <c r="A166" t="s">
        <v>1609</v>
      </c>
      <c r="C166" t="s">
        <v>1974</v>
      </c>
      <c r="D166" t="s">
        <v>1975</v>
      </c>
      <c r="E166">
        <v>592</v>
      </c>
      <c r="F166" t="s">
        <v>1908</v>
      </c>
    </row>
    <row r="167" spans="1:6">
      <c r="A167" t="s">
        <v>1769</v>
      </c>
      <c r="B167" t="s">
        <v>1976</v>
      </c>
      <c r="C167" t="s">
        <v>1974</v>
      </c>
      <c r="D167" t="s">
        <v>1975</v>
      </c>
      <c r="E167">
        <v>656</v>
      </c>
      <c r="F167" t="s">
        <v>1907</v>
      </c>
    </row>
    <row r="168" spans="1:6">
      <c r="A168" t="s">
        <v>1297</v>
      </c>
      <c r="B168" t="s">
        <v>1298</v>
      </c>
      <c r="C168" t="s">
        <v>1974</v>
      </c>
      <c r="D168" t="s">
        <v>1975</v>
      </c>
      <c r="E168">
        <v>649</v>
      </c>
      <c r="F168" t="s">
        <v>1908</v>
      </c>
    </row>
    <row r="169" spans="1:6">
      <c r="A169" t="s">
        <v>1977</v>
      </c>
      <c r="C169" t="s">
        <v>1974</v>
      </c>
      <c r="D169" t="s">
        <v>1975</v>
      </c>
      <c r="E169">
        <v>167</v>
      </c>
      <c r="F169" t="s">
        <v>1895</v>
      </c>
    </row>
    <row r="170" spans="1:6">
      <c r="A170" t="s">
        <v>1800</v>
      </c>
      <c r="B170" t="s">
        <v>1978</v>
      </c>
      <c r="C170" t="s">
        <v>1974</v>
      </c>
      <c r="D170" t="s">
        <v>1975</v>
      </c>
      <c r="E170">
        <v>643</v>
      </c>
      <c r="F170" t="s">
        <v>1908</v>
      </c>
    </row>
    <row r="171" spans="1:6">
      <c r="A171" t="s">
        <v>1611</v>
      </c>
      <c r="C171" t="s">
        <v>1974</v>
      </c>
      <c r="D171" t="s">
        <v>1975</v>
      </c>
      <c r="E171">
        <v>642</v>
      </c>
      <c r="F171" t="s">
        <v>1979</v>
      </c>
    </row>
    <row r="172" spans="1:6">
      <c r="A172" t="s">
        <v>1613</v>
      </c>
      <c r="C172" t="s">
        <v>1974</v>
      </c>
      <c r="D172" t="s">
        <v>1975</v>
      </c>
      <c r="E172">
        <v>644</v>
      </c>
      <c r="F172" t="s">
        <v>1908</v>
      </c>
    </row>
    <row r="173" spans="1:6">
      <c r="A173" t="s">
        <v>1607</v>
      </c>
      <c r="C173" t="s">
        <v>1910</v>
      </c>
      <c r="D173" t="s">
        <v>1980</v>
      </c>
      <c r="E173">
        <v>311</v>
      </c>
      <c r="F173" t="s">
        <v>1899</v>
      </c>
    </row>
    <row r="174" spans="1:6">
      <c r="A174" t="s">
        <v>1605</v>
      </c>
      <c r="C174" t="s">
        <v>1910</v>
      </c>
      <c r="D174" t="s">
        <v>1980</v>
      </c>
      <c r="E174">
        <v>312</v>
      </c>
      <c r="F174" t="s">
        <v>1899</v>
      </c>
    </row>
    <row r="175" spans="1:6">
      <c r="A175" t="s">
        <v>1981</v>
      </c>
      <c r="B175" t="s">
        <v>1982</v>
      </c>
      <c r="C175" t="s">
        <v>1910</v>
      </c>
      <c r="D175" t="s">
        <v>1980</v>
      </c>
      <c r="E175">
        <v>306</v>
      </c>
      <c r="F175" t="s">
        <v>1908</v>
      </c>
    </row>
    <row r="176" spans="1:6">
      <c r="A176" t="s">
        <v>1754</v>
      </c>
      <c r="C176" t="s">
        <v>1948</v>
      </c>
      <c r="D176" t="s">
        <v>1983</v>
      </c>
      <c r="E176">
        <v>754</v>
      </c>
      <c r="F176" t="s">
        <v>1907</v>
      </c>
    </row>
    <row r="177" spans="1:6">
      <c r="A177" t="s">
        <v>1652</v>
      </c>
      <c r="C177" t="s">
        <v>1948</v>
      </c>
      <c r="D177" t="s">
        <v>1983</v>
      </c>
      <c r="E177">
        <v>755</v>
      </c>
      <c r="F177" t="s">
        <v>1907</v>
      </c>
    </row>
    <row r="178" spans="1:6">
      <c r="A178" t="s">
        <v>1641</v>
      </c>
      <c r="C178" t="s">
        <v>1948</v>
      </c>
      <c r="D178" t="s">
        <v>1984</v>
      </c>
      <c r="E178">
        <v>513</v>
      </c>
      <c r="F178" t="s">
        <v>1899</v>
      </c>
    </row>
    <row r="179" spans="1:6">
      <c r="A179" t="s">
        <v>1643</v>
      </c>
      <c r="C179" t="s">
        <v>1948</v>
      </c>
      <c r="D179" t="s">
        <v>1984</v>
      </c>
      <c r="E179">
        <v>517</v>
      </c>
      <c r="F179" t="s">
        <v>1901</v>
      </c>
    </row>
    <row r="180" spans="1:6">
      <c r="A180" t="s">
        <v>1645</v>
      </c>
      <c r="C180" t="s">
        <v>1948</v>
      </c>
      <c r="D180" t="s">
        <v>1984</v>
      </c>
      <c r="E180">
        <v>644</v>
      </c>
      <c r="F180" t="s">
        <v>1899</v>
      </c>
    </row>
    <row r="181" spans="1:6">
      <c r="A181" t="s">
        <v>1647</v>
      </c>
      <c r="C181" t="s">
        <v>1948</v>
      </c>
      <c r="D181" t="s">
        <v>1984</v>
      </c>
      <c r="E181">
        <v>603</v>
      </c>
      <c r="F181" t="s">
        <v>1899</v>
      </c>
    </row>
    <row r="182" spans="1:6">
      <c r="A182" t="s">
        <v>958</v>
      </c>
      <c r="B182" t="s">
        <v>959</v>
      </c>
      <c r="C182" t="s">
        <v>1948</v>
      </c>
      <c r="D182" t="s">
        <v>1984</v>
      </c>
      <c r="E182">
        <v>607</v>
      </c>
      <c r="F182" t="s">
        <v>1899</v>
      </c>
    </row>
    <row r="183" spans="1:6">
      <c r="A183" t="s">
        <v>1597</v>
      </c>
      <c r="B183" t="s">
        <v>1598</v>
      </c>
      <c r="C183" t="s">
        <v>1893</v>
      </c>
      <c r="D183" t="s">
        <v>1985</v>
      </c>
      <c r="E183">
        <v>565</v>
      </c>
      <c r="F183" t="s">
        <v>1899</v>
      </c>
    </row>
    <row r="184" spans="1:6">
      <c r="A184" t="s">
        <v>1649</v>
      </c>
      <c r="B184" t="s">
        <v>1650</v>
      </c>
      <c r="C184" t="s">
        <v>1893</v>
      </c>
      <c r="D184" t="s">
        <v>1986</v>
      </c>
      <c r="E184">
        <v>608</v>
      </c>
      <c r="F184" t="s">
        <v>1908</v>
      </c>
    </row>
    <row r="185" spans="1:6">
      <c r="A185" t="s">
        <v>1654</v>
      </c>
      <c r="B185" t="s">
        <v>1987</v>
      </c>
      <c r="C185" t="s">
        <v>1948</v>
      </c>
      <c r="D185" t="s">
        <v>1988</v>
      </c>
      <c r="E185">
        <v>599</v>
      </c>
      <c r="F185" t="s">
        <v>1907</v>
      </c>
    </row>
    <row r="186" spans="1:6">
      <c r="A186" t="s">
        <v>1760</v>
      </c>
      <c r="C186" t="s">
        <v>1948</v>
      </c>
      <c r="D186" t="s">
        <v>1988</v>
      </c>
      <c r="E186">
        <v>335</v>
      </c>
      <c r="F186" t="s">
        <v>1901</v>
      </c>
    </row>
    <row r="187" spans="1:6">
      <c r="A187" t="s">
        <v>1782</v>
      </c>
      <c r="C187" t="s">
        <v>1948</v>
      </c>
      <c r="D187" t="s">
        <v>1988</v>
      </c>
      <c r="E187">
        <v>338</v>
      </c>
      <c r="F187" t="s">
        <v>1901</v>
      </c>
    </row>
    <row r="188" spans="1:6">
      <c r="A188" t="s">
        <v>1989</v>
      </c>
      <c r="B188" t="s">
        <v>1990</v>
      </c>
      <c r="C188" t="s">
        <v>1948</v>
      </c>
      <c r="D188" t="s">
        <v>1988</v>
      </c>
      <c r="E188">
        <v>337</v>
      </c>
      <c r="F188" t="s">
        <v>1895</v>
      </c>
    </row>
    <row r="189" spans="1:6">
      <c r="A189" t="s">
        <v>1455</v>
      </c>
      <c r="C189" t="s">
        <v>1948</v>
      </c>
      <c r="D189" t="s">
        <v>1988</v>
      </c>
      <c r="E189">
        <v>333</v>
      </c>
      <c r="F189" t="s">
        <v>1907</v>
      </c>
    </row>
    <row r="190" spans="1:6">
      <c r="A190" t="s">
        <v>1991</v>
      </c>
      <c r="C190" t="s">
        <v>1948</v>
      </c>
      <c r="D190" t="s">
        <v>1988</v>
      </c>
      <c r="E190">
        <v>329</v>
      </c>
      <c r="F190" t="s">
        <v>1895</v>
      </c>
    </row>
    <row r="191" spans="1:6">
      <c r="A191" t="s">
        <v>1750</v>
      </c>
      <c r="C191" t="s">
        <v>1948</v>
      </c>
      <c r="D191" t="s">
        <v>1988</v>
      </c>
      <c r="E191">
        <v>303</v>
      </c>
      <c r="F191" t="s">
        <v>1908</v>
      </c>
    </row>
    <row r="192" spans="1:6">
      <c r="A192" t="s">
        <v>1439</v>
      </c>
      <c r="C192" t="s">
        <v>1948</v>
      </c>
      <c r="D192" t="s">
        <v>1988</v>
      </c>
      <c r="E192">
        <v>315</v>
      </c>
      <c r="F192" t="s">
        <v>1908</v>
      </c>
    </row>
    <row r="193" spans="1:6">
      <c r="A193" t="s">
        <v>1451</v>
      </c>
      <c r="C193" t="s">
        <v>1948</v>
      </c>
      <c r="D193" t="s">
        <v>1988</v>
      </c>
      <c r="E193">
        <v>318</v>
      </c>
      <c r="F193" t="s">
        <v>1895</v>
      </c>
    </row>
    <row r="194" spans="1:6">
      <c r="A194" t="s">
        <v>1445</v>
      </c>
      <c r="C194" t="s">
        <v>1948</v>
      </c>
      <c r="D194" t="s">
        <v>1988</v>
      </c>
      <c r="E194">
        <v>314</v>
      </c>
      <c r="F194" t="s">
        <v>1899</v>
      </c>
    </row>
    <row r="195" spans="1:6">
      <c r="A195" t="s">
        <v>1461</v>
      </c>
      <c r="C195" t="s">
        <v>1948</v>
      </c>
      <c r="D195" t="s">
        <v>1988</v>
      </c>
      <c r="E195">
        <v>275</v>
      </c>
      <c r="F195" t="s">
        <v>1899</v>
      </c>
    </row>
    <row r="196" spans="1:6">
      <c r="A196" t="s">
        <v>1992</v>
      </c>
      <c r="C196" t="s">
        <v>1948</v>
      </c>
      <c r="D196" t="s">
        <v>1988</v>
      </c>
      <c r="E196">
        <v>276</v>
      </c>
      <c r="F196" t="s">
        <v>1895</v>
      </c>
    </row>
    <row r="197" spans="1:6">
      <c r="A197" t="s">
        <v>1434</v>
      </c>
      <c r="B197" t="s">
        <v>1435</v>
      </c>
      <c r="C197" t="s">
        <v>1948</v>
      </c>
      <c r="D197" t="s">
        <v>1988</v>
      </c>
      <c r="E197">
        <v>300</v>
      </c>
      <c r="F197" t="s">
        <v>1899</v>
      </c>
    </row>
    <row r="198" spans="1:6">
      <c r="A198" t="s">
        <v>1600</v>
      </c>
      <c r="B198" t="s">
        <v>2041</v>
      </c>
      <c r="C198" t="s">
        <v>1948</v>
      </c>
      <c r="D198" t="s">
        <v>1993</v>
      </c>
      <c r="E198">
        <v>459</v>
      </c>
      <c r="F198" t="s">
        <v>1901</v>
      </c>
    </row>
    <row r="199" spans="1:6">
      <c r="A199" t="s">
        <v>1226</v>
      </c>
      <c r="B199" t="s">
        <v>2042</v>
      </c>
      <c r="C199" t="s">
        <v>1893</v>
      </c>
      <c r="D199" t="s">
        <v>1985</v>
      </c>
      <c r="E199">
        <v>317</v>
      </c>
      <c r="F199" t="s">
        <v>1899</v>
      </c>
    </row>
    <row r="200" spans="1:6">
      <c r="A200" t="s">
        <v>1449</v>
      </c>
      <c r="B200" t="s">
        <v>1994</v>
      </c>
      <c r="C200" t="s">
        <v>1948</v>
      </c>
      <c r="D200" t="s">
        <v>1988</v>
      </c>
      <c r="E200">
        <v>252</v>
      </c>
      <c r="F200" t="s">
        <v>1899</v>
      </c>
    </row>
    <row r="201" spans="1:6">
      <c r="A201" t="s">
        <v>1241</v>
      </c>
      <c r="B201" t="s">
        <v>1242</v>
      </c>
      <c r="C201" t="s">
        <v>1948</v>
      </c>
      <c r="D201" t="s">
        <v>1988</v>
      </c>
      <c r="E201">
        <v>250</v>
      </c>
      <c r="F201" t="s">
        <v>1899</v>
      </c>
    </row>
    <row r="202" spans="1:6">
      <c r="A202" t="s">
        <v>1250</v>
      </c>
      <c r="B202" t="s">
        <v>1251</v>
      </c>
      <c r="C202" t="s">
        <v>1948</v>
      </c>
      <c r="D202" t="s">
        <v>1988</v>
      </c>
      <c r="E202">
        <v>264</v>
      </c>
      <c r="F202" t="s">
        <v>1899</v>
      </c>
    </row>
    <row r="203" spans="1:6">
      <c r="A203" t="s">
        <v>1780</v>
      </c>
      <c r="B203" t="s">
        <v>1995</v>
      </c>
      <c r="C203" t="s">
        <v>1948</v>
      </c>
      <c r="D203" t="s">
        <v>1988</v>
      </c>
      <c r="E203">
        <v>246</v>
      </c>
      <c r="F203" t="s">
        <v>1899</v>
      </c>
    </row>
    <row r="204" spans="1:6">
      <c r="A204" t="s">
        <v>1247</v>
      </c>
      <c r="B204" t="s">
        <v>1248</v>
      </c>
      <c r="C204" t="s">
        <v>1948</v>
      </c>
      <c r="D204" t="s">
        <v>1988</v>
      </c>
      <c r="E204">
        <v>281</v>
      </c>
      <c r="F204" t="s">
        <v>1899</v>
      </c>
    </row>
    <row r="205" spans="1:6">
      <c r="A205" t="s">
        <v>1244</v>
      </c>
      <c r="B205" t="s">
        <v>1245</v>
      </c>
      <c r="C205" t="s">
        <v>1948</v>
      </c>
      <c r="D205" t="s">
        <v>1988</v>
      </c>
      <c r="E205">
        <v>279</v>
      </c>
      <c r="F205" t="s">
        <v>1899</v>
      </c>
    </row>
    <row r="206" spans="1:6">
      <c r="A206" t="s">
        <v>1996</v>
      </c>
      <c r="B206" t="s">
        <v>1997</v>
      </c>
      <c r="C206" t="s">
        <v>1948</v>
      </c>
      <c r="D206" t="s">
        <v>1988</v>
      </c>
      <c r="E206">
        <v>244</v>
      </c>
      <c r="F206" t="s">
        <v>1895</v>
      </c>
    </row>
    <row r="207" spans="1:6">
      <c r="A207" t="s">
        <v>1238</v>
      </c>
      <c r="B207" t="s">
        <v>1239</v>
      </c>
      <c r="C207" t="s">
        <v>1948</v>
      </c>
      <c r="D207" t="s">
        <v>1988</v>
      </c>
      <c r="E207">
        <v>256</v>
      </c>
      <c r="F207" t="s">
        <v>1907</v>
      </c>
    </row>
    <row r="208" spans="1:6">
      <c r="A208" t="s">
        <v>1125</v>
      </c>
      <c r="B208" t="s">
        <v>1998</v>
      </c>
      <c r="C208" t="s">
        <v>1948</v>
      </c>
      <c r="D208" t="s">
        <v>1988</v>
      </c>
      <c r="E208">
        <v>255</v>
      </c>
      <c r="F208" t="s">
        <v>1899</v>
      </c>
    </row>
    <row r="209" spans="1:6">
      <c r="A209" t="s">
        <v>1803</v>
      </c>
      <c r="B209" t="s">
        <v>1999</v>
      </c>
      <c r="C209" t="s">
        <v>1948</v>
      </c>
      <c r="D209" t="s">
        <v>1988</v>
      </c>
      <c r="E209">
        <v>253</v>
      </c>
      <c r="F209" t="s">
        <v>1899</v>
      </c>
    </row>
    <row r="210" spans="1:6">
      <c r="A210" t="s">
        <v>2000</v>
      </c>
      <c r="C210" t="s">
        <v>1948</v>
      </c>
      <c r="D210" t="s">
        <v>1988</v>
      </c>
      <c r="E210">
        <v>281</v>
      </c>
      <c r="F210" t="s">
        <v>1895</v>
      </c>
    </row>
    <row r="211" spans="1:6">
      <c r="A211" t="s">
        <v>2001</v>
      </c>
      <c r="C211" t="s">
        <v>1948</v>
      </c>
      <c r="D211" t="s">
        <v>1988</v>
      </c>
      <c r="E211">
        <v>294</v>
      </c>
      <c r="F211" t="s">
        <v>1895</v>
      </c>
    </row>
    <row r="212" spans="1:6">
      <c r="A212" t="s">
        <v>1074</v>
      </c>
      <c r="C212" t="s">
        <v>1948</v>
      </c>
      <c r="D212" t="s">
        <v>1988</v>
      </c>
      <c r="E212">
        <v>284</v>
      </c>
      <c r="F212" t="s">
        <v>1899</v>
      </c>
    </row>
    <row r="213" spans="1:6">
      <c r="A213" t="s">
        <v>1447</v>
      </c>
      <c r="C213" t="s">
        <v>1893</v>
      </c>
      <c r="D213" t="s">
        <v>1985</v>
      </c>
      <c r="E213">
        <v>277</v>
      </c>
      <c r="F213" t="s">
        <v>1901</v>
      </c>
    </row>
    <row r="214" spans="1:6">
      <c r="A214" t="s">
        <v>2002</v>
      </c>
      <c r="B214" t="s">
        <v>2003</v>
      </c>
      <c r="C214" t="s">
        <v>1948</v>
      </c>
      <c r="D214" t="s">
        <v>1988</v>
      </c>
      <c r="E214">
        <v>269</v>
      </c>
      <c r="F214" t="s">
        <v>1895</v>
      </c>
    </row>
    <row r="215" spans="1:6">
      <c r="A215" t="s">
        <v>2004</v>
      </c>
      <c r="B215" t="s">
        <v>1254</v>
      </c>
      <c r="C215" t="s">
        <v>1948</v>
      </c>
      <c r="D215" t="s">
        <v>1988</v>
      </c>
      <c r="E215">
        <v>267</v>
      </c>
      <c r="F215" t="s">
        <v>1895</v>
      </c>
    </row>
    <row r="216" spans="1:6">
      <c r="A216" t="s">
        <v>1256</v>
      </c>
      <c r="B216" t="s">
        <v>1257</v>
      </c>
      <c r="C216" t="s">
        <v>1948</v>
      </c>
      <c r="D216" t="s">
        <v>1988</v>
      </c>
      <c r="E216">
        <v>265</v>
      </c>
      <c r="F216" t="s">
        <v>1908</v>
      </c>
    </row>
    <row r="217" spans="1:6">
      <c r="A217" t="s">
        <v>1411</v>
      </c>
      <c r="B217" t="s">
        <v>2043</v>
      </c>
      <c r="C217" t="s">
        <v>1948</v>
      </c>
      <c r="D217" t="s">
        <v>1988</v>
      </c>
      <c r="E217">
        <v>252</v>
      </c>
      <c r="F217" t="s">
        <v>1899</v>
      </c>
    </row>
    <row r="218" spans="1:6">
      <c r="A218" t="s">
        <v>2005</v>
      </c>
      <c r="B218" t="s">
        <v>2044</v>
      </c>
      <c r="C218" t="s">
        <v>1948</v>
      </c>
      <c r="D218" t="s">
        <v>1988</v>
      </c>
      <c r="E218">
        <v>243</v>
      </c>
      <c r="F218" t="s">
        <v>1895</v>
      </c>
    </row>
    <row r="219" spans="1:6">
      <c r="A219" t="s">
        <v>2006</v>
      </c>
      <c r="C219" t="s">
        <v>1948</v>
      </c>
      <c r="D219" t="s">
        <v>1988</v>
      </c>
      <c r="E219">
        <v>258</v>
      </c>
      <c r="F219" t="s">
        <v>1895</v>
      </c>
    </row>
    <row r="220" spans="1:6">
      <c r="A220" t="s">
        <v>2007</v>
      </c>
      <c r="B220" t="s">
        <v>2008</v>
      </c>
      <c r="C220" t="s">
        <v>1948</v>
      </c>
      <c r="D220" t="s">
        <v>1988</v>
      </c>
      <c r="E220">
        <v>264</v>
      </c>
      <c r="F220" t="s">
        <v>1895</v>
      </c>
    </row>
    <row r="221" spans="1:6">
      <c r="A221" t="s">
        <v>2009</v>
      </c>
      <c r="C221" t="s">
        <v>1948</v>
      </c>
      <c r="D221" t="s">
        <v>1988</v>
      </c>
      <c r="E221">
        <v>259</v>
      </c>
      <c r="F221" t="s">
        <v>1895</v>
      </c>
    </row>
    <row r="222" spans="1:6">
      <c r="A222" t="s">
        <v>2010</v>
      </c>
      <c r="C222" t="s">
        <v>1948</v>
      </c>
      <c r="D222" t="s">
        <v>1988</v>
      </c>
      <c r="E222">
        <v>282</v>
      </c>
      <c r="F222" t="s">
        <v>1895</v>
      </c>
    </row>
    <row r="223" spans="1:6">
      <c r="A223" t="s">
        <v>1443</v>
      </c>
      <c r="C223" t="s">
        <v>1948</v>
      </c>
      <c r="D223" t="s">
        <v>1988</v>
      </c>
      <c r="E223">
        <v>230</v>
      </c>
      <c r="F223" t="s">
        <v>1899</v>
      </c>
    </row>
    <row r="224" spans="1:6">
      <c r="A224" t="s">
        <v>2011</v>
      </c>
      <c r="C224" t="s">
        <v>1948</v>
      </c>
      <c r="D224" t="s">
        <v>1988</v>
      </c>
      <c r="E224">
        <v>256</v>
      </c>
      <c r="F224" t="s">
        <v>1895</v>
      </c>
    </row>
    <row r="225" spans="1:6">
      <c r="A225" t="s">
        <v>2012</v>
      </c>
      <c r="C225" t="s">
        <v>1948</v>
      </c>
      <c r="D225" t="s">
        <v>1988</v>
      </c>
      <c r="E225">
        <v>250</v>
      </c>
      <c r="F225" t="s">
        <v>1895</v>
      </c>
    </row>
    <row r="226" spans="1:6">
      <c r="A226" t="s">
        <v>2013</v>
      </c>
      <c r="C226" t="s">
        <v>1948</v>
      </c>
      <c r="D226" t="s">
        <v>1988</v>
      </c>
      <c r="E226">
        <v>234</v>
      </c>
      <c r="F226" t="s">
        <v>1895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6202E-08DE-024E-99F7-D6825803760F}">
  <dimension ref="A1:B14"/>
  <sheetViews>
    <sheetView workbookViewId="0">
      <selection activeCell="B1" sqref="B1:B14"/>
    </sheetView>
  </sheetViews>
  <sheetFormatPr baseColWidth="10" defaultRowHeight="16"/>
  <sheetData>
    <row r="1" spans="1:2">
      <c r="A1" s="43" t="s">
        <v>510</v>
      </c>
      <c r="B1" t="str">
        <f>UPPER(A1)</f>
        <v>AT4G11500</v>
      </c>
    </row>
    <row r="2" spans="1:2">
      <c r="A2" s="43" t="s">
        <v>547</v>
      </c>
      <c r="B2" t="str">
        <f t="shared" ref="B2:B14" si="0">UPPER(A2)</f>
        <v>AT4G23231</v>
      </c>
    </row>
    <row r="3" spans="1:2">
      <c r="A3" s="43" t="s">
        <v>427</v>
      </c>
      <c r="B3" t="str">
        <f t="shared" si="0"/>
        <v>AT3G45920</v>
      </c>
    </row>
    <row r="4" spans="1:2">
      <c r="A4" s="43" t="s">
        <v>190</v>
      </c>
      <c r="B4" t="str">
        <f t="shared" si="0"/>
        <v>AT1G62090</v>
      </c>
    </row>
    <row r="5" spans="1:2">
      <c r="A5" s="43" t="s">
        <v>34</v>
      </c>
      <c r="B5" t="str">
        <f t="shared" si="0"/>
        <v>AT1G10860</v>
      </c>
    </row>
    <row r="6" spans="1:2">
      <c r="A6" s="43" t="s">
        <v>39</v>
      </c>
      <c r="B6" t="str">
        <f t="shared" si="0"/>
        <v>AT1G11140</v>
      </c>
    </row>
    <row r="7" spans="1:2">
      <c r="A7" s="43" t="s">
        <v>524</v>
      </c>
      <c r="B7" t="str">
        <f t="shared" si="0"/>
        <v>AT4G20790</v>
      </c>
    </row>
    <row r="8" spans="1:2">
      <c r="A8" s="43" t="s">
        <v>23</v>
      </c>
      <c r="B8" t="str">
        <f t="shared" si="0"/>
        <v>AT1G07655</v>
      </c>
    </row>
    <row r="9" spans="1:2">
      <c r="A9" s="43" t="s">
        <v>404</v>
      </c>
      <c r="B9" t="str">
        <f t="shared" si="0"/>
        <v>AT3G24400</v>
      </c>
    </row>
    <row r="10" spans="1:2">
      <c r="A10" s="43" t="s">
        <v>579</v>
      </c>
      <c r="B10" t="str">
        <f t="shared" si="0"/>
        <v>AT4G32710</v>
      </c>
    </row>
    <row r="11" spans="1:2">
      <c r="A11" s="43" t="s">
        <v>528</v>
      </c>
      <c r="B11" t="str">
        <f t="shared" si="0"/>
        <v>AT4G21370</v>
      </c>
    </row>
    <row r="12" spans="1:2">
      <c r="A12" s="43" t="s">
        <v>348</v>
      </c>
      <c r="B12" t="str">
        <f t="shared" si="0"/>
        <v>AT2G41890</v>
      </c>
    </row>
    <row r="13" spans="1:2">
      <c r="A13" s="43" t="s">
        <v>66</v>
      </c>
      <c r="B13" t="str">
        <f t="shared" si="0"/>
        <v>AT1G16140</v>
      </c>
    </row>
    <row r="14" spans="1:2">
      <c r="A14" s="46" t="s">
        <v>1812</v>
      </c>
      <c r="B14" t="str">
        <f t="shared" si="0"/>
        <v>AT1G54470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77D0-D450-5340-81EE-17AEE8669145}">
  <dimension ref="A1:E535"/>
  <sheetViews>
    <sheetView topLeftCell="A514" workbookViewId="0">
      <selection activeCell="E533" sqref="B1:E533"/>
    </sheetView>
  </sheetViews>
  <sheetFormatPr baseColWidth="10" defaultRowHeight="16"/>
  <sheetData>
    <row r="1" spans="1:5">
      <c r="A1" s="18" t="s">
        <v>0</v>
      </c>
      <c r="B1" s="18" t="s">
        <v>753</v>
      </c>
      <c r="C1" s="18" t="s">
        <v>7239</v>
      </c>
      <c r="D1" s="20" t="s">
        <v>7238</v>
      </c>
      <c r="E1" s="20" t="s">
        <v>7684</v>
      </c>
    </row>
    <row r="2" spans="1:5">
      <c r="A2" s="16">
        <v>1257</v>
      </c>
      <c r="B2" s="16" t="s">
        <v>152</v>
      </c>
      <c r="C2" s="16" t="str">
        <f>VLOOKUP(B2,'PP-RLK'!$C$14:$N$623,12,FALSE)</f>
        <v>AT1G52310.1</v>
      </c>
      <c r="D2" t="e">
        <f>VLOOKUP(B2,'Nat Plant-Seq info'!$C$1:$D$426,2,FALSE)</f>
        <v>#N/A</v>
      </c>
      <c r="E2" t="str">
        <f t="shared" ref="E2:E65" si="0">IF(ISNA(D2),C2,)</f>
        <v>AT1G52310.1</v>
      </c>
    </row>
    <row r="3" spans="1:5">
      <c r="A3" s="16">
        <v>1099</v>
      </c>
      <c r="B3" s="16" t="s">
        <v>103</v>
      </c>
      <c r="C3" s="16" t="str">
        <f>VLOOKUP(B3,'PP-RLK'!$C$14:$N$623,12,FALSE)</f>
        <v>AT1G28390.1</v>
      </c>
      <c r="D3" t="e">
        <f>VLOOKUP(B3,'Nat Plant-Seq info'!$C$1:$D$426,2,FALSE)</f>
        <v>#N/A</v>
      </c>
      <c r="E3" t="str">
        <f t="shared" si="0"/>
        <v>AT1G28390.1</v>
      </c>
    </row>
    <row r="4" spans="1:5">
      <c r="A4" s="16">
        <v>1096</v>
      </c>
      <c r="B4" s="16" t="s">
        <v>343</v>
      </c>
      <c r="C4" s="16" t="str">
        <f>VLOOKUP(B4,'PP-RLK'!$C$14:$N$623,12,FALSE)</f>
        <v>AT2G39180.1</v>
      </c>
      <c r="D4" t="e">
        <f>VLOOKUP(B4,'Nat Plant-Seq info'!$C$1:$D$426,2,FALSE)</f>
        <v>#N/A</v>
      </c>
      <c r="E4" t="str">
        <f t="shared" si="0"/>
        <v>AT2G39180.1</v>
      </c>
    </row>
    <row r="5" spans="1:5">
      <c r="A5" s="16">
        <v>1095</v>
      </c>
      <c r="B5" s="16" t="s">
        <v>380</v>
      </c>
      <c r="C5" s="16" t="str">
        <f>VLOOKUP(B5,'PP-RLK'!$C$14:$N$623,12,FALSE)</f>
        <v>AT3G09780.1</v>
      </c>
      <c r="D5" t="e">
        <f>VLOOKUP(B5,'Nat Plant-Seq info'!$C$1:$D$426,2,FALSE)</f>
        <v>#N/A</v>
      </c>
      <c r="E5" t="str">
        <f t="shared" si="0"/>
        <v>AT3G09780.1</v>
      </c>
    </row>
    <row r="6" spans="1:5">
      <c r="A6" s="16">
        <v>1100</v>
      </c>
      <c r="B6" s="16" t="s">
        <v>448</v>
      </c>
      <c r="C6" s="16" t="str">
        <f>VLOOKUP(B6,'PP-RLK'!$C$14:$N$623,12,FALSE)</f>
        <v>AT3G51990.1</v>
      </c>
      <c r="D6" t="e">
        <f>VLOOKUP(B6,'Nat Plant-Seq info'!$C$1:$D$426,2,FALSE)</f>
        <v>#N/A</v>
      </c>
      <c r="E6" t="str">
        <f t="shared" si="0"/>
        <v>AT3G51990.1</v>
      </c>
    </row>
    <row r="7" spans="1:5">
      <c r="A7" s="16">
        <v>1090</v>
      </c>
      <c r="B7" s="16" t="s">
        <v>457</v>
      </c>
      <c r="C7" s="16" t="str">
        <f>VLOOKUP(B7,'PP-RLK'!$C$14:$N$623,12,FALSE)</f>
        <v>AT3G55950.1</v>
      </c>
      <c r="D7" t="e">
        <f>VLOOKUP(B7,'Nat Plant-Seq info'!$C$1:$D$426,2,FALSE)</f>
        <v>#N/A</v>
      </c>
      <c r="E7" t="str">
        <f t="shared" si="0"/>
        <v>AT3G55950.1</v>
      </c>
    </row>
    <row r="8" spans="1:5">
      <c r="A8" s="16">
        <v>1093</v>
      </c>
      <c r="B8" s="16" t="s">
        <v>474</v>
      </c>
      <c r="C8" s="16" t="str">
        <f>VLOOKUP(B8,'PP-RLK'!$C$14:$N$623,12,FALSE)</f>
        <v>AT3G59420.1</v>
      </c>
      <c r="D8" t="e">
        <f>VLOOKUP(B8,'Nat Plant-Seq info'!$C$1:$D$426,2,FALSE)</f>
        <v>#N/A</v>
      </c>
      <c r="E8" t="str">
        <f t="shared" si="0"/>
        <v>AT3G59420.1</v>
      </c>
    </row>
    <row r="9" spans="1:5">
      <c r="A9" s="16">
        <v>1097</v>
      </c>
      <c r="B9" s="16" t="s">
        <v>639</v>
      </c>
      <c r="C9" s="16" t="str">
        <f>VLOOKUP(B9,'PP-RLK'!$C$14:$N$623,12,FALSE)</f>
        <v>AT5G23170.1</v>
      </c>
      <c r="D9" t="e">
        <f>VLOOKUP(B9,'Nat Plant-Seq info'!$C$1:$D$426,2,FALSE)</f>
        <v>#N/A</v>
      </c>
      <c r="E9" t="str">
        <f t="shared" si="0"/>
        <v>AT5G23170.1</v>
      </c>
    </row>
    <row r="10" spans="1:5">
      <c r="A10" s="16">
        <v>1092</v>
      </c>
      <c r="B10" s="16" t="s">
        <v>684</v>
      </c>
      <c r="C10" s="16" t="str">
        <f>VLOOKUP(B10,'PP-RLK'!$C$14:$N$623,12,FALSE)</f>
        <v>AT5G47850.1</v>
      </c>
      <c r="D10" t="e">
        <f>VLOOKUP(B10,'Nat Plant-Seq info'!$C$1:$D$426,2,FALSE)</f>
        <v>#N/A</v>
      </c>
      <c r="E10" t="str">
        <f t="shared" si="0"/>
        <v>AT5G47850.1</v>
      </c>
    </row>
    <row r="11" spans="1:5">
      <c r="A11" s="16">
        <v>1055</v>
      </c>
      <c r="B11" s="16" t="s">
        <v>111</v>
      </c>
      <c r="C11" s="16" t="str">
        <f>VLOOKUP(B11,'PP-RLK'!$C$14:$N$623,12,FALSE)</f>
        <v>AT1G30570.1</v>
      </c>
      <c r="D11" t="e">
        <f>VLOOKUP(B11,'Nat Plant-Seq info'!$C$1:$D$426,2,FALSE)</f>
        <v>#N/A</v>
      </c>
      <c r="E11" t="str">
        <f t="shared" si="0"/>
        <v>AT1G30570.1</v>
      </c>
    </row>
    <row r="12" spans="1:5">
      <c r="A12" s="16">
        <v>1062</v>
      </c>
      <c r="B12" s="16" t="s">
        <v>297</v>
      </c>
      <c r="C12" s="16" t="str">
        <f>VLOOKUP(B12,'PP-RLK'!$C$14:$N$623,12,FALSE)</f>
        <v>AT2G21480.1</v>
      </c>
      <c r="D12" t="e">
        <f>VLOOKUP(B12,'Nat Plant-Seq info'!$C$1:$D$426,2,FALSE)</f>
        <v>#N/A</v>
      </c>
      <c r="E12" t="str">
        <f t="shared" si="0"/>
        <v>AT2G21480.1</v>
      </c>
    </row>
    <row r="13" spans="1:5">
      <c r="A13" s="16">
        <v>1041</v>
      </c>
      <c r="B13" s="16" t="s">
        <v>298</v>
      </c>
      <c r="C13" s="16" t="str">
        <f>VLOOKUP(B13,'PP-RLK'!$C$14:$N$623,12,FALSE)</f>
        <v>AT2G23200.1</v>
      </c>
      <c r="D13" t="e">
        <f>VLOOKUP(B13,'Nat Plant-Seq info'!$C$1:$D$426,2,FALSE)</f>
        <v>#N/A</v>
      </c>
      <c r="E13" t="str">
        <f t="shared" si="0"/>
        <v>AT2G23200.1</v>
      </c>
    </row>
    <row r="14" spans="1:5">
      <c r="A14" s="16">
        <v>1054</v>
      </c>
      <c r="B14" s="16" t="s">
        <v>344</v>
      </c>
      <c r="C14" s="16" t="str">
        <f>VLOOKUP(B14,'PP-RLK'!$C$14:$N$623,12,FALSE)</f>
        <v>AT2G39360.1</v>
      </c>
      <c r="D14" t="e">
        <f>VLOOKUP(B14,'Nat Plant-Seq info'!$C$1:$D$426,2,FALSE)</f>
        <v>#N/A</v>
      </c>
      <c r="E14" t="str">
        <f t="shared" si="0"/>
        <v>AT2G39360.1</v>
      </c>
    </row>
    <row r="15" spans="1:5">
      <c r="A15" s="16">
        <v>1046</v>
      </c>
      <c r="B15" s="16" t="s">
        <v>371</v>
      </c>
      <c r="C15" s="16" t="str">
        <f>VLOOKUP(B15,'PP-RLK'!$C$14:$N$623,12,FALSE)</f>
        <v>AT3G04690.1</v>
      </c>
      <c r="D15" t="e">
        <f>VLOOKUP(B15,'Nat Plant-Seq info'!$C$1:$D$426,2,FALSE)</f>
        <v>#N/A</v>
      </c>
      <c r="E15" t="str">
        <f t="shared" si="0"/>
        <v>AT3G04690.1</v>
      </c>
    </row>
    <row r="16" spans="1:5">
      <c r="A16" s="16">
        <v>1069</v>
      </c>
      <c r="B16" s="16" t="s">
        <v>428</v>
      </c>
      <c r="C16" s="16" t="str">
        <f>VLOOKUP(B16,'PP-RLK'!$C$14:$N$623,12,FALSE)</f>
        <v>AT3G46290.1</v>
      </c>
      <c r="D16" t="e">
        <f>VLOOKUP(B16,'Nat Plant-Seq info'!$C$1:$D$426,2,FALSE)</f>
        <v>#N/A</v>
      </c>
      <c r="E16" t="str">
        <f t="shared" si="0"/>
        <v>AT3G46290.1</v>
      </c>
    </row>
    <row r="17" spans="1:5">
      <c r="A17" s="16">
        <v>1049</v>
      </c>
      <c r="B17" s="16" t="s">
        <v>446</v>
      </c>
      <c r="C17" s="16" t="str">
        <f>VLOOKUP(B17,'PP-RLK'!$C$14:$N$623,12,FALSE)</f>
        <v>AT3G51550.1</v>
      </c>
      <c r="D17" t="e">
        <f>VLOOKUP(B17,'Nat Plant-Seq info'!$C$1:$D$426,2,FALSE)</f>
        <v>#N/A</v>
      </c>
      <c r="E17" t="str">
        <f t="shared" si="0"/>
        <v>AT3G51550.1</v>
      </c>
    </row>
    <row r="18" spans="1:5">
      <c r="A18" s="16">
        <v>1061</v>
      </c>
      <c r="B18" s="16" t="s">
        <v>590</v>
      </c>
      <c r="C18" s="16" t="str">
        <f>VLOOKUP(B18,'PP-RLK'!$C$14:$N$623,12,FALSE)</f>
        <v>AT4G39110.1</v>
      </c>
      <c r="D18" t="e">
        <f>VLOOKUP(B18,'Nat Plant-Seq info'!$C$1:$D$426,2,FALSE)</f>
        <v>#N/A</v>
      </c>
      <c r="E18" t="str">
        <f t="shared" si="0"/>
        <v>AT4G39110.1</v>
      </c>
    </row>
    <row r="19" spans="1:5">
      <c r="A19" s="16">
        <v>1060</v>
      </c>
      <c r="B19" s="16" t="s">
        <v>640</v>
      </c>
      <c r="C19" s="16" t="str">
        <f>VLOOKUP(B19,'PP-RLK'!$C$14:$N$623,12,FALSE)</f>
        <v>AT5G24010.1</v>
      </c>
      <c r="D19" t="e">
        <f>VLOOKUP(B19,'Nat Plant-Seq info'!$C$1:$D$426,2,FALSE)</f>
        <v>#N/A</v>
      </c>
      <c r="E19" t="str">
        <f t="shared" si="0"/>
        <v>AT5G24010.1</v>
      </c>
    </row>
    <row r="20" spans="1:5">
      <c r="A20" s="16">
        <v>1045</v>
      </c>
      <c r="B20" s="16" t="s">
        <v>646</v>
      </c>
      <c r="C20" s="16" t="str">
        <f>VLOOKUP(B20,'PP-RLK'!$C$14:$N$623,12,FALSE)</f>
        <v>AT5G28680.1</v>
      </c>
      <c r="D20" t="e">
        <f>VLOOKUP(B20,'Nat Plant-Seq info'!$C$1:$D$426,2,FALSE)</f>
        <v>#N/A</v>
      </c>
      <c r="E20" t="str">
        <f t="shared" si="0"/>
        <v>AT5G28680.1</v>
      </c>
    </row>
    <row r="21" spans="1:5">
      <c r="A21" s="16">
        <v>1038</v>
      </c>
      <c r="B21" s="16" t="s">
        <v>662</v>
      </c>
      <c r="C21" s="16" t="str">
        <f>VLOOKUP(B21,'PP-RLK'!$C$14:$N$623,12,FALSE)</f>
        <v>AT5G38990.1</v>
      </c>
      <c r="D21" t="e">
        <f>VLOOKUP(B21,'Nat Plant-Seq info'!$C$1:$D$426,2,FALSE)</f>
        <v>#N/A</v>
      </c>
      <c r="E21" t="str">
        <f t="shared" si="0"/>
        <v>AT5G38990.1</v>
      </c>
    </row>
    <row r="22" spans="1:5">
      <c r="A22" s="16">
        <v>1039</v>
      </c>
      <c r="B22" s="16" t="s">
        <v>664</v>
      </c>
      <c r="C22" s="16" t="str">
        <f>VLOOKUP(B22,'PP-RLK'!$C$14:$N$623,12,FALSE)</f>
        <v>AT5G39000.1</v>
      </c>
      <c r="D22" t="e">
        <f>VLOOKUP(B22,'Nat Plant-Seq info'!$C$1:$D$426,2,FALSE)</f>
        <v>#N/A</v>
      </c>
      <c r="E22" t="str">
        <f t="shared" si="0"/>
        <v>AT5G39000.1</v>
      </c>
    </row>
    <row r="23" spans="1:5">
      <c r="A23" s="16">
        <v>1066</v>
      </c>
      <c r="B23" s="16" t="s">
        <v>699</v>
      </c>
      <c r="C23" s="16" t="str">
        <f>VLOOKUP(B23,'PP-RLK'!$C$14:$N$623,12,FALSE)</f>
        <v>AT5G54380.1</v>
      </c>
      <c r="D23" t="e">
        <f>VLOOKUP(B23,'Nat Plant-Seq info'!$C$1:$D$426,2,FALSE)</f>
        <v>#N/A</v>
      </c>
      <c r="E23" t="str">
        <f t="shared" si="0"/>
        <v>AT5G54380.1</v>
      </c>
    </row>
    <row r="24" spans="1:5">
      <c r="A24" s="16">
        <v>1070</v>
      </c>
      <c r="B24" s="16" t="s">
        <v>719</v>
      </c>
      <c r="C24" s="16" t="str">
        <f>VLOOKUP(B24,'PP-RLK'!$C$14:$N$623,12,FALSE)</f>
        <v>AT5G59700.1</v>
      </c>
      <c r="D24" t="e">
        <f>VLOOKUP(B24,'Nat Plant-Seq info'!$C$1:$D$426,2,FALSE)</f>
        <v>#N/A</v>
      </c>
      <c r="E24" t="str">
        <f t="shared" si="0"/>
        <v>AT5G59700.1</v>
      </c>
    </row>
    <row r="25" spans="1:5">
      <c r="A25" s="16">
        <v>1064</v>
      </c>
      <c r="B25" s="16" t="s">
        <v>729</v>
      </c>
      <c r="C25" s="16" t="str">
        <f>VLOOKUP(B25,'PP-RLK'!$C$14:$N$623,12,FALSE)</f>
        <v>AT5G61350.1</v>
      </c>
      <c r="D25" t="e">
        <f>VLOOKUP(B25,'Nat Plant-Seq info'!$C$1:$D$426,2,FALSE)</f>
        <v>#N/A</v>
      </c>
      <c r="E25" t="str">
        <f t="shared" si="0"/>
        <v>AT5G61350.1</v>
      </c>
    </row>
    <row r="26" spans="1:5">
      <c r="A26" s="16">
        <v>102</v>
      </c>
      <c r="B26" s="16" t="s">
        <v>425</v>
      </c>
      <c r="C26" s="16" t="str">
        <f>VLOOKUP(B26,'PP-RLK'!$C$14:$N$623,12,FALSE)</f>
        <v>AT3G45860.1</v>
      </c>
      <c r="D26" t="e">
        <f>VLOOKUP(B26,'Nat Plant-Seq info'!$C$1:$D$426,2,FALSE)</f>
        <v>#N/A</v>
      </c>
      <c r="E26" t="str">
        <f t="shared" si="0"/>
        <v>AT3G45860.1</v>
      </c>
    </row>
    <row r="27" spans="1:5">
      <c r="A27" s="16">
        <v>81</v>
      </c>
      <c r="B27" s="16" t="s">
        <v>484</v>
      </c>
      <c r="C27" s="16" t="str">
        <f>VLOOKUP(B27,'PP-RLK'!$C$14:$N$623,12,FALSE)</f>
        <v>AT4G00960.1</v>
      </c>
      <c r="D27" t="e">
        <f>VLOOKUP(B27,'Nat Plant-Seq info'!$C$1:$D$426,2,FALSE)</f>
        <v>#N/A</v>
      </c>
      <c r="E27" t="str">
        <f t="shared" si="0"/>
        <v>AT4G00960.1</v>
      </c>
    </row>
    <row r="28" spans="1:5">
      <c r="A28" s="16">
        <v>80</v>
      </c>
      <c r="B28" s="16" t="s">
        <v>486</v>
      </c>
      <c r="C28" s="16" t="str">
        <f>VLOOKUP(B28,'PP-RLK'!$C$14:$N$623,12,FALSE)</f>
        <v>AT4G00970.1</v>
      </c>
      <c r="D28" t="e">
        <f>VLOOKUP(B28,'Nat Plant-Seq info'!$C$1:$D$426,2,FALSE)</f>
        <v>#N/A</v>
      </c>
      <c r="E28" t="str">
        <f t="shared" si="0"/>
        <v>AT4G00970.1</v>
      </c>
    </row>
    <row r="29" spans="1:5">
      <c r="A29" s="16">
        <v>76</v>
      </c>
      <c r="B29" s="16" t="s">
        <v>495</v>
      </c>
      <c r="C29" s="16" t="str">
        <f>VLOOKUP(B29,'PP-RLK'!$C$14:$N$623,12,FALSE)</f>
        <v>AT4G04490.1</v>
      </c>
      <c r="D29" t="e">
        <f>VLOOKUP(B29,'Nat Plant-Seq info'!$C$1:$D$426,2,FALSE)</f>
        <v>#N/A</v>
      </c>
      <c r="E29" t="str">
        <f t="shared" si="0"/>
        <v>AT4G04490.1</v>
      </c>
    </row>
    <row r="30" spans="1:5">
      <c r="A30" s="16">
        <v>77</v>
      </c>
      <c r="B30" s="16" t="s">
        <v>497</v>
      </c>
      <c r="C30" s="16" t="str">
        <f>VLOOKUP(B30,'PP-RLK'!$C$14:$N$623,12,FALSE)</f>
        <v>AT4G04500.1</v>
      </c>
      <c r="D30" t="e">
        <f>VLOOKUP(B30,'Nat Plant-Seq info'!$C$1:$D$426,2,FALSE)</f>
        <v>#N/A</v>
      </c>
      <c r="E30" t="str">
        <f t="shared" si="0"/>
        <v>AT4G04500.1</v>
      </c>
    </row>
    <row r="31" spans="1:5">
      <c r="A31" s="16">
        <v>78</v>
      </c>
      <c r="B31" s="16" t="s">
        <v>498</v>
      </c>
      <c r="C31" s="16" t="str">
        <f>VLOOKUP(B31,'PP-RLK'!$C$14:$N$623,12,FALSE)</f>
        <v>AT4G04510.1</v>
      </c>
      <c r="D31" t="e">
        <f>VLOOKUP(B31,'Nat Plant-Seq info'!$C$1:$D$426,2,FALSE)</f>
        <v>#N/A</v>
      </c>
      <c r="E31" t="str">
        <f t="shared" si="0"/>
        <v>AT4G04510.1</v>
      </c>
    </row>
    <row r="32" spans="1:5">
      <c r="A32" s="16">
        <v>74</v>
      </c>
      <c r="B32" s="16" t="s">
        <v>499</v>
      </c>
      <c r="C32" s="16" t="str">
        <f>VLOOKUP(B32,'PP-RLK'!$C$14:$N$623,12,FALSE)</f>
        <v>AT4G04540.1</v>
      </c>
      <c r="D32" t="e">
        <f>VLOOKUP(B32,'Nat Plant-Seq info'!$C$1:$D$426,2,FALSE)</f>
        <v>#N/A</v>
      </c>
      <c r="E32" t="str">
        <f t="shared" si="0"/>
        <v>AT4G04540.1</v>
      </c>
    </row>
    <row r="33" spans="1:5">
      <c r="A33" s="16">
        <v>75</v>
      </c>
      <c r="B33" s="16" t="s">
        <v>500</v>
      </c>
      <c r="C33" s="16" t="str">
        <f>VLOOKUP(B33,'PP-RLK'!$C$14:$N$623,12,FALSE)</f>
        <v>AT4G04570.1</v>
      </c>
      <c r="D33" t="e">
        <f>VLOOKUP(B33,'Nat Plant-Seq info'!$C$1:$D$426,2,FALSE)</f>
        <v>#N/A</v>
      </c>
      <c r="E33" t="str">
        <f t="shared" si="0"/>
        <v>AT4G04570.1</v>
      </c>
    </row>
    <row r="34" spans="1:5">
      <c r="A34" s="16">
        <v>95</v>
      </c>
      <c r="B34" s="16" t="s">
        <v>502</v>
      </c>
      <c r="C34" s="16" t="str">
        <f>VLOOKUP(B34,'PP-RLK'!$C$14:$N$623,12,FALSE)</f>
        <v>AT4G05200.1</v>
      </c>
      <c r="D34" t="e">
        <f>VLOOKUP(B34,'Nat Plant-Seq info'!$C$1:$D$426,2,FALSE)</f>
        <v>#N/A</v>
      </c>
      <c r="E34" t="str">
        <f t="shared" si="0"/>
        <v>AT4G05200.1</v>
      </c>
    </row>
    <row r="35" spans="1:5">
      <c r="A35" s="16">
        <v>90</v>
      </c>
      <c r="B35" s="16" t="s">
        <v>505</v>
      </c>
      <c r="C35" s="16" t="str">
        <f>VLOOKUP(B35,'PP-RLK'!$C$14:$N$623,12,FALSE)</f>
        <v>AT4G11460.1</v>
      </c>
      <c r="D35" t="e">
        <f>VLOOKUP(B35,'Nat Plant-Seq info'!$C$1:$D$426,2,FALSE)</f>
        <v>#N/A</v>
      </c>
      <c r="E35" t="str">
        <f t="shared" si="0"/>
        <v>AT4G11460.1</v>
      </c>
    </row>
    <row r="36" spans="1:5">
      <c r="A36" s="16">
        <v>88</v>
      </c>
      <c r="B36" s="16" t="s">
        <v>507</v>
      </c>
      <c r="C36" s="16" t="str">
        <f>VLOOKUP(B36,'PP-RLK'!$C$14:$N$623,12,FALSE)</f>
        <v>AT4G11470.1</v>
      </c>
      <c r="D36" t="e">
        <f>VLOOKUP(B36,'Nat Plant-Seq info'!$C$1:$D$426,2,FALSE)</f>
        <v>#N/A</v>
      </c>
      <c r="E36" t="str">
        <f t="shared" si="0"/>
        <v>AT4G11470.1</v>
      </c>
    </row>
    <row r="37" spans="1:5">
      <c r="A37" s="16">
        <v>89</v>
      </c>
      <c r="B37" s="16" t="s">
        <v>508</v>
      </c>
      <c r="C37" s="16" t="str">
        <f>VLOOKUP(B37,'PP-RLK'!$C$14:$N$623,12,FALSE)</f>
        <v>AT4G11480.1</v>
      </c>
      <c r="D37" t="e">
        <f>VLOOKUP(B37,'Nat Plant-Seq info'!$C$1:$D$426,2,FALSE)</f>
        <v>#N/A</v>
      </c>
      <c r="E37" t="str">
        <f t="shared" si="0"/>
        <v>AT4G11480.1</v>
      </c>
    </row>
    <row r="38" spans="1:5">
      <c r="A38" s="16">
        <v>87</v>
      </c>
      <c r="B38" s="16" t="s">
        <v>509</v>
      </c>
      <c r="C38" s="16" t="str">
        <f>VLOOKUP(B38,'PP-RLK'!$C$14:$N$623,12,FALSE)</f>
        <v>AT4G11490.1</v>
      </c>
      <c r="D38" t="e">
        <f>VLOOKUP(B38,'Nat Plant-Seq info'!$C$1:$D$426,2,FALSE)</f>
        <v>#N/A</v>
      </c>
      <c r="E38" t="str">
        <f t="shared" si="0"/>
        <v>AT4G11490.1</v>
      </c>
    </row>
    <row r="39" spans="1:5">
      <c r="A39" s="43">
        <v>86</v>
      </c>
      <c r="B39" s="43" t="s">
        <v>510</v>
      </c>
      <c r="C39" s="43" t="e">
        <f>VLOOKUP(B39,'PP-RLK'!$C$14:$N$623,12,FALSE)</f>
        <v>#N/A</v>
      </c>
      <c r="D39" s="46" t="e">
        <f>VLOOKUP(B39,'Nat Plant-Seq info'!$C$1:$D$426,2,FALSE)</f>
        <v>#N/A</v>
      </c>
      <c r="E39" t="e">
        <f t="shared" si="0"/>
        <v>#N/A</v>
      </c>
    </row>
    <row r="40" spans="1:5">
      <c r="A40" s="16">
        <v>105</v>
      </c>
      <c r="B40" s="16" t="s">
        <v>511</v>
      </c>
      <c r="C40" s="16" t="str">
        <f>VLOOKUP(B40,'PP-RLK'!$C$14:$N$623,12,FALSE)</f>
        <v>AT4G11530.1</v>
      </c>
      <c r="D40" t="e">
        <f>VLOOKUP(B40,'Nat Plant-Seq info'!$C$1:$D$426,2,FALSE)</f>
        <v>#N/A</v>
      </c>
      <c r="E40" t="str">
        <f t="shared" si="0"/>
        <v>AT4G11530.1</v>
      </c>
    </row>
    <row r="41" spans="1:5">
      <c r="A41" s="16">
        <v>83</v>
      </c>
      <c r="B41" s="16" t="s">
        <v>532</v>
      </c>
      <c r="C41" s="16" t="str">
        <f>VLOOKUP(B41,'PP-RLK'!$C$14:$N$623,12,FALSE)</f>
        <v>AT4G21400.1</v>
      </c>
      <c r="D41" t="e">
        <f>VLOOKUP(B41,'Nat Plant-Seq info'!$C$1:$D$426,2,FALSE)</f>
        <v>#N/A</v>
      </c>
      <c r="E41" t="str">
        <f t="shared" si="0"/>
        <v>AT4G21400.1</v>
      </c>
    </row>
    <row r="42" spans="1:5">
      <c r="A42" s="16">
        <v>82</v>
      </c>
      <c r="B42" s="16" t="s">
        <v>534</v>
      </c>
      <c r="C42" s="16" t="str">
        <f>VLOOKUP(B42,'PP-RLK'!$C$14:$N$623,12,FALSE)</f>
        <v>AT4G21410.1</v>
      </c>
      <c r="D42" t="e">
        <f>VLOOKUP(B42,'Nat Plant-Seq info'!$C$1:$D$426,2,FALSE)</f>
        <v>#N/A</v>
      </c>
      <c r="E42" t="str">
        <f t="shared" si="0"/>
        <v>AT4G21410.1</v>
      </c>
    </row>
    <row r="43" spans="1:5">
      <c r="A43" s="16">
        <v>101</v>
      </c>
      <c r="B43" s="16" t="s">
        <v>537</v>
      </c>
      <c r="C43" s="16" t="str">
        <f>VLOOKUP(B43,'PP-RLK'!$C$14:$N$623,12,FALSE)</f>
        <v>AT4G23130.2</v>
      </c>
      <c r="D43" t="e">
        <f>VLOOKUP(B43,'Nat Plant-Seq info'!$C$1:$D$426,2,FALSE)</f>
        <v>#N/A</v>
      </c>
      <c r="E43" t="str">
        <f t="shared" si="0"/>
        <v>AT4G23130.2</v>
      </c>
    </row>
    <row r="44" spans="1:5">
      <c r="A44" s="16">
        <v>109</v>
      </c>
      <c r="B44" s="16" t="s">
        <v>539</v>
      </c>
      <c r="C44" s="16" t="str">
        <f>VLOOKUP(B44,'PP-RLK'!$C$14:$N$623,12,FALSE)</f>
        <v>AT4G23140.2</v>
      </c>
      <c r="D44" t="e">
        <f>VLOOKUP(B44,'Nat Plant-Seq info'!$C$1:$D$426,2,FALSE)</f>
        <v>#N/A</v>
      </c>
      <c r="E44" t="str">
        <f t="shared" si="0"/>
        <v>AT4G23140.2</v>
      </c>
    </row>
    <row r="45" spans="1:5">
      <c r="A45" s="16">
        <v>108</v>
      </c>
      <c r="B45" s="16" t="s">
        <v>540</v>
      </c>
      <c r="C45" s="16" t="str">
        <f>VLOOKUP(B45,'PP-RLK'!$C$14:$N$623,12,FALSE)</f>
        <v>AT4G23150.1</v>
      </c>
      <c r="D45" t="e">
        <f>VLOOKUP(B45,'Nat Plant-Seq info'!$C$1:$D$426,2,FALSE)</f>
        <v>#N/A</v>
      </c>
      <c r="E45" t="str">
        <f t="shared" si="0"/>
        <v>AT4G23150.1</v>
      </c>
    </row>
    <row r="46" spans="1:5">
      <c r="A46" s="16">
        <v>110</v>
      </c>
      <c r="B46" s="16" t="s">
        <v>541</v>
      </c>
      <c r="C46" s="16" t="str">
        <f>VLOOKUP(B46,'PP-RLK'!$C$14:$N$623,12,FALSE)</f>
        <v>AT4G23160.1</v>
      </c>
      <c r="D46" t="e">
        <f>VLOOKUP(B46,'Nat Plant-Seq info'!$C$1:$D$426,2,FALSE)</f>
        <v>#N/A</v>
      </c>
      <c r="E46" t="str">
        <f t="shared" si="0"/>
        <v>AT4G23160.1</v>
      </c>
    </row>
    <row r="47" spans="1:5">
      <c r="A47" s="16">
        <v>106</v>
      </c>
      <c r="B47" s="16" t="s">
        <v>542</v>
      </c>
      <c r="C47" s="16" t="str">
        <f>VLOOKUP(B47,'PP-RLK'!$C$14:$N$623,12,FALSE)</f>
        <v>AT4G23180.1</v>
      </c>
      <c r="D47" t="e">
        <f>VLOOKUP(B47,'Nat Plant-Seq info'!$C$1:$D$426,2,FALSE)</f>
        <v>#N/A</v>
      </c>
      <c r="E47" t="str">
        <f t="shared" si="0"/>
        <v>AT4G23180.1</v>
      </c>
    </row>
    <row r="48" spans="1:5">
      <c r="A48" s="16">
        <v>96</v>
      </c>
      <c r="B48" s="16" t="s">
        <v>543</v>
      </c>
      <c r="C48" s="16" t="str">
        <f>VLOOKUP(B48,'PP-RLK'!$C$14:$N$623,12,FALSE)</f>
        <v>AT4G23190.1</v>
      </c>
      <c r="D48" t="e">
        <f>VLOOKUP(B48,'Nat Plant-Seq info'!$C$1:$D$426,2,FALSE)</f>
        <v>#N/A</v>
      </c>
      <c r="E48" t="str">
        <f t="shared" si="0"/>
        <v>AT4G23190.1</v>
      </c>
    </row>
    <row r="49" spans="1:5">
      <c r="A49" s="16">
        <v>103</v>
      </c>
      <c r="B49" s="16" t="s">
        <v>544</v>
      </c>
      <c r="C49" s="16" t="str">
        <f>VLOOKUP(B49,'PP-RLK'!$C$14:$N$623,12,FALSE)</f>
        <v>AT4G23200.1</v>
      </c>
      <c r="D49" t="e">
        <f>VLOOKUP(B49,'Nat Plant-Seq info'!$C$1:$D$426,2,FALSE)</f>
        <v>#N/A</v>
      </c>
      <c r="E49" t="str">
        <f t="shared" si="0"/>
        <v>AT4G23200.1</v>
      </c>
    </row>
    <row r="50" spans="1:5">
      <c r="A50" s="16">
        <v>85</v>
      </c>
      <c r="B50" s="16" t="s">
        <v>545</v>
      </c>
      <c r="C50" s="16" t="str">
        <f>VLOOKUP(B50,'PP-RLK'!$C$14:$N$623,12,FALSE)</f>
        <v>AT4G23210.1</v>
      </c>
      <c r="D50" t="e">
        <f>VLOOKUP(B50,'Nat Plant-Seq info'!$C$1:$D$426,2,FALSE)</f>
        <v>#N/A</v>
      </c>
      <c r="E50" t="str">
        <f t="shared" si="0"/>
        <v>AT4G23210.1</v>
      </c>
    </row>
    <row r="51" spans="1:5">
      <c r="A51" s="16">
        <v>104</v>
      </c>
      <c r="B51" s="16" t="s">
        <v>546</v>
      </c>
      <c r="C51" s="16" t="str">
        <f>VLOOKUP(B51,'PP-RLK'!$C$14:$N$623,12,FALSE)</f>
        <v>AT4G23220.1</v>
      </c>
      <c r="D51" t="e">
        <f>VLOOKUP(B51,'Nat Plant-Seq info'!$C$1:$D$426,2,FALSE)</f>
        <v>#N/A</v>
      </c>
      <c r="E51" t="str">
        <f t="shared" si="0"/>
        <v>AT4G23220.1</v>
      </c>
    </row>
    <row r="52" spans="1:5">
      <c r="A52" s="43">
        <v>107</v>
      </c>
      <c r="B52" s="43" t="s">
        <v>547</v>
      </c>
      <c r="C52" s="43" t="e">
        <f>VLOOKUP(B52,'PP-RLK'!$C$14:$N$623,12,FALSE)</f>
        <v>#N/A</v>
      </c>
      <c r="D52" s="46" t="e">
        <f>VLOOKUP(B52,'Nat Plant-Seq info'!$C$1:$D$426,2,FALSE)</f>
        <v>#N/A</v>
      </c>
      <c r="E52" t="e">
        <f t="shared" si="0"/>
        <v>#N/A</v>
      </c>
    </row>
    <row r="53" spans="1:5">
      <c r="A53" s="16">
        <v>93</v>
      </c>
      <c r="B53" s="16" t="s">
        <v>548</v>
      </c>
      <c r="C53" s="16" t="str">
        <f>VLOOKUP(B53,'PP-RLK'!$C$14:$N$623,12,FALSE)</f>
        <v>AT4G23240.1</v>
      </c>
      <c r="D53" t="e">
        <f>VLOOKUP(B53,'Nat Plant-Seq info'!$C$1:$D$426,2,FALSE)</f>
        <v>#N/A</v>
      </c>
      <c r="E53" t="str">
        <f t="shared" si="0"/>
        <v>AT4G23240.1</v>
      </c>
    </row>
    <row r="54" spans="1:5">
      <c r="A54" s="16">
        <v>92</v>
      </c>
      <c r="B54" s="16" t="s">
        <v>549</v>
      </c>
      <c r="C54" s="16" t="str">
        <f>VLOOKUP(B54,'PP-RLK'!$C$14:$N$623,12,FALSE)</f>
        <v>AT4G23250.1</v>
      </c>
      <c r="D54" t="e">
        <f>VLOOKUP(B54,'Nat Plant-Seq info'!$C$1:$D$426,2,FALSE)</f>
        <v>#N/A</v>
      </c>
      <c r="E54" t="str">
        <f t="shared" si="0"/>
        <v>AT4G23250.1</v>
      </c>
    </row>
    <row r="55" spans="1:5">
      <c r="A55" s="16">
        <v>91</v>
      </c>
      <c r="B55" s="16" t="s">
        <v>550</v>
      </c>
      <c r="C55" s="16" t="str">
        <f>VLOOKUP(B55,'PP-RLK'!$C$14:$N$623,12,FALSE)</f>
        <v>AT4G23260.1</v>
      </c>
      <c r="D55" t="e">
        <f>VLOOKUP(B55,'Nat Plant-Seq info'!$C$1:$D$426,2,FALSE)</f>
        <v>#N/A</v>
      </c>
      <c r="E55" t="str">
        <f t="shared" si="0"/>
        <v>AT4G23260.1</v>
      </c>
    </row>
    <row r="56" spans="1:5">
      <c r="A56" s="16">
        <v>100</v>
      </c>
      <c r="B56" s="16" t="s">
        <v>551</v>
      </c>
      <c r="C56" s="16" t="str">
        <f>VLOOKUP(B56,'PP-RLK'!$C$14:$N$623,12,FALSE)</f>
        <v>AT4G23270.1</v>
      </c>
      <c r="D56" t="e">
        <f>VLOOKUP(B56,'Nat Plant-Seq info'!$C$1:$D$426,2,FALSE)</f>
        <v>#N/A</v>
      </c>
      <c r="E56" t="str">
        <f t="shared" si="0"/>
        <v>AT4G23270.1</v>
      </c>
    </row>
    <row r="57" spans="1:5">
      <c r="A57" s="16">
        <v>98</v>
      </c>
      <c r="B57" s="16" t="s">
        <v>552</v>
      </c>
      <c r="C57" s="16" t="str">
        <f>VLOOKUP(B57,'PP-RLK'!$C$14:$N$623,12,FALSE)</f>
        <v>AT4G23280.1</v>
      </c>
      <c r="D57" t="e">
        <f>VLOOKUP(B57,'Nat Plant-Seq info'!$C$1:$D$426,2,FALSE)</f>
        <v>#N/A</v>
      </c>
      <c r="E57" t="str">
        <f t="shared" si="0"/>
        <v>AT4G23280.1</v>
      </c>
    </row>
    <row r="58" spans="1:5">
      <c r="A58" s="16">
        <v>94</v>
      </c>
      <c r="B58" s="16" t="s">
        <v>553</v>
      </c>
      <c r="C58" s="16" t="str">
        <f>VLOOKUP(B58,'PP-RLK'!$C$14:$N$623,12,FALSE)</f>
        <v>AT4G23290.2</v>
      </c>
      <c r="D58" t="e">
        <f>VLOOKUP(B58,'Nat Plant-Seq info'!$C$1:$D$426,2,FALSE)</f>
        <v>#N/A</v>
      </c>
      <c r="E58" t="str">
        <f t="shared" si="0"/>
        <v>AT4G23290.2</v>
      </c>
    </row>
    <row r="59" spans="1:5">
      <c r="A59" s="16">
        <v>97</v>
      </c>
      <c r="B59" s="16" t="s">
        <v>554</v>
      </c>
      <c r="C59" s="16" t="str">
        <f>VLOOKUP(B59,'PP-RLK'!$C$14:$N$623,12,FALSE)</f>
        <v>AT4G23300.1</v>
      </c>
      <c r="D59" t="e">
        <f>VLOOKUP(B59,'Nat Plant-Seq info'!$C$1:$D$426,2,FALSE)</f>
        <v>#N/A</v>
      </c>
      <c r="E59" t="str">
        <f t="shared" si="0"/>
        <v>AT4G23300.1</v>
      </c>
    </row>
    <row r="60" spans="1:5">
      <c r="A60" s="16">
        <v>99</v>
      </c>
      <c r="B60" s="16" t="s">
        <v>555</v>
      </c>
      <c r="C60" s="16" t="str">
        <f>VLOOKUP(B60,'PP-RLK'!$C$14:$N$623,12,FALSE)</f>
        <v>AT4G23310.1</v>
      </c>
      <c r="D60" t="e">
        <f>VLOOKUP(B60,'Nat Plant-Seq info'!$C$1:$D$426,2,FALSE)</f>
        <v>#N/A</v>
      </c>
      <c r="E60" t="str">
        <f t="shared" si="0"/>
        <v>AT4G23310.1</v>
      </c>
    </row>
    <row r="61" spans="1:5">
      <c r="A61" s="16">
        <v>84</v>
      </c>
      <c r="B61" s="16" t="s">
        <v>556</v>
      </c>
      <c r="C61" s="16" t="str">
        <f>VLOOKUP(B61,'PP-RLK'!$C$14:$N$623,12,FALSE)</f>
        <v>AT4G23320.1</v>
      </c>
      <c r="D61" t="e">
        <f>VLOOKUP(B61,'Nat Plant-Seq info'!$C$1:$D$426,2,FALSE)</f>
        <v>#N/A</v>
      </c>
      <c r="E61" t="str">
        <f t="shared" si="0"/>
        <v>AT4G23320.1</v>
      </c>
    </row>
    <row r="62" spans="1:5">
      <c r="A62" s="16">
        <v>79</v>
      </c>
      <c r="B62" s="16" t="s">
        <v>589</v>
      </c>
      <c r="C62" s="16" t="str">
        <f>VLOOKUP(B62,'PP-RLK'!$C$14:$N$623,12,FALSE)</f>
        <v>AT4G38830.1</v>
      </c>
      <c r="D62" t="e">
        <f>VLOOKUP(B62,'Nat Plant-Seq info'!$C$1:$D$426,2,FALSE)</f>
        <v>#N/A</v>
      </c>
      <c r="E62" t="str">
        <f t="shared" si="0"/>
        <v>AT4G38830.1</v>
      </c>
    </row>
    <row r="63" spans="1:5">
      <c r="A63" s="16">
        <v>147</v>
      </c>
      <c r="B63" s="16" t="s">
        <v>80</v>
      </c>
      <c r="C63" s="16" t="str">
        <f>VLOOKUP(B63,'PP-RLK'!$C$14:$N$623,12,FALSE)</f>
        <v>AT1G19090.1</v>
      </c>
      <c r="D63" t="e">
        <f>VLOOKUP(B63,'Nat Plant-Seq info'!$C$1:$D$426,2,FALSE)</f>
        <v>#N/A</v>
      </c>
      <c r="E63" t="str">
        <f t="shared" si="0"/>
        <v>AT1G19090.1</v>
      </c>
    </row>
    <row r="64" spans="1:5">
      <c r="A64" s="16">
        <v>148</v>
      </c>
      <c r="B64" s="16" t="s">
        <v>231</v>
      </c>
      <c r="C64" s="16" t="str">
        <f>VLOOKUP(B64,'PP-RLK'!$C$14:$N$623,12,FALSE)</f>
        <v>AT1G70520.1</v>
      </c>
      <c r="D64" t="e">
        <f>VLOOKUP(B64,'Nat Plant-Seq info'!$C$1:$D$426,2,FALSE)</f>
        <v>#N/A</v>
      </c>
      <c r="E64" t="str">
        <f t="shared" si="0"/>
        <v>AT1G70520.1</v>
      </c>
    </row>
    <row r="65" spans="1:5">
      <c r="A65" s="16">
        <v>146</v>
      </c>
      <c r="B65" s="16" t="s">
        <v>233</v>
      </c>
      <c r="C65" s="16" t="str">
        <f>VLOOKUP(B65,'PP-RLK'!$C$14:$N$623,12,FALSE)</f>
        <v>AT1G70530.1</v>
      </c>
      <c r="D65" t="e">
        <f>VLOOKUP(B65,'Nat Plant-Seq info'!$C$1:$D$426,2,FALSE)</f>
        <v>#N/A</v>
      </c>
      <c r="E65" t="str">
        <f t="shared" si="0"/>
        <v>AT1G70530.1</v>
      </c>
    </row>
    <row r="66" spans="1:5">
      <c r="A66" s="16">
        <v>153</v>
      </c>
      <c r="B66" s="16" t="s">
        <v>567</v>
      </c>
      <c r="C66" s="16" t="str">
        <f>VLOOKUP(B66,'PP-RLK'!$C$14:$N$623,12,FALSE)</f>
        <v>AT4G28670.1</v>
      </c>
      <c r="D66" t="e">
        <f>VLOOKUP(B66,'Nat Plant-Seq info'!$C$1:$D$426,2,FALSE)</f>
        <v>#N/A</v>
      </c>
      <c r="E66" t="str">
        <f t="shared" ref="E66:E129" si="1">IF(ISNA(D66),C66,)</f>
        <v>AT4G28670.1</v>
      </c>
    </row>
    <row r="67" spans="1:5">
      <c r="A67" s="16">
        <v>145</v>
      </c>
      <c r="B67" s="16" t="s">
        <v>669</v>
      </c>
      <c r="C67" s="16" t="str">
        <f>VLOOKUP(B67,'PP-RLK'!$C$14:$N$623,12,FALSE)</f>
        <v>AT5G40380.1</v>
      </c>
      <c r="D67" t="e">
        <f>VLOOKUP(B67,'Nat Plant-Seq info'!$C$1:$D$426,2,FALSE)</f>
        <v>#N/A</v>
      </c>
      <c r="E67" t="str">
        <f t="shared" si="1"/>
        <v>AT5G40380.1</v>
      </c>
    </row>
    <row r="68" spans="1:5">
      <c r="A68" s="16">
        <v>154</v>
      </c>
      <c r="B68" s="16" t="s">
        <v>234</v>
      </c>
      <c r="C68" s="16" t="str">
        <f>VLOOKUP(B68,'PP-RLK'!$C$14:$N$623,12,FALSE)</f>
        <v>AT1G70740.1</v>
      </c>
      <c r="D68" t="e">
        <f>VLOOKUP(B68,'Nat Plant-Seq info'!$C$1:$D$426,2,FALSE)</f>
        <v>#N/A</v>
      </c>
      <c r="E68" t="str">
        <f t="shared" si="1"/>
        <v>AT1G70740.1</v>
      </c>
    </row>
    <row r="69" spans="1:5">
      <c r="A69" s="16">
        <v>211</v>
      </c>
      <c r="B69" s="16" t="s">
        <v>526</v>
      </c>
      <c r="C69" s="16" t="str">
        <f>VLOOKUP(B69,'PP-RLK'!$C$14:$N$623,12,FALSE)</f>
        <v>AT4G21230.1</v>
      </c>
      <c r="D69" t="e">
        <f>VLOOKUP(B69,'Nat Plant-Seq info'!$C$1:$D$426,2,FALSE)</f>
        <v>#N/A</v>
      </c>
      <c r="E69" t="str">
        <f t="shared" si="1"/>
        <v>AT4G21230.1</v>
      </c>
    </row>
    <row r="70" spans="1:5">
      <c r="A70" s="16">
        <v>142</v>
      </c>
      <c r="B70" s="16" t="s">
        <v>512</v>
      </c>
      <c r="C70" s="16" t="str">
        <f>VLOOKUP(B70,'PP-RLK'!$C$14:$N$623,12,FALSE)</f>
        <v>AT4G11890.3</v>
      </c>
      <c r="D70" t="e">
        <f>VLOOKUP(B70,'Nat Plant-Seq info'!$C$1:$D$426,2,FALSE)</f>
        <v>#N/A</v>
      </c>
      <c r="E70" t="str">
        <f t="shared" si="1"/>
        <v>AT4G11890.3</v>
      </c>
    </row>
    <row r="71" spans="1:5">
      <c r="A71" s="16">
        <v>277</v>
      </c>
      <c r="B71" s="16" t="s">
        <v>1854</v>
      </c>
      <c r="C71" s="16" t="str">
        <f>VLOOKUP(B71,'PP-RLK'!$C$14:$N$623,12,FALSE)</f>
        <v>AT1G53730.1</v>
      </c>
      <c r="D71" t="str">
        <f>VLOOKUP(B71,'Nat Plant-Seq info'!$C$1:$D$426,2,FALSE)</f>
        <v>Athaliana_25289</v>
      </c>
      <c r="E71">
        <f t="shared" si="1"/>
        <v>0</v>
      </c>
    </row>
    <row r="72" spans="1:5">
      <c r="A72" s="43">
        <v>264</v>
      </c>
      <c r="B72" s="43" t="s">
        <v>427</v>
      </c>
      <c r="C72" s="43" t="e">
        <f>VLOOKUP(B72,'PP-RLK'!$C$14:$N$623,12,FALSE)</f>
        <v>#N/A</v>
      </c>
      <c r="D72" s="46" t="e">
        <f>VLOOKUP(B72,'Nat Plant-Seq info'!$C$1:$D$426,2,FALSE)</f>
        <v>#N/A</v>
      </c>
      <c r="E72" t="e">
        <f t="shared" si="1"/>
        <v>#N/A</v>
      </c>
    </row>
    <row r="73" spans="1:5">
      <c r="A73" s="16">
        <v>722</v>
      </c>
      <c r="B73" s="16" t="s">
        <v>162</v>
      </c>
      <c r="C73" s="16" t="str">
        <f>VLOOKUP(B73,'PP-RLK'!$C$14:$N$623,12,FALSE)</f>
        <v>AT1G54820.1</v>
      </c>
      <c r="D73" t="e">
        <f>VLOOKUP(B73,'Nat Plant-Seq info'!$C$1:$D$426,2,FALSE)</f>
        <v>#N/A</v>
      </c>
      <c r="E73" t="str">
        <f t="shared" si="1"/>
        <v>AT1G54820.1</v>
      </c>
    </row>
    <row r="74" spans="1:5">
      <c r="A74" s="16">
        <v>731</v>
      </c>
      <c r="B74" s="16" t="s">
        <v>295</v>
      </c>
      <c r="C74" s="16" t="str">
        <f>VLOOKUP(B74,'PP-RLK'!$C$14:$N$623,12,FALSE)</f>
        <v>AT2G20300.1</v>
      </c>
      <c r="D74" t="e">
        <f>VLOOKUP(B74,'Nat Plant-Seq info'!$C$1:$D$426,2,FALSE)</f>
        <v>#N/A</v>
      </c>
      <c r="E74" t="str">
        <f t="shared" si="1"/>
        <v>AT2G20300.1</v>
      </c>
    </row>
    <row r="75" spans="1:5">
      <c r="A75" s="16">
        <v>723</v>
      </c>
      <c r="B75" s="16" t="s">
        <v>471</v>
      </c>
      <c r="C75" s="16" t="str">
        <f>VLOOKUP(B75,'PP-RLK'!$C$14:$N$623,12,FALSE)</f>
        <v>AT3G58690.1</v>
      </c>
      <c r="D75" t="e">
        <f>VLOOKUP(B75,'Nat Plant-Seq info'!$C$1:$D$426,2,FALSE)</f>
        <v>#N/A</v>
      </c>
      <c r="E75" t="str">
        <f t="shared" si="1"/>
        <v>AT3G58690.1</v>
      </c>
    </row>
    <row r="76" spans="1:5">
      <c r="A76" s="16">
        <v>725</v>
      </c>
      <c r="B76" s="16" t="s">
        <v>488</v>
      </c>
      <c r="C76" s="16" t="str">
        <f>VLOOKUP(B76,'PP-RLK'!$C$14:$N$623,12,FALSE)</f>
        <v>AT4G02010.1</v>
      </c>
      <c r="D76" t="e">
        <f>VLOOKUP(B76,'Nat Plant-Seq info'!$C$1:$D$426,2,FALSE)</f>
        <v>#N/A</v>
      </c>
      <c r="E76" t="str">
        <f t="shared" si="1"/>
        <v>AT4G02010.1</v>
      </c>
    </row>
    <row r="77" spans="1:5">
      <c r="A77" s="16">
        <v>727</v>
      </c>
      <c r="B77" s="16" t="s">
        <v>705</v>
      </c>
      <c r="C77" s="16" t="str">
        <f>VLOOKUP(B77,'PP-RLK'!$C$14:$N$623,12,FALSE)</f>
        <v>AT5G56890.1</v>
      </c>
      <c r="D77" t="e">
        <f>VLOOKUP(B77,'Nat Plant-Seq info'!$C$1:$D$426,2,FALSE)</f>
        <v>#N/A</v>
      </c>
      <c r="E77" t="str">
        <f t="shared" si="1"/>
        <v>AT5G56890.1</v>
      </c>
    </row>
    <row r="78" spans="1:5">
      <c r="A78" s="16">
        <v>556</v>
      </c>
      <c r="B78" s="16" t="s">
        <v>57</v>
      </c>
      <c r="C78" s="16" t="str">
        <f>VLOOKUP(B78,'PP-RLK'!$C$14:$N$623,12,FALSE)</f>
        <v>AT1G15530.1</v>
      </c>
      <c r="D78" t="e">
        <f>VLOOKUP(B78,'Nat Plant-Seq info'!$C$1:$D$426,2,FALSE)</f>
        <v>#N/A</v>
      </c>
      <c r="E78" t="str">
        <f t="shared" si="1"/>
        <v>AT1G15530.1</v>
      </c>
    </row>
    <row r="79" spans="1:5">
      <c r="A79" s="16">
        <v>586</v>
      </c>
      <c r="B79" s="16" t="s">
        <v>224</v>
      </c>
      <c r="C79" s="16" t="str">
        <f>VLOOKUP(B79,'PP-RLK'!$C$14:$N$623,12,FALSE)</f>
        <v>AT1G70110.1</v>
      </c>
      <c r="D79" t="e">
        <f>VLOOKUP(B79,'Nat Plant-Seq info'!$C$1:$D$426,2,FALSE)</f>
        <v>#N/A</v>
      </c>
      <c r="E79" t="str">
        <f t="shared" si="1"/>
        <v>AT1G70110.1</v>
      </c>
    </row>
    <row r="80" spans="1:5">
      <c r="A80" s="16">
        <v>587</v>
      </c>
      <c r="B80" s="16" t="s">
        <v>226</v>
      </c>
      <c r="C80" s="16" t="str">
        <f>VLOOKUP(B80,'PP-RLK'!$C$14:$N$623,12,FALSE)</f>
        <v>AT1G70130.1</v>
      </c>
      <c r="D80" t="e">
        <f>VLOOKUP(B80,'Nat Plant-Seq info'!$C$1:$D$426,2,FALSE)</f>
        <v>#N/A</v>
      </c>
      <c r="E80" t="str">
        <f t="shared" si="1"/>
        <v>AT1G70130.1</v>
      </c>
    </row>
    <row r="81" spans="1:5">
      <c r="A81" s="16">
        <v>552</v>
      </c>
      <c r="B81" s="16" t="s">
        <v>327</v>
      </c>
      <c r="C81" s="16" t="str">
        <f>VLOOKUP(B81,'PP-RLK'!$C$14:$N$623,12,FALSE)</f>
        <v>AT2G29220.1</v>
      </c>
      <c r="D81" t="e">
        <f>VLOOKUP(B81,'Nat Plant-Seq info'!$C$1:$D$426,2,FALSE)</f>
        <v>#N/A</v>
      </c>
      <c r="E81" t="str">
        <f t="shared" si="1"/>
        <v>AT2G29220.1</v>
      </c>
    </row>
    <row r="82" spans="1:5">
      <c r="A82" s="16">
        <v>553</v>
      </c>
      <c r="B82" s="16" t="s">
        <v>329</v>
      </c>
      <c r="C82" s="16" t="str">
        <f>VLOOKUP(B82,'PP-RLK'!$C$14:$N$623,12,FALSE)</f>
        <v>AT2G29250.1</v>
      </c>
      <c r="D82" t="e">
        <f>VLOOKUP(B82,'Nat Plant-Seq info'!$C$1:$D$426,2,FALSE)</f>
        <v>#N/A</v>
      </c>
      <c r="E82" t="str">
        <f t="shared" si="1"/>
        <v>AT2G29250.1</v>
      </c>
    </row>
    <row r="83" spans="1:5">
      <c r="A83" s="16">
        <v>528</v>
      </c>
      <c r="B83" s="16" t="s">
        <v>1855</v>
      </c>
      <c r="C83" s="16" t="str">
        <f>VLOOKUP(B83,'PP-RLK'!$C$14:$N$623,12,FALSE)</f>
        <v>AT2G32800.1</v>
      </c>
      <c r="D83" t="e">
        <f>VLOOKUP(B83,'Nat Plant-Seq info'!$C$1:$D$426,2,FALSE)</f>
        <v>#N/A</v>
      </c>
      <c r="E83" t="str">
        <f t="shared" si="1"/>
        <v>AT2G32800.1</v>
      </c>
    </row>
    <row r="84" spans="1:5">
      <c r="A84" s="16">
        <v>567</v>
      </c>
      <c r="B84" s="16" t="s">
        <v>341</v>
      </c>
      <c r="C84" s="16" t="str">
        <f>VLOOKUP(B84,'PP-RLK'!$C$14:$N$623,12,FALSE)</f>
        <v>AT2G37710.1</v>
      </c>
      <c r="D84" t="e">
        <f>VLOOKUP(B84,'Nat Plant-Seq info'!$C$1:$D$426,2,FALSE)</f>
        <v>#N/A</v>
      </c>
      <c r="E84" t="str">
        <f t="shared" si="1"/>
        <v>AT2G37710.1</v>
      </c>
    </row>
    <row r="85" spans="1:5">
      <c r="A85" s="16">
        <v>585</v>
      </c>
      <c r="B85" s="16" t="s">
        <v>354</v>
      </c>
      <c r="C85" s="16" t="str">
        <f>VLOOKUP(B85,'PP-RLK'!$C$14:$N$623,12,FALSE)</f>
        <v>AT2G43690.1</v>
      </c>
      <c r="D85" t="e">
        <f>VLOOKUP(B85,'Nat Plant-Seq info'!$C$1:$D$426,2,FALSE)</f>
        <v>#N/A</v>
      </c>
      <c r="E85" t="str">
        <f t="shared" si="1"/>
        <v>AT2G43690.1</v>
      </c>
    </row>
    <row r="86" spans="1:5">
      <c r="A86" s="16">
        <v>584</v>
      </c>
      <c r="B86" s="16" t="s">
        <v>356</v>
      </c>
      <c r="C86" s="16" t="str">
        <f>VLOOKUP(B86,'PP-RLK'!$C$14:$N$623,12,FALSE)</f>
        <v>AT2G43700.1</v>
      </c>
      <c r="D86" t="e">
        <f>VLOOKUP(B86,'Nat Plant-Seq info'!$C$1:$D$426,2,FALSE)</f>
        <v>#N/A</v>
      </c>
      <c r="E86" t="str">
        <f t="shared" si="1"/>
        <v>AT2G43700.1</v>
      </c>
    </row>
    <row r="87" spans="1:5">
      <c r="A87" s="16">
        <v>560</v>
      </c>
      <c r="B87" s="16" t="s">
        <v>377</v>
      </c>
      <c r="C87" s="16" t="str">
        <f>VLOOKUP(B87,'PP-RLK'!$C$14:$N$623,12,FALSE)</f>
        <v>AT3G08870.1</v>
      </c>
      <c r="D87" t="e">
        <f>VLOOKUP(B87,'Nat Plant-Seq info'!$C$1:$D$426,2,FALSE)</f>
        <v>#N/A</v>
      </c>
      <c r="E87" t="str">
        <f t="shared" si="1"/>
        <v>AT3G08870.1</v>
      </c>
    </row>
    <row r="88" spans="1:5">
      <c r="A88" s="16">
        <v>542</v>
      </c>
      <c r="B88" s="16" t="s">
        <v>418</v>
      </c>
      <c r="C88" s="16" t="str">
        <f>VLOOKUP(B88,'PP-RLK'!$C$14:$N$623,12,FALSE)</f>
        <v>AT3G45330.1</v>
      </c>
      <c r="D88" t="e">
        <f>VLOOKUP(B88,'Nat Plant-Seq info'!$C$1:$D$426,2,FALSE)</f>
        <v>#N/A</v>
      </c>
      <c r="E88" t="str">
        <f t="shared" si="1"/>
        <v>AT3G45330.1</v>
      </c>
    </row>
    <row r="89" spans="1:5">
      <c r="A89" s="16">
        <v>543</v>
      </c>
      <c r="B89" s="16" t="s">
        <v>420</v>
      </c>
      <c r="C89" s="16" t="str">
        <f>VLOOKUP(B89,'PP-RLK'!$C$14:$N$623,12,FALSE)</f>
        <v>AT3G45390.1</v>
      </c>
      <c r="D89" t="e">
        <f>VLOOKUP(B89,'Nat Plant-Seq info'!$C$1:$D$426,2,FALSE)</f>
        <v>#N/A</v>
      </c>
      <c r="E89" t="str">
        <f t="shared" si="1"/>
        <v>AT3G45390.1</v>
      </c>
    </row>
    <row r="90" spans="1:5">
      <c r="A90" s="16">
        <v>538</v>
      </c>
      <c r="B90" s="16" t="s">
        <v>421</v>
      </c>
      <c r="C90" s="16" t="str">
        <f>VLOOKUP(B90,'PP-RLK'!$C$14:$N$623,12,FALSE)</f>
        <v>AT3G45410.1</v>
      </c>
      <c r="D90" t="e">
        <f>VLOOKUP(B90,'Nat Plant-Seq info'!$C$1:$D$426,2,FALSE)</f>
        <v>#N/A</v>
      </c>
      <c r="E90" t="str">
        <f t="shared" si="1"/>
        <v>AT3G45410.1</v>
      </c>
    </row>
    <row r="91" spans="1:5">
      <c r="A91" s="16">
        <v>539</v>
      </c>
      <c r="B91" s="16" t="s">
        <v>422</v>
      </c>
      <c r="C91" s="16" t="str">
        <f>VLOOKUP(B91,'PP-RLK'!$C$14:$N$623,12,FALSE)</f>
        <v>AT3G45420.1</v>
      </c>
      <c r="D91" t="e">
        <f>VLOOKUP(B91,'Nat Plant-Seq info'!$C$1:$D$426,2,FALSE)</f>
        <v>#N/A</v>
      </c>
      <c r="E91" t="str">
        <f t="shared" si="1"/>
        <v>AT3G45420.1</v>
      </c>
    </row>
    <row r="92" spans="1:5">
      <c r="A92" s="16">
        <v>547</v>
      </c>
      <c r="B92" s="16" t="s">
        <v>423</v>
      </c>
      <c r="C92" s="16" t="str">
        <f>VLOOKUP(B92,'PP-RLK'!$C$14:$N$623,12,FALSE)</f>
        <v>AT3G45430.1</v>
      </c>
      <c r="D92" t="e">
        <f>VLOOKUP(B92,'Nat Plant-Seq info'!$C$1:$D$426,2,FALSE)</f>
        <v>#N/A</v>
      </c>
      <c r="E92" t="str">
        <f t="shared" si="1"/>
        <v>AT3G45430.1</v>
      </c>
    </row>
    <row r="93" spans="1:5">
      <c r="A93" s="16">
        <v>540</v>
      </c>
      <c r="B93" s="16" t="s">
        <v>424</v>
      </c>
      <c r="C93" s="16" t="str">
        <f>VLOOKUP(B93,'PP-RLK'!$C$14:$N$623,12,FALSE)</f>
        <v>AT3G45440.1</v>
      </c>
      <c r="D93" t="e">
        <f>VLOOKUP(B93,'Nat Plant-Seq info'!$C$1:$D$426,2,FALSE)</f>
        <v>#N/A</v>
      </c>
      <c r="E93" t="str">
        <f t="shared" si="1"/>
        <v>AT3G45440.1</v>
      </c>
    </row>
    <row r="94" spans="1:5">
      <c r="A94" s="16">
        <v>551</v>
      </c>
      <c r="B94" s="16" t="s">
        <v>437</v>
      </c>
      <c r="C94" s="16" t="str">
        <f>VLOOKUP(B94,'PP-RLK'!$C$14:$N$623,12,FALSE)</f>
        <v>AT3G46760.1</v>
      </c>
      <c r="D94" t="e">
        <f>VLOOKUP(B94,'Nat Plant-Seq info'!$C$1:$D$426,2,FALSE)</f>
        <v>#N/A</v>
      </c>
      <c r="E94" t="str">
        <f t="shared" si="1"/>
        <v>AT3G46760.1</v>
      </c>
    </row>
    <row r="95" spans="1:5">
      <c r="A95" s="16">
        <v>536</v>
      </c>
      <c r="B95" s="16" t="s">
        <v>450</v>
      </c>
      <c r="C95" s="16" t="str">
        <f>VLOOKUP(B95,'PP-RLK'!$C$14:$N$623,12,FALSE)</f>
        <v>AT3G53380.1</v>
      </c>
      <c r="D95" t="e">
        <f>VLOOKUP(B95,'Nat Plant-Seq info'!$C$1:$D$426,2,FALSE)</f>
        <v>#N/A</v>
      </c>
      <c r="E95" t="str">
        <f t="shared" si="1"/>
        <v>AT3G53380.1</v>
      </c>
    </row>
    <row r="96" spans="1:5">
      <c r="A96" s="16">
        <v>566</v>
      </c>
      <c r="B96" s="16" t="s">
        <v>452</v>
      </c>
      <c r="C96" s="16" t="str">
        <f>VLOOKUP(B96,'PP-RLK'!$C$14:$N$623,12,FALSE)</f>
        <v>AT3G53810.1</v>
      </c>
      <c r="D96" t="e">
        <f>VLOOKUP(B96,'Nat Plant-Seq info'!$C$1:$D$426,2,FALSE)</f>
        <v>#N/A</v>
      </c>
      <c r="E96" t="str">
        <f t="shared" si="1"/>
        <v>AT3G53810.1</v>
      </c>
    </row>
    <row r="97" spans="1:5">
      <c r="A97" s="16">
        <v>576</v>
      </c>
      <c r="B97" s="16" t="s">
        <v>456</v>
      </c>
      <c r="C97" s="16" t="str">
        <f>VLOOKUP(B97,'PP-RLK'!$C$14:$N$623,12,FALSE)</f>
        <v>AT3G55550.1</v>
      </c>
      <c r="D97" t="e">
        <f>VLOOKUP(B97,'Nat Plant-Seq info'!$C$1:$D$426,2,FALSE)</f>
        <v>#N/A</v>
      </c>
      <c r="E97" t="str">
        <f t="shared" si="1"/>
        <v>AT3G55550.1</v>
      </c>
    </row>
    <row r="98" spans="1:5">
      <c r="A98" s="16">
        <v>582</v>
      </c>
      <c r="B98" s="16" t="s">
        <v>475</v>
      </c>
      <c r="C98" s="16" t="str">
        <f>VLOOKUP(B98,'PP-RLK'!$C$14:$N$623,12,FALSE)</f>
        <v>AT3G59700.1</v>
      </c>
      <c r="D98" t="e">
        <f>VLOOKUP(B98,'Nat Plant-Seq info'!$C$1:$D$426,2,FALSE)</f>
        <v>#N/A</v>
      </c>
      <c r="E98" t="str">
        <f t="shared" si="1"/>
        <v>AT3G59700.1</v>
      </c>
    </row>
    <row r="99" spans="1:5">
      <c r="A99" s="16">
        <v>583</v>
      </c>
      <c r="B99" s="16" t="s">
        <v>477</v>
      </c>
      <c r="C99" s="16" t="str">
        <f>VLOOKUP(B99,'PP-RLK'!$C$14:$N$623,12,FALSE)</f>
        <v>AT3G59730.1</v>
      </c>
      <c r="D99" t="e">
        <f>VLOOKUP(B99,'Nat Plant-Seq info'!$C$1:$D$426,2,FALSE)</f>
        <v>#N/A</v>
      </c>
      <c r="E99" t="str">
        <f t="shared" si="1"/>
        <v>AT3G59730.1</v>
      </c>
    </row>
    <row r="100" spans="1:5">
      <c r="A100" s="16">
        <v>580</v>
      </c>
      <c r="B100" s="16" t="s">
        <v>478</v>
      </c>
      <c r="C100" s="16" t="str">
        <f>VLOOKUP(B100,'PP-RLK'!$C$14:$N$623,12,FALSE)</f>
        <v>AT3G59740.1</v>
      </c>
      <c r="D100" t="e">
        <f>VLOOKUP(B100,'Nat Plant-Seq info'!$C$1:$D$426,2,FALSE)</f>
        <v>#N/A</v>
      </c>
      <c r="E100" t="str">
        <f t="shared" si="1"/>
        <v>AT3G59740.1</v>
      </c>
    </row>
    <row r="101" spans="1:5">
      <c r="A101" s="16">
        <v>581</v>
      </c>
      <c r="B101" s="16" t="s">
        <v>479</v>
      </c>
      <c r="C101" s="16" t="str">
        <f>VLOOKUP(B101,'PP-RLK'!$C$14:$N$623,12,FALSE)</f>
        <v>AT3G59750.1</v>
      </c>
      <c r="D101" t="e">
        <f>VLOOKUP(B101,'Nat Plant-Seq info'!$C$1:$D$426,2,FALSE)</f>
        <v>#N/A</v>
      </c>
      <c r="E101" t="str">
        <f t="shared" si="1"/>
        <v>AT3G59750.1</v>
      </c>
    </row>
    <row r="102" spans="1:5">
      <c r="A102" s="16">
        <v>568</v>
      </c>
      <c r="B102" s="16" t="s">
        <v>489</v>
      </c>
      <c r="C102" s="16" t="str">
        <f>VLOOKUP(B102,'PP-RLK'!$C$14:$N$623,12,FALSE)</f>
        <v>AT4G02410.1</v>
      </c>
      <c r="D102" t="e">
        <f>VLOOKUP(B102,'Nat Plant-Seq info'!$C$1:$D$426,2,FALSE)</f>
        <v>#N/A</v>
      </c>
      <c r="E102" t="str">
        <f t="shared" si="1"/>
        <v>AT4G02410.1</v>
      </c>
    </row>
    <row r="103" spans="1:5">
      <c r="A103" s="16">
        <v>569</v>
      </c>
      <c r="B103" s="16" t="s">
        <v>491</v>
      </c>
      <c r="C103" s="16" t="str">
        <f>VLOOKUP(B103,'PP-RLK'!$C$14:$N$623,12,FALSE)</f>
        <v>AT4G02420.1</v>
      </c>
      <c r="D103" t="e">
        <f>VLOOKUP(B103,'Nat Plant-Seq info'!$C$1:$D$426,2,FALSE)</f>
        <v>#N/A</v>
      </c>
      <c r="E103" t="str">
        <f t="shared" si="1"/>
        <v>AT4G02420.1</v>
      </c>
    </row>
    <row r="104" spans="1:5">
      <c r="A104" s="16">
        <v>555</v>
      </c>
      <c r="B104" s="16" t="s">
        <v>501</v>
      </c>
      <c r="C104" s="16" t="str">
        <f>VLOOKUP(B104,'PP-RLK'!$C$14:$N$623,12,FALSE)</f>
        <v>AT4G04960.1</v>
      </c>
      <c r="D104" t="e">
        <f>VLOOKUP(B104,'Nat Plant-Seq info'!$C$1:$D$426,2,FALSE)</f>
        <v>#N/A</v>
      </c>
      <c r="E104" t="str">
        <f t="shared" si="1"/>
        <v>AT4G04960.1</v>
      </c>
    </row>
    <row r="105" spans="1:5">
      <c r="A105" s="16">
        <v>554</v>
      </c>
      <c r="B105" s="16" t="s">
        <v>564</v>
      </c>
      <c r="C105" s="16" t="str">
        <f>VLOOKUP(B105,'PP-RLK'!$C$14:$N$623,12,FALSE)</f>
        <v>AT4G28350.1</v>
      </c>
      <c r="D105" t="e">
        <f>VLOOKUP(B105,'Nat Plant-Seq info'!$C$1:$D$426,2,FALSE)</f>
        <v>#N/A</v>
      </c>
      <c r="E105" t="str">
        <f t="shared" si="1"/>
        <v>AT4G28350.1</v>
      </c>
    </row>
    <row r="106" spans="1:5">
      <c r="A106" s="16">
        <v>588</v>
      </c>
      <c r="B106" s="16" t="s">
        <v>568</v>
      </c>
      <c r="C106" s="16" t="str">
        <f>VLOOKUP(B106,'PP-RLK'!$C$14:$N$623,12,FALSE)</f>
        <v>AT4G29050.1</v>
      </c>
      <c r="D106" t="e">
        <f>VLOOKUP(B106,'Nat Plant-Seq info'!$C$1:$D$426,2,FALSE)</f>
        <v>#N/A</v>
      </c>
      <c r="E106" t="str">
        <f t="shared" si="1"/>
        <v>AT4G29050.1</v>
      </c>
    </row>
    <row r="107" spans="1:5">
      <c r="A107" s="16">
        <v>559</v>
      </c>
      <c r="B107" s="16" t="s">
        <v>595</v>
      </c>
      <c r="C107" s="16" t="str">
        <f>VLOOKUP(B107,'PP-RLK'!$C$14:$N$623,12,FALSE)</f>
        <v>AT5G01540.1</v>
      </c>
      <c r="D107" t="e">
        <f>VLOOKUP(B107,'Nat Plant-Seq info'!$C$1:$D$426,2,FALSE)</f>
        <v>#N/A</v>
      </c>
      <c r="E107" t="str">
        <f t="shared" si="1"/>
        <v>AT5G01540.1</v>
      </c>
    </row>
    <row r="108" spans="1:5">
      <c r="A108" s="16">
        <v>557</v>
      </c>
      <c r="B108" s="16" t="s">
        <v>597</v>
      </c>
      <c r="C108" s="16" t="str">
        <f>VLOOKUP(B108,'PP-RLK'!$C$14:$N$623,12,FALSE)</f>
        <v>AT5G01550.1</v>
      </c>
      <c r="D108" t="e">
        <f>VLOOKUP(B108,'Nat Plant-Seq info'!$C$1:$D$426,2,FALSE)</f>
        <v>#N/A</v>
      </c>
      <c r="E108" t="str">
        <f t="shared" si="1"/>
        <v>AT5G01550.1</v>
      </c>
    </row>
    <row r="109" spans="1:5">
      <c r="A109" s="16">
        <v>558</v>
      </c>
      <c r="B109" s="16" t="s">
        <v>598</v>
      </c>
      <c r="C109" s="16" t="str">
        <f>VLOOKUP(B109,'PP-RLK'!$C$14:$N$623,12,FALSE)</f>
        <v>AT5G01560.1</v>
      </c>
      <c r="D109" t="e">
        <f>VLOOKUP(B109,'Nat Plant-Seq info'!$C$1:$D$426,2,FALSE)</f>
        <v>#N/A</v>
      </c>
      <c r="E109" t="str">
        <f t="shared" si="1"/>
        <v>AT5G01560.1</v>
      </c>
    </row>
    <row r="110" spans="1:5">
      <c r="A110" s="16">
        <v>537</v>
      </c>
      <c r="B110" s="16" t="s">
        <v>604</v>
      </c>
      <c r="C110" s="16" t="str">
        <f>VLOOKUP(B110,'PP-RLK'!$C$14:$N$623,12,FALSE)</f>
        <v>AT5G03140.1</v>
      </c>
      <c r="D110" t="e">
        <f>VLOOKUP(B110,'Nat Plant-Seq info'!$C$1:$D$426,2,FALSE)</f>
        <v>#N/A</v>
      </c>
      <c r="E110" t="str">
        <f t="shared" si="1"/>
        <v>AT5G03140.1</v>
      </c>
    </row>
    <row r="111" spans="1:5">
      <c r="A111" s="16">
        <v>518</v>
      </c>
      <c r="B111" s="16" t="s">
        <v>607</v>
      </c>
      <c r="C111" s="16" t="str">
        <f>VLOOKUP(B111,'PP-RLK'!$C$14:$N$623,12,FALSE)</f>
        <v>AT5G06740.1</v>
      </c>
      <c r="D111" t="e">
        <f>VLOOKUP(B111,'Nat Plant-Seq info'!$C$1:$D$426,2,FALSE)</f>
        <v>#N/A</v>
      </c>
      <c r="E111" t="str">
        <f t="shared" si="1"/>
        <v>AT5G06740.1</v>
      </c>
    </row>
    <row r="112" spans="1:5">
      <c r="A112" s="16">
        <v>506</v>
      </c>
      <c r="B112" s="16" t="s">
        <v>617</v>
      </c>
      <c r="C112" s="16" t="str">
        <f>VLOOKUP(B112,'PP-RLK'!$C$14:$N$623,12,FALSE)</f>
        <v>AT5G10530.1</v>
      </c>
      <c r="D112" t="e">
        <f>VLOOKUP(B112,'Nat Plant-Seq info'!$C$1:$D$426,2,FALSE)</f>
        <v>#N/A</v>
      </c>
      <c r="E112" t="str">
        <f t="shared" si="1"/>
        <v>AT5G10530.1</v>
      </c>
    </row>
    <row r="113" spans="1:5">
      <c r="A113" s="16">
        <v>531</v>
      </c>
      <c r="B113" s="16" t="s">
        <v>673</v>
      </c>
      <c r="C113" s="16" t="str">
        <f>VLOOKUP(B113,'PP-RLK'!$C$14:$N$623,12,FALSE)</f>
        <v>AT5G42120.1</v>
      </c>
      <c r="D113" t="e">
        <f>VLOOKUP(B113,'Nat Plant-Seq info'!$C$1:$D$426,2,FALSE)</f>
        <v>#N/A</v>
      </c>
      <c r="E113" t="str">
        <f t="shared" si="1"/>
        <v>AT5G42120.1</v>
      </c>
    </row>
    <row r="114" spans="1:5">
      <c r="A114" s="16">
        <v>533</v>
      </c>
      <c r="B114" s="16" t="s">
        <v>701</v>
      </c>
      <c r="C114" s="16" t="str">
        <f>VLOOKUP(B114,'PP-RLK'!$C$14:$N$623,12,FALSE)</f>
        <v>AT5G55830.1</v>
      </c>
      <c r="D114" t="e">
        <f>VLOOKUP(B114,'Nat Plant-Seq info'!$C$1:$D$426,2,FALSE)</f>
        <v>#N/A</v>
      </c>
      <c r="E114" t="str">
        <f t="shared" si="1"/>
        <v>AT5G55830.1</v>
      </c>
    </row>
    <row r="115" spans="1:5">
      <c r="A115" s="16">
        <v>550</v>
      </c>
      <c r="B115" s="16" t="s">
        <v>711</v>
      </c>
      <c r="C115" s="16" t="str">
        <f>VLOOKUP(B115,'PP-RLK'!$C$14:$N$623,12,FALSE)</f>
        <v>AT5G59260.1</v>
      </c>
      <c r="D115" t="e">
        <f>VLOOKUP(B115,'Nat Plant-Seq info'!$C$1:$D$426,2,FALSE)</f>
        <v>#N/A</v>
      </c>
      <c r="E115" t="str">
        <f t="shared" si="1"/>
        <v>AT5G59260.1</v>
      </c>
    </row>
    <row r="116" spans="1:5">
      <c r="A116" s="16">
        <v>549</v>
      </c>
      <c r="B116" s="16" t="s">
        <v>713</v>
      </c>
      <c r="C116" s="16" t="str">
        <f>VLOOKUP(B116,'PP-RLK'!$C$14:$N$623,12,FALSE)</f>
        <v>AT5G59270.1</v>
      </c>
      <c r="D116" t="e">
        <f>VLOOKUP(B116,'Nat Plant-Seq info'!$C$1:$D$426,2,FALSE)</f>
        <v>#N/A</v>
      </c>
      <c r="E116" t="str">
        <f t="shared" si="1"/>
        <v>AT5G59270.1</v>
      </c>
    </row>
    <row r="117" spans="1:5">
      <c r="A117" s="16">
        <v>544</v>
      </c>
      <c r="B117" s="16" t="s">
        <v>722</v>
      </c>
      <c r="C117" s="16" t="str">
        <f>VLOOKUP(B117,'PP-RLK'!$C$14:$N$623,12,FALSE)</f>
        <v>AT5G60270.1</v>
      </c>
      <c r="D117" t="e">
        <f>VLOOKUP(B117,'Nat Plant-Seq info'!$C$1:$D$426,2,FALSE)</f>
        <v>#N/A</v>
      </c>
      <c r="E117" t="str">
        <f t="shared" si="1"/>
        <v>AT5G60270.1</v>
      </c>
    </row>
    <row r="118" spans="1:5">
      <c r="A118" s="16">
        <v>545</v>
      </c>
      <c r="B118" s="16" t="s">
        <v>724</v>
      </c>
      <c r="C118" s="16" t="str">
        <f>VLOOKUP(B118,'PP-RLK'!$C$14:$N$623,12,FALSE)</f>
        <v>AT5G60280.1</v>
      </c>
      <c r="D118" t="e">
        <f>VLOOKUP(B118,'Nat Plant-Seq info'!$C$1:$D$426,2,FALSE)</f>
        <v>#N/A</v>
      </c>
      <c r="E118" t="str">
        <f t="shared" si="1"/>
        <v>AT5G60280.1</v>
      </c>
    </row>
    <row r="119" spans="1:5">
      <c r="A119" s="16">
        <v>548</v>
      </c>
      <c r="B119" s="16" t="s">
        <v>725</v>
      </c>
      <c r="C119" s="16" t="str">
        <f>VLOOKUP(B119,'PP-RLK'!$C$14:$N$623,12,FALSE)</f>
        <v>AT5G60300.1</v>
      </c>
      <c r="D119" t="e">
        <f>VLOOKUP(B119,'Nat Plant-Seq info'!$C$1:$D$426,2,FALSE)</f>
        <v>#N/A</v>
      </c>
      <c r="E119" t="str">
        <f t="shared" si="1"/>
        <v>AT5G60300.1</v>
      </c>
    </row>
    <row r="120" spans="1:5">
      <c r="A120" s="16">
        <v>546</v>
      </c>
      <c r="B120" s="16" t="s">
        <v>726</v>
      </c>
      <c r="C120" s="16" t="str">
        <f>VLOOKUP(B120,'PP-RLK'!$C$14:$N$623,12,FALSE)</f>
        <v>AT5G60310.1</v>
      </c>
      <c r="D120" t="e">
        <f>VLOOKUP(B120,'Nat Plant-Seq info'!$C$1:$D$426,2,FALSE)</f>
        <v>#N/A</v>
      </c>
      <c r="E120" t="str">
        <f t="shared" si="1"/>
        <v>AT5G60310.1</v>
      </c>
    </row>
    <row r="121" spans="1:5">
      <c r="A121" s="16">
        <v>541</v>
      </c>
      <c r="B121" s="16" t="s">
        <v>727</v>
      </c>
      <c r="C121" s="16" t="str">
        <f>VLOOKUP(B121,'PP-RLK'!$C$14:$N$623,12,FALSE)</f>
        <v>AT5G60320.1</v>
      </c>
      <c r="D121" t="e">
        <f>VLOOKUP(B121,'Nat Plant-Seq info'!$C$1:$D$426,2,FALSE)</f>
        <v>#N/A</v>
      </c>
      <c r="E121" t="str">
        <f t="shared" si="1"/>
        <v>AT5G60320.1</v>
      </c>
    </row>
    <row r="122" spans="1:5">
      <c r="A122" s="16">
        <v>505</v>
      </c>
      <c r="B122" s="16" t="s">
        <v>745</v>
      </c>
      <c r="C122" s="16" t="str">
        <f>VLOOKUP(B122,'PP-RLK'!$C$14:$N$623,12,FALSE)</f>
        <v>AT5G65600.1</v>
      </c>
      <c r="D122" t="e">
        <f>VLOOKUP(B122,'Nat Plant-Seq info'!$C$1:$D$426,2,FALSE)</f>
        <v>#N/A</v>
      </c>
      <c r="E122" t="str">
        <f t="shared" si="1"/>
        <v>AT5G65600.1</v>
      </c>
    </row>
    <row r="123" spans="1:5">
      <c r="A123" s="16">
        <v>333</v>
      </c>
      <c r="B123" s="16" t="s">
        <v>205</v>
      </c>
      <c r="C123" s="16" t="str">
        <f>VLOOKUP(B123,'PP-RLK'!$C$14:$N$623,12,FALSE)</f>
        <v>AT1G66910.1</v>
      </c>
      <c r="D123" t="e">
        <f>VLOOKUP(B123,'Nat Plant-Seq info'!$C$1:$D$426,2,FALSE)</f>
        <v>#N/A</v>
      </c>
      <c r="E123" t="str">
        <f t="shared" si="1"/>
        <v>AT1G66910.1</v>
      </c>
    </row>
    <row r="124" spans="1:5">
      <c r="A124" s="16">
        <v>334</v>
      </c>
      <c r="B124" s="16" t="s">
        <v>207</v>
      </c>
      <c r="C124" s="16" t="str">
        <f>VLOOKUP(B124,'PP-RLK'!$C$14:$N$623,12,FALSE)</f>
        <v>AT1G66920.1</v>
      </c>
      <c r="D124" t="e">
        <f>VLOOKUP(B124,'Nat Plant-Seq info'!$C$1:$D$426,2,FALSE)</f>
        <v>#N/A</v>
      </c>
      <c r="E124" t="str">
        <f t="shared" si="1"/>
        <v>AT1G66920.1</v>
      </c>
    </row>
    <row r="125" spans="1:5">
      <c r="A125" s="16">
        <v>336</v>
      </c>
      <c r="B125" s="16" t="s">
        <v>208</v>
      </c>
      <c r="C125" s="16" t="str">
        <f>VLOOKUP(B125,'PP-RLK'!$C$14:$N$623,12,FALSE)</f>
        <v>AT1G66930.1</v>
      </c>
      <c r="D125" t="e">
        <f>VLOOKUP(B125,'Nat Plant-Seq info'!$C$1:$D$426,2,FALSE)</f>
        <v>#N/A</v>
      </c>
      <c r="E125" t="str">
        <f t="shared" si="1"/>
        <v>AT1G66930.1</v>
      </c>
    </row>
    <row r="126" spans="1:5">
      <c r="A126" s="16">
        <v>335</v>
      </c>
      <c r="B126" s="16" t="s">
        <v>209</v>
      </c>
      <c r="C126" s="16" t="str">
        <f>VLOOKUP(B126,'PP-RLK'!$C$14:$N$623,12,FALSE)</f>
        <v>AT1G66980.1</v>
      </c>
      <c r="D126" t="e">
        <f>VLOOKUP(B126,'Nat Plant-Seq info'!$C$1:$D$426,2,FALSE)</f>
        <v>#N/A</v>
      </c>
      <c r="E126" t="str">
        <f t="shared" si="1"/>
        <v>AT1G66980.1</v>
      </c>
    </row>
    <row r="127" spans="1:5">
      <c r="A127" s="16">
        <v>337</v>
      </c>
      <c r="B127" s="16" t="s">
        <v>210</v>
      </c>
      <c r="C127" s="16" t="str">
        <f>VLOOKUP(B127,'PP-RLK'!$C$14:$N$623,12,FALSE)</f>
        <v>AT1G67000.1</v>
      </c>
      <c r="D127" t="e">
        <f>VLOOKUP(B127,'Nat Plant-Seq info'!$C$1:$D$426,2,FALSE)</f>
        <v>#N/A</v>
      </c>
      <c r="E127" t="str">
        <f t="shared" si="1"/>
        <v>AT1G67000.1</v>
      </c>
    </row>
    <row r="128" spans="1:5">
      <c r="A128" s="16">
        <v>339</v>
      </c>
      <c r="B128" s="16" t="s">
        <v>227</v>
      </c>
      <c r="C128" s="16" t="str">
        <f>VLOOKUP(B128,'PP-RLK'!$C$14:$N$623,12,FALSE)</f>
        <v>AT1G70250.1</v>
      </c>
      <c r="D128" t="e">
        <f>VLOOKUP(B128,'Nat Plant-Seq info'!$C$1:$D$426,2,FALSE)</f>
        <v>#N/A</v>
      </c>
      <c r="E128" t="str">
        <f t="shared" si="1"/>
        <v>AT1G70250.1</v>
      </c>
    </row>
    <row r="129" spans="1:5">
      <c r="A129" s="16">
        <v>338</v>
      </c>
      <c r="B129" s="16" t="s">
        <v>519</v>
      </c>
      <c r="C129" s="16" t="str">
        <f>VLOOKUP(B129,'PP-RLK'!$C$14:$N$623,12,FALSE)</f>
        <v>AT4G18250.1</v>
      </c>
      <c r="D129" t="e">
        <f>VLOOKUP(B129,'Nat Plant-Seq info'!$C$1:$D$426,2,FALSE)</f>
        <v>#N/A</v>
      </c>
      <c r="E129" t="str">
        <f t="shared" si="1"/>
        <v>AT4G18250.1</v>
      </c>
    </row>
    <row r="130" spans="1:5">
      <c r="A130" s="16">
        <v>331</v>
      </c>
      <c r="B130" s="16" t="s">
        <v>656</v>
      </c>
      <c r="C130" s="16" t="str">
        <f>VLOOKUP(B130,'PP-RLK'!$C$14:$N$623,12,FALSE)</f>
        <v>AT5G38240.1</v>
      </c>
      <c r="D130" t="e">
        <f>VLOOKUP(B130,'Nat Plant-Seq info'!$C$1:$D$426,2,FALSE)</f>
        <v>#N/A</v>
      </c>
      <c r="E130" t="str">
        <f t="shared" ref="E130:E193" si="2">IF(ISNA(D130),C130,)</f>
        <v>AT5G38240.1</v>
      </c>
    </row>
    <row r="131" spans="1:5">
      <c r="A131" s="16">
        <v>332</v>
      </c>
      <c r="B131" s="16" t="s">
        <v>658</v>
      </c>
      <c r="C131" s="16" t="str">
        <f>VLOOKUP(B131,'PP-RLK'!$C$14:$N$623,12,FALSE)</f>
        <v>AT5G38250.1</v>
      </c>
      <c r="D131" t="e">
        <f>VLOOKUP(B131,'Nat Plant-Seq info'!$C$1:$D$426,2,FALSE)</f>
        <v>#N/A</v>
      </c>
      <c r="E131" t="str">
        <f t="shared" si="2"/>
        <v>AT5G38250.1</v>
      </c>
    </row>
    <row r="132" spans="1:5">
      <c r="A132" s="16">
        <v>330</v>
      </c>
      <c r="B132" s="16" t="s">
        <v>659</v>
      </c>
      <c r="C132" s="16" t="str">
        <f>VLOOKUP(B132,'PP-RLK'!$C$14:$N$623,12,FALSE)</f>
        <v>AT5G38260.1</v>
      </c>
      <c r="D132" t="e">
        <f>VLOOKUP(B132,'Nat Plant-Seq info'!$C$1:$D$426,2,FALSE)</f>
        <v>#N/A</v>
      </c>
      <c r="E132" t="str">
        <f t="shared" si="2"/>
        <v>AT5G38260.1</v>
      </c>
    </row>
    <row r="133" spans="1:5">
      <c r="A133" s="16">
        <v>340</v>
      </c>
      <c r="B133" s="16" t="s">
        <v>660</v>
      </c>
      <c r="C133" s="16" t="str">
        <f>VLOOKUP(B133,'PP-RLK'!$C$14:$N$623,12,FALSE)</f>
        <v>AT5G38280.1</v>
      </c>
      <c r="D133" t="e">
        <f>VLOOKUP(B133,'Nat Plant-Seq info'!$C$1:$D$426,2,FALSE)</f>
        <v>#N/A</v>
      </c>
      <c r="E133" t="str">
        <f t="shared" si="2"/>
        <v>AT5G38280.1</v>
      </c>
    </row>
    <row r="134" spans="1:5">
      <c r="A134" s="16">
        <v>329</v>
      </c>
      <c r="B134" s="16" t="s">
        <v>665</v>
      </c>
      <c r="C134" s="16" t="str">
        <f>VLOOKUP(B134,'PP-RLK'!$C$14:$N$623,12,FALSE)</f>
        <v>AT5G39020.1</v>
      </c>
      <c r="D134" t="e">
        <f>VLOOKUP(B134,'Nat Plant-Seq info'!$C$1:$D$426,2,FALSE)</f>
        <v>#N/A</v>
      </c>
      <c r="E134" t="str">
        <f t="shared" si="2"/>
        <v>AT5G39020.1</v>
      </c>
    </row>
    <row r="135" spans="1:5">
      <c r="A135" s="16">
        <v>328</v>
      </c>
      <c r="B135" s="16" t="s">
        <v>667</v>
      </c>
      <c r="C135" s="16" t="str">
        <f>VLOOKUP(B135,'PP-RLK'!$C$14:$N$623,12,FALSE)</f>
        <v>AT5G39030.1</v>
      </c>
      <c r="D135" t="e">
        <f>VLOOKUP(B135,'Nat Plant-Seq info'!$C$1:$D$426,2,FALSE)</f>
        <v>#N/A</v>
      </c>
      <c r="E135" t="str">
        <f t="shared" si="2"/>
        <v>AT5G39030.1</v>
      </c>
    </row>
    <row r="136" spans="1:5">
      <c r="A136" s="16">
        <v>964</v>
      </c>
      <c r="B136" s="16" t="s">
        <v>10</v>
      </c>
      <c r="C136" s="16" t="str">
        <f>VLOOKUP(B136,'PP-RLK'!$C$14:$N$623,12,FALSE)</f>
        <v>AT1G05700.1</v>
      </c>
      <c r="D136" t="str">
        <f>VLOOKUP(B136,'Nat Plant-Seq info'!$C$1:$D$426,2,FALSE)</f>
        <v>Athaliana_1154</v>
      </c>
      <c r="E136">
        <f t="shared" si="2"/>
        <v>0</v>
      </c>
    </row>
    <row r="137" spans="1:5">
      <c r="A137" s="16">
        <v>961</v>
      </c>
      <c r="B137" s="16" t="s">
        <v>17</v>
      </c>
      <c r="C137" s="16" t="str">
        <f>VLOOKUP(B137,'PP-RLK'!$C$14:$N$623,12,FALSE)</f>
        <v>AT1G07550.1</v>
      </c>
      <c r="D137" t="str">
        <f>VLOOKUP(B137,'Nat Plant-Seq info'!$C$1:$D$426,2,FALSE)</f>
        <v>Athaliana_27025</v>
      </c>
      <c r="E137">
        <f t="shared" si="2"/>
        <v>0</v>
      </c>
    </row>
    <row r="138" spans="1:5">
      <c r="A138" s="16">
        <v>940</v>
      </c>
      <c r="B138" s="16" t="s">
        <v>19</v>
      </c>
      <c r="C138" s="16" t="str">
        <f>VLOOKUP(B138,'PP-RLK'!$C$14:$N$623,12,FALSE)</f>
        <v>AT1G07560.1</v>
      </c>
      <c r="D138" t="str">
        <f>VLOOKUP(B138,'Nat Plant-Seq info'!$C$1:$D$426,2,FALSE)</f>
        <v>Athaliana_16558</v>
      </c>
      <c r="E138">
        <f t="shared" si="2"/>
        <v>0</v>
      </c>
    </row>
    <row r="139" spans="1:5">
      <c r="A139" s="16">
        <v>953</v>
      </c>
      <c r="B139" s="16" t="s">
        <v>130</v>
      </c>
      <c r="C139" s="16" t="str">
        <f>VLOOKUP(B139,'PP-RLK'!$C$14:$N$623,12,FALSE)</f>
        <v>AT1G49100.1</v>
      </c>
      <c r="D139" t="str">
        <f>VLOOKUP(B139,'Nat Plant-Seq info'!$C$1:$D$426,2,FALSE)</f>
        <v>Athaliana_5774</v>
      </c>
      <c r="E139">
        <f t="shared" si="2"/>
        <v>0</v>
      </c>
    </row>
    <row r="140" spans="1:5">
      <c r="A140" s="16">
        <v>971</v>
      </c>
      <c r="B140" s="16" t="s">
        <v>136</v>
      </c>
      <c r="C140" s="16" t="str">
        <f>VLOOKUP(B140,'PP-RLK'!$C$14:$N$623,12,FALSE)</f>
        <v>AT1G51620.1</v>
      </c>
      <c r="D140" t="e">
        <f>VLOOKUP(B140,'Nat Plant-Seq info'!$C$1:$D$426,2,FALSE)</f>
        <v>#N/A</v>
      </c>
      <c r="E140" t="str">
        <f t="shared" si="2"/>
        <v>AT1G51620.1</v>
      </c>
    </row>
    <row r="141" spans="1:5">
      <c r="A141" s="16">
        <v>972</v>
      </c>
      <c r="B141" s="16" t="s">
        <v>137</v>
      </c>
      <c r="C141" s="16" t="str">
        <f>VLOOKUP(B141,'PP-RLK'!$C$14:$N$623,12,FALSE)</f>
        <v>AT1G51790.1</v>
      </c>
      <c r="D141" t="str">
        <f>VLOOKUP(B141,'Nat Plant-Seq info'!$C$1:$D$426,2,FALSE)</f>
        <v>Athaliana_11327</v>
      </c>
      <c r="E141">
        <f t="shared" si="2"/>
        <v>0</v>
      </c>
    </row>
    <row r="142" spans="1:5">
      <c r="A142" s="16">
        <v>952</v>
      </c>
      <c r="B142" s="16" t="s">
        <v>139</v>
      </c>
      <c r="C142" s="16" t="str">
        <f>VLOOKUP(B142,'PP-RLK'!$C$14:$N$623,12,FALSE)</f>
        <v>AT1G51800.1</v>
      </c>
      <c r="D142" t="str">
        <f>VLOOKUP(B142,'Nat Plant-Seq info'!$C$1:$D$426,2,FALSE)</f>
        <v>Athaliana_21980</v>
      </c>
      <c r="E142">
        <f t="shared" si="2"/>
        <v>0</v>
      </c>
    </row>
    <row r="143" spans="1:5">
      <c r="A143" s="16">
        <v>954</v>
      </c>
      <c r="B143" s="16" t="s">
        <v>140</v>
      </c>
      <c r="C143" s="16" t="str">
        <f>VLOOKUP(B143,'PP-RLK'!$C$14:$N$623,12,FALSE)</f>
        <v>AT1G51810.1</v>
      </c>
      <c r="D143" t="str">
        <f>VLOOKUP(B143,'Nat Plant-Seq info'!$C$1:$D$426,2,FALSE)</f>
        <v>Athaliana_2903</v>
      </c>
      <c r="E143">
        <f t="shared" si="2"/>
        <v>0</v>
      </c>
    </row>
    <row r="144" spans="1:5">
      <c r="A144" s="16">
        <v>958</v>
      </c>
      <c r="B144" s="16" t="s">
        <v>141</v>
      </c>
      <c r="C144" s="16" t="str">
        <f>VLOOKUP(B144,'PP-RLK'!$C$14:$N$623,12,FALSE)</f>
        <v>AT1G51820.1</v>
      </c>
      <c r="D144" t="str">
        <f>VLOOKUP(B144,'Nat Plant-Seq info'!$C$1:$D$426,2,FALSE)</f>
        <v>Athaliana_8090</v>
      </c>
      <c r="E144">
        <f t="shared" si="2"/>
        <v>0</v>
      </c>
    </row>
    <row r="145" spans="1:5">
      <c r="A145" s="16">
        <v>957</v>
      </c>
      <c r="B145" s="16" t="s">
        <v>142</v>
      </c>
      <c r="C145" s="16" t="str">
        <f>VLOOKUP(B145,'PP-RLK'!$C$14:$N$623,12,FALSE)</f>
        <v>AT1G51830.1</v>
      </c>
      <c r="D145" t="str">
        <f>VLOOKUP(B145,'Nat Plant-Seq info'!$C$1:$D$426,2,FALSE)</f>
        <v>Athaliana_4683</v>
      </c>
      <c r="E145">
        <f t="shared" si="2"/>
        <v>0</v>
      </c>
    </row>
    <row r="146" spans="1:5">
      <c r="A146" s="16">
        <v>959</v>
      </c>
      <c r="B146" s="16" t="s">
        <v>143</v>
      </c>
      <c r="C146" s="16" t="str">
        <f>VLOOKUP(B146,'PP-RLK'!$C$14:$N$623,12,FALSE)</f>
        <v>AT1G51850.1</v>
      </c>
      <c r="D146" t="str">
        <f>VLOOKUP(B146,'Nat Plant-Seq info'!$C$1:$D$426,2,FALSE)</f>
        <v>Athaliana_18381</v>
      </c>
      <c r="E146">
        <f t="shared" si="2"/>
        <v>0</v>
      </c>
    </row>
    <row r="147" spans="1:5">
      <c r="A147" s="16">
        <v>947</v>
      </c>
      <c r="B147" s="16" t="s">
        <v>144</v>
      </c>
      <c r="C147" s="16" t="str">
        <f>VLOOKUP(B147,'PP-RLK'!$C$14:$N$623,12,FALSE)</f>
        <v>AT1G51860.1</v>
      </c>
      <c r="D147" t="str">
        <f>VLOOKUP(B147,'Nat Plant-Seq info'!$C$1:$D$426,2,FALSE)</f>
        <v>Athaliana_20225</v>
      </c>
      <c r="E147">
        <f t="shared" si="2"/>
        <v>0</v>
      </c>
    </row>
    <row r="148" spans="1:5">
      <c r="A148" s="16">
        <v>948</v>
      </c>
      <c r="B148" s="16" t="s">
        <v>145</v>
      </c>
      <c r="C148" s="16" t="str">
        <f>VLOOKUP(B148,'PP-RLK'!$C$14:$N$623,12,FALSE)</f>
        <v>AT1G51870.1</v>
      </c>
      <c r="D148" t="e">
        <f>VLOOKUP(B148,'Nat Plant-Seq info'!$C$1:$D$426,2,FALSE)</f>
        <v>#N/A</v>
      </c>
      <c r="E148" t="str">
        <f t="shared" si="2"/>
        <v>AT1G51870.1</v>
      </c>
    </row>
    <row r="149" spans="1:5">
      <c r="A149" s="16">
        <v>949</v>
      </c>
      <c r="B149" s="16" t="s">
        <v>146</v>
      </c>
      <c r="C149" s="16" t="str">
        <f>VLOOKUP(B149,'PP-RLK'!$C$14:$N$623,12,FALSE)</f>
        <v>AT1G51880.1</v>
      </c>
      <c r="D149" t="e">
        <f>VLOOKUP(B149,'Nat Plant-Seq info'!$C$1:$D$426,2,FALSE)</f>
        <v>#N/A</v>
      </c>
      <c r="E149" t="str">
        <f t="shared" si="2"/>
        <v>AT1G51880.1</v>
      </c>
    </row>
    <row r="150" spans="1:5">
      <c r="A150" s="16">
        <v>950</v>
      </c>
      <c r="B150" s="16" t="s">
        <v>147</v>
      </c>
      <c r="C150" s="16" t="str">
        <f>VLOOKUP(B150,'PP-RLK'!$C$14:$N$623,12,FALSE)</f>
        <v>AT1G51890.1</v>
      </c>
      <c r="D150" t="str">
        <f>VLOOKUP(B150,'Nat Plant-Seq info'!$C$1:$D$426,2,FALSE)</f>
        <v>Athaliana_6201</v>
      </c>
      <c r="E150">
        <f t="shared" si="2"/>
        <v>0</v>
      </c>
    </row>
    <row r="151" spans="1:5">
      <c r="A151" s="16">
        <v>951</v>
      </c>
      <c r="B151" s="16" t="s">
        <v>148</v>
      </c>
      <c r="C151" s="16" t="str">
        <f>VLOOKUP(B151,'PP-RLK'!$C$14:$N$623,12,FALSE)</f>
        <v>AT1G51910.1</v>
      </c>
      <c r="D151" t="e">
        <f>VLOOKUP(B151,'Nat Plant-Seq info'!$C$1:$D$426,2,FALSE)</f>
        <v>#N/A</v>
      </c>
      <c r="E151" t="str">
        <f t="shared" si="2"/>
        <v>AT1G51910.1</v>
      </c>
    </row>
    <row r="152" spans="1:5">
      <c r="A152" s="43">
        <v>960</v>
      </c>
      <c r="B152" s="43" t="s">
        <v>190</v>
      </c>
      <c r="C152" s="43" t="e">
        <f>VLOOKUP(B152,'PP-RLK'!$C$14:$N$623,12,FALSE)</f>
        <v>#N/A</v>
      </c>
      <c r="D152" s="46" t="e">
        <f>VLOOKUP(B152,'Nat Plant-Seq info'!$C$1:$D$426,2,FALSE)</f>
        <v>#N/A</v>
      </c>
      <c r="E152" t="e">
        <f t="shared" si="2"/>
        <v>#N/A</v>
      </c>
    </row>
    <row r="153" spans="1:5">
      <c r="A153" s="16">
        <v>955</v>
      </c>
      <c r="B153" s="16" t="s">
        <v>267</v>
      </c>
      <c r="C153" s="16" t="str">
        <f>VLOOKUP(B153,'PP-RLK'!$C$14:$N$623,12,FALSE)</f>
        <v>AT2G04300.1</v>
      </c>
      <c r="D153" t="str">
        <f>VLOOKUP(B153,'Nat Plant-Seq info'!$C$1:$D$426,2,FALSE)</f>
        <v>Athaliana_22610</v>
      </c>
      <c r="E153">
        <f t="shared" si="2"/>
        <v>0</v>
      </c>
    </row>
    <row r="154" spans="1:5">
      <c r="A154" s="16">
        <v>963</v>
      </c>
      <c r="B154" s="16" t="s">
        <v>277</v>
      </c>
      <c r="C154" s="16" t="str">
        <f>VLOOKUP(B154,'PP-RLK'!$C$14:$N$623,12,FALSE)</f>
        <v>AT2G14440.1</v>
      </c>
      <c r="D154" t="e">
        <f>VLOOKUP(B154,'Nat Plant-Seq info'!$C$1:$D$426,2,FALSE)</f>
        <v>#N/A</v>
      </c>
      <c r="E154" t="str">
        <f t="shared" si="2"/>
        <v>AT2G14440.1</v>
      </c>
    </row>
    <row r="155" spans="1:5">
      <c r="A155" s="16">
        <v>962</v>
      </c>
      <c r="B155" s="16" t="s">
        <v>279</v>
      </c>
      <c r="C155" s="16" t="str">
        <f>VLOOKUP(B155,'PP-RLK'!$C$14:$N$623,12,FALSE)</f>
        <v>AT2G14510.1</v>
      </c>
      <c r="D155" t="e">
        <f>VLOOKUP(B155,'Nat Plant-Seq info'!$C$1:$D$426,2,FALSE)</f>
        <v>#N/A</v>
      </c>
      <c r="E155" t="str">
        <f t="shared" si="2"/>
        <v>AT2G14510.1</v>
      </c>
    </row>
    <row r="156" spans="1:5">
      <c r="A156" s="16">
        <v>966</v>
      </c>
      <c r="B156" s="16" t="s">
        <v>290</v>
      </c>
      <c r="C156" s="16" t="str">
        <f>VLOOKUP(B156,'PP-RLK'!$C$14:$N$623,12,FALSE)</f>
        <v>AT2G19190.1</v>
      </c>
      <c r="D156" t="str">
        <f>VLOOKUP(B156,'Nat Plant-Seq info'!$C$1:$D$426,2,FALSE)</f>
        <v>Athaliana_25951</v>
      </c>
      <c r="E156">
        <f t="shared" si="2"/>
        <v>0</v>
      </c>
    </row>
    <row r="157" spans="1:5">
      <c r="A157" s="16">
        <v>967</v>
      </c>
      <c r="B157" s="16" t="s">
        <v>292</v>
      </c>
      <c r="C157" s="16" t="str">
        <f>VLOOKUP(B157,'PP-RLK'!$C$14:$N$623,12,FALSE)</f>
        <v>AT2G19210.1</v>
      </c>
      <c r="D157" t="str">
        <f>VLOOKUP(B157,'Nat Plant-Seq info'!$C$1:$D$426,2,FALSE)</f>
        <v>Athaliana_18002</v>
      </c>
      <c r="E157">
        <f t="shared" si="2"/>
        <v>0</v>
      </c>
    </row>
    <row r="158" spans="1:5">
      <c r="A158" s="16">
        <v>968</v>
      </c>
      <c r="B158" s="16" t="s">
        <v>293</v>
      </c>
      <c r="C158" s="16" t="str">
        <f>VLOOKUP(B158,'PP-RLK'!$C$14:$N$623,12,FALSE)</f>
        <v>AT2G19230.1</v>
      </c>
      <c r="D158" t="str">
        <f>VLOOKUP(B158,'Nat Plant-Seq info'!$C$1:$D$426,2,FALSE)</f>
        <v>Athaliana_703</v>
      </c>
      <c r="E158">
        <f t="shared" si="2"/>
        <v>0</v>
      </c>
    </row>
    <row r="159" spans="1:5">
      <c r="A159" s="16">
        <v>946</v>
      </c>
      <c r="B159" s="16" t="s">
        <v>322</v>
      </c>
      <c r="C159" s="16" t="str">
        <f>VLOOKUP(B159,'PP-RLK'!$C$14:$N$623,12,FALSE)</f>
        <v>AT2G28960.1</v>
      </c>
      <c r="D159" t="str">
        <f>VLOOKUP(B159,'Nat Plant-Seq info'!$C$1:$D$426,2,FALSE)</f>
        <v>Athaliana_23406</v>
      </c>
      <c r="E159">
        <f t="shared" si="2"/>
        <v>0</v>
      </c>
    </row>
    <row r="160" spans="1:5">
      <c r="A160" s="16">
        <v>942</v>
      </c>
      <c r="B160" s="16" t="s">
        <v>324</v>
      </c>
      <c r="C160" s="16" t="str">
        <f>VLOOKUP(B160,'PP-RLK'!$C$14:$N$623,12,FALSE)</f>
        <v>AT2G28970.1</v>
      </c>
      <c r="D160" t="str">
        <f>VLOOKUP(B160,'Nat Plant-Seq info'!$C$1:$D$426,2,FALSE)</f>
        <v>Athaliana_19904</v>
      </c>
      <c r="E160">
        <f t="shared" si="2"/>
        <v>0</v>
      </c>
    </row>
    <row r="161" spans="1:5">
      <c r="A161" s="16">
        <v>943</v>
      </c>
      <c r="B161" s="16" t="s">
        <v>325</v>
      </c>
      <c r="C161" s="16" t="str">
        <f>VLOOKUP(B161,'PP-RLK'!$C$14:$N$623,12,FALSE)</f>
        <v>AT2G28990.1</v>
      </c>
      <c r="D161" t="e">
        <f>VLOOKUP(B161,'Nat Plant-Seq info'!$C$1:$D$426,2,FALSE)</f>
        <v>#N/A</v>
      </c>
      <c r="E161" t="str">
        <f t="shared" si="2"/>
        <v>AT2G28990.1</v>
      </c>
    </row>
    <row r="162" spans="1:5">
      <c r="A162" s="16">
        <v>945</v>
      </c>
      <c r="B162" s="16" t="s">
        <v>326</v>
      </c>
      <c r="C162" s="16" t="str">
        <f>VLOOKUP(B162,'PP-RLK'!$C$14:$N$623,12,FALSE)</f>
        <v>AT2G29000.1</v>
      </c>
      <c r="D162" t="e">
        <f>VLOOKUP(B162,'Nat Plant-Seq info'!$C$1:$D$426,2,FALSE)</f>
        <v>#N/A</v>
      </c>
      <c r="E162" t="str">
        <f t="shared" si="2"/>
        <v>AT2G29000.1</v>
      </c>
    </row>
    <row r="163" spans="1:5">
      <c r="A163" s="16">
        <v>956</v>
      </c>
      <c r="B163" s="16" t="s">
        <v>398</v>
      </c>
      <c r="C163" s="16" t="str">
        <f>VLOOKUP(B163,'PP-RLK'!$C$14:$N$623,12,FALSE)</f>
        <v>AT3G21340.1</v>
      </c>
      <c r="D163" t="str">
        <f>VLOOKUP(B163,'Nat Plant-Seq info'!$C$1:$D$426,2,FALSE)</f>
        <v>Athaliana_17501</v>
      </c>
      <c r="E163">
        <f t="shared" si="2"/>
        <v>0</v>
      </c>
    </row>
    <row r="164" spans="1:5">
      <c r="A164" s="16">
        <v>935</v>
      </c>
      <c r="B164" s="16" t="s">
        <v>429</v>
      </c>
      <c r="C164" s="16" t="str">
        <f>VLOOKUP(B164,'PP-RLK'!$C$14:$N$623,12,FALSE)</f>
        <v>AT3G46330.1</v>
      </c>
      <c r="D164" t="str">
        <f>VLOOKUP(B164,'Nat Plant-Seq info'!$C$1:$D$426,2,FALSE)</f>
        <v>Athaliana_15799</v>
      </c>
      <c r="E164">
        <f t="shared" si="2"/>
        <v>0</v>
      </c>
    </row>
    <row r="165" spans="1:5">
      <c r="A165" s="16">
        <v>930</v>
      </c>
      <c r="B165" s="16" t="s">
        <v>431</v>
      </c>
      <c r="C165" s="16" t="str">
        <f>VLOOKUP(B165,'PP-RLK'!$C$14:$N$623,12,FALSE)</f>
        <v>AT3G46340.1</v>
      </c>
      <c r="D165" t="str">
        <f>VLOOKUP(B165,'Nat Plant-Seq info'!$C$1:$D$426,2,FALSE)</f>
        <v>Athaliana_27310</v>
      </c>
      <c r="E165">
        <f t="shared" si="2"/>
        <v>0</v>
      </c>
    </row>
    <row r="166" spans="1:5">
      <c r="A166" s="16">
        <v>929</v>
      </c>
      <c r="B166" s="16" t="s">
        <v>432</v>
      </c>
      <c r="C166" s="16" t="str">
        <f>VLOOKUP(B166,'PP-RLK'!$C$14:$N$623,12,FALSE)</f>
        <v>AT3G46350.1</v>
      </c>
      <c r="D166" t="e">
        <f>VLOOKUP(B166,'Nat Plant-Seq info'!$C$1:$D$426,2,FALSE)</f>
        <v>#N/A</v>
      </c>
      <c r="E166" t="str">
        <f t="shared" si="2"/>
        <v>AT3G46350.1</v>
      </c>
    </row>
    <row r="167" spans="1:5">
      <c r="A167" s="16">
        <v>934</v>
      </c>
      <c r="B167" s="16" t="s">
        <v>433</v>
      </c>
      <c r="C167" s="16" t="str">
        <f>VLOOKUP(B167,'PP-RLK'!$C$14:$N$623,12,FALSE)</f>
        <v>AT3G46370.1</v>
      </c>
      <c r="D167" t="str">
        <f>VLOOKUP(B167,'Nat Plant-Seq info'!$C$1:$D$426,2,FALSE)</f>
        <v>Athaliana_693</v>
      </c>
      <c r="E167">
        <f t="shared" si="2"/>
        <v>0</v>
      </c>
    </row>
    <row r="168" spans="1:5">
      <c r="A168" s="16">
        <v>933</v>
      </c>
      <c r="B168" s="16" t="s">
        <v>434</v>
      </c>
      <c r="C168" s="16" t="str">
        <f>VLOOKUP(B168,'PP-RLK'!$C$14:$N$623,12,FALSE)</f>
        <v>AT3G46400.1</v>
      </c>
      <c r="D168" t="str">
        <f>VLOOKUP(B168,'Nat Plant-Seq info'!$C$1:$D$426,2,FALSE)</f>
        <v>Athaliana_14111</v>
      </c>
      <c r="E168">
        <f t="shared" si="2"/>
        <v>0</v>
      </c>
    </row>
    <row r="169" spans="1:5">
      <c r="A169" s="16">
        <v>932</v>
      </c>
      <c r="B169" s="16" t="s">
        <v>435</v>
      </c>
      <c r="C169" s="16" t="str">
        <f>VLOOKUP(B169,'PP-RLK'!$C$14:$N$623,12,FALSE)</f>
        <v>AT3G46410.1</v>
      </c>
      <c r="D169" t="e">
        <f>VLOOKUP(B169,'Nat Plant-Seq info'!$C$1:$D$426,2,FALSE)</f>
        <v>#N/A</v>
      </c>
      <c r="E169" t="str">
        <f t="shared" si="2"/>
        <v>AT3G46410.1</v>
      </c>
    </row>
    <row r="170" spans="1:5">
      <c r="A170" s="16">
        <v>931</v>
      </c>
      <c r="B170" s="16" t="s">
        <v>436</v>
      </c>
      <c r="C170" s="16" t="str">
        <f>VLOOKUP(B170,'PP-RLK'!$C$14:$N$623,12,FALSE)</f>
        <v>AT3G46420.1</v>
      </c>
      <c r="D170" t="str">
        <f>VLOOKUP(B170,'Nat Plant-Seq info'!$C$1:$D$426,2,FALSE)</f>
        <v>Athaliana_12311</v>
      </c>
      <c r="E170">
        <f t="shared" si="2"/>
        <v>0</v>
      </c>
    </row>
    <row r="171" spans="1:5">
      <c r="A171" s="16">
        <v>944</v>
      </c>
      <c r="B171" s="16" t="s">
        <v>523</v>
      </c>
      <c r="C171" s="16" t="str">
        <f>VLOOKUP(B171,'PP-RLK'!$C$14:$N$623,12,FALSE)</f>
        <v>AT4G20450.1</v>
      </c>
      <c r="D171" t="str">
        <f>VLOOKUP(B171,'Nat Plant-Seq info'!$C$1:$D$426,2,FALSE)</f>
        <v>Athaliana_25595</v>
      </c>
      <c r="E171">
        <f t="shared" si="2"/>
        <v>0</v>
      </c>
    </row>
    <row r="172" spans="1:5">
      <c r="A172" s="16">
        <v>969</v>
      </c>
      <c r="B172" s="16" t="s">
        <v>569</v>
      </c>
      <c r="C172" s="16" t="str">
        <f>VLOOKUP(B172,'PP-RLK'!$C$14:$N$623,12,FALSE)</f>
        <v>AT4G29180.1</v>
      </c>
      <c r="D172" t="str">
        <f>VLOOKUP(B172,'Nat Plant-Seq info'!$C$1:$D$426,2,FALSE)</f>
        <v>Athaliana_1151</v>
      </c>
      <c r="E172">
        <f t="shared" si="2"/>
        <v>0</v>
      </c>
    </row>
    <row r="173" spans="1:5">
      <c r="A173" s="16">
        <v>970</v>
      </c>
      <c r="B173" s="16" t="s">
        <v>570</v>
      </c>
      <c r="C173" s="16" t="str">
        <f>VLOOKUP(B173,'PP-RLK'!$C$14:$N$623,12,FALSE)</f>
        <v>AT4G29450.1</v>
      </c>
      <c r="D173" t="str">
        <f>VLOOKUP(B173,'Nat Plant-Seq info'!$C$1:$D$426,2,FALSE)</f>
        <v>Athaliana_15096</v>
      </c>
      <c r="E173">
        <f t="shared" si="2"/>
        <v>0</v>
      </c>
    </row>
    <row r="174" spans="1:5">
      <c r="A174" s="16">
        <v>965</v>
      </c>
      <c r="B174" s="16" t="s">
        <v>571</v>
      </c>
      <c r="C174" s="16" t="str">
        <f>VLOOKUP(B174,'PP-RLK'!$C$14:$N$623,12,FALSE)</f>
        <v>AT4G29990.1</v>
      </c>
      <c r="D174" t="str">
        <f>VLOOKUP(B174,'Nat Plant-Seq info'!$C$1:$D$426,2,FALSE)</f>
        <v>Athaliana_26620</v>
      </c>
      <c r="E174">
        <f t="shared" si="2"/>
        <v>0</v>
      </c>
    </row>
    <row r="175" spans="1:5">
      <c r="A175" s="16">
        <v>941</v>
      </c>
      <c r="B175" s="16" t="s">
        <v>631</v>
      </c>
      <c r="C175" s="16" t="str">
        <f>VLOOKUP(B175,'PP-RLK'!$C$14:$N$623,12,FALSE)</f>
        <v>AT5G16900.1</v>
      </c>
      <c r="D175" t="str">
        <f>VLOOKUP(B175,'Nat Plant-Seq info'!$C$1:$D$426,2,FALSE)</f>
        <v>Athaliana_11886</v>
      </c>
      <c r="E175">
        <f t="shared" si="2"/>
        <v>0</v>
      </c>
    </row>
    <row r="176" spans="1:5">
      <c r="A176" s="16">
        <v>939</v>
      </c>
      <c r="B176" s="16" t="s">
        <v>714</v>
      </c>
      <c r="C176" s="16" t="str">
        <f>VLOOKUP(B176,'PP-RLK'!$C$14:$N$623,12,FALSE)</f>
        <v>AT5G59650.1</v>
      </c>
      <c r="D176" t="str">
        <f>VLOOKUP(B176,'Nat Plant-Seq info'!$C$1:$D$426,2,FALSE)</f>
        <v>Athaliana_1492</v>
      </c>
      <c r="E176">
        <f t="shared" si="2"/>
        <v>0</v>
      </c>
    </row>
    <row r="177" spans="1:5">
      <c r="A177" s="16">
        <v>937</v>
      </c>
      <c r="B177" s="16" t="s">
        <v>716</v>
      </c>
      <c r="C177" s="16" t="str">
        <f>VLOOKUP(B177,'PP-RLK'!$C$14:$N$623,12,FALSE)</f>
        <v>AT5G59660.1</v>
      </c>
      <c r="D177" t="str">
        <f>VLOOKUP(B177,'Nat Plant-Seq info'!$C$1:$D$426,2,FALSE)</f>
        <v>Athaliana_3160</v>
      </c>
      <c r="E177">
        <f t="shared" si="2"/>
        <v>0</v>
      </c>
    </row>
    <row r="178" spans="1:5">
      <c r="A178" s="16">
        <v>936</v>
      </c>
      <c r="B178" s="16" t="s">
        <v>717</v>
      </c>
      <c r="C178" s="16" t="str">
        <f>VLOOKUP(B178,'PP-RLK'!$C$14:$N$623,12,FALSE)</f>
        <v>AT5G59670.1</v>
      </c>
      <c r="D178" t="str">
        <f>VLOOKUP(B178,'Nat Plant-Seq info'!$C$1:$D$426,2,FALSE)</f>
        <v>Athaliana_26092</v>
      </c>
      <c r="E178">
        <f t="shared" si="2"/>
        <v>0</v>
      </c>
    </row>
    <row r="179" spans="1:5">
      <c r="A179" s="16">
        <v>938</v>
      </c>
      <c r="B179" s="16" t="s">
        <v>718</v>
      </c>
      <c r="C179" s="16" t="str">
        <f>VLOOKUP(B179,'PP-RLK'!$C$14:$N$623,12,FALSE)</f>
        <v>AT5G59680.1</v>
      </c>
      <c r="D179" t="str">
        <f>VLOOKUP(B179,'Nat Plant-Seq info'!$C$1:$D$426,2,FALSE)</f>
        <v>Athaliana_12980</v>
      </c>
      <c r="E179">
        <f t="shared" si="2"/>
        <v>0</v>
      </c>
    </row>
    <row r="180" spans="1:5">
      <c r="A180" s="16">
        <v>1012</v>
      </c>
      <c r="B180" s="16" t="s">
        <v>626</v>
      </c>
      <c r="C180" s="16" t="str">
        <f>VLOOKUP(B180,'PP-RLK'!$C$14:$N$623,12,FALSE)</f>
        <v>AT5G15730.1</v>
      </c>
      <c r="D180" t="e">
        <f>VLOOKUP(B180,'Nat Plant-Seq info'!$C$1:$D$426,2,FALSE)</f>
        <v>#N/A</v>
      </c>
      <c r="E180" t="str">
        <f t="shared" si="2"/>
        <v>AT5G15730.1</v>
      </c>
    </row>
    <row r="181" spans="1:5">
      <c r="A181" s="16">
        <v>1009</v>
      </c>
      <c r="B181" s="16" t="s">
        <v>700</v>
      </c>
      <c r="C181" s="16" t="str">
        <f>VLOOKUP(B181,'PP-RLK'!$C$14:$N$623,12,FALSE)</f>
        <v>AT5G54590.2</v>
      </c>
      <c r="D181" t="e">
        <f>VLOOKUP(B181,'Nat Plant-Seq info'!$C$1:$D$426,2,FALSE)</f>
        <v>#N/A</v>
      </c>
      <c r="E181" t="str">
        <f t="shared" si="2"/>
        <v>AT5G54590.2</v>
      </c>
    </row>
    <row r="182" spans="1:5">
      <c r="A182" s="16">
        <v>1017</v>
      </c>
      <c r="B182" s="16" t="s">
        <v>214</v>
      </c>
      <c r="C182" s="16" t="str">
        <f>VLOOKUP(B182,'PP-RLK'!$C$14:$N$623,12,FALSE)</f>
        <v>AT1G67720.1</v>
      </c>
      <c r="D182" t="str">
        <f>VLOOKUP(B182,'Nat Plant-Seq info'!$C$1:$D$426,2,FALSE)</f>
        <v>Athaliana_9343</v>
      </c>
      <c r="E182">
        <f t="shared" si="2"/>
        <v>0</v>
      </c>
    </row>
    <row r="183" spans="1:5">
      <c r="A183" s="16">
        <v>1016</v>
      </c>
      <c r="B183" s="16" t="s">
        <v>340</v>
      </c>
      <c r="C183" s="16" t="str">
        <f>VLOOKUP(B183,'PP-RLK'!$C$14:$N$623,12,FALSE)</f>
        <v>AT2G37050.3</v>
      </c>
      <c r="D183" t="str">
        <f>VLOOKUP(B183,'Nat Plant-Seq info'!$C$1:$D$426,2,FALSE)</f>
        <v>Athaliana_18996</v>
      </c>
      <c r="E183">
        <f t="shared" si="2"/>
        <v>0</v>
      </c>
    </row>
    <row r="184" spans="1:5">
      <c r="A184" s="16">
        <v>1018</v>
      </c>
      <c r="B184" s="16" t="s">
        <v>686</v>
      </c>
      <c r="C184" s="16" t="str">
        <f>VLOOKUP(B184,'PP-RLK'!$C$14:$N$623,12,FALSE)</f>
        <v>AT5G48740.1</v>
      </c>
      <c r="D184" t="str">
        <f>VLOOKUP(B184,'Nat Plant-Seq info'!$C$1:$D$426,2,FALSE)</f>
        <v>Athaliana_20957</v>
      </c>
      <c r="E184">
        <f t="shared" si="2"/>
        <v>0</v>
      </c>
    </row>
    <row r="185" spans="1:5">
      <c r="A185" s="16">
        <v>799</v>
      </c>
      <c r="B185" s="16" t="s">
        <v>118</v>
      </c>
      <c r="C185" s="16" t="str">
        <f>VLOOKUP(B185,'PP-RLK'!$C$14:$N$623,12,FALSE)</f>
        <v>AT1G34210.1</v>
      </c>
      <c r="D185" t="str">
        <f>VLOOKUP(B185,'Nat Plant-Seq info'!$C$1:$D$426,2,FALSE)</f>
        <v>Athaliana_8052</v>
      </c>
      <c r="E185">
        <f t="shared" si="2"/>
        <v>0</v>
      </c>
    </row>
    <row r="186" spans="1:5">
      <c r="A186" s="16">
        <v>780</v>
      </c>
      <c r="B186" s="16" t="s">
        <v>172</v>
      </c>
      <c r="C186" s="16" t="str">
        <f>VLOOKUP(B186,'PP-RLK'!$C$14:$N$623,12,FALSE)</f>
        <v>AT1G60800.1</v>
      </c>
      <c r="D186" t="str">
        <f>VLOOKUP(B186,'Nat Plant-Seq info'!$C$1:$D$426,2,FALSE)</f>
        <v>Athaliana_4410</v>
      </c>
      <c r="E186">
        <f t="shared" si="2"/>
        <v>0</v>
      </c>
    </row>
    <row r="187" spans="1:5">
      <c r="A187" s="16">
        <v>800</v>
      </c>
      <c r="B187" s="16" t="s">
        <v>237</v>
      </c>
      <c r="C187" s="16" t="str">
        <f>VLOOKUP(B187,'PP-RLK'!$C$14:$N$623,12,FALSE)</f>
        <v>AT1G71830.1</v>
      </c>
      <c r="D187" t="str">
        <f>VLOOKUP(B187,'Nat Plant-Seq info'!$C$1:$D$426,2,FALSE)</f>
        <v>Athaliana_12198</v>
      </c>
      <c r="E187">
        <f t="shared" si="2"/>
        <v>0</v>
      </c>
    </row>
    <row r="188" spans="1:5">
      <c r="A188" s="16">
        <v>794</v>
      </c>
      <c r="B188" s="16" t="s">
        <v>274</v>
      </c>
      <c r="C188" s="16" t="str">
        <f>VLOOKUP(B188,'PP-RLK'!$C$14:$N$623,12,FALSE)</f>
        <v>AT2G13790.1</v>
      </c>
      <c r="D188" t="str">
        <f>VLOOKUP(B188,'Nat Plant-Seq info'!$C$1:$D$426,2,FALSE)</f>
        <v>Athaliana_20554</v>
      </c>
      <c r="E188">
        <f t="shared" si="2"/>
        <v>0</v>
      </c>
    </row>
    <row r="189" spans="1:5">
      <c r="A189" s="16">
        <v>795</v>
      </c>
      <c r="B189" s="16" t="s">
        <v>276</v>
      </c>
      <c r="C189" s="16" t="str">
        <f>VLOOKUP(B189,'PP-RLK'!$C$14:$N$623,12,FALSE)</f>
        <v>AT2G13800.1</v>
      </c>
      <c r="D189" t="str">
        <f>VLOOKUP(B189,'Nat Plant-Seq info'!$C$1:$D$426,2,FALSE)</f>
        <v>Athaliana_3336</v>
      </c>
      <c r="E189">
        <f t="shared" si="2"/>
        <v>0</v>
      </c>
    </row>
    <row r="190" spans="1:5">
      <c r="A190" s="16">
        <v>779</v>
      </c>
      <c r="B190" s="16" t="s">
        <v>303</v>
      </c>
      <c r="C190" s="16" t="str">
        <f>VLOOKUP(B190,'PP-RLK'!$C$14:$N$623,12,FALSE)</f>
        <v>AT2G23950.1</v>
      </c>
      <c r="D190" t="str">
        <f>VLOOKUP(B190,'Nat Plant-Seq info'!$C$1:$D$426,2,FALSE)</f>
        <v>Athaliana_8910</v>
      </c>
      <c r="E190">
        <f t="shared" si="2"/>
        <v>0</v>
      </c>
    </row>
    <row r="191" spans="1:5">
      <c r="A191" s="16">
        <v>774</v>
      </c>
      <c r="B191" s="16" t="s">
        <v>411</v>
      </c>
      <c r="C191" s="16" t="str">
        <f>VLOOKUP(B191,'PP-RLK'!$C$14:$N$623,12,FALSE)</f>
        <v>AT3G25560.2</v>
      </c>
      <c r="D191" t="str">
        <f>VLOOKUP(B191,'Nat Plant-Seq info'!$C$1:$D$426,2,FALSE)</f>
        <v>Athaliana_17417</v>
      </c>
      <c r="E191">
        <f t="shared" si="2"/>
        <v>0</v>
      </c>
    </row>
    <row r="192" spans="1:5">
      <c r="A192" s="16">
        <v>778</v>
      </c>
      <c r="B192" s="16" t="s">
        <v>572</v>
      </c>
      <c r="C192" s="16" t="str">
        <f>VLOOKUP(B192,'PP-RLK'!$C$14:$N$623,12,FALSE)</f>
        <v>AT4G30520.1</v>
      </c>
      <c r="D192" t="str">
        <f>VLOOKUP(B192,'Nat Plant-Seq info'!$C$1:$D$426,2,FALSE)</f>
        <v>Athaliana_15944</v>
      </c>
      <c r="E192">
        <f t="shared" si="2"/>
        <v>0</v>
      </c>
    </row>
    <row r="193" spans="1:5">
      <c r="A193" s="16">
        <v>798</v>
      </c>
      <c r="B193" s="16" t="s">
        <v>580</v>
      </c>
      <c r="C193" s="16" t="str">
        <f>VLOOKUP(B193,'PP-RLK'!$C$14:$N$623,12,FALSE)</f>
        <v>AT4G33430.1</v>
      </c>
      <c r="D193" t="str">
        <f>VLOOKUP(B193,'Nat Plant-Seq info'!$C$1:$D$426,2,FALSE)</f>
        <v>Athaliana_20399</v>
      </c>
      <c r="E193">
        <f t="shared" si="2"/>
        <v>0</v>
      </c>
    </row>
    <row r="194" spans="1:5">
      <c r="A194" s="16">
        <v>786</v>
      </c>
      <c r="B194" s="16" t="s">
        <v>615</v>
      </c>
      <c r="C194" s="16" t="str">
        <f>VLOOKUP(B194,'PP-RLK'!$C$14:$N$623,12,FALSE)</f>
        <v>AT5G10290.1</v>
      </c>
      <c r="D194" t="str">
        <f>VLOOKUP(B194,'Nat Plant-Seq info'!$C$1:$D$426,2,FALSE)</f>
        <v>Athaliana_17332</v>
      </c>
      <c r="E194">
        <f t="shared" ref="E194:E257" si="3">IF(ISNA(D194),C194,)</f>
        <v>0</v>
      </c>
    </row>
    <row r="195" spans="1:5">
      <c r="A195" s="16">
        <v>775</v>
      </c>
      <c r="B195" s="16" t="s">
        <v>628</v>
      </c>
      <c r="C195" s="16" t="str">
        <f>VLOOKUP(B195,'PP-RLK'!$C$14:$N$623,12,FALSE)</f>
        <v>AT5G16000.1</v>
      </c>
      <c r="D195" t="str">
        <f>VLOOKUP(B195,'Nat Plant-Seq info'!$C$1:$D$426,2,FALSE)</f>
        <v>Athaliana_26506</v>
      </c>
      <c r="E195">
        <f t="shared" si="3"/>
        <v>0</v>
      </c>
    </row>
    <row r="196" spans="1:5">
      <c r="A196" s="16">
        <v>782</v>
      </c>
      <c r="B196" s="16" t="s">
        <v>677</v>
      </c>
      <c r="C196" s="16" t="str">
        <f>VLOOKUP(B196,'PP-RLK'!$C$14:$N$623,12,FALSE)</f>
        <v>AT5G45780.1</v>
      </c>
      <c r="D196" t="str">
        <f>VLOOKUP(B196,'Nat Plant-Seq info'!$C$1:$D$426,2,FALSE)</f>
        <v>Athaliana_26102</v>
      </c>
      <c r="E196">
        <f t="shared" si="3"/>
        <v>0</v>
      </c>
    </row>
    <row r="197" spans="1:5">
      <c r="A197" s="16">
        <v>790</v>
      </c>
      <c r="B197" s="16" t="s">
        <v>739</v>
      </c>
      <c r="C197" s="16" t="str">
        <f>VLOOKUP(B197,'PP-RLK'!$C$14:$N$623,12,FALSE)</f>
        <v>AT5G63710.1</v>
      </c>
      <c r="D197" t="str">
        <f>VLOOKUP(B197,'Nat Plant-Seq info'!$C$1:$D$426,2,FALSE)</f>
        <v>Athaliana_3150</v>
      </c>
      <c r="E197">
        <f t="shared" si="3"/>
        <v>0</v>
      </c>
    </row>
    <row r="198" spans="1:5">
      <c r="A198" s="16">
        <v>787</v>
      </c>
      <c r="B198" s="16" t="s">
        <v>742</v>
      </c>
      <c r="C198" s="16" t="str">
        <f>VLOOKUP(B198,'PP-RLK'!$C$14:$N$623,12,FALSE)</f>
        <v>AT5G65240.1</v>
      </c>
      <c r="D198" t="str">
        <f>VLOOKUP(B198,'Nat Plant-Seq info'!$C$1:$D$426,2,FALSE)</f>
        <v>Athaliana_23958</v>
      </c>
      <c r="E198">
        <f t="shared" si="3"/>
        <v>0</v>
      </c>
    </row>
    <row r="199" spans="1:5">
      <c r="A199" s="43">
        <v>1494</v>
      </c>
      <c r="B199" s="43" t="s">
        <v>34</v>
      </c>
      <c r="C199" s="43" t="e">
        <f>VLOOKUP(B199,'PP-RLK'!$C$14:$N$623,12,FALSE)</f>
        <v>#N/A</v>
      </c>
      <c r="D199" s="46" t="e">
        <f>VLOOKUP(B199,'Nat Plant-Seq info'!$C$1:$D$426,2,FALSE)</f>
        <v>#N/A</v>
      </c>
      <c r="E199" t="e">
        <f t="shared" si="3"/>
        <v>#N/A</v>
      </c>
    </row>
    <row r="200" spans="1:5">
      <c r="A200" s="16">
        <v>1433</v>
      </c>
      <c r="B200" s="16" t="s">
        <v>97</v>
      </c>
      <c r="C200" s="16" t="str">
        <f>VLOOKUP(B200,'PP-RLK'!$C$14:$N$623,12,FALSE)</f>
        <v>AT1G25320.1</v>
      </c>
      <c r="D200" t="str">
        <f>VLOOKUP(B200,'Nat Plant-Seq info'!$C$1:$D$426,2,FALSE)</f>
        <v>Athaliana_5595</v>
      </c>
      <c r="E200">
        <f t="shared" si="3"/>
        <v>0</v>
      </c>
    </row>
    <row r="201" spans="1:5">
      <c r="A201" s="16">
        <v>1510</v>
      </c>
      <c r="B201" s="16" t="s">
        <v>129</v>
      </c>
      <c r="C201" s="16" t="str">
        <f>VLOOKUP(B201,'PP-RLK'!$C$14:$N$623,12,FALSE)</f>
        <v>AT1G48480.1</v>
      </c>
      <c r="D201" t="str">
        <f>VLOOKUP(B201,'Nat Plant-Seq info'!$C$1:$D$426,2,FALSE)</f>
        <v>Athaliana_14114</v>
      </c>
      <c r="E201">
        <f t="shared" si="3"/>
        <v>0</v>
      </c>
    </row>
    <row r="202" spans="1:5">
      <c r="A202" s="16">
        <v>1483</v>
      </c>
      <c r="B202" s="16" t="s">
        <v>134</v>
      </c>
      <c r="C202" s="16" t="str">
        <f>VLOOKUP(B202,'PP-RLK'!$C$14:$N$623,12,FALSE)</f>
        <v>AT1G50610.1</v>
      </c>
      <c r="D202" t="str">
        <f>VLOOKUP(B202,'Nat Plant-Seq info'!$C$1:$D$426,2,FALSE)</f>
        <v>Athaliana_2497</v>
      </c>
      <c r="E202">
        <f t="shared" si="3"/>
        <v>0</v>
      </c>
    </row>
    <row r="203" spans="1:5">
      <c r="A203" s="16">
        <v>1495</v>
      </c>
      <c r="B203" s="16" t="s">
        <v>171</v>
      </c>
      <c r="C203" s="16" t="str">
        <f>VLOOKUP(B203,'PP-RLK'!$C$14:$N$623,12,FALSE)</f>
        <v>AT1G60630.1</v>
      </c>
      <c r="D203" t="str">
        <f>VLOOKUP(B203,'Nat Plant-Seq info'!$C$1:$D$426,2,FALSE)</f>
        <v>Athaliana_8368</v>
      </c>
      <c r="E203">
        <f t="shared" si="3"/>
        <v>0</v>
      </c>
    </row>
    <row r="204" spans="1:5">
      <c r="A204" s="16">
        <v>1504</v>
      </c>
      <c r="B204" s="16" t="s">
        <v>194</v>
      </c>
      <c r="C204" s="16" t="str">
        <f>VLOOKUP(B204,'PP-RLK'!$C$14:$N$623,12,FALSE)</f>
        <v>AT1G64210.1</v>
      </c>
      <c r="D204" t="str">
        <f>VLOOKUP(B204,'Nat Plant-Seq info'!$C$1:$D$426,2,FALSE)</f>
        <v>Athaliana_23505</v>
      </c>
      <c r="E204">
        <f t="shared" si="3"/>
        <v>0</v>
      </c>
    </row>
    <row r="205" spans="1:5">
      <c r="A205" s="16">
        <v>1432</v>
      </c>
      <c r="B205" s="16" t="s">
        <v>202</v>
      </c>
      <c r="C205" s="16" t="str">
        <f>VLOOKUP(B205,'PP-RLK'!$C$14:$N$623,12,FALSE)</f>
        <v>AT1G66830.1</v>
      </c>
      <c r="D205" t="str">
        <f>VLOOKUP(B205,'Nat Plant-Seq info'!$C$1:$D$426,2,FALSE)</f>
        <v>Athaliana_12707</v>
      </c>
      <c r="E205">
        <f t="shared" si="3"/>
        <v>0</v>
      </c>
    </row>
    <row r="206" spans="1:5">
      <c r="A206" s="16">
        <v>1430</v>
      </c>
      <c r="B206" s="16" t="s">
        <v>212</v>
      </c>
      <c r="C206" s="16" t="str">
        <f>VLOOKUP(B206,'PP-RLK'!$C$14:$N$623,12,FALSE)</f>
        <v>AT1G67510.1</v>
      </c>
      <c r="D206" t="str">
        <f>VLOOKUP(B206,'Nat Plant-Seq info'!$C$1:$D$426,2,FALSE)</f>
        <v>Athaliana_11354</v>
      </c>
      <c r="E206">
        <f t="shared" si="3"/>
        <v>0</v>
      </c>
    </row>
    <row r="207" spans="1:5">
      <c r="A207" s="16">
        <v>1514</v>
      </c>
      <c r="B207" s="16" t="s">
        <v>216</v>
      </c>
      <c r="C207" s="16" t="str">
        <f>VLOOKUP(B207,'PP-RLK'!$C$14:$N$623,12,FALSE)</f>
        <v>AT1G68400.1</v>
      </c>
      <c r="D207" t="str">
        <f>VLOOKUP(B207,'Nat Plant-Seq info'!$C$1:$D$426,2,FALSE)</f>
        <v>Athaliana_19134</v>
      </c>
      <c r="E207">
        <f t="shared" si="3"/>
        <v>0</v>
      </c>
    </row>
    <row r="208" spans="1:5">
      <c r="A208" s="16">
        <v>1478</v>
      </c>
      <c r="B208" s="16" t="s">
        <v>240</v>
      </c>
      <c r="C208" s="16" t="str">
        <f>VLOOKUP(B208,'PP-RLK'!$C$14:$N$623,12,FALSE)</f>
        <v>AT1G72460.1</v>
      </c>
      <c r="D208" t="str">
        <f>VLOOKUP(B208,'Nat Plant-Seq info'!$C$1:$D$426,2,FALSE)</f>
        <v>Athaliana_22526</v>
      </c>
      <c r="E208">
        <f t="shared" si="3"/>
        <v>0</v>
      </c>
    </row>
    <row r="209" spans="1:5">
      <c r="A209" s="16">
        <v>1434</v>
      </c>
      <c r="B209" s="16" t="s">
        <v>261</v>
      </c>
      <c r="C209" s="16" t="str">
        <f>VLOOKUP(B209,'PP-RLK'!$C$14:$N$623,12,FALSE)</f>
        <v>AT2G01210.1</v>
      </c>
      <c r="D209" t="str">
        <f>VLOOKUP(B209,'Nat Plant-Seq info'!$C$1:$D$426,2,FALSE)</f>
        <v>Athaliana_24837</v>
      </c>
      <c r="E209">
        <f t="shared" si="3"/>
        <v>0</v>
      </c>
    </row>
    <row r="210" spans="1:5">
      <c r="A210" s="16">
        <v>1485</v>
      </c>
      <c r="B210" s="16" t="s">
        <v>270</v>
      </c>
      <c r="C210" s="16" t="str">
        <f>VLOOKUP(B210,'PP-RLK'!$C$14:$N$623,12,FALSE)</f>
        <v>AT2G07040.1</v>
      </c>
      <c r="D210" t="str">
        <f>VLOOKUP(B210,'Nat Plant-Seq info'!$C$1:$D$426,2,FALSE)</f>
        <v>Athaliana_23398</v>
      </c>
      <c r="E210">
        <f t="shared" si="3"/>
        <v>0</v>
      </c>
    </row>
    <row r="211" spans="1:5">
      <c r="A211" s="16">
        <v>1439</v>
      </c>
      <c r="B211" s="16" t="s">
        <v>280</v>
      </c>
      <c r="C211" s="16" t="str">
        <f>VLOOKUP(B211,'PP-RLK'!$C$14:$N$623,12,FALSE)</f>
        <v>AT2G15300.1</v>
      </c>
      <c r="D211" t="str">
        <f>VLOOKUP(B211,'Nat Plant-Seq info'!$C$1:$D$426,2,FALSE)</f>
        <v>Athaliana_10557</v>
      </c>
      <c r="E211">
        <f t="shared" si="3"/>
        <v>0</v>
      </c>
    </row>
    <row r="212" spans="1:5">
      <c r="A212" s="16">
        <v>1442</v>
      </c>
      <c r="B212" s="16" t="s">
        <v>299</v>
      </c>
      <c r="C212" s="16" t="str">
        <f>VLOOKUP(B212,'PP-RLK'!$C$14:$N$623,12,FALSE)</f>
        <v>AT2G23300.1</v>
      </c>
      <c r="D212" t="str">
        <f>VLOOKUP(B212,'Nat Plant-Seq info'!$C$1:$D$426,2,FALSE)</f>
        <v>Athaliana_8716</v>
      </c>
      <c r="E212">
        <f t="shared" si="3"/>
        <v>0</v>
      </c>
    </row>
    <row r="213" spans="1:5">
      <c r="A213" s="16">
        <v>1520</v>
      </c>
      <c r="B213" s="16" t="s">
        <v>316</v>
      </c>
      <c r="C213" s="16" t="str">
        <f>VLOOKUP(B213,'PP-RLK'!$C$14:$N$623,12,FALSE)</f>
        <v>AT2G26730.1</v>
      </c>
      <c r="D213" t="str">
        <f>VLOOKUP(B213,'Nat Plant-Seq info'!$C$1:$D$426,2,FALSE)</f>
        <v>Athaliana_16521</v>
      </c>
      <c r="E213">
        <f t="shared" si="3"/>
        <v>0</v>
      </c>
    </row>
    <row r="214" spans="1:5">
      <c r="A214" s="16">
        <v>1454</v>
      </c>
      <c r="B214" s="16" t="s">
        <v>317</v>
      </c>
      <c r="C214" s="16" t="str">
        <f>VLOOKUP(B214,'PP-RLK'!$C$14:$N$623,12,FALSE)</f>
        <v>AT2G27060.1</v>
      </c>
      <c r="D214" t="str">
        <f>VLOOKUP(B214,'Nat Plant-Seq info'!$C$1:$D$426,2,FALSE)</f>
        <v>Athaliana_4542</v>
      </c>
      <c r="E214">
        <f t="shared" si="3"/>
        <v>0</v>
      </c>
    </row>
    <row r="215" spans="1:5">
      <c r="A215" s="16">
        <v>1516</v>
      </c>
      <c r="B215" s="16" t="s">
        <v>339</v>
      </c>
      <c r="C215" s="16" t="str">
        <f>VLOOKUP(B215,'PP-RLK'!$C$14:$N$623,12,FALSE)</f>
        <v>AT2G36570.1</v>
      </c>
      <c r="D215" t="str">
        <f>VLOOKUP(B215,'Nat Plant-Seq info'!$C$1:$D$426,2,FALSE)</f>
        <v>Athaliana_10397</v>
      </c>
      <c r="E215">
        <f t="shared" si="3"/>
        <v>0</v>
      </c>
    </row>
    <row r="216" spans="1:5">
      <c r="A216" s="16">
        <v>1428</v>
      </c>
      <c r="B216" s="16" t="s">
        <v>351</v>
      </c>
      <c r="C216" s="16" t="str">
        <f>VLOOKUP(B216,'PP-RLK'!$C$14:$N$623,12,FALSE)</f>
        <v>AT2G42290.1</v>
      </c>
      <c r="D216" t="str">
        <f>VLOOKUP(B216,'Nat Plant-Seq info'!$C$1:$D$426,2,FALSE)</f>
        <v>Athaliana_14179</v>
      </c>
      <c r="E216">
        <f t="shared" si="3"/>
        <v>0</v>
      </c>
    </row>
    <row r="217" spans="1:5">
      <c r="A217" s="16">
        <v>1512</v>
      </c>
      <c r="B217" s="16" t="s">
        <v>369</v>
      </c>
      <c r="C217" s="16" t="str">
        <f>VLOOKUP(B217,'PP-RLK'!$C$14:$N$623,12,FALSE)</f>
        <v>AT3G02880.1</v>
      </c>
      <c r="D217" t="str">
        <f>VLOOKUP(B217,'Nat Plant-Seq info'!$C$1:$D$426,2,FALSE)</f>
        <v>Athaliana_23676</v>
      </c>
      <c r="E217">
        <f t="shared" si="3"/>
        <v>0</v>
      </c>
    </row>
    <row r="218" spans="1:5">
      <c r="A218" s="16">
        <v>1525</v>
      </c>
      <c r="B218" s="16" t="s">
        <v>374</v>
      </c>
      <c r="C218" s="16" t="str">
        <f>VLOOKUP(B218,'PP-RLK'!$C$14:$N$623,12,FALSE)</f>
        <v>AT3G08680.1</v>
      </c>
      <c r="D218" t="str">
        <f>VLOOKUP(B218,'Nat Plant-Seq info'!$C$1:$D$426,2,FALSE)</f>
        <v>Athaliana_7954</v>
      </c>
      <c r="E218">
        <f t="shared" si="3"/>
        <v>0</v>
      </c>
    </row>
    <row r="219" spans="1:5">
      <c r="A219" s="16">
        <v>1511</v>
      </c>
      <c r="B219" s="16" t="s">
        <v>391</v>
      </c>
      <c r="C219" s="16" t="str">
        <f>VLOOKUP(B219,'PP-RLK'!$C$14:$N$623,12,FALSE)</f>
        <v>AT3G17840.1</v>
      </c>
      <c r="D219" t="str">
        <f>VLOOKUP(B219,'Nat Plant-Seq info'!$C$1:$D$426,2,FALSE)</f>
        <v>Athaliana_18192</v>
      </c>
      <c r="E219">
        <f t="shared" si="3"/>
        <v>0</v>
      </c>
    </row>
    <row r="220" spans="1:5">
      <c r="A220" s="16">
        <v>1482</v>
      </c>
      <c r="B220" s="16" t="s">
        <v>395</v>
      </c>
      <c r="C220" s="16" t="str">
        <f>VLOOKUP(B220,'PP-RLK'!$C$14:$N$623,12,FALSE)</f>
        <v>AT3G20190.1</v>
      </c>
      <c r="D220" t="str">
        <f>VLOOKUP(B220,'Nat Plant-Seq info'!$C$1:$D$426,2,FALSE)</f>
        <v>Athaliana_15558</v>
      </c>
      <c r="E220">
        <f t="shared" si="3"/>
        <v>0</v>
      </c>
    </row>
    <row r="221" spans="1:5">
      <c r="A221" s="16">
        <v>1449</v>
      </c>
      <c r="B221" s="16" t="s">
        <v>408</v>
      </c>
      <c r="C221" s="16" t="str">
        <f>VLOOKUP(B221,'PP-RLK'!$C$14:$N$623,12,FALSE)</f>
        <v>AT3G24660.1</v>
      </c>
      <c r="D221" t="str">
        <f>VLOOKUP(B221,'Nat Plant-Seq info'!$C$1:$D$426,2,FALSE)</f>
        <v>Athaliana_3056</v>
      </c>
      <c r="E221">
        <f t="shared" si="3"/>
        <v>0</v>
      </c>
    </row>
    <row r="222" spans="1:5">
      <c r="A222" s="16">
        <v>1473</v>
      </c>
      <c r="B222" s="16" t="s">
        <v>417</v>
      </c>
      <c r="C222" s="16" t="str">
        <f>VLOOKUP(B222,'PP-RLK'!$C$14:$N$623,12,FALSE)</f>
        <v>AT3G42880.1</v>
      </c>
      <c r="D222" t="str">
        <f>VLOOKUP(B222,'Nat Plant-Seq info'!$C$1:$D$426,2,FALSE)</f>
        <v>Athaliana_24988</v>
      </c>
      <c r="E222">
        <f t="shared" si="3"/>
        <v>0</v>
      </c>
    </row>
    <row r="223" spans="1:5">
      <c r="A223" s="16">
        <v>1490</v>
      </c>
      <c r="B223" s="16" t="s">
        <v>445</v>
      </c>
      <c r="C223" s="16" t="str">
        <f>VLOOKUP(B223,'PP-RLK'!$C$14:$N$623,12,FALSE)</f>
        <v>AT3G50230.1</v>
      </c>
      <c r="D223" t="str">
        <f>VLOOKUP(B223,'Nat Plant-Seq info'!$C$1:$D$426,2,FALSE)</f>
        <v>Athaliana_6502</v>
      </c>
      <c r="E223">
        <f t="shared" si="3"/>
        <v>0</v>
      </c>
    </row>
    <row r="224" spans="1:5">
      <c r="A224" s="16">
        <v>1445</v>
      </c>
      <c r="B224" s="16" t="s">
        <v>447</v>
      </c>
      <c r="C224" s="16" t="str">
        <f>VLOOKUP(B224,'PP-RLK'!$C$14:$N$623,12,FALSE)</f>
        <v>AT3G51740.1</v>
      </c>
      <c r="D224" t="str">
        <f>VLOOKUP(B224,'Nat Plant-Seq info'!$C$1:$D$426,2,FALSE)</f>
        <v>Athaliana_26827</v>
      </c>
      <c r="E224">
        <f t="shared" si="3"/>
        <v>0</v>
      </c>
    </row>
    <row r="225" spans="1:5">
      <c r="A225" s="16">
        <v>1446</v>
      </c>
      <c r="B225" s="16" t="s">
        <v>459</v>
      </c>
      <c r="C225" s="16" t="str">
        <f>VLOOKUP(B225,'PP-RLK'!$C$14:$N$623,12,FALSE)</f>
        <v>AT3G56100.1</v>
      </c>
      <c r="D225" t="str">
        <f>VLOOKUP(B225,'Nat Plant-Seq info'!$C$1:$D$426,2,FALSE)</f>
        <v>Athaliana_10438</v>
      </c>
      <c r="E225">
        <f t="shared" si="3"/>
        <v>0</v>
      </c>
    </row>
    <row r="226" spans="1:5">
      <c r="A226" s="16">
        <v>1427</v>
      </c>
      <c r="B226" s="16" t="s">
        <v>470</v>
      </c>
      <c r="C226" s="16" t="str">
        <f>VLOOKUP(B226,'PP-RLK'!$C$14:$N$623,12,FALSE)</f>
        <v>AT3G57830.1</v>
      </c>
      <c r="D226" t="str">
        <f>VLOOKUP(B226,'Nat Plant-Seq info'!$C$1:$D$426,2,FALSE)</f>
        <v>Athaliana_3082</v>
      </c>
      <c r="E226">
        <f t="shared" si="3"/>
        <v>0</v>
      </c>
    </row>
    <row r="227" spans="1:5">
      <c r="A227" s="16">
        <v>1457</v>
      </c>
      <c r="B227" s="16" t="s">
        <v>525</v>
      </c>
      <c r="C227" s="16" t="s">
        <v>7129</v>
      </c>
      <c r="D227" t="str">
        <f>VLOOKUP(B227,'Nat Plant-Seq info'!$C$1:$D$426,2,FALSE)</f>
        <v>Athaliana_23562</v>
      </c>
      <c r="E227">
        <f t="shared" si="3"/>
        <v>0</v>
      </c>
    </row>
    <row r="228" spans="1:5">
      <c r="A228" s="47">
        <v>1501</v>
      </c>
      <c r="B228" s="47" t="s">
        <v>557</v>
      </c>
      <c r="C228" s="47" t="str">
        <f>VLOOKUP(B228,'PP-RLK'!$C$14:$N$623,12,FALSE)</f>
        <v>AT4G23740.1</v>
      </c>
      <c r="D228" t="str">
        <f>VLOOKUP(B228,'Nat Plant-Seq info'!$C$1:$D$426,2,FALSE)</f>
        <v>Athaliana_28</v>
      </c>
      <c r="E228">
        <f t="shared" si="3"/>
        <v>0</v>
      </c>
    </row>
    <row r="229" spans="1:5">
      <c r="A229" s="16">
        <v>1480</v>
      </c>
      <c r="B229" s="16" t="s">
        <v>576</v>
      </c>
      <c r="C229" s="16" t="str">
        <f>VLOOKUP(B229,'PP-RLK'!$C$14:$N$623,12,FALSE)</f>
        <v>AT4G31250.1</v>
      </c>
      <c r="D229" t="str">
        <f>VLOOKUP(B229,'Nat Plant-Seq info'!$C$1:$D$426,2,FALSE)</f>
        <v>Athaliana_17100</v>
      </c>
      <c r="E229">
        <f t="shared" si="3"/>
        <v>0</v>
      </c>
    </row>
    <row r="230" spans="1:5">
      <c r="A230" s="16">
        <v>1438</v>
      </c>
      <c r="B230" s="16" t="s">
        <v>581</v>
      </c>
      <c r="C230" s="16" t="str">
        <f>VLOOKUP(B230,'PP-RLK'!$C$14:$N$623,12,FALSE)</f>
        <v>AT4G34220.1</v>
      </c>
      <c r="D230" t="str">
        <f>VLOOKUP(B230,'Nat Plant-Seq info'!$C$1:$D$426,2,FALSE)</f>
        <v>Athaliana_9969</v>
      </c>
      <c r="E230">
        <f t="shared" si="3"/>
        <v>0</v>
      </c>
    </row>
    <row r="231" spans="1:5">
      <c r="A231" s="16">
        <v>1441</v>
      </c>
      <c r="B231" s="16" t="s">
        <v>588</v>
      </c>
      <c r="C231" s="16" t="str">
        <f>VLOOKUP(B231,'PP-RLK'!$C$14:$N$623,12,FALSE)</f>
        <v>AT4G37250.1</v>
      </c>
      <c r="D231" t="str">
        <f>VLOOKUP(B231,'Nat Plant-Seq info'!$C$1:$D$426,2,FALSE)</f>
        <v>Athaliana_8731</v>
      </c>
      <c r="E231">
        <f t="shared" si="3"/>
        <v>0</v>
      </c>
    </row>
    <row r="232" spans="1:5">
      <c r="A232" s="16">
        <v>1521</v>
      </c>
      <c r="B232" s="16" t="s">
        <v>606</v>
      </c>
      <c r="C232" s="16" t="str">
        <f>VLOOKUP(B232,'PP-RLK'!$C$14:$N$623,12,FALSE)</f>
        <v>AT5G05160.1</v>
      </c>
      <c r="D232" t="str">
        <f>VLOOKUP(B232,'Nat Plant-Seq info'!$C$1:$D$426,2,FALSE)</f>
        <v>Athaliana_23518</v>
      </c>
      <c r="E232">
        <f t="shared" si="3"/>
        <v>0</v>
      </c>
    </row>
    <row r="233" spans="1:5">
      <c r="A233" s="16">
        <v>1451</v>
      </c>
      <c r="B233" s="16" t="s">
        <v>613</v>
      </c>
      <c r="C233" s="16" t="str">
        <f>VLOOKUP(B233,'PP-RLK'!$C$14:$N$623,12,FALSE)</f>
        <v>AT5G07620.1</v>
      </c>
      <c r="D233" t="e">
        <f>VLOOKUP(B233,'Nat Plant-Seq info'!$C$1:$D$426,2,FALSE)</f>
        <v>#N/A</v>
      </c>
      <c r="E233" t="str">
        <f t="shared" si="3"/>
        <v>AT5G07620.1</v>
      </c>
    </row>
    <row r="234" spans="1:5">
      <c r="A234" s="16">
        <v>1458</v>
      </c>
      <c r="B234" s="16" t="s">
        <v>614</v>
      </c>
      <c r="C234" s="16" t="str">
        <f>VLOOKUP(B234,'PP-RLK'!$C$14:$N$623,12,FALSE)</f>
        <v>AT5G10020.1</v>
      </c>
      <c r="D234" t="str">
        <f>VLOOKUP(B234,'Nat Plant-Seq info'!$C$1:$D$426,2,FALSE)</f>
        <v>Athaliana_5879</v>
      </c>
      <c r="E234">
        <f t="shared" si="3"/>
        <v>0</v>
      </c>
    </row>
    <row r="235" spans="1:5">
      <c r="A235" s="16">
        <v>1513</v>
      </c>
      <c r="B235" s="16" t="s">
        <v>630</v>
      </c>
      <c r="C235" s="16" t="str">
        <f>VLOOKUP(B235,'PP-RLK'!$C$14:$N$623,12,FALSE)</f>
        <v>AT5G16590.1</v>
      </c>
      <c r="D235" t="str">
        <f>VLOOKUP(B235,'Nat Plant-Seq info'!$C$1:$D$426,2,FALSE)</f>
        <v>Athaliana_6066</v>
      </c>
      <c r="E235">
        <f t="shared" si="3"/>
        <v>0</v>
      </c>
    </row>
    <row r="236" spans="1:5">
      <c r="A236" s="16">
        <v>1474</v>
      </c>
      <c r="B236" s="16" t="s">
        <v>638</v>
      </c>
      <c r="C236" s="16" t="str">
        <f>VLOOKUP(B236,'PP-RLK'!$C$14:$N$623,12,FALSE)</f>
        <v>AT5G20690.1</v>
      </c>
      <c r="D236" t="str">
        <f>VLOOKUP(B236,'Nat Plant-Seq info'!$C$1:$D$426,2,FALSE)</f>
        <v>Athaliana_3450</v>
      </c>
      <c r="E236">
        <f t="shared" si="3"/>
        <v>0</v>
      </c>
    </row>
    <row r="237" spans="1:5">
      <c r="A237" s="16">
        <v>1506</v>
      </c>
      <c r="B237" s="16" t="s">
        <v>642</v>
      </c>
      <c r="C237" s="16" t="str">
        <f>VLOOKUP(B237,'PP-RLK'!$C$14:$N$623,12,FALSE)</f>
        <v>AT5G24100.1</v>
      </c>
      <c r="D237" t="str">
        <f>VLOOKUP(B237,'Nat Plant-Seq info'!$C$1:$D$426,2,FALSE)</f>
        <v>Athaliana_25480</v>
      </c>
      <c r="E237">
        <f t="shared" si="3"/>
        <v>0</v>
      </c>
    </row>
    <row r="238" spans="1:5">
      <c r="A238" s="16">
        <v>1484</v>
      </c>
      <c r="B238" s="16" t="s">
        <v>649</v>
      </c>
      <c r="C238" s="16" t="str">
        <f>VLOOKUP(B238,'PP-RLK'!$C$14:$N$623,12,FALSE)</f>
        <v>AT5G35390.1</v>
      </c>
      <c r="D238" t="str">
        <f>VLOOKUP(B238,'Nat Plant-Seq info'!$C$1:$D$426,2,FALSE)</f>
        <v>Athaliana_6773</v>
      </c>
      <c r="E238">
        <f t="shared" si="3"/>
        <v>0</v>
      </c>
    </row>
    <row r="239" spans="1:5">
      <c r="A239" s="16">
        <v>1505</v>
      </c>
      <c r="B239" s="16" t="s">
        <v>672</v>
      </c>
      <c r="C239" s="16" t="str">
        <f>VLOOKUP(B239,'PP-RLK'!$C$14:$N$623,12,FALSE)</f>
        <v>AT5G41680.1</v>
      </c>
      <c r="D239" t="e">
        <f>VLOOKUP(B239,'Nat Plant-Seq info'!$C$1:$D$426,2,FALSE)</f>
        <v>#N/A</v>
      </c>
      <c r="E239" t="str">
        <f t="shared" si="3"/>
        <v>AT5G41680.1</v>
      </c>
    </row>
    <row r="240" spans="1:5">
      <c r="A240" s="16">
        <v>1491</v>
      </c>
      <c r="B240" s="16" t="s">
        <v>675</v>
      </c>
      <c r="C240" s="16" t="str">
        <f>VLOOKUP(B240,'PP-RLK'!$C$14:$N$623,12,FALSE)</f>
        <v>AT5G43020.1</v>
      </c>
      <c r="D240" t="e">
        <f>VLOOKUP(B240,'Nat Plant-Seq info'!$C$1:$D$426,2,FALSE)</f>
        <v>#N/A</v>
      </c>
      <c r="E240" t="str">
        <f t="shared" si="3"/>
        <v>AT5G43020.1</v>
      </c>
    </row>
    <row r="241" spans="1:5">
      <c r="A241" s="16">
        <v>1503</v>
      </c>
      <c r="B241" s="16" t="s">
        <v>697</v>
      </c>
      <c r="C241" s="16" t="str">
        <f>VLOOKUP(B241,'PP-RLK'!$C$14:$N$623,12,FALSE)</f>
        <v>AT5G53320.1</v>
      </c>
      <c r="D241" t="str">
        <f>VLOOKUP(B241,'Nat Plant-Seq info'!$C$1:$D$426,2,FALSE)</f>
        <v>Athaliana_25947</v>
      </c>
      <c r="E241">
        <f t="shared" si="3"/>
        <v>0</v>
      </c>
    </row>
    <row r="242" spans="1:5">
      <c r="A242" s="16">
        <v>1523</v>
      </c>
      <c r="B242" s="16" t="s">
        <v>707</v>
      </c>
      <c r="C242" s="16" t="str">
        <f>VLOOKUP(B242,'PP-RLK'!$C$14:$N$623,12,FALSE)</f>
        <v>AT5G58300.1</v>
      </c>
      <c r="D242" t="str">
        <f>VLOOKUP(B242,'Nat Plant-Seq info'!$C$1:$D$426,2,FALSE)</f>
        <v>Athaliana_7906</v>
      </c>
      <c r="E242">
        <f t="shared" si="3"/>
        <v>0</v>
      </c>
    </row>
    <row r="243" spans="1:5">
      <c r="A243" s="16">
        <v>1450</v>
      </c>
      <c r="B243" s="16" t="s">
        <v>734</v>
      </c>
      <c r="C243" s="16" t="str">
        <f>VLOOKUP(B243,'PP-RLK'!$C$14:$N$623,12,FALSE)</f>
        <v>AT5G61570.1</v>
      </c>
      <c r="D243" t="e">
        <f>VLOOKUP(B243,'Nat Plant-Seq info'!$C$1:$D$426,2,FALSE)</f>
        <v>#N/A</v>
      </c>
      <c r="E243" t="str">
        <f t="shared" si="3"/>
        <v>AT5G61570.1</v>
      </c>
    </row>
    <row r="244" spans="1:5">
      <c r="A244" s="16">
        <v>1489</v>
      </c>
      <c r="B244" s="16" t="s">
        <v>749</v>
      </c>
      <c r="C244" s="16" t="str">
        <f>VLOOKUP(B244,'PP-RLK'!$C$14:$N$623,12,FALSE)</f>
        <v>AT5G67200.1</v>
      </c>
      <c r="D244" t="str">
        <f>VLOOKUP(B244,'Nat Plant-Seq info'!$C$1:$D$426,2,FALSE)</f>
        <v>Athaliana_3883</v>
      </c>
      <c r="E244">
        <f t="shared" si="3"/>
        <v>0</v>
      </c>
    </row>
    <row r="245" spans="1:5">
      <c r="A245" s="16">
        <v>1440</v>
      </c>
      <c r="B245" s="16" t="s">
        <v>751</v>
      </c>
      <c r="C245" s="16" t="str">
        <f>VLOOKUP(B245,'PP-RLK'!$C$14:$N$623,12,FALSE)</f>
        <v>AT5G67280.1</v>
      </c>
      <c r="D245" t="str">
        <f>VLOOKUP(B245,'Nat Plant-Seq info'!$C$1:$D$426,2,FALSE)</f>
        <v>Athaliana_10152</v>
      </c>
      <c r="E245">
        <f t="shared" si="3"/>
        <v>0</v>
      </c>
    </row>
    <row r="246" spans="1:5">
      <c r="A246" s="16">
        <v>1423</v>
      </c>
      <c r="B246" s="16" t="s">
        <v>357</v>
      </c>
      <c r="C246" s="16" t="str">
        <f>VLOOKUP(B246,'PP-RLK'!$C$14:$N$623,12,FALSE)</f>
        <v>AT2G45340.1</v>
      </c>
      <c r="D246" t="str">
        <f>VLOOKUP(B246,'Nat Plant-Seq info'!$C$1:$D$426,2,FALSE)</f>
        <v>Athaliana_15351</v>
      </c>
      <c r="E246">
        <f t="shared" si="3"/>
        <v>0</v>
      </c>
    </row>
    <row r="247" spans="1:5">
      <c r="A247" s="16">
        <v>1425</v>
      </c>
      <c r="B247" s="16" t="s">
        <v>536</v>
      </c>
      <c r="C247" s="16" t="str">
        <f>VLOOKUP(B247,'PP-RLK'!$C$14:$N$623,12,FALSE)</f>
        <v>AT4G22730.1</v>
      </c>
      <c r="D247" t="str">
        <f>VLOOKUP(B247,'Nat Plant-Seq info'!$C$1:$D$426,2,FALSE)</f>
        <v>Athaliana_10501</v>
      </c>
      <c r="E247">
        <f t="shared" si="3"/>
        <v>0</v>
      </c>
    </row>
    <row r="248" spans="1:5">
      <c r="A248" s="16">
        <v>1424</v>
      </c>
      <c r="B248" s="16" t="s">
        <v>695</v>
      </c>
      <c r="C248" s="16" t="str">
        <f>VLOOKUP(B248,'PP-RLK'!$C$14:$N$623,12,FALSE)</f>
        <v>AT5G51560.1</v>
      </c>
      <c r="D248" t="str">
        <f>VLOOKUP(B248,'Nat Plant-Seq info'!$C$1:$D$426,2,FALSE)</f>
        <v>Athaliana_18045</v>
      </c>
      <c r="E248">
        <f t="shared" si="3"/>
        <v>0</v>
      </c>
    </row>
    <row r="249" spans="1:5">
      <c r="A249" s="16">
        <v>1426</v>
      </c>
      <c r="B249" s="16" t="s">
        <v>311</v>
      </c>
      <c r="C249" s="16" t="str">
        <f>VLOOKUP(B249,'PP-RLK'!$C$14:$N$623,12,FALSE)</f>
        <v>AT2G25790.1</v>
      </c>
      <c r="D249" t="str">
        <f>VLOOKUP(B249,'Nat Plant-Seq info'!$C$1:$D$426,2,FALSE)</f>
        <v>Athaliana_21181</v>
      </c>
      <c r="E249">
        <f t="shared" si="3"/>
        <v>0</v>
      </c>
    </row>
    <row r="250" spans="1:5">
      <c r="A250" s="16">
        <v>840</v>
      </c>
      <c r="B250" s="16" t="s">
        <v>95</v>
      </c>
      <c r="C250" s="16" t="str">
        <f>VLOOKUP(B250,'PP-RLK'!$C$14:$N$623,12,FALSE)</f>
        <v>AT1G24650.1</v>
      </c>
      <c r="D250" t="str">
        <f>VLOOKUP(B250,'Nat Plant-Seq info'!$C$1:$D$426,2,FALSE)</f>
        <v>Athaliana_14275</v>
      </c>
      <c r="E250">
        <f t="shared" si="3"/>
        <v>0</v>
      </c>
    </row>
    <row r="251" spans="1:5">
      <c r="A251" s="16">
        <v>843</v>
      </c>
      <c r="B251" s="16" t="s">
        <v>200</v>
      </c>
      <c r="C251" s="16" t="str">
        <f>VLOOKUP(B251,'PP-RLK'!$C$14:$N$623,12,FALSE)</f>
        <v>AT1G66150.1</v>
      </c>
      <c r="D251" t="str">
        <f>VLOOKUP(B251,'Nat Plant-Seq info'!$C$1:$D$426,2,FALSE)</f>
        <v>Athaliana_9254</v>
      </c>
      <c r="E251">
        <f t="shared" si="3"/>
        <v>0</v>
      </c>
    </row>
    <row r="252" spans="1:5">
      <c r="A252" s="16">
        <v>841</v>
      </c>
      <c r="B252" s="16" t="s">
        <v>262</v>
      </c>
      <c r="C252" s="16" t="str">
        <f>VLOOKUP(B252,'PP-RLK'!$C$14:$N$623,12,FALSE)</f>
        <v>AT2G01820.1</v>
      </c>
      <c r="D252" t="str">
        <f>VLOOKUP(B252,'Nat Plant-Seq info'!$C$1:$D$426,2,FALSE)</f>
        <v>Athaliana_25433</v>
      </c>
      <c r="E252">
        <f t="shared" si="3"/>
        <v>0</v>
      </c>
    </row>
    <row r="253" spans="1:5">
      <c r="A253" s="16">
        <v>839</v>
      </c>
      <c r="B253" s="16" t="s">
        <v>402</v>
      </c>
      <c r="C253" s="16" t="str">
        <f>VLOOKUP(B253,'PP-RLK'!$C$14:$N$623,12,FALSE)</f>
        <v>AT3G23750.1</v>
      </c>
      <c r="D253" t="str">
        <f>VLOOKUP(B253,'Nat Plant-Seq info'!$C$1:$D$426,2,FALSE)</f>
        <v>Athaliana_7096</v>
      </c>
      <c r="E253">
        <f t="shared" si="3"/>
        <v>0</v>
      </c>
    </row>
    <row r="254" spans="1:5">
      <c r="A254" s="43">
        <v>900</v>
      </c>
      <c r="B254" s="43" t="s">
        <v>39</v>
      </c>
      <c r="C254" s="43" t="e">
        <f>VLOOKUP(B254,'PP-RLK'!$C$14:$N$623,12,FALSE)</f>
        <v>#N/A</v>
      </c>
      <c r="D254" s="46" t="e">
        <f>VLOOKUP(B254,'Nat Plant-Seq info'!$C$1:$D$426,2,FALSE)</f>
        <v>#N/A</v>
      </c>
      <c r="E254" t="e">
        <f t="shared" si="3"/>
        <v>#N/A</v>
      </c>
    </row>
    <row r="255" spans="1:5">
      <c r="A255" s="16">
        <v>897</v>
      </c>
      <c r="B255" s="16" t="s">
        <v>253</v>
      </c>
      <c r="C255" s="16" t="str">
        <f>VLOOKUP(B255,'PP-RLK'!$C$14:$N$623,12,FALSE)</f>
        <v>AT1G78980.1</v>
      </c>
      <c r="D255" t="str">
        <f>VLOOKUP(B255,'Nat Plant-Seq info'!$C$1:$D$426,2,FALSE)</f>
        <v>Athaliana_13964</v>
      </c>
      <c r="E255">
        <f t="shared" si="3"/>
        <v>0</v>
      </c>
    </row>
    <row r="256" spans="1:5">
      <c r="A256" s="16">
        <v>899</v>
      </c>
      <c r="B256" s="16" t="s">
        <v>296</v>
      </c>
      <c r="C256" s="16" t="str">
        <f>VLOOKUP(B256,'PP-RLK'!$C$14:$N$623,12,FALSE)</f>
        <v>AT2G20850.1</v>
      </c>
      <c r="D256" t="str">
        <f>VLOOKUP(B256,'Nat Plant-Seq info'!$C$1:$D$426,2,FALSE)</f>
        <v>Athaliana_16727</v>
      </c>
      <c r="E256">
        <f t="shared" si="3"/>
        <v>0</v>
      </c>
    </row>
    <row r="257" spans="1:5">
      <c r="A257" s="16">
        <v>896</v>
      </c>
      <c r="B257" s="16" t="s">
        <v>382</v>
      </c>
      <c r="C257" s="16" t="str">
        <f>VLOOKUP(B257,'PP-RLK'!$C$14:$N$623,12,FALSE)</f>
        <v>AT3G13065.1</v>
      </c>
      <c r="D257" t="str">
        <f>VLOOKUP(B257,'Nat Plant-Seq info'!$C$1:$D$426,2,FALSE)</f>
        <v>Athaliana_6285</v>
      </c>
      <c r="E257">
        <f t="shared" si="3"/>
        <v>0</v>
      </c>
    </row>
    <row r="258" spans="1:5">
      <c r="A258" s="16">
        <v>889</v>
      </c>
      <c r="B258" s="16" t="s">
        <v>385</v>
      </c>
      <c r="C258" s="16" t="str">
        <f>VLOOKUP(B258,'PP-RLK'!$C$14:$N$623,12,FALSE)</f>
        <v>AT3G14350.1</v>
      </c>
      <c r="D258" t="str">
        <f>VLOOKUP(B258,'Nat Plant-Seq info'!$C$1:$D$426,2,FALSE)</f>
        <v>Athaliana_14084</v>
      </c>
      <c r="E258">
        <f t="shared" ref="E258:E321" si="4">IF(ISNA(D258),C258,)</f>
        <v>0</v>
      </c>
    </row>
    <row r="259" spans="1:5">
      <c r="A259" s="16">
        <v>898</v>
      </c>
      <c r="B259" s="16" t="s">
        <v>494</v>
      </c>
      <c r="C259" s="16" t="str">
        <f>VLOOKUP(B259,'PP-RLK'!$C$14:$N$623,12,FALSE)</f>
        <v>AT4G03390.1</v>
      </c>
      <c r="D259" t="e">
        <f>VLOOKUP(B259,'Nat Plant-Seq info'!$C$1:$D$426,2,FALSE)</f>
        <v>#N/A</v>
      </c>
      <c r="E259" t="str">
        <f t="shared" si="4"/>
        <v>AT4G03390.1</v>
      </c>
    </row>
    <row r="260" spans="1:5">
      <c r="A260" s="16">
        <v>892</v>
      </c>
      <c r="B260" s="16" t="s">
        <v>535</v>
      </c>
      <c r="C260" s="16" t="str">
        <f>VLOOKUP(B260,'PP-RLK'!$C$14:$N$623,12,FALSE)</f>
        <v>AT4G22130.1</v>
      </c>
      <c r="D260" t="str">
        <f>VLOOKUP(B260,'Nat Plant-Seq info'!$C$1:$D$426,2,FALSE)</f>
        <v>Athaliana_16062</v>
      </c>
      <c r="E260">
        <f t="shared" si="4"/>
        <v>0</v>
      </c>
    </row>
    <row r="261" spans="1:5">
      <c r="A261" s="16">
        <v>905</v>
      </c>
      <c r="B261" s="16" t="s">
        <v>608</v>
      </c>
      <c r="C261" s="16" t="str">
        <f>VLOOKUP(B261,'PP-RLK'!$C$14:$N$623,12,FALSE)</f>
        <v>AT5G06820.1</v>
      </c>
      <c r="D261" t="str">
        <f>VLOOKUP(B261,'Nat Plant-Seq info'!$C$1:$D$426,2,FALSE)</f>
        <v>Athaliana_24106</v>
      </c>
      <c r="E261">
        <f t="shared" si="4"/>
        <v>0</v>
      </c>
    </row>
    <row r="262" spans="1:5">
      <c r="A262" s="16">
        <v>1562</v>
      </c>
      <c r="B262" s="16" t="s">
        <v>54</v>
      </c>
      <c r="C262" s="16" t="str">
        <f>VLOOKUP(B262,'PP-RLK'!$C$14:$N$623,12,FALSE)</f>
        <v>AT1G14390.1</v>
      </c>
      <c r="D262" t="str">
        <f>VLOOKUP(B262,'Nat Plant-Seq info'!$C$1:$D$426,2,FALSE)</f>
        <v>Athaliana_17090</v>
      </c>
      <c r="E262">
        <f t="shared" si="4"/>
        <v>0</v>
      </c>
    </row>
    <row r="263" spans="1:5">
      <c r="A263" s="16">
        <v>1569</v>
      </c>
      <c r="B263" s="16" t="s">
        <v>192</v>
      </c>
      <c r="C263" s="16" t="str">
        <f>VLOOKUP(B263,'PP-RLK'!$C$14:$N$623,12,FALSE)</f>
        <v>AT1G63430.1</v>
      </c>
      <c r="D263" t="str">
        <f>VLOOKUP(B263,'Nat Plant-Seq info'!$C$1:$D$426,2,FALSE)</f>
        <v>Athaliana_24672</v>
      </c>
      <c r="E263">
        <f t="shared" si="4"/>
        <v>0</v>
      </c>
    </row>
    <row r="264" spans="1:5">
      <c r="A264" s="16">
        <v>1561</v>
      </c>
      <c r="B264" s="16" t="s">
        <v>265</v>
      </c>
      <c r="C264" s="16" t="str">
        <f>VLOOKUP(B264,'PP-RLK'!$C$14:$N$623,12,FALSE)</f>
        <v>AT2G02780.1</v>
      </c>
      <c r="D264" t="str">
        <f>VLOOKUP(B264,'Nat Plant-Seq info'!$C$1:$D$426,2,FALSE)</f>
        <v>Athaliana_10837</v>
      </c>
      <c r="E264">
        <f t="shared" si="4"/>
        <v>0</v>
      </c>
    </row>
    <row r="265" spans="1:5">
      <c r="A265" s="16">
        <v>1580</v>
      </c>
      <c r="B265" s="16" t="s">
        <v>346</v>
      </c>
      <c r="C265" s="16" t="str">
        <f>VLOOKUP(B265,'PP-RLK'!$C$14:$N$623,12,FALSE)</f>
        <v>AT2G40270.1</v>
      </c>
      <c r="D265" t="e">
        <f>VLOOKUP(B265,'Nat Plant-Seq info'!$C$1:$D$426,2,FALSE)</f>
        <v>#N/A</v>
      </c>
      <c r="E265" t="str">
        <f t="shared" si="4"/>
        <v>AT2G40270.1</v>
      </c>
    </row>
    <row r="266" spans="1:5">
      <c r="A266" s="16">
        <v>1559</v>
      </c>
      <c r="B266" s="16" t="s">
        <v>370</v>
      </c>
      <c r="C266" s="16" t="str">
        <f>VLOOKUP(B266,'PP-RLK'!$C$14:$N$623,12,FALSE)</f>
        <v>AT3G03770.1</v>
      </c>
      <c r="D266" t="str">
        <f>VLOOKUP(B266,'Nat Plant-Seq info'!$C$1:$D$426,2,FALSE)</f>
        <v>Athaliana_11155</v>
      </c>
      <c r="E266">
        <f t="shared" si="4"/>
        <v>0</v>
      </c>
    </row>
    <row r="267" spans="1:5">
      <c r="A267" s="16">
        <v>1579</v>
      </c>
      <c r="B267" s="16" t="s">
        <v>458</v>
      </c>
      <c r="C267" s="16" t="str">
        <f>VLOOKUP(B267,'PP-RLK'!$C$14:$N$623,12,FALSE)</f>
        <v>AT3G56050.1</v>
      </c>
      <c r="D267" t="e">
        <f>VLOOKUP(B267,'Nat Plant-Seq info'!$C$1:$D$426,2,FALSE)</f>
        <v>#N/A</v>
      </c>
      <c r="E267" t="str">
        <f t="shared" si="4"/>
        <v>AT3G56050.1</v>
      </c>
    </row>
    <row r="268" spans="1:5">
      <c r="A268" s="16">
        <v>1581</v>
      </c>
      <c r="B268" s="16" t="s">
        <v>520</v>
      </c>
      <c r="C268" s="16" t="str">
        <f>VLOOKUP(B268,'PP-RLK'!$C$14:$N$623,12,FALSE)</f>
        <v>AT4G18640.1</v>
      </c>
      <c r="D268" t="str">
        <f>VLOOKUP(B268,'Nat Plant-Seq info'!$C$1:$D$426,2,FALSE)</f>
        <v>Athaliana_23726</v>
      </c>
      <c r="E268">
        <f t="shared" si="4"/>
        <v>0</v>
      </c>
    </row>
    <row r="269" spans="1:5">
      <c r="A269" s="43">
        <v>1566</v>
      </c>
      <c r="B269" s="43" t="s">
        <v>524</v>
      </c>
      <c r="C269" s="43" t="e">
        <f>VLOOKUP(B269,'PP-RLK'!$C$14:$N$623,12,FALSE)</f>
        <v>#N/A</v>
      </c>
      <c r="D269" s="46" t="e">
        <f>VLOOKUP(B269,'Nat Plant-Seq info'!$C$1:$D$426,2,FALSE)</f>
        <v>#N/A</v>
      </c>
      <c r="E269" t="e">
        <f t="shared" si="4"/>
        <v>#N/A</v>
      </c>
    </row>
    <row r="270" spans="1:5">
      <c r="A270" s="16">
        <v>1578</v>
      </c>
      <c r="B270" s="16" t="s">
        <v>610</v>
      </c>
      <c r="C270" s="16" t="s">
        <v>7679</v>
      </c>
      <c r="D270" t="e">
        <f>VLOOKUP(B270,'Nat Plant-Seq info'!$C$1:$D$426,2,FALSE)</f>
        <v>#N/A</v>
      </c>
      <c r="E270" t="str">
        <f t="shared" si="4"/>
        <v>AT5G07150.1</v>
      </c>
    </row>
    <row r="271" spans="1:5">
      <c r="A271" s="16">
        <v>1563</v>
      </c>
      <c r="B271" s="16" t="s">
        <v>624</v>
      </c>
      <c r="C271" s="16" t="str">
        <f>VLOOKUP(B271,'PP-RLK'!$C$14:$N$623,12,FALSE)</f>
        <v>AT5G14210.1</v>
      </c>
      <c r="D271" t="str">
        <f>VLOOKUP(B271,'Nat Plant-Seq info'!$C$1:$D$426,2,FALSE)</f>
        <v>Athaliana_12654</v>
      </c>
      <c r="E271">
        <f t="shared" si="4"/>
        <v>0</v>
      </c>
    </row>
    <row r="272" spans="1:5">
      <c r="A272" s="16">
        <v>1570</v>
      </c>
      <c r="B272" s="16" t="s">
        <v>670</v>
      </c>
      <c r="C272" s="16" t="str">
        <f>VLOOKUP(B272,'PP-RLK'!$C$14:$N$623,12,FALSE)</f>
        <v>AT5G41180.1</v>
      </c>
      <c r="D272" t="str">
        <f>VLOOKUP(B272,'Nat Plant-Seq info'!$C$1:$D$426,2,FALSE)</f>
        <v>Athaliana_22320</v>
      </c>
      <c r="E272">
        <f t="shared" si="4"/>
        <v>0</v>
      </c>
    </row>
    <row r="273" spans="1:5">
      <c r="A273" s="16">
        <v>1582</v>
      </c>
      <c r="B273" s="16" t="s">
        <v>679</v>
      </c>
      <c r="C273" s="16" t="str">
        <f>VLOOKUP(B273,'PP-RLK'!$C$14:$N$623,12,FALSE)</f>
        <v>AT5G45840.1</v>
      </c>
      <c r="D273" t="str">
        <f>VLOOKUP(B273,'Nat Plant-Seq info'!$C$1:$D$426,2,FALSE)</f>
        <v>Athaliana_15006</v>
      </c>
      <c r="E273">
        <f t="shared" si="4"/>
        <v>0</v>
      </c>
    </row>
    <row r="274" spans="1:5">
      <c r="A274" s="16">
        <v>1577</v>
      </c>
      <c r="B274" s="16" t="s">
        <v>708</v>
      </c>
      <c r="C274" s="16" t="str">
        <f>VLOOKUP(B274,'PP-RLK'!$C$14:$N$623,12,FALSE)</f>
        <v>AT5G58540.1</v>
      </c>
      <c r="D274" t="e">
        <f>VLOOKUP(B274,'Nat Plant-Seq info'!$C$1:$D$426,2,FALSE)</f>
        <v>#N/A</v>
      </c>
      <c r="E274" t="str">
        <f t="shared" si="4"/>
        <v>AT5G58540.1</v>
      </c>
    </row>
    <row r="275" spans="1:5">
      <c r="A275" s="16">
        <v>1565</v>
      </c>
      <c r="B275" s="16" t="s">
        <v>738</v>
      </c>
      <c r="C275" s="16" t="str">
        <f>VLOOKUP(B275,'PP-RLK'!$C$14:$N$623,12,FALSE)</f>
        <v>AT5G63410.1</v>
      </c>
      <c r="D275" t="str">
        <f>VLOOKUP(B275,'Nat Plant-Seq info'!$C$1:$D$426,2,FALSE)</f>
        <v>Athaliana_18932</v>
      </c>
      <c r="E275">
        <f t="shared" si="4"/>
        <v>0</v>
      </c>
    </row>
    <row r="276" spans="1:5">
      <c r="A276" s="16">
        <v>1274</v>
      </c>
      <c r="B276" s="16" t="s">
        <v>50</v>
      </c>
      <c r="C276" s="16" t="str">
        <f>VLOOKUP(B276,'PP-RLK'!$C$14:$N$623,12,FALSE)</f>
        <v>AT1G12460.1</v>
      </c>
      <c r="D276" t="str">
        <f>VLOOKUP(B276,'Nat Plant-Seq info'!$C$1:$D$426,2,FALSE)</f>
        <v>Athaliana_7800</v>
      </c>
      <c r="E276">
        <f t="shared" si="4"/>
        <v>0</v>
      </c>
    </row>
    <row r="277" spans="1:5">
      <c r="A277" s="16">
        <v>1273</v>
      </c>
      <c r="B277" s="16" t="s">
        <v>191</v>
      </c>
      <c r="C277" s="16" t="str">
        <f>VLOOKUP(B277,'PP-RLK'!$C$14:$N$623,12,FALSE)</f>
        <v>AT1G62950.1</v>
      </c>
      <c r="D277" t="str">
        <f>VLOOKUP(B277,'Nat Plant-Seq info'!$C$1:$D$426,2,FALSE)</f>
        <v>Athaliana_635</v>
      </c>
      <c r="E277">
        <f t="shared" si="4"/>
        <v>0</v>
      </c>
    </row>
    <row r="278" spans="1:5">
      <c r="A278" s="16">
        <v>1276</v>
      </c>
      <c r="B278" s="16" t="s">
        <v>246</v>
      </c>
      <c r="C278" s="16" t="str">
        <f>VLOOKUP(B278,'PP-RLK'!$C$14:$N$623,12,FALSE)</f>
        <v>AT1G75640.1</v>
      </c>
      <c r="D278" t="str">
        <f>VLOOKUP(B278,'Nat Plant-Seq info'!$C$1:$D$426,2,FALSE)</f>
        <v>Athaliana_16565</v>
      </c>
      <c r="E278">
        <f t="shared" si="4"/>
        <v>0</v>
      </c>
    </row>
    <row r="279" spans="1:5">
      <c r="A279" s="16">
        <v>1268</v>
      </c>
      <c r="B279" s="16" t="s">
        <v>414</v>
      </c>
      <c r="C279" s="16" t="str">
        <f>VLOOKUP(B279,'PP-RLK'!$C$14:$N$623,12,FALSE)</f>
        <v>AT3G28040.1</v>
      </c>
      <c r="D279" t="str">
        <f>VLOOKUP(B279,'Nat Plant-Seq info'!$C$1:$D$426,2,FALSE)</f>
        <v>Athaliana_17401</v>
      </c>
      <c r="E279">
        <f t="shared" si="4"/>
        <v>0</v>
      </c>
    </row>
    <row r="280" spans="1:5">
      <c r="A280" s="16">
        <v>1266</v>
      </c>
      <c r="B280" s="16" t="s">
        <v>460</v>
      </c>
      <c r="C280" s="16" t="str">
        <f>VLOOKUP(B280,'PP-RLK'!$C$14:$N$623,12,FALSE)</f>
        <v>AT3G56370.1</v>
      </c>
      <c r="D280" t="str">
        <f>VLOOKUP(B280,'Nat Plant-Seq info'!$C$1:$D$426,2,FALSE)</f>
        <v>Athaliana_17532</v>
      </c>
      <c r="E280">
        <f t="shared" si="4"/>
        <v>0</v>
      </c>
    </row>
    <row r="281" spans="1:5">
      <c r="A281" s="16">
        <v>1278</v>
      </c>
      <c r="B281" s="16" t="s">
        <v>587</v>
      </c>
      <c r="C281" s="16" t="str">
        <f>VLOOKUP(B281,'PP-RLK'!$C$14:$N$623,12,FALSE)</f>
        <v>AT4G36180.1</v>
      </c>
      <c r="D281" t="str">
        <f>VLOOKUP(B281,'Nat Plant-Seq info'!$C$1:$D$426,2,FALSE)</f>
        <v>Athaliana_397</v>
      </c>
      <c r="E281">
        <f t="shared" si="4"/>
        <v>0</v>
      </c>
    </row>
    <row r="282" spans="1:5">
      <c r="A282" s="16">
        <v>1267</v>
      </c>
      <c r="B282" s="16" t="s">
        <v>599</v>
      </c>
      <c r="C282" s="16" t="str">
        <f>VLOOKUP(B282,'PP-RLK'!$C$14:$N$623,12,FALSE)</f>
        <v>AT5G01890.1</v>
      </c>
      <c r="D282" t="str">
        <f>VLOOKUP(B282,'Nat Plant-Seq info'!$C$1:$D$426,2,FALSE)</f>
        <v>Athaliana_4929</v>
      </c>
      <c r="E282">
        <f t="shared" si="4"/>
        <v>0</v>
      </c>
    </row>
    <row r="283" spans="1:5">
      <c r="A283" s="16">
        <v>1359</v>
      </c>
      <c r="B283" s="16" t="s">
        <v>307</v>
      </c>
      <c r="C283" s="16" t="str">
        <f>VLOOKUP(B283,'PP-RLK'!$C$14:$N$623,12,FALSE)</f>
        <v>AT2G24230.1</v>
      </c>
      <c r="D283" t="str">
        <f>VLOOKUP(B283,'Nat Plant-Seq info'!$C$1:$D$426,2,FALSE)</f>
        <v>Athaliana_23203</v>
      </c>
      <c r="E283">
        <f t="shared" si="4"/>
        <v>0</v>
      </c>
    </row>
    <row r="284" spans="1:5">
      <c r="A284" s="16">
        <v>1362</v>
      </c>
      <c r="B284" s="16" t="s">
        <v>678</v>
      </c>
      <c r="C284" s="16" t="str">
        <f>VLOOKUP(B284,'PP-RLK'!$C$14:$N$623,12,FALSE)</f>
        <v>AT5G45800.1</v>
      </c>
      <c r="D284" t="str">
        <f>VLOOKUP(B284,'Nat Plant-Seq info'!$C$1:$D$426,2,FALSE)</f>
        <v>Athaliana_20725</v>
      </c>
      <c r="E284">
        <f t="shared" si="4"/>
        <v>0</v>
      </c>
    </row>
    <row r="285" spans="1:5">
      <c r="A285" s="16">
        <v>1361</v>
      </c>
      <c r="B285" s="16" t="s">
        <v>706</v>
      </c>
      <c r="C285" s="16" t="str">
        <f>VLOOKUP(B285,'PP-RLK'!$C$14:$N$623,12,FALSE)</f>
        <v>AT5G58150.1</v>
      </c>
      <c r="D285" t="str">
        <f>VLOOKUP(B285,'Nat Plant-Seq info'!$C$1:$D$426,2,FALSE)</f>
        <v>Athaliana_22656</v>
      </c>
      <c r="E285">
        <f t="shared" si="4"/>
        <v>0</v>
      </c>
    </row>
    <row r="286" spans="1:5">
      <c r="A286" s="16">
        <v>1034</v>
      </c>
      <c r="B286" s="16" t="s">
        <v>15</v>
      </c>
      <c r="C286" s="16" t="str">
        <f>VLOOKUP(B286,'PP-RLK'!$C$14:$N$623,12,FALSE)</f>
        <v>AT1G06840.1</v>
      </c>
      <c r="D286" t="str">
        <f>VLOOKUP(B286,'Nat Plant-Seq info'!$C$1:$D$426,2,FALSE)</f>
        <v>Athaliana_25104</v>
      </c>
      <c r="E286">
        <f t="shared" si="4"/>
        <v>0</v>
      </c>
    </row>
    <row r="287" spans="1:5">
      <c r="A287" s="16">
        <v>1023</v>
      </c>
      <c r="B287" s="16" t="s">
        <v>254</v>
      </c>
      <c r="C287" s="16" t="str">
        <f>VLOOKUP(B287,'PP-RLK'!$C$14:$N$623,12,FALSE)</f>
        <v>AT1G79620.1</v>
      </c>
      <c r="D287" t="str">
        <f>VLOOKUP(B287,'Nat Plant-Seq info'!$C$1:$D$426,2,FALSE)</f>
        <v>Athaliana_21758</v>
      </c>
      <c r="E287">
        <f t="shared" si="4"/>
        <v>0</v>
      </c>
    </row>
    <row r="288" spans="1:5">
      <c r="A288" s="16">
        <v>1032</v>
      </c>
      <c r="B288" s="16" t="s">
        <v>451</v>
      </c>
      <c r="C288" s="16" t="str">
        <f>VLOOKUP(B288,'PP-RLK'!$C$14:$N$623,12,FALSE)</f>
        <v>AT3G53590.1</v>
      </c>
      <c r="D288" t="str">
        <f>VLOOKUP(B288,'Nat Plant-Seq info'!$C$1:$D$426,2,FALSE)</f>
        <v>Athaliana_21280</v>
      </c>
      <c r="E288">
        <f t="shared" si="4"/>
        <v>0</v>
      </c>
    </row>
    <row r="289" spans="1:5">
      <c r="A289" s="16">
        <v>1033</v>
      </c>
      <c r="B289" s="16" t="s">
        <v>600</v>
      </c>
      <c r="C289" s="16" t="str">
        <f>VLOOKUP(B289,'PP-RLK'!$C$14:$N$623,12,FALSE)</f>
        <v>AT5G01950.1</v>
      </c>
      <c r="D289" t="str">
        <f>VLOOKUP(B289,'Nat Plant-Seq info'!$C$1:$D$426,2,FALSE)</f>
        <v>Athaliana_18282</v>
      </c>
      <c r="E289">
        <f t="shared" si="4"/>
        <v>0</v>
      </c>
    </row>
    <row r="290" spans="1:5">
      <c r="A290" s="16">
        <v>1031</v>
      </c>
      <c r="B290" s="16" t="s">
        <v>652</v>
      </c>
      <c r="C290" s="16" t="str">
        <f>VLOOKUP(B290,'PP-RLK'!$C$14:$N$623,12,FALSE)</f>
        <v>AT5G37450.1</v>
      </c>
      <c r="D290" t="str">
        <f>VLOOKUP(B290,'Nat Plant-Seq info'!$C$1:$D$426,2,FALSE)</f>
        <v>Athaliana_7656</v>
      </c>
      <c r="E290">
        <f t="shared" si="4"/>
        <v>0</v>
      </c>
    </row>
    <row r="291" spans="1:5">
      <c r="A291" s="16">
        <v>1029</v>
      </c>
      <c r="B291" s="16" t="s">
        <v>689</v>
      </c>
      <c r="C291" s="16" t="str">
        <f>VLOOKUP(B291,'PP-RLK'!$C$14:$N$623,12,FALSE)</f>
        <v>AT5G49760.1</v>
      </c>
      <c r="D291" t="str">
        <f>VLOOKUP(B291,'Nat Plant-Seq info'!$C$1:$D$426,2,FALSE)</f>
        <v>Athaliana_8341</v>
      </c>
      <c r="E291">
        <f t="shared" si="4"/>
        <v>0</v>
      </c>
    </row>
    <row r="292" spans="1:5">
      <c r="A292" s="16">
        <v>1030</v>
      </c>
      <c r="B292" s="16" t="s">
        <v>691</v>
      </c>
      <c r="C292" s="16" t="str">
        <f>VLOOKUP(B292,'PP-RLK'!$C$14:$N$623,12,FALSE)</f>
        <v>AT5G49770.1</v>
      </c>
      <c r="D292" t="str">
        <f>VLOOKUP(B292,'Nat Plant-Seq info'!$C$1:$D$426,2,FALSE)</f>
        <v>Athaliana_11605</v>
      </c>
      <c r="E292">
        <f t="shared" si="4"/>
        <v>0</v>
      </c>
    </row>
    <row r="293" spans="1:5">
      <c r="A293" s="16">
        <v>1028</v>
      </c>
      <c r="B293" s="16" t="s">
        <v>692</v>
      </c>
      <c r="C293" s="16" t="str">
        <f>VLOOKUP(B293,'PP-RLK'!$C$14:$N$623,12,FALSE)</f>
        <v>AT5G49780.1</v>
      </c>
      <c r="D293" t="str">
        <f>VLOOKUP(B293,'Nat Plant-Seq info'!$C$1:$D$426,2,FALSE)</f>
        <v>Athaliana_3380</v>
      </c>
      <c r="E293">
        <f t="shared" si="4"/>
        <v>0</v>
      </c>
    </row>
    <row r="294" spans="1:5">
      <c r="A294" s="43">
        <v>160</v>
      </c>
      <c r="B294" s="43" t="s">
        <v>23</v>
      </c>
      <c r="C294" s="43" t="e">
        <f>VLOOKUP(B294,'PP-RLK'!$C$14:$N$623,12,FALSE)</f>
        <v>#N/A</v>
      </c>
      <c r="D294" s="46" t="e">
        <f>VLOOKUP(B294,'Nat Plant-Seq info'!$C$1:$D$426,2,FALSE)</f>
        <v>#N/A</v>
      </c>
      <c r="E294" t="e">
        <f t="shared" si="4"/>
        <v>#N/A</v>
      </c>
    </row>
    <row r="295" spans="1:5">
      <c r="A295" s="16">
        <v>174</v>
      </c>
      <c r="B295" s="16" t="s">
        <v>71</v>
      </c>
      <c r="C295" s="16" t="str">
        <f>VLOOKUP(B295,'PP-RLK'!$C$14:$N$623,12,FALSE)</f>
        <v>AT1G16670.1</v>
      </c>
      <c r="D295" t="e">
        <f>VLOOKUP(B295,'Nat Plant-Seq info'!$C$1:$D$426,2,FALSE)</f>
        <v>#N/A</v>
      </c>
      <c r="E295" t="str">
        <f t="shared" si="4"/>
        <v>AT1G16670.1</v>
      </c>
    </row>
    <row r="296" spans="1:5">
      <c r="A296" s="16">
        <v>163</v>
      </c>
      <c r="B296" s="16" t="s">
        <v>106</v>
      </c>
      <c r="C296" s="16" t="str">
        <f>VLOOKUP(B296,'PP-RLK'!$C$14:$N$623,12,FALSE)</f>
        <v>AT1G29720.1</v>
      </c>
      <c r="D296" t="str">
        <f>VLOOKUP(B296,'Nat Plant-Seq info'!$C$1:$D$426,2,FALSE)</f>
        <v>Athaliana_22464</v>
      </c>
      <c r="E296">
        <f t="shared" si="4"/>
        <v>0</v>
      </c>
    </row>
    <row r="297" spans="1:5">
      <c r="A297" s="16">
        <v>165</v>
      </c>
      <c r="B297" s="16" t="s">
        <v>108</v>
      </c>
      <c r="C297" s="16" t="str">
        <f>VLOOKUP(B297,'PP-RLK'!$C$14:$N$623,12,FALSE)</f>
        <v>AT1G29730.1</v>
      </c>
      <c r="D297" t="str">
        <f>VLOOKUP(B297,'Nat Plant-Seq info'!$C$1:$D$426,2,FALSE)</f>
        <v>Athaliana_11046</v>
      </c>
      <c r="E297">
        <f t="shared" si="4"/>
        <v>0</v>
      </c>
    </row>
    <row r="298" spans="1:5">
      <c r="A298" s="16">
        <v>164</v>
      </c>
      <c r="B298" s="16" t="s">
        <v>109</v>
      </c>
      <c r="C298" s="16" t="str">
        <f>VLOOKUP(B298,'PP-RLK'!$C$14:$N$623,12,FALSE)</f>
        <v>AT1G29740.1</v>
      </c>
      <c r="D298" t="str">
        <f>VLOOKUP(B298,'Nat Plant-Seq info'!$C$1:$D$426,2,FALSE)</f>
        <v>Athaliana_20567</v>
      </c>
      <c r="E298">
        <f t="shared" si="4"/>
        <v>0</v>
      </c>
    </row>
    <row r="299" spans="1:5">
      <c r="A299" s="16">
        <v>167</v>
      </c>
      <c r="B299" s="16" t="s">
        <v>110</v>
      </c>
      <c r="C299" s="16" t="str">
        <f>VLOOKUP(B299,'PP-RLK'!$C$14:$N$623,12,FALSE)</f>
        <v>AT1G29750.2</v>
      </c>
      <c r="D299" t="str">
        <f>VLOOKUP(B299,'Nat Plant-Seq info'!$C$1:$D$426,2,FALSE)</f>
        <v>Athaliana_9197</v>
      </c>
      <c r="E299">
        <f t="shared" si="4"/>
        <v>0</v>
      </c>
    </row>
    <row r="300" spans="1:5">
      <c r="A300" s="16">
        <v>161</v>
      </c>
      <c r="B300" s="16" t="s">
        <v>156</v>
      </c>
      <c r="C300" s="16" t="str">
        <f>VLOOKUP(B300,'PP-RLK'!$C$14:$N$623,12,FALSE)</f>
        <v>AT1G53420.1</v>
      </c>
      <c r="D300" t="str">
        <f>VLOOKUP(B300,'Nat Plant-Seq info'!$C$1:$D$426,2,FALSE)</f>
        <v>Athaliana_22128</v>
      </c>
      <c r="E300">
        <f t="shared" si="4"/>
        <v>0</v>
      </c>
    </row>
    <row r="301" spans="1:5">
      <c r="A301" s="16">
        <v>157</v>
      </c>
      <c r="B301" s="16" t="s">
        <v>158</v>
      </c>
      <c r="C301" s="16" t="str">
        <f>VLOOKUP(B301,'PP-RLK'!$C$14:$N$623,12,FALSE)</f>
        <v>AT1G53430.1</v>
      </c>
      <c r="D301" t="str">
        <f>VLOOKUP(B301,'Nat Plant-Seq info'!$C$1:$D$426,2,FALSE)</f>
        <v>Athaliana_15007</v>
      </c>
      <c r="E301">
        <f t="shared" si="4"/>
        <v>0</v>
      </c>
    </row>
    <row r="302" spans="1:5">
      <c r="A302" s="16">
        <v>158</v>
      </c>
      <c r="B302" s="16" t="s">
        <v>159</v>
      </c>
      <c r="C302" s="16" t="str">
        <f>VLOOKUP(B302,'PP-RLK'!$C$14:$N$623,12,FALSE)</f>
        <v>AT1G53440.1</v>
      </c>
      <c r="D302" t="str">
        <f>VLOOKUP(B302,'Nat Plant-Seq info'!$C$1:$D$426,2,FALSE)</f>
        <v>Athaliana_8305</v>
      </c>
      <c r="E302">
        <f t="shared" si="4"/>
        <v>0</v>
      </c>
    </row>
    <row r="303" spans="1:5">
      <c r="A303" s="16">
        <v>180</v>
      </c>
      <c r="B303" s="16" t="s">
        <v>167</v>
      </c>
      <c r="C303" s="16" t="str">
        <f>VLOOKUP(B303,'PP-RLK'!$C$14:$N$623,12,FALSE)</f>
        <v>AT1G56120.1</v>
      </c>
      <c r="D303" t="str">
        <f>VLOOKUP(B303,'Nat Plant-Seq info'!$C$1:$D$426,2,FALSE)</f>
        <v>Athaliana_22197</v>
      </c>
      <c r="E303">
        <f t="shared" si="4"/>
        <v>0</v>
      </c>
    </row>
    <row r="304" spans="1:5">
      <c r="A304" s="16">
        <v>179</v>
      </c>
      <c r="B304" s="16" t="s">
        <v>169</v>
      </c>
      <c r="C304" s="16" t="str">
        <f>VLOOKUP(B304,'PP-RLK'!$C$14:$N$623,12,FALSE)</f>
        <v>AT1G56130.1</v>
      </c>
      <c r="D304" t="str">
        <f>VLOOKUP(B304,'Nat Plant-Seq info'!$C$1:$D$426,2,FALSE)</f>
        <v>Athaliana_18918</v>
      </c>
      <c r="E304">
        <f t="shared" si="4"/>
        <v>0</v>
      </c>
    </row>
    <row r="305" spans="1:5">
      <c r="A305" s="16">
        <v>181</v>
      </c>
      <c r="B305" s="16" t="s">
        <v>1853</v>
      </c>
      <c r="C305" s="16" t="str">
        <f>VLOOKUP(B305,'PP-RLK'!$C$14:$N$623,12,FALSE)</f>
        <v>AT1G56140.1</v>
      </c>
      <c r="D305" t="str">
        <f>VLOOKUP(B305,'Nat Plant-Seq info'!$C$1:$D$426,2,FALSE)</f>
        <v>Athaliana_8242</v>
      </c>
      <c r="E305">
        <f t="shared" si="4"/>
        <v>0</v>
      </c>
    </row>
    <row r="306" spans="1:5">
      <c r="A306" s="16">
        <v>168</v>
      </c>
      <c r="B306" s="16" t="s">
        <v>378</v>
      </c>
      <c r="C306" s="16" t="str">
        <f>VLOOKUP(B306,'PP-RLK'!$C$14:$N$623,12,FALSE)</f>
        <v>AT3G09010.1</v>
      </c>
      <c r="D306" t="e">
        <f>VLOOKUP(B306,'Nat Plant-Seq info'!$C$1:$D$426,2,FALSE)</f>
        <v>#N/A</v>
      </c>
      <c r="E306" t="str">
        <f t="shared" si="4"/>
        <v>AT3G09010.1</v>
      </c>
    </row>
    <row r="307" spans="1:5">
      <c r="A307" s="16">
        <v>162</v>
      </c>
      <c r="B307" s="16" t="s">
        <v>386</v>
      </c>
      <c r="C307" s="16" t="str">
        <f>VLOOKUP(B307,'PP-RLK'!$C$14:$N$623,12,FALSE)</f>
        <v>AT3G14840.2</v>
      </c>
      <c r="D307" t="str">
        <f>VLOOKUP(B307,'Nat Plant-Seq info'!$C$1:$D$426,2,FALSE)</f>
        <v>Athaliana_12813</v>
      </c>
      <c r="E307">
        <f t="shared" si="4"/>
        <v>0</v>
      </c>
    </row>
    <row r="308" spans="1:5">
      <c r="A308" s="16">
        <v>1352</v>
      </c>
      <c r="B308" s="16" t="s">
        <v>101</v>
      </c>
      <c r="C308" s="16" t="str">
        <f>VLOOKUP(B308,'PP-RLK'!$C$14:$N$623,12,FALSE)</f>
        <v>AT1G27190.1</v>
      </c>
      <c r="D308" t="str">
        <f>VLOOKUP(B308,'Nat Plant-Seq info'!$C$1:$D$426,2,FALSE)</f>
        <v>Athaliana_24683</v>
      </c>
      <c r="E308">
        <f t="shared" si="4"/>
        <v>0</v>
      </c>
    </row>
    <row r="309" spans="1:5">
      <c r="A309" s="16">
        <v>1353</v>
      </c>
      <c r="B309" s="16" t="s">
        <v>223</v>
      </c>
      <c r="C309" s="16" t="str">
        <f>VLOOKUP(B309,'PP-RLK'!$C$14:$N$623,12,FALSE)</f>
        <v>AT1G69990.1</v>
      </c>
      <c r="D309" t="str">
        <f>VLOOKUP(B309,'Nat Plant-Seq info'!$C$1:$D$426,2,FALSE)</f>
        <v>Athaliana_4959</v>
      </c>
      <c r="E309">
        <f t="shared" si="4"/>
        <v>0</v>
      </c>
    </row>
    <row r="310" spans="1:5">
      <c r="A310" s="16">
        <v>1354</v>
      </c>
      <c r="B310" s="16" t="s">
        <v>415</v>
      </c>
      <c r="C310" s="16" t="str">
        <f>VLOOKUP(B310,'PP-RLK'!$C$14:$N$623,12,FALSE)</f>
        <v>AT3G28450.1</v>
      </c>
      <c r="D310" t="str">
        <f>VLOOKUP(B310,'Nat Plant-Seq info'!$C$1:$D$426,2,FALSE)</f>
        <v>Athaliana_755</v>
      </c>
      <c r="E310">
        <f t="shared" si="4"/>
        <v>0</v>
      </c>
    </row>
    <row r="311" spans="1:5">
      <c r="A311" s="16">
        <v>1356</v>
      </c>
      <c r="B311" s="16" t="s">
        <v>685</v>
      </c>
      <c r="C311" s="16" t="str">
        <f>VLOOKUP(B311,'PP-RLK'!$C$14:$N$623,12,FALSE)</f>
        <v>AT5G48380.1</v>
      </c>
      <c r="D311" t="e">
        <f>VLOOKUP(B311,'Nat Plant-Seq info'!$C$1:$D$426,2,FALSE)</f>
        <v>#N/A</v>
      </c>
      <c r="E311" t="str">
        <f t="shared" si="4"/>
        <v>AT5G48380.1</v>
      </c>
    </row>
    <row r="312" spans="1:5">
      <c r="A312" s="16">
        <v>1369</v>
      </c>
      <c r="B312" s="16" t="s">
        <v>165</v>
      </c>
      <c r="C312" s="16" t="str">
        <f>VLOOKUP(B312,'PP-RLK'!$C$14:$N$623,12,FALSE)</f>
        <v>AT1G55610.1</v>
      </c>
      <c r="D312" t="str">
        <f>VLOOKUP(B312,'Nat Plant-Seq info'!$C$1:$D$426,2,FALSE)</f>
        <v>Athaliana_14209</v>
      </c>
      <c r="E312">
        <f t="shared" si="4"/>
        <v>0</v>
      </c>
    </row>
    <row r="313" spans="1:5">
      <c r="A313" s="16">
        <v>1386</v>
      </c>
      <c r="B313" s="16" t="s">
        <v>239</v>
      </c>
      <c r="C313" s="16" t="str">
        <f>VLOOKUP(B313,'PP-RLK'!$C$14:$N$623,12,FALSE)</f>
        <v>AT1G72300.1</v>
      </c>
      <c r="D313" t="str">
        <f>VLOOKUP(B313,'Nat Plant-Seq info'!$C$1:$D$426,2,FALSE)</f>
        <v>Athaliana_25373</v>
      </c>
      <c r="E313">
        <f t="shared" si="4"/>
        <v>0</v>
      </c>
    </row>
    <row r="314" spans="1:5">
      <c r="A314" s="16">
        <v>1365</v>
      </c>
      <c r="B314" s="16" t="s">
        <v>244</v>
      </c>
      <c r="C314" s="16" t="str">
        <f>VLOOKUP(B314,'PP-RLK'!$C$14:$N$623,12,FALSE)</f>
        <v>AT1G74360.1</v>
      </c>
      <c r="D314" t="str">
        <f>VLOOKUP(B314,'Nat Plant-Seq info'!$C$1:$D$426,2,FALSE)</f>
        <v>Athaliana_19154</v>
      </c>
      <c r="E314">
        <f t="shared" si="4"/>
        <v>0</v>
      </c>
    </row>
    <row r="315" spans="1:5">
      <c r="A315" s="16">
        <v>1376</v>
      </c>
      <c r="B315" s="16" t="s">
        <v>263</v>
      </c>
      <c r="C315" s="16" t="str">
        <f>VLOOKUP(B315,'PP-RLK'!$C$14:$N$623,12,FALSE)</f>
        <v>AT2G01950.1</v>
      </c>
      <c r="D315" t="str">
        <f>VLOOKUP(B315,'Nat Plant-Seq info'!$C$1:$D$426,2,FALSE)</f>
        <v>Athaliana_22424</v>
      </c>
      <c r="E315">
        <f t="shared" si="4"/>
        <v>0</v>
      </c>
    </row>
    <row r="316" spans="1:5">
      <c r="A316" s="16">
        <v>1381</v>
      </c>
      <c r="B316" s="16" t="s">
        <v>264</v>
      </c>
      <c r="C316" s="16" t="str">
        <f>VLOOKUP(B316,'PP-RLK'!$C$14:$N$623,12,FALSE)</f>
        <v>AT2G02220.1</v>
      </c>
      <c r="D316" t="str">
        <f>VLOOKUP(B316,'Nat Plant-Seq info'!$C$1:$D$426,2,FALSE)</f>
        <v>Athaliana_16931</v>
      </c>
      <c r="E316">
        <f t="shared" si="4"/>
        <v>0</v>
      </c>
    </row>
    <row r="317" spans="1:5">
      <c r="A317" s="16">
        <v>1370</v>
      </c>
      <c r="B317" s="16" t="s">
        <v>383</v>
      </c>
      <c r="C317" s="16" t="str">
        <f>VLOOKUP(B317,'PP-RLK'!$C$14:$N$623,12,FALSE)</f>
        <v>AT3G13380.1</v>
      </c>
      <c r="D317" t="str">
        <f>VLOOKUP(B317,'Nat Plant-Seq info'!$C$1:$D$426,2,FALSE)</f>
        <v>Athaliana_7832</v>
      </c>
      <c r="E317">
        <f t="shared" si="4"/>
        <v>0</v>
      </c>
    </row>
    <row r="318" spans="1:5">
      <c r="A318" s="16">
        <v>1373</v>
      </c>
      <c r="B318" s="16" t="s">
        <v>592</v>
      </c>
      <c r="C318" s="16" t="str">
        <f>VLOOKUP(B318,'PP-RLK'!$C$14:$N$623,12,FALSE)</f>
        <v>AT4G39400.1</v>
      </c>
      <c r="D318" t="str">
        <f>VLOOKUP(B318,'Nat Plant-Seq info'!$C$1:$D$426,2,FALSE)</f>
        <v>Athaliana_2332</v>
      </c>
      <c r="E318">
        <f t="shared" si="4"/>
        <v>0</v>
      </c>
    </row>
    <row r="319" spans="1:5">
      <c r="A319" s="16">
        <v>1377</v>
      </c>
      <c r="B319" s="16" t="s">
        <v>612</v>
      </c>
      <c r="C319" s="16" t="str">
        <f>VLOOKUP(B319,'PP-RLK'!$C$14:$N$623,12,FALSE)</f>
        <v>AT5G07280.1</v>
      </c>
      <c r="D319" t="str">
        <f>VLOOKUP(B319,'Nat Plant-Seq info'!$C$1:$D$426,2,FALSE)</f>
        <v>Athaliana_5346</v>
      </c>
      <c r="E319">
        <f t="shared" si="4"/>
        <v>0</v>
      </c>
    </row>
    <row r="320" spans="1:5">
      <c r="A320" s="16">
        <v>1368</v>
      </c>
      <c r="B320" s="16" t="s">
        <v>674</v>
      </c>
      <c r="C320" s="16" t="str">
        <f>VLOOKUP(B320,'PP-RLK'!$C$14:$N$623,12,FALSE)</f>
        <v>AT5G42440.1</v>
      </c>
      <c r="D320" t="e">
        <f>VLOOKUP(B320,'Nat Plant-Seq info'!$C$1:$D$426,2,FALSE)</f>
        <v>#N/A</v>
      </c>
      <c r="E320" t="str">
        <f t="shared" si="4"/>
        <v>AT5G42440.1</v>
      </c>
    </row>
    <row r="321" spans="1:5">
      <c r="A321" s="16">
        <v>1384</v>
      </c>
      <c r="B321" s="16" t="s">
        <v>698</v>
      </c>
      <c r="C321" s="16" t="str">
        <f>VLOOKUP(B321,'PP-RLK'!$C$14:$N$623,12,FALSE)</f>
        <v>AT5G53890.1</v>
      </c>
      <c r="D321" t="str">
        <f>VLOOKUP(B321,'Nat Plant-Seq info'!$C$1:$D$426,2,FALSE)</f>
        <v>Athaliana_7534</v>
      </c>
      <c r="E321">
        <f t="shared" si="4"/>
        <v>0</v>
      </c>
    </row>
    <row r="322" spans="1:5">
      <c r="A322" s="16">
        <v>1414</v>
      </c>
      <c r="B322" s="16" t="s">
        <v>123</v>
      </c>
      <c r="C322" s="16" t="str">
        <f>VLOOKUP(B322,'PP-RLK'!$C$14:$N$623,12,FALSE)</f>
        <v>AT1G34420.1</v>
      </c>
      <c r="D322" t="str">
        <f>VLOOKUP(B322,'Nat Plant-Seq info'!$C$1:$D$426,2,FALSE)</f>
        <v>Athaliana_10310</v>
      </c>
      <c r="E322">
        <f t="shared" ref="E322:E385" si="5">IF(ISNA(D322),C322,)</f>
        <v>0</v>
      </c>
    </row>
    <row r="323" spans="1:5">
      <c r="A323" s="16">
        <v>1413</v>
      </c>
      <c r="B323" s="16" t="s">
        <v>347</v>
      </c>
      <c r="C323" s="16" t="str">
        <f>VLOOKUP(B323,'PP-RLK'!$C$14:$N$623,12,FALSE)</f>
        <v>AT2G41820.1</v>
      </c>
      <c r="D323" t="str">
        <f>VLOOKUP(B323,'Nat Plant-Seq info'!$C$1:$D$426,2,FALSE)</f>
        <v>Athaliana_14521</v>
      </c>
      <c r="E323">
        <f t="shared" si="5"/>
        <v>0</v>
      </c>
    </row>
    <row r="324" spans="1:5">
      <c r="A324" s="16">
        <v>1302</v>
      </c>
      <c r="B324" s="16" t="s">
        <v>27</v>
      </c>
      <c r="C324" s="16" t="str">
        <f>VLOOKUP(B324,'PP-RLK'!$C$14:$N$623,12,FALSE)</f>
        <v>AT1G08590.1</v>
      </c>
      <c r="D324" t="str">
        <f>VLOOKUP(B324,'Nat Plant-Seq info'!$C$1:$D$426,2,FALSE)</f>
        <v>Athaliana_11681</v>
      </c>
      <c r="E324">
        <f t="shared" si="5"/>
        <v>0</v>
      </c>
    </row>
    <row r="325" spans="1:5">
      <c r="A325" s="16">
        <v>1320</v>
      </c>
      <c r="B325" s="16" t="s">
        <v>31</v>
      </c>
      <c r="C325" s="16" t="str">
        <f>VLOOKUP(B325,'PP-RLK'!$C$14:$N$623,12,FALSE)</f>
        <v>AT1G09970.2</v>
      </c>
      <c r="D325" t="str">
        <f>VLOOKUP(B325,'Nat Plant-Seq info'!$C$1:$D$426,2,FALSE)</f>
        <v>Athaliana_23210</v>
      </c>
      <c r="E325">
        <f t="shared" si="5"/>
        <v>0</v>
      </c>
    </row>
    <row r="326" spans="1:5">
      <c r="A326" s="16">
        <v>1288</v>
      </c>
      <c r="B326" s="16" t="s">
        <v>74</v>
      </c>
      <c r="C326" s="16" t="str">
        <f>VLOOKUP(B326,'PP-RLK'!$C$14:$N$623,12,FALSE)</f>
        <v>AT1G17230.1</v>
      </c>
      <c r="D326" t="str">
        <f>VLOOKUP(B326,'Nat Plant-Seq info'!$C$1:$D$426,2,FALSE)</f>
        <v>Athaliana_19656</v>
      </c>
      <c r="E326">
        <f t="shared" si="5"/>
        <v>0</v>
      </c>
    </row>
    <row r="327" spans="1:5">
      <c r="A327" s="16">
        <v>1330</v>
      </c>
      <c r="B327" s="16" t="s">
        <v>76</v>
      </c>
      <c r="C327" s="16" t="str">
        <f>VLOOKUP(B327,'PP-RLK'!$C$14:$N$623,12,FALSE)</f>
        <v>AT1G17750.1</v>
      </c>
      <c r="D327" t="str">
        <f>VLOOKUP(B327,'Nat Plant-Seq info'!$C$1:$D$426,2,FALSE)</f>
        <v>Athaliana_1061</v>
      </c>
      <c r="E327">
        <f t="shared" si="5"/>
        <v>0</v>
      </c>
    </row>
    <row r="328" spans="1:5">
      <c r="A328" s="16">
        <v>1298</v>
      </c>
      <c r="B328" s="16" t="s">
        <v>105</v>
      </c>
      <c r="C328" s="16" t="str">
        <f>VLOOKUP(B328,'PP-RLK'!$C$14:$N$623,12,FALSE)</f>
        <v>AT1G28440.1</v>
      </c>
      <c r="D328" t="str">
        <f>VLOOKUP(B328,'Nat Plant-Seq info'!$C$1:$D$426,2,FALSE)</f>
        <v>Athaliana_12540</v>
      </c>
      <c r="E328">
        <f t="shared" si="5"/>
        <v>0</v>
      </c>
    </row>
    <row r="329" spans="1:5">
      <c r="A329" s="16">
        <v>1308</v>
      </c>
      <c r="B329" s="16" t="s">
        <v>117</v>
      </c>
      <c r="C329" s="16" t="str">
        <f>VLOOKUP(B329,'PP-RLK'!$C$14:$N$623,12,FALSE)</f>
        <v>AT1G34110.1</v>
      </c>
      <c r="D329" t="str">
        <f>VLOOKUP(B329,'Nat Plant-Seq info'!$C$1:$D$426,2,FALSE)</f>
        <v>Athaliana_7010</v>
      </c>
      <c r="E329">
        <f t="shared" si="5"/>
        <v>0</v>
      </c>
    </row>
    <row r="330" spans="1:5">
      <c r="A330" s="16">
        <v>1324</v>
      </c>
      <c r="B330" s="16" t="s">
        <v>238</v>
      </c>
      <c r="C330" s="16" t="str">
        <f>VLOOKUP(B330,'PP-RLK'!$C$14:$N$623,12,FALSE)</f>
        <v>AT1G72180.1</v>
      </c>
      <c r="D330" t="str">
        <f>VLOOKUP(B330,'Nat Plant-Seq info'!$C$1:$D$426,2,FALSE)</f>
        <v>Athaliana_7508</v>
      </c>
      <c r="E330">
        <f t="shared" si="5"/>
        <v>0</v>
      </c>
    </row>
    <row r="331" spans="1:5">
      <c r="A331" s="16">
        <v>1329</v>
      </c>
      <c r="B331" s="16" t="s">
        <v>243</v>
      </c>
      <c r="C331" s="16" t="str">
        <f>VLOOKUP(B331,'PP-RLK'!$C$14:$N$623,12,FALSE)</f>
        <v>AT1G73080.1</v>
      </c>
      <c r="D331" t="str">
        <f>VLOOKUP(B331,'Nat Plant-Seq info'!$C$1:$D$426,2,FALSE)</f>
        <v>Athaliana_21524</v>
      </c>
      <c r="E331">
        <f t="shared" si="5"/>
        <v>0</v>
      </c>
    </row>
    <row r="332" spans="1:5">
      <c r="A332" s="16">
        <v>1284</v>
      </c>
      <c r="B332" s="16" t="s">
        <v>247</v>
      </c>
      <c r="C332" s="16" t="str">
        <f>VLOOKUP(B332,'PP-RLK'!$C$14:$N$623,12,FALSE)</f>
        <v>AT1G75820.1</v>
      </c>
      <c r="D332" t="str">
        <f>VLOOKUP(B332,'Nat Plant-Seq info'!$C$1:$D$426,2,FALSE)</f>
        <v>Athaliana_5273</v>
      </c>
      <c r="E332">
        <f t="shared" si="5"/>
        <v>0</v>
      </c>
    </row>
    <row r="333" spans="1:5">
      <c r="A333" s="16">
        <v>1291</v>
      </c>
      <c r="B333" s="16" t="s">
        <v>336</v>
      </c>
      <c r="C333" s="16" t="str">
        <f>VLOOKUP(B333,'PP-RLK'!$C$14:$N$623,12,FALSE)</f>
        <v>AT2G33170.1</v>
      </c>
      <c r="D333" t="str">
        <f>VLOOKUP(B333,'Nat Plant-Seq info'!$C$1:$D$426,2,FALSE)</f>
        <v>Athaliana_22240</v>
      </c>
      <c r="E333">
        <f t="shared" si="5"/>
        <v>0</v>
      </c>
    </row>
    <row r="334" spans="1:5">
      <c r="A334" s="16">
        <v>1321</v>
      </c>
      <c r="B334" s="16" t="s">
        <v>394</v>
      </c>
      <c r="C334" s="16" t="str">
        <f>VLOOKUP(B334,'PP-RLK'!$C$14:$N$623,12,FALSE)</f>
        <v>AT3G19700.1</v>
      </c>
      <c r="D334" t="str">
        <f>VLOOKUP(B334,'Nat Plant-Seq info'!$C$1:$D$426,2,FALSE)</f>
        <v>Athaliana_19564</v>
      </c>
      <c r="E334">
        <f t="shared" si="5"/>
        <v>0</v>
      </c>
    </row>
    <row r="335" spans="1:5">
      <c r="A335" s="16">
        <v>1305</v>
      </c>
      <c r="B335" s="16" t="s">
        <v>403</v>
      </c>
      <c r="C335" s="16" t="str">
        <f>VLOOKUP(B335,'PP-RLK'!$C$14:$N$623,12,FALSE)</f>
        <v>AT3G24240.1</v>
      </c>
      <c r="D335" t="str">
        <f>VLOOKUP(B335,'Nat Plant-Seq info'!$C$1:$D$426,2,FALSE)</f>
        <v>Athaliana_26488</v>
      </c>
      <c r="E335">
        <f t="shared" si="5"/>
        <v>0</v>
      </c>
    </row>
    <row r="336" spans="1:5">
      <c r="A336" s="16">
        <v>1281</v>
      </c>
      <c r="B336" s="16" t="s">
        <v>444</v>
      </c>
      <c r="C336" s="16" t="str">
        <f>VLOOKUP(B336,'PP-RLK'!$C$14:$N$623,12,FALSE)</f>
        <v>AT3G49670.1</v>
      </c>
      <c r="D336" t="str">
        <f>VLOOKUP(B336,'Nat Plant-Seq info'!$C$1:$D$426,2,FALSE)</f>
        <v>Athaliana_45</v>
      </c>
      <c r="E336">
        <f t="shared" si="5"/>
        <v>0</v>
      </c>
    </row>
    <row r="337" spans="1:5">
      <c r="A337" s="16">
        <v>1316</v>
      </c>
      <c r="B337" s="16" t="s">
        <v>521</v>
      </c>
      <c r="C337" s="16" t="str">
        <f>VLOOKUP(B337,'PP-RLK'!$C$14:$N$623,12,FALSE)</f>
        <v>AT4G20140.1</v>
      </c>
      <c r="D337" t="str">
        <f>VLOOKUP(B337,'Nat Plant-Seq info'!$C$1:$D$426,2,FALSE)</f>
        <v>Athaliana_11017</v>
      </c>
      <c r="E337">
        <f t="shared" si="5"/>
        <v>0</v>
      </c>
    </row>
    <row r="338" spans="1:5">
      <c r="A338" s="16">
        <v>1287</v>
      </c>
      <c r="B338" s="16" t="s">
        <v>522</v>
      </c>
      <c r="C338" s="16" t="str">
        <f>VLOOKUP(B338,'PP-RLK'!$C$14:$N$623,12,FALSE)</f>
        <v>AT4G20270.1</v>
      </c>
      <c r="D338" t="str">
        <f>VLOOKUP(B338,'Nat Plant-Seq info'!$C$1:$D$426,2,FALSE)</f>
        <v>Athaliana_17071</v>
      </c>
      <c r="E338">
        <f t="shared" si="5"/>
        <v>0</v>
      </c>
    </row>
    <row r="339" spans="1:5">
      <c r="A339" s="16">
        <v>1314</v>
      </c>
      <c r="B339" s="16" t="s">
        <v>1856</v>
      </c>
      <c r="C339" s="16" t="str">
        <f>VLOOKUP(B339,'PP-RLK'!$C$14:$N$623,12,FALSE)</f>
        <v>AT4G26540.1</v>
      </c>
      <c r="D339" t="str">
        <f>VLOOKUP(B339,'Nat Plant-Seq info'!$C$1:$D$426,2,FALSE)</f>
        <v>Athaliana_3035</v>
      </c>
      <c r="E339">
        <f t="shared" si="5"/>
        <v>0</v>
      </c>
    </row>
    <row r="340" spans="1:5">
      <c r="A340" s="16">
        <v>1296</v>
      </c>
      <c r="B340" s="16" t="s">
        <v>565</v>
      </c>
      <c r="C340" s="16" t="str">
        <f>VLOOKUP(B340,'PP-RLK'!$C$14:$N$623,12,FALSE)</f>
        <v>AT4G28490.1</v>
      </c>
      <c r="D340" t="str">
        <f>VLOOKUP(B340,'Nat Plant-Seq info'!$C$1:$D$426,2,FALSE)</f>
        <v>Athaliana_26354</v>
      </c>
      <c r="E340">
        <f t="shared" si="5"/>
        <v>0</v>
      </c>
    </row>
    <row r="341" spans="1:5">
      <c r="A341" s="16">
        <v>1301</v>
      </c>
      <c r="B341" s="16" t="s">
        <v>566</v>
      </c>
      <c r="C341" s="16" t="str">
        <f>VLOOKUP(B341,'PP-RLK'!$C$14:$N$623,12,FALSE)</f>
        <v>AT4G28650.1</v>
      </c>
      <c r="D341" t="str">
        <f>VLOOKUP(B341,'Nat Plant-Seq info'!$C$1:$D$426,2,FALSE)</f>
        <v>Athaliana_14549</v>
      </c>
      <c r="E341">
        <f t="shared" si="5"/>
        <v>0</v>
      </c>
    </row>
    <row r="342" spans="1:5">
      <c r="A342" s="16">
        <v>1317</v>
      </c>
      <c r="B342" s="16" t="s">
        <v>676</v>
      </c>
      <c r="C342" s="16" t="str">
        <f>VLOOKUP(B342,'PP-RLK'!$C$14:$N$623,12,FALSE)</f>
        <v>AT5G44700.1</v>
      </c>
      <c r="D342" t="str">
        <f>VLOOKUP(B342,'Nat Plant-Seq info'!$C$1:$D$426,2,FALSE)</f>
        <v>Athaliana_6089</v>
      </c>
      <c r="E342">
        <f t="shared" si="5"/>
        <v>0</v>
      </c>
    </row>
    <row r="343" spans="1:5">
      <c r="A343" s="16">
        <v>1307</v>
      </c>
      <c r="B343" s="16" t="s">
        <v>687</v>
      </c>
      <c r="C343" s="16" t="str">
        <f>VLOOKUP(B343,'PP-RLK'!$C$14:$N$623,12,FALSE)</f>
        <v>AT5G48940.1</v>
      </c>
      <c r="D343" t="str">
        <f>VLOOKUP(B343,'Nat Plant-Seq info'!$C$1:$D$426,2,FALSE)</f>
        <v>Athaliana_1373</v>
      </c>
      <c r="E343">
        <f t="shared" si="5"/>
        <v>0</v>
      </c>
    </row>
    <row r="344" spans="1:5">
      <c r="A344" s="16">
        <v>1323</v>
      </c>
      <c r="B344" s="16" t="s">
        <v>688</v>
      </c>
      <c r="C344" s="16" t="str">
        <f>VLOOKUP(B344,'PP-RLK'!$C$14:$N$623,12,FALSE)</f>
        <v>AT5G49660.1</v>
      </c>
      <c r="D344" t="str">
        <f>VLOOKUP(B344,'Nat Plant-Seq info'!$C$1:$D$426,2,FALSE)</f>
        <v>Athaliana_13842</v>
      </c>
      <c r="E344">
        <f t="shared" si="5"/>
        <v>0</v>
      </c>
    </row>
    <row r="345" spans="1:5">
      <c r="A345" s="16">
        <v>1313</v>
      </c>
      <c r="B345" s="16" t="s">
        <v>702</v>
      </c>
      <c r="C345" s="16" t="str">
        <f>VLOOKUP(B345,'PP-RLK'!$C$14:$N$623,12,FALSE)</f>
        <v>AT5G56040.2</v>
      </c>
      <c r="D345" t="str">
        <f>VLOOKUP(B345,'Nat Plant-Seq info'!$C$1:$D$426,2,FALSE)</f>
        <v>Athaliana_24163</v>
      </c>
      <c r="E345">
        <f t="shared" si="5"/>
        <v>0</v>
      </c>
    </row>
    <row r="346" spans="1:5">
      <c r="A346" s="16">
        <v>1299</v>
      </c>
      <c r="B346" s="16" t="s">
        <v>730</v>
      </c>
      <c r="C346" s="16" t="str">
        <f>VLOOKUP(B346,'PP-RLK'!$C$14:$N$623,12,FALSE)</f>
        <v>AT5G61480.1</v>
      </c>
      <c r="D346" t="str">
        <f>VLOOKUP(B346,'Nat Plant-Seq info'!$C$1:$D$426,2,FALSE)</f>
        <v>Athaliana_4710</v>
      </c>
      <c r="E346">
        <f t="shared" si="5"/>
        <v>0</v>
      </c>
    </row>
    <row r="347" spans="1:5">
      <c r="A347" s="16">
        <v>1290</v>
      </c>
      <c r="B347" s="16" t="s">
        <v>740</v>
      </c>
      <c r="C347" s="16" t="str">
        <f>VLOOKUP(B347,'PP-RLK'!$C$14:$N$623,12,FALSE)</f>
        <v>AT5G63930.1</v>
      </c>
      <c r="D347" t="str">
        <f>VLOOKUP(B347,'Nat Plant-Seq info'!$C$1:$D$426,2,FALSE)</f>
        <v>Athaliana_5427</v>
      </c>
      <c r="E347">
        <f t="shared" si="5"/>
        <v>0</v>
      </c>
    </row>
    <row r="348" spans="1:5">
      <c r="A348" s="16">
        <v>1282</v>
      </c>
      <c r="B348" s="16" t="s">
        <v>746</v>
      </c>
      <c r="C348" s="16" t="str">
        <f>VLOOKUP(B348,'PP-RLK'!$C$14:$N$623,12,FALSE)</f>
        <v>AT5G65700.1</v>
      </c>
      <c r="D348" t="str">
        <f>VLOOKUP(B348,'Nat Plant-Seq info'!$C$1:$D$426,2,FALSE)</f>
        <v>Athaliana_21039</v>
      </c>
      <c r="E348">
        <f t="shared" si="5"/>
        <v>0</v>
      </c>
    </row>
    <row r="349" spans="1:5">
      <c r="A349" s="16">
        <v>1293</v>
      </c>
      <c r="B349" s="16" t="s">
        <v>747</v>
      </c>
      <c r="C349" s="16" t="str">
        <f>VLOOKUP(B349,'PP-RLK'!$C$14:$N$623,12,FALSE)</f>
        <v>AT5G65710.1</v>
      </c>
      <c r="D349" t="str">
        <f>VLOOKUP(B349,'Nat Plant-Seq info'!$C$1:$D$426,2,FALSE)</f>
        <v>Athaliana_17508</v>
      </c>
      <c r="E349">
        <f t="shared" si="5"/>
        <v>0</v>
      </c>
    </row>
    <row r="350" spans="1:5">
      <c r="A350" s="16">
        <v>1794</v>
      </c>
      <c r="B350" s="16" t="s">
        <v>304</v>
      </c>
      <c r="C350" s="16" t="str">
        <f>VLOOKUP(B350,'PP-RLK'!$C$14:$N$623,12,FALSE)</f>
        <v>AT2G24130.1</v>
      </c>
      <c r="D350" t="str">
        <f>VLOOKUP(B350,'Nat Plant-Seq info'!$C$1:$D$426,2,FALSE)</f>
        <v>Athaliana_12903</v>
      </c>
      <c r="E350">
        <f t="shared" si="5"/>
        <v>0</v>
      </c>
    </row>
    <row r="351" spans="1:5">
      <c r="A351" s="16">
        <v>1848</v>
      </c>
      <c r="B351" s="16" t="s">
        <v>438</v>
      </c>
      <c r="C351" s="16" t="str">
        <f>VLOOKUP(B351,'PP-RLK'!$C$14:$N$623,12,FALSE)</f>
        <v>AT3G47090.1</v>
      </c>
      <c r="D351" t="str">
        <f>VLOOKUP(B351,'Nat Plant-Seq info'!$C$1:$D$426,2,FALSE)</f>
        <v>Athaliana_26884</v>
      </c>
      <c r="E351">
        <f t="shared" si="5"/>
        <v>0</v>
      </c>
    </row>
    <row r="352" spans="1:5">
      <c r="A352" s="16">
        <v>1845</v>
      </c>
      <c r="B352" s="16" t="s">
        <v>440</v>
      </c>
      <c r="C352" s="16" t="str">
        <f>VLOOKUP(B352,'PP-RLK'!$C$14:$N$623,12,FALSE)</f>
        <v>AT3G47110.1</v>
      </c>
      <c r="D352" t="str">
        <f>VLOOKUP(B352,'Nat Plant-Seq info'!$C$1:$D$426,2,FALSE)</f>
        <v>Athaliana_22401</v>
      </c>
      <c r="E352">
        <f t="shared" si="5"/>
        <v>0</v>
      </c>
    </row>
    <row r="353" spans="1:5">
      <c r="A353" s="16">
        <v>1847</v>
      </c>
      <c r="B353" s="16" t="s">
        <v>441</v>
      </c>
      <c r="C353" s="16" t="str">
        <f>VLOOKUP(B353,'PP-RLK'!$C$14:$N$623,12,FALSE)</f>
        <v>AT3G47570.1</v>
      </c>
      <c r="D353" t="str">
        <f>VLOOKUP(B353,'Nat Plant-Seq info'!$C$1:$D$426,2,FALSE)</f>
        <v>Athaliana_14106</v>
      </c>
      <c r="E353">
        <f t="shared" si="5"/>
        <v>0</v>
      </c>
    </row>
    <row r="354" spans="1:5">
      <c r="A354" s="16">
        <v>1846</v>
      </c>
      <c r="B354" s="16" t="s">
        <v>443</v>
      </c>
      <c r="C354" s="16" t="str">
        <f>VLOOKUP(B354,'PP-RLK'!$C$14:$N$623,12,FALSE)</f>
        <v>AT3G47580.1</v>
      </c>
      <c r="D354" t="str">
        <f>VLOOKUP(B354,'Nat Plant-Seq info'!$C$1:$D$426,2,FALSE)</f>
        <v>Athaliana_9506</v>
      </c>
      <c r="E354">
        <f t="shared" si="5"/>
        <v>0</v>
      </c>
    </row>
    <row r="355" spans="1:5">
      <c r="A355" s="16">
        <v>1843</v>
      </c>
      <c r="B355" s="16" t="s">
        <v>637</v>
      </c>
      <c r="C355" s="16" t="str">
        <f>VLOOKUP(B355,'PP-RLK'!$C$14:$N$623,12,FALSE)</f>
        <v>AT5G20480.1</v>
      </c>
      <c r="D355" t="str">
        <f>VLOOKUP(B355,'Nat Plant-Seq info'!$C$1:$D$426,2,FALSE)</f>
        <v>Athaliana_10269</v>
      </c>
      <c r="E355">
        <f t="shared" si="5"/>
        <v>0</v>
      </c>
    </row>
    <row r="356" spans="1:5">
      <c r="A356" s="16">
        <v>1844</v>
      </c>
      <c r="B356" s="16" t="s">
        <v>668</v>
      </c>
      <c r="C356" s="16" t="str">
        <f>VLOOKUP(B356,'PP-RLK'!$C$14:$N$623,12,FALSE)</f>
        <v>AT5G39390.1</v>
      </c>
      <c r="D356" t="str">
        <f>VLOOKUP(B356,'Nat Plant-Seq info'!$C$1:$D$426,2,FALSE)</f>
        <v>Athaliana_2240</v>
      </c>
      <c r="E356">
        <f t="shared" si="5"/>
        <v>0</v>
      </c>
    </row>
    <row r="357" spans="1:5">
      <c r="A357" s="16">
        <v>1742</v>
      </c>
      <c r="B357" s="16" t="s">
        <v>681</v>
      </c>
      <c r="C357" s="16" t="str">
        <f>VLOOKUP(B357,'PP-RLK'!$C$14:$N$623,12,FALSE)</f>
        <v>AT5G46330.1</v>
      </c>
      <c r="D357" t="str">
        <f>VLOOKUP(B357,'Nat Plant-Seq info'!$C$1:$D$426,2,FALSE)</f>
        <v>Athaliana_24101</v>
      </c>
      <c r="E357">
        <f t="shared" si="5"/>
        <v>0</v>
      </c>
    </row>
    <row r="358" spans="1:5">
      <c r="A358" s="16">
        <v>1346</v>
      </c>
      <c r="B358" s="16" t="s">
        <v>125</v>
      </c>
      <c r="C358" s="16" t="str">
        <f>VLOOKUP(B358,'PP-RLK'!$C$14:$N$623,12,FALSE)</f>
        <v>AT1G35710.1</v>
      </c>
      <c r="D358" t="str">
        <f>VLOOKUP(B358,'Nat Plant-Seq info'!$C$1:$D$426,2,FALSE)</f>
        <v>Athaliana_11517</v>
      </c>
      <c r="E358">
        <f t="shared" si="5"/>
        <v>0</v>
      </c>
    </row>
    <row r="359" spans="1:5">
      <c r="A359" s="16">
        <v>1345</v>
      </c>
      <c r="B359" s="16" t="s">
        <v>503</v>
      </c>
      <c r="C359" s="16" t="str">
        <f>VLOOKUP(B359,'PP-RLK'!$C$14:$N$623,12,FALSE)</f>
        <v>AT4G08850.1</v>
      </c>
      <c r="D359" t="str">
        <f>VLOOKUP(B359,'Nat Plant-Seq info'!$C$1:$D$426,2,FALSE)</f>
        <v>Athaliana_1095</v>
      </c>
      <c r="E359">
        <f t="shared" si="5"/>
        <v>0</v>
      </c>
    </row>
    <row r="360" spans="1:5">
      <c r="A360" s="16">
        <v>1338</v>
      </c>
      <c r="B360" s="16" t="s">
        <v>113</v>
      </c>
      <c r="C360" s="16" t="str">
        <f>VLOOKUP(B360,'PP-RLK'!$C$14:$N$623,12,FALSE)</f>
        <v>AT1G31420.1</v>
      </c>
      <c r="D360" t="str">
        <f>VLOOKUP(B360,'Nat Plant-Seq info'!$C$1:$D$426,2,FALSE)</f>
        <v>Athaliana_3545</v>
      </c>
      <c r="E360">
        <f t="shared" si="5"/>
        <v>0</v>
      </c>
    </row>
    <row r="361" spans="1:5">
      <c r="A361" s="16">
        <v>1333</v>
      </c>
      <c r="B361" s="16" t="s">
        <v>251</v>
      </c>
      <c r="C361" s="16" t="str">
        <f>VLOOKUP(B361,'PP-RLK'!$C$14:$N$623,12,FALSE)</f>
        <v>AT1G78530.1</v>
      </c>
      <c r="D361" t="e">
        <f>VLOOKUP(B361,'Nat Plant-Seq info'!$C$1:$D$426,2,FALSE)</f>
        <v>#N/A</v>
      </c>
      <c r="E361" t="str">
        <f t="shared" si="5"/>
        <v>AT1G78530.1</v>
      </c>
    </row>
    <row r="362" spans="1:5">
      <c r="A362" s="16">
        <v>1339</v>
      </c>
      <c r="B362" s="16" t="s">
        <v>338</v>
      </c>
      <c r="C362" s="16" t="str">
        <f>VLOOKUP(B362,'PP-RLK'!$C$14:$N$623,12,FALSE)</f>
        <v>AT2G35620.1</v>
      </c>
      <c r="D362" t="str">
        <f>VLOOKUP(B362,'Nat Plant-Seq info'!$C$1:$D$426,2,FALSE)</f>
        <v>Athaliana_1326</v>
      </c>
      <c r="E362">
        <f t="shared" si="5"/>
        <v>0</v>
      </c>
    </row>
    <row r="363" spans="1:5">
      <c r="A363" s="16">
        <v>1335</v>
      </c>
      <c r="B363" s="16" t="s">
        <v>737</v>
      </c>
      <c r="C363" s="16" t="str">
        <f>VLOOKUP(B363,'PP-RLK'!$C$14:$N$623,12,FALSE)</f>
        <v>AT5G62710.1</v>
      </c>
      <c r="D363" t="str">
        <f>VLOOKUP(B363,'Nat Plant-Seq info'!$C$1:$D$426,2,FALSE)</f>
        <v>Athaliana_9840</v>
      </c>
      <c r="E363">
        <f t="shared" si="5"/>
        <v>0</v>
      </c>
    </row>
    <row r="364" spans="1:5">
      <c r="A364" s="16">
        <v>1410</v>
      </c>
      <c r="B364" s="16" t="s">
        <v>314</v>
      </c>
      <c r="C364" s="16" t="str">
        <f>VLOOKUP(B364,'PP-RLK'!$C$14:$N$623,12,FALSE)</f>
        <v>AT2G26330.1</v>
      </c>
      <c r="D364" t="str">
        <f>VLOOKUP(B364,'Nat Plant-Seq info'!$C$1:$D$426,2,FALSE)</f>
        <v>Athaliana_17937</v>
      </c>
      <c r="E364">
        <f t="shared" si="5"/>
        <v>0</v>
      </c>
    </row>
    <row r="365" spans="1:5">
      <c r="A365" s="16">
        <v>1409</v>
      </c>
      <c r="B365" s="16" t="s">
        <v>611</v>
      </c>
      <c r="C365" s="16" t="str">
        <f>VLOOKUP(B365,'PP-RLK'!$C$14:$N$623,12,FALSE)</f>
        <v>AT5G07180.1</v>
      </c>
      <c r="D365" t="str">
        <f>VLOOKUP(B365,'Nat Plant-Seq info'!$C$1:$D$426,2,FALSE)</f>
        <v>Athaliana_13495</v>
      </c>
      <c r="E365">
        <f t="shared" si="5"/>
        <v>0</v>
      </c>
    </row>
    <row r="366" spans="1:5">
      <c r="A366" s="16">
        <v>1408</v>
      </c>
      <c r="B366" s="16" t="s">
        <v>736</v>
      </c>
      <c r="C366" s="16" t="str">
        <f>VLOOKUP(B366,'PP-RLK'!$C$14:$N$623,12,FALSE)</f>
        <v>AT5G62230.1</v>
      </c>
      <c r="D366" t="str">
        <f>VLOOKUP(B366,'Nat Plant-Seq info'!$C$1:$D$426,2,FALSE)</f>
        <v>Athaliana_11637</v>
      </c>
      <c r="E366">
        <f t="shared" si="5"/>
        <v>0</v>
      </c>
    </row>
    <row r="367" spans="1:5">
      <c r="A367" s="16">
        <v>1548</v>
      </c>
      <c r="B367" s="16" t="s">
        <v>281</v>
      </c>
      <c r="C367" s="16" t="str">
        <f>VLOOKUP(B367,'PP-RLK'!$C$14:$N$623,12,FALSE)</f>
        <v>AT2G16250.1</v>
      </c>
      <c r="D367" t="str">
        <f>VLOOKUP(B367,'Nat Plant-Seq info'!$C$1:$D$426,2,FALSE)</f>
        <v>Athaliana_21042</v>
      </c>
      <c r="E367">
        <f t="shared" si="5"/>
        <v>0</v>
      </c>
    </row>
    <row r="368" spans="1:5">
      <c r="A368" s="16">
        <v>1547</v>
      </c>
      <c r="B368" s="16" t="s">
        <v>591</v>
      </c>
      <c r="C368" s="16" t="str">
        <f>VLOOKUP(B368,'PP-RLK'!$C$14:$N$623,12,FALSE)</f>
        <v>AT4G39270.1</v>
      </c>
      <c r="D368" t="str">
        <f>VLOOKUP(B368,'Nat Plant-Seq info'!$C$1:$D$426,2,FALSE)</f>
        <v>Athaliana_22826</v>
      </c>
      <c r="E368">
        <f t="shared" si="5"/>
        <v>0</v>
      </c>
    </row>
    <row r="369" spans="1:5">
      <c r="A369" s="16">
        <v>1551</v>
      </c>
      <c r="B369" s="16" t="s">
        <v>694</v>
      </c>
      <c r="C369" s="16" t="str">
        <f>VLOOKUP(B369,'PP-RLK'!$C$14:$N$623,12,FALSE)</f>
        <v>AT5G51350.1</v>
      </c>
      <c r="D369" t="str">
        <f>VLOOKUP(B369,'Nat Plant-Seq info'!$C$1:$D$426,2,FALSE)</f>
        <v>Athaliana_27251</v>
      </c>
      <c r="E369">
        <f t="shared" si="5"/>
        <v>0</v>
      </c>
    </row>
    <row r="370" spans="1:5">
      <c r="A370" s="16">
        <v>828</v>
      </c>
      <c r="B370" s="16" t="s">
        <v>218</v>
      </c>
      <c r="C370" s="16" t="str">
        <f>VLOOKUP(B370,'PP-RLK'!$C$14:$N$623,12,FALSE)</f>
        <v>AT1G69270.1</v>
      </c>
      <c r="D370" t="str">
        <f>VLOOKUP(B370,'Nat Plant-Seq info'!$C$1:$D$426,2,FALSE)</f>
        <v>Athaliana_5889</v>
      </c>
      <c r="E370">
        <f t="shared" si="5"/>
        <v>0</v>
      </c>
    </row>
    <row r="371" spans="1:5">
      <c r="A371" s="16">
        <v>825</v>
      </c>
      <c r="B371" s="16" t="s">
        <v>367</v>
      </c>
      <c r="C371" s="16" t="str">
        <f>VLOOKUP(B371,'PP-RLK'!$C$14:$N$623,12,FALSE)</f>
        <v>AT3G02130.1</v>
      </c>
      <c r="D371" t="str">
        <f>VLOOKUP(B371,'Nat Plant-Seq info'!$C$1:$D$426,2,FALSE)</f>
        <v>Athaliana_13250</v>
      </c>
      <c r="E371">
        <f t="shared" si="5"/>
        <v>0</v>
      </c>
    </row>
    <row r="372" spans="1:5">
      <c r="A372" s="16">
        <v>852</v>
      </c>
      <c r="B372" s="16" t="s">
        <v>644</v>
      </c>
      <c r="C372" s="16" t="str">
        <f>VLOOKUP(B372,'PP-RLK'!$C$14:$N$623,12,FALSE)</f>
        <v>AT5G25930.1</v>
      </c>
      <c r="D372" t="str">
        <f>VLOOKUP(B372,'Nat Plant-Seq info'!$C$1:$D$426,2,FALSE)</f>
        <v>Athaliana_1926</v>
      </c>
      <c r="E372">
        <f t="shared" si="5"/>
        <v>0</v>
      </c>
    </row>
    <row r="373" spans="1:5">
      <c r="A373" s="16">
        <v>830</v>
      </c>
      <c r="B373" s="16" t="s">
        <v>149</v>
      </c>
      <c r="C373" s="16" t="str">
        <f>VLOOKUP(B373,'PP-RLK'!$C$14:$N$623,12,FALSE)</f>
        <v>AT1G51940.1</v>
      </c>
      <c r="D373" t="str">
        <f>VLOOKUP(B373,'Nat Plant-Seq info'!$C$1:$D$426,2,FALSE)</f>
        <v>Athaliana_13615</v>
      </c>
      <c r="E373">
        <f t="shared" si="5"/>
        <v>0</v>
      </c>
    </row>
    <row r="374" spans="1:5">
      <c r="A374" s="16">
        <v>834</v>
      </c>
      <c r="B374" s="16" t="s">
        <v>401</v>
      </c>
      <c r="C374" s="16" t="str">
        <f>VLOOKUP(B374,'PP-RLK'!$C$14:$N$623,12,FALSE)</f>
        <v>AT3G21630.1</v>
      </c>
      <c r="D374" t="str">
        <f>VLOOKUP(B374,'Nat Plant-Seq info'!$C$1:$D$426,2,FALSE)</f>
        <v>Athaliana_12008</v>
      </c>
      <c r="E374">
        <f t="shared" si="5"/>
        <v>0</v>
      </c>
    </row>
    <row r="375" spans="1:5">
      <c r="A375" s="16">
        <v>1539</v>
      </c>
      <c r="B375" s="16" t="s">
        <v>301</v>
      </c>
      <c r="C375" s="16" t="str">
        <f>VLOOKUP(B375,'PP-RLK'!$C$14:$N$623,12,FALSE)</f>
        <v>AT2G23770.1</v>
      </c>
      <c r="D375" t="str">
        <f>VLOOKUP(B375,'Nat Plant-Seq info'!$C$1:$D$426,2,FALSE)</f>
        <v>Athaliana_8325</v>
      </c>
      <c r="E375">
        <f t="shared" si="5"/>
        <v>0</v>
      </c>
    </row>
    <row r="376" spans="1:5">
      <c r="A376" s="16">
        <v>1538</v>
      </c>
      <c r="B376" s="16" t="s">
        <v>337</v>
      </c>
      <c r="C376" s="16" t="str">
        <f>VLOOKUP(B376,'PP-RLK'!$C$14:$N$623,12,FALSE)</f>
        <v>AT2G33580.1</v>
      </c>
      <c r="D376" t="str">
        <f>VLOOKUP(B376,'Nat Plant-Seq info'!$C$1:$D$426,2,FALSE)</f>
        <v>Athaliana_4684</v>
      </c>
      <c r="E376">
        <f t="shared" si="5"/>
        <v>0</v>
      </c>
    </row>
    <row r="377" spans="1:5">
      <c r="A377" s="16">
        <v>1417</v>
      </c>
      <c r="B377" s="16" t="s">
        <v>333</v>
      </c>
      <c r="C377" s="16" t="str">
        <f>VLOOKUP(B377,'PP-RLK'!$C$14:$N$623,12,FALSE)</f>
        <v>AT2G31880.1</v>
      </c>
      <c r="D377" t="str">
        <f>VLOOKUP(B377,'Nat Plant-Seq info'!$C$1:$D$426,2,FALSE)</f>
        <v>Athaliana_7450</v>
      </c>
      <c r="E377">
        <f t="shared" si="5"/>
        <v>0</v>
      </c>
    </row>
    <row r="378" spans="1:5">
      <c r="A378" s="16">
        <v>1532</v>
      </c>
      <c r="B378" s="16" t="s">
        <v>362</v>
      </c>
      <c r="C378" s="16" t="s">
        <v>7680</v>
      </c>
      <c r="D378" t="e">
        <f>VLOOKUP(B378,'Nat Plant-Seq info'!$C$1:$D$426,2,FALSE)</f>
        <v>#N/A</v>
      </c>
      <c r="E378" t="str">
        <f t="shared" si="5"/>
        <v>AT2G46850.1</v>
      </c>
    </row>
    <row r="379" spans="1:5">
      <c r="A379" s="16">
        <v>1543</v>
      </c>
      <c r="B379" s="16" t="s">
        <v>366</v>
      </c>
      <c r="C379" s="16" t="str">
        <f>VLOOKUP(B379,'PP-RLK'!$C$14:$N$623,12,FALSE)</f>
        <v>AT3G01840.1</v>
      </c>
      <c r="D379" t="str">
        <f>VLOOKUP(B379,'Nat Plant-Seq info'!$C$1:$D$426,2,FALSE)</f>
        <v>Athaliana_8439</v>
      </c>
      <c r="E379">
        <f t="shared" si="5"/>
        <v>0</v>
      </c>
    </row>
    <row r="380" spans="1:5">
      <c r="A380" s="16">
        <v>1544</v>
      </c>
      <c r="B380" s="16" t="s">
        <v>461</v>
      </c>
      <c r="C380" s="16" t="str">
        <f>VLOOKUP(B380,'PP-RLK'!$C$14:$N$623,12,FALSE)</f>
        <v>AT3G57120.1</v>
      </c>
      <c r="D380" t="e">
        <f>VLOOKUP(B380,'Nat Plant-Seq info'!$C$1:$D$426,2,FALSE)</f>
        <v>#N/A</v>
      </c>
      <c r="E380" t="str">
        <f t="shared" si="5"/>
        <v>AT3G57120.1</v>
      </c>
    </row>
    <row r="381" spans="1:5">
      <c r="A381" s="16">
        <v>1530</v>
      </c>
      <c r="B381" s="16" t="s">
        <v>609</v>
      </c>
      <c r="C381" s="16" t="str">
        <f>VLOOKUP(B381,'PP-RLK'!$C$14:$N$623,12,FALSE)</f>
        <v>AT5G06940.1</v>
      </c>
      <c r="D381" t="str">
        <f>VLOOKUP(B381,'Nat Plant-Seq info'!$C$1:$D$426,2,FALSE)</f>
        <v>Athaliana_596</v>
      </c>
      <c r="E381">
        <f t="shared" si="5"/>
        <v>0</v>
      </c>
    </row>
    <row r="382" spans="1:5">
      <c r="A382" s="16">
        <v>1418</v>
      </c>
      <c r="B382" s="16" t="s">
        <v>623</v>
      </c>
      <c r="C382" s="16" t="str">
        <f>VLOOKUP(B382,'PP-RLK'!$C$14:$N$623,12,FALSE)</f>
        <v>AT5G13290.1</v>
      </c>
      <c r="D382" t="e">
        <f>VLOOKUP(B382,'Nat Plant-Seq info'!$C$1:$D$426,2,FALSE)</f>
        <v>#N/A</v>
      </c>
      <c r="E382" t="str">
        <f t="shared" si="5"/>
        <v>AT5G13290.1</v>
      </c>
    </row>
    <row r="383" spans="1:5">
      <c r="A383" s="16">
        <v>752</v>
      </c>
      <c r="B383" s="16" t="s">
        <v>32</v>
      </c>
      <c r="C383" s="16" t="str">
        <f>VLOOKUP(B383,'PP-RLK'!$C$14:$N$623,12,FALSE)</f>
        <v>AT1G10620.1</v>
      </c>
      <c r="D383" t="e">
        <f>VLOOKUP(B383,'Nat Plant-Seq info'!$C$1:$D$426,2,FALSE)</f>
        <v>#N/A</v>
      </c>
      <c r="E383" t="str">
        <f t="shared" si="5"/>
        <v>AT1G10620.1</v>
      </c>
    </row>
    <row r="384" spans="1:5">
      <c r="A384" s="16">
        <v>753</v>
      </c>
      <c r="B384" s="16" t="s">
        <v>92</v>
      </c>
      <c r="C384" s="16" t="str">
        <f>VLOOKUP(B384,'PP-RLK'!$C$14:$N$623,12,FALSE)</f>
        <v>AT1G23540.1</v>
      </c>
      <c r="D384" t="e">
        <f>VLOOKUP(B384,'Nat Plant-Seq info'!$C$1:$D$426,2,FALSE)</f>
        <v>#N/A</v>
      </c>
      <c r="E384" t="str">
        <f t="shared" si="5"/>
        <v>AT1G23540.1</v>
      </c>
    </row>
    <row r="385" spans="1:5">
      <c r="A385" s="16">
        <v>749</v>
      </c>
      <c r="B385" s="16" t="s">
        <v>99</v>
      </c>
      <c r="C385" s="16" t="str">
        <f>VLOOKUP(B385,'PP-RLK'!$C$14:$N$623,12,FALSE)</f>
        <v>AT1G26150.1</v>
      </c>
      <c r="D385" t="e">
        <f>VLOOKUP(B385,'Nat Plant-Seq info'!$C$1:$D$426,2,FALSE)</f>
        <v>#N/A</v>
      </c>
      <c r="E385" t="str">
        <f t="shared" si="5"/>
        <v>AT1G26150.1</v>
      </c>
    </row>
    <row r="386" spans="1:5">
      <c r="A386" s="16">
        <v>758</v>
      </c>
      <c r="B386" s="16" t="s">
        <v>131</v>
      </c>
      <c r="C386" s="16" t="str">
        <f>VLOOKUP(B386,'PP-RLK'!$C$14:$N$623,12,FALSE)</f>
        <v>AT1G49270.1</v>
      </c>
      <c r="D386" t="e">
        <f>VLOOKUP(B386,'Nat Plant-Seq info'!$C$1:$D$426,2,FALSE)</f>
        <v>#N/A</v>
      </c>
      <c r="E386" t="str">
        <f t="shared" ref="E386:E412" si="6">IF(ISNA(D386),C386,)</f>
        <v>AT1G49270.1</v>
      </c>
    </row>
    <row r="387" spans="1:5">
      <c r="A387" s="16">
        <v>764</v>
      </c>
      <c r="B387" s="16" t="s">
        <v>151</v>
      </c>
      <c r="C387" s="16" t="str">
        <f>VLOOKUP(B387,'PP-RLK'!$C$14:$N$623,12,FALSE)</f>
        <v>AT1G52290.1</v>
      </c>
      <c r="D387" t="e">
        <f>VLOOKUP(B387,'Nat Plant-Seq info'!$C$1:$D$426,2,FALSE)</f>
        <v>#N/A</v>
      </c>
      <c r="E387" t="str">
        <f t="shared" si="6"/>
        <v>AT1G52290.1</v>
      </c>
    </row>
    <row r="388" spans="1:5">
      <c r="A388" s="16">
        <v>734</v>
      </c>
      <c r="B388" s="16" t="s">
        <v>164</v>
      </c>
      <c r="C388" s="16" t="str">
        <f>VLOOKUP(B388,'PP-RLK'!$C$14:$N$623,12,FALSE)</f>
        <v>AT1G55200.1</v>
      </c>
      <c r="D388" t="e">
        <f>VLOOKUP(B388,'Nat Plant-Seq info'!$C$1:$D$426,2,FALSE)</f>
        <v>#N/A</v>
      </c>
      <c r="E388" t="str">
        <f t="shared" si="6"/>
        <v>AT1G55200.1</v>
      </c>
    </row>
    <row r="389" spans="1:5">
      <c r="A389" s="16">
        <v>748</v>
      </c>
      <c r="B389" s="16" t="s">
        <v>217</v>
      </c>
      <c r="C389" s="16" t="s">
        <v>7681</v>
      </c>
      <c r="D389" t="e">
        <f>VLOOKUP(B389,'Nat Plant-Seq info'!$C$1:$D$426,2,FALSE)</f>
        <v>#N/A</v>
      </c>
      <c r="E389" t="str">
        <f t="shared" si="6"/>
        <v>AT1G68690.1</v>
      </c>
    </row>
    <row r="390" spans="1:5">
      <c r="A390" s="16">
        <v>755</v>
      </c>
      <c r="B390" s="16" t="s">
        <v>228</v>
      </c>
      <c r="C390" s="16" t="str">
        <f>VLOOKUP(B390,'PP-RLK'!$C$14:$N$623,12,FALSE)</f>
        <v>AT1G70450.1</v>
      </c>
      <c r="D390" t="e">
        <f>VLOOKUP(B390,'Nat Plant-Seq info'!$C$1:$D$426,2,FALSE)</f>
        <v>#N/A</v>
      </c>
      <c r="E390" t="str">
        <f t="shared" si="6"/>
        <v>AT1G70450.1</v>
      </c>
    </row>
    <row r="391" spans="1:5">
      <c r="A391" s="16">
        <v>754</v>
      </c>
      <c r="B391" s="16" t="s">
        <v>230</v>
      </c>
      <c r="C391" s="16" t="str">
        <f>VLOOKUP(B391,'PP-RLK'!$C$14:$N$623,12,FALSE)</f>
        <v>AT1G70460.1</v>
      </c>
      <c r="D391" t="e">
        <f>VLOOKUP(B391,'Nat Plant-Seq info'!$C$1:$D$426,2,FALSE)</f>
        <v>#N/A</v>
      </c>
      <c r="E391" t="str">
        <f t="shared" si="6"/>
        <v>AT1G70460.1</v>
      </c>
    </row>
    <row r="392" spans="1:5">
      <c r="A392" s="16">
        <v>759</v>
      </c>
      <c r="B392" s="16" t="s">
        <v>287</v>
      </c>
      <c r="C392" s="16" t="str">
        <f>VLOOKUP(B392,'PP-RLK'!$C$14:$N$623,12,FALSE)</f>
        <v>AT2G18470.1</v>
      </c>
      <c r="D392" t="e">
        <f>VLOOKUP(B392,'Nat Plant-Seq info'!$C$1:$D$426,2,FALSE)</f>
        <v>#N/A</v>
      </c>
      <c r="E392" t="str">
        <f t="shared" si="6"/>
        <v>AT2G18470.1</v>
      </c>
    </row>
    <row r="393" spans="1:5">
      <c r="A393" s="16">
        <v>733</v>
      </c>
      <c r="B393" s="16" t="s">
        <v>384</v>
      </c>
      <c r="C393" s="16" t="str">
        <f>VLOOKUP(B393,'PP-RLK'!$C$14:$N$623,12,FALSE)</f>
        <v>AT3G13690.1</v>
      </c>
      <c r="D393" t="e">
        <f>VLOOKUP(B393,'Nat Plant-Seq info'!$C$1:$D$426,2,FALSE)</f>
        <v>#N/A</v>
      </c>
      <c r="E393" t="str">
        <f t="shared" si="6"/>
        <v>AT3G13690.1</v>
      </c>
    </row>
    <row r="394" spans="1:5">
      <c r="A394" s="16">
        <v>756</v>
      </c>
      <c r="B394" s="16" t="s">
        <v>392</v>
      </c>
      <c r="C394" s="16" t="str">
        <f>VLOOKUP(B394,'PP-RLK'!$C$14:$N$623,12,FALSE)</f>
        <v>AT3G18810.1</v>
      </c>
      <c r="D394" t="e">
        <f>VLOOKUP(B394,'Nat Plant-Seq info'!$C$1:$D$426,2,FALSE)</f>
        <v>#N/A</v>
      </c>
      <c r="E394" t="str">
        <f t="shared" si="6"/>
        <v>AT3G18810.1</v>
      </c>
    </row>
    <row r="395" spans="1:5">
      <c r="A395" s="43">
        <v>768</v>
      </c>
      <c r="B395" s="43" t="s">
        <v>404</v>
      </c>
      <c r="C395" s="43" t="e">
        <f>VLOOKUP(B395,'PP-RLK'!$C$14:$N$623,12,FALSE)</f>
        <v>#N/A</v>
      </c>
      <c r="D395" s="46" t="e">
        <f>VLOOKUP(B395,'Nat Plant-Seq info'!$C$1:$D$426,2,FALSE)</f>
        <v>#N/A</v>
      </c>
      <c r="E395" t="e">
        <f t="shared" si="6"/>
        <v>#N/A</v>
      </c>
    </row>
    <row r="396" spans="1:5">
      <c r="A396" s="16">
        <v>769</v>
      </c>
      <c r="B396" s="16" t="s">
        <v>405</v>
      </c>
      <c r="C396" s="16" t="str">
        <f>VLOOKUP(B396,'PP-RLK'!$C$14:$N$623,12,FALSE)</f>
        <v>AT3G24540.1</v>
      </c>
      <c r="D396" t="e">
        <f>VLOOKUP(B396,'Nat Plant-Seq info'!$C$1:$D$426,2,FALSE)</f>
        <v>#N/A</v>
      </c>
      <c r="E396" t="str">
        <f t="shared" si="6"/>
        <v>AT3G24540.1</v>
      </c>
    </row>
    <row r="397" spans="1:5">
      <c r="A397" s="16">
        <v>767</v>
      </c>
      <c r="B397" s="16" t="s">
        <v>407</v>
      </c>
      <c r="C397" s="16" t="str">
        <f>VLOOKUP(B397,'PP-RLK'!$C$14:$N$623,12,FALSE)</f>
        <v>AT3G24550.1</v>
      </c>
      <c r="D397" t="e">
        <f>VLOOKUP(B397,'Nat Plant-Seq info'!$C$1:$D$426,2,FALSE)</f>
        <v>#N/A</v>
      </c>
      <c r="E397" t="str">
        <f t="shared" si="6"/>
        <v>AT3G24550.1</v>
      </c>
    </row>
    <row r="398" spans="1:5">
      <c r="A398" s="43">
        <v>738</v>
      </c>
      <c r="B398" s="43" t="s">
        <v>579</v>
      </c>
      <c r="C398" s="43" t="e">
        <f>VLOOKUP(B398,'PP-RLK'!$C$14:$N$623,12,FALSE)</f>
        <v>#N/A</v>
      </c>
      <c r="D398" s="46" t="e">
        <f>VLOOKUP(B398,'Nat Plant-Seq info'!$C$1:$D$426,2,FALSE)</f>
        <v>#N/A</v>
      </c>
      <c r="E398" t="e">
        <f t="shared" si="6"/>
        <v>#N/A</v>
      </c>
    </row>
    <row r="399" spans="1:5">
      <c r="A399" s="16">
        <v>757</v>
      </c>
      <c r="B399" s="16" t="s">
        <v>582</v>
      </c>
      <c r="C399" s="16" t="str">
        <f>VLOOKUP(B399,'PP-RLK'!$C$14:$N$623,12,FALSE)</f>
        <v>AT4G34440.1</v>
      </c>
      <c r="D399" t="e">
        <f>VLOOKUP(B399,'Nat Plant-Seq info'!$C$1:$D$426,2,FALSE)</f>
        <v>#N/A</v>
      </c>
      <c r="E399" t="str">
        <f t="shared" si="6"/>
        <v>AT4G34440.1</v>
      </c>
    </row>
    <row r="400" spans="1:5">
      <c r="A400" s="16">
        <v>747</v>
      </c>
      <c r="B400" s="16" t="s">
        <v>661</v>
      </c>
      <c r="C400" s="16" t="str">
        <f>VLOOKUP(B400,'PP-RLK'!$C$14:$N$623,12,FALSE)</f>
        <v>AT5G38560.1</v>
      </c>
      <c r="D400" t="e">
        <f>VLOOKUP(B400,'Nat Plant-Seq info'!$C$1:$D$426,2,FALSE)</f>
        <v>#N/A</v>
      </c>
      <c r="E400" t="str">
        <f t="shared" si="6"/>
        <v>AT5G38560.1</v>
      </c>
    </row>
    <row r="401" spans="1:5">
      <c r="A401" s="47">
        <v>736</v>
      </c>
      <c r="B401" s="47" t="s">
        <v>704</v>
      </c>
      <c r="C401" s="47" t="str">
        <f>VLOOKUP(B401,'PP-RLK'!$C$14:$N$623,12,FALSE)</f>
        <v>AT5G56790.1</v>
      </c>
      <c r="D401" t="e">
        <f>VLOOKUP(B401,'Nat Plant-Seq info'!$C$1:$D$426,2,FALSE)</f>
        <v>#N/A</v>
      </c>
      <c r="E401" t="str">
        <f t="shared" si="6"/>
        <v>AT5G56790.1</v>
      </c>
    </row>
    <row r="402" spans="1:5">
      <c r="A402" s="16">
        <v>772</v>
      </c>
      <c r="B402" s="16" t="s">
        <v>37</v>
      </c>
      <c r="C402" s="16" t="str">
        <f>VLOOKUP(B402,'PP-RLK'!$C$14:$N$623,12,FALSE)</f>
        <v>AT1G11050.1</v>
      </c>
      <c r="D402" t="e">
        <f>VLOOKUP(B402,'Nat Plant-Seq info'!$C$1:$D$426,2,FALSE)</f>
        <v>#N/A</v>
      </c>
      <c r="E402" t="str">
        <f t="shared" si="6"/>
        <v>AT1G11050.1</v>
      </c>
    </row>
    <row r="403" spans="1:5">
      <c r="A403" s="16">
        <v>773</v>
      </c>
      <c r="B403" s="16" t="s">
        <v>364</v>
      </c>
      <c r="C403" s="16" t="str">
        <f>VLOOKUP(B403,'PP-RLK'!$C$14:$N$623,12,FALSE)</f>
        <v>AT2G48010.1</v>
      </c>
      <c r="D403" t="e">
        <f>VLOOKUP(B403,'Nat Plant-Seq info'!$C$1:$D$426,2,FALSE)</f>
        <v>#N/A</v>
      </c>
      <c r="E403" t="str">
        <f t="shared" si="6"/>
        <v>AT2G48010.1</v>
      </c>
    </row>
    <row r="404" spans="1:5">
      <c r="A404" s="16">
        <v>15</v>
      </c>
      <c r="B404" s="16" t="s">
        <v>1857</v>
      </c>
      <c r="C404" s="16" t="str">
        <f>VLOOKUP(B404,'PP-RLK'!$C$14:$N$623,12,FALSE)</f>
        <v>AT1G11300.1</v>
      </c>
      <c r="D404" t="e">
        <f>VLOOKUP(B404,'Nat Plant-Seq info'!$C$1:$D$426,2,FALSE)</f>
        <v>#N/A</v>
      </c>
      <c r="E404" t="str">
        <f t="shared" si="6"/>
        <v>AT1G11300.1</v>
      </c>
    </row>
    <row r="405" spans="1:5">
      <c r="A405" s="16">
        <v>17</v>
      </c>
      <c r="B405" s="16" t="s">
        <v>46</v>
      </c>
      <c r="C405" s="16" t="str">
        <f>VLOOKUP(B405,'PP-RLK'!$C$14:$N$623,12,FALSE)</f>
        <v>AT1G11330.1</v>
      </c>
      <c r="D405" t="e">
        <f>VLOOKUP(B405,'Nat Plant-Seq info'!$C$1:$D$426,2,FALSE)</f>
        <v>#N/A</v>
      </c>
      <c r="E405" t="str">
        <f t="shared" si="6"/>
        <v>AT1G11330.1</v>
      </c>
    </row>
    <row r="406" spans="1:5">
      <c r="A406" s="16">
        <v>11</v>
      </c>
      <c r="B406" s="16" t="s">
        <v>47</v>
      </c>
      <c r="C406" s="16" t="str">
        <f>VLOOKUP(B406,'PP-RLK'!$C$14:$N$623,12,FALSE)</f>
        <v>AT1G11340.1</v>
      </c>
      <c r="D406" t="e">
        <f>VLOOKUP(B406,'Nat Plant-Seq info'!$C$1:$D$426,2,FALSE)</f>
        <v>#N/A</v>
      </c>
      <c r="E406" t="str">
        <f t="shared" si="6"/>
        <v>AT1G11340.1</v>
      </c>
    </row>
    <row r="407" spans="1:5">
      <c r="A407" s="16">
        <v>18</v>
      </c>
      <c r="B407" s="16" t="s">
        <v>48</v>
      </c>
      <c r="C407" s="16" t="str">
        <f>VLOOKUP(B407,'PP-RLK'!$C$14:$N$623,12,FALSE)</f>
        <v>AT1G11350.1</v>
      </c>
      <c r="D407" t="e">
        <f>VLOOKUP(B407,'Nat Plant-Seq info'!$C$1:$D$426,2,FALSE)</f>
        <v>#N/A</v>
      </c>
      <c r="E407" t="str">
        <f t="shared" si="6"/>
        <v>AT1G11350.1</v>
      </c>
    </row>
    <row r="408" spans="1:5">
      <c r="A408" s="16">
        <v>10</v>
      </c>
      <c r="B408" s="16" t="s">
        <v>49</v>
      </c>
      <c r="C408" s="16" t="str">
        <f>VLOOKUP(B408,'PP-RLK'!$C$14:$N$623,12,FALSE)</f>
        <v>AT1G11410.1</v>
      </c>
      <c r="D408" t="e">
        <f>VLOOKUP(B408,'Nat Plant-Seq info'!$C$1:$D$426,2,FALSE)</f>
        <v>#N/A</v>
      </c>
      <c r="E408" t="str">
        <f t="shared" si="6"/>
        <v>AT1G11410.1</v>
      </c>
    </row>
    <row r="409" spans="1:5">
      <c r="A409" s="16">
        <v>21</v>
      </c>
      <c r="B409" s="16" t="s">
        <v>188</v>
      </c>
      <c r="C409" s="16" t="str">
        <f>VLOOKUP(B409,'PP-RLK'!$C$14:$N$623,12,FALSE)</f>
        <v>AT1G61610.1</v>
      </c>
      <c r="D409" t="e">
        <f>VLOOKUP(B409,'Nat Plant-Seq info'!$C$1:$D$426,2,FALSE)</f>
        <v>#N/A</v>
      </c>
      <c r="E409" t="str">
        <f t="shared" si="6"/>
        <v>AT1G61610.1</v>
      </c>
    </row>
    <row r="410" spans="1:5">
      <c r="A410" s="16">
        <v>2</v>
      </c>
      <c r="B410" s="16" t="s">
        <v>197</v>
      </c>
      <c r="C410" s="16" t="str">
        <f>VLOOKUP(B410,'PP-RLK'!$C$14:$N$623,12,FALSE)</f>
        <v>AT1G65790.1</v>
      </c>
      <c r="D410" t="e">
        <f>VLOOKUP(B410,'Nat Plant-Seq info'!$C$1:$D$426,2,FALSE)</f>
        <v>#N/A</v>
      </c>
      <c r="E410" t="str">
        <f t="shared" si="6"/>
        <v>AT1G65790.1</v>
      </c>
    </row>
    <row r="411" spans="1:5">
      <c r="A411" s="16">
        <v>1</v>
      </c>
      <c r="B411" s="16" t="s">
        <v>199</v>
      </c>
      <c r="C411" s="16" t="str">
        <f>VLOOKUP(B411,'PP-RLK'!$C$14:$N$623,12,FALSE)</f>
        <v>AT1G65800.1</v>
      </c>
      <c r="D411" t="e">
        <f>VLOOKUP(B411,'Nat Plant-Seq info'!$C$1:$D$426,2,FALSE)</f>
        <v>#N/A</v>
      </c>
      <c r="E411" t="str">
        <f t="shared" si="6"/>
        <v>AT1G65800.1</v>
      </c>
    </row>
    <row r="412" spans="1:5">
      <c r="A412" s="16">
        <v>12</v>
      </c>
      <c r="B412" s="16" t="s">
        <v>493</v>
      </c>
      <c r="C412" s="16" t="str">
        <f>VLOOKUP(B412,'PP-RLK'!$C$14:$N$623,12,FALSE)</f>
        <v>AT4G03230.1</v>
      </c>
      <c r="D412" t="e">
        <f>VLOOKUP(B412,'Nat Plant-Seq info'!$C$1:$D$426,2,FALSE)</f>
        <v>#N/A</v>
      </c>
      <c r="E412" t="str">
        <f t="shared" si="6"/>
        <v>AT4G03230.1</v>
      </c>
    </row>
    <row r="413" spans="1:5">
      <c r="A413" s="43">
        <v>4</v>
      </c>
      <c r="B413" s="43" t="s">
        <v>528</v>
      </c>
      <c r="C413" s="43" t="e">
        <v>#N/A</v>
      </c>
      <c r="D413" s="46" t="e">
        <f>VLOOKUP(B413,'Nat Plant-Seq info'!$C$1:$D$426,2,FALSE)</f>
        <v>#N/A</v>
      </c>
      <c r="E413" s="46" t="e">
        <v>#N/A</v>
      </c>
    </row>
    <row r="414" spans="1:5">
      <c r="A414" s="16">
        <v>3</v>
      </c>
      <c r="B414" s="16" t="s">
        <v>530</v>
      </c>
      <c r="C414" s="16" t="str">
        <f>VLOOKUP(B414,'PP-RLK'!$C$14:$N$623,12,FALSE)</f>
        <v>AT4G21380.1</v>
      </c>
      <c r="D414" t="e">
        <f>VLOOKUP(B414,'Nat Plant-Seq info'!$C$1:$D$426,2,FALSE)</f>
        <v>#N/A</v>
      </c>
      <c r="E414" t="str">
        <f t="shared" ref="E414:E445" si="7">IF(ISNA(D414),C414,)</f>
        <v>AT4G21380.1</v>
      </c>
    </row>
    <row r="415" spans="1:5">
      <c r="A415" s="16">
        <v>20</v>
      </c>
      <c r="B415" s="16" t="s">
        <v>531</v>
      </c>
      <c r="C415" s="16" t="str">
        <f>VLOOKUP(B415,'PP-RLK'!$C$14:$N$623,12,FALSE)</f>
        <v>AT4G21390.1</v>
      </c>
      <c r="D415" t="e">
        <f>VLOOKUP(B415,'Nat Plant-Seq info'!$C$1:$D$426,2,FALSE)</f>
        <v>#N/A</v>
      </c>
      <c r="E415" t="str">
        <f t="shared" si="7"/>
        <v>AT4G21390.1</v>
      </c>
    </row>
    <row r="416" spans="1:5">
      <c r="A416" s="16">
        <v>13</v>
      </c>
      <c r="B416" s="16" t="s">
        <v>561</v>
      </c>
      <c r="C416" s="16" t="str">
        <f>VLOOKUP(B416,'PP-RLK'!$C$14:$N$623,12,FALSE)</f>
        <v>AT4G27290.1</v>
      </c>
      <c r="D416" t="e">
        <f>VLOOKUP(B416,'Nat Plant-Seq info'!$C$1:$D$426,2,FALSE)</f>
        <v>#N/A</v>
      </c>
      <c r="E416" t="str">
        <f t="shared" si="7"/>
        <v>AT4G27290.1</v>
      </c>
    </row>
    <row r="417" spans="1:5">
      <c r="A417" s="16">
        <v>14</v>
      </c>
      <c r="B417" s="16" t="s">
        <v>563</v>
      </c>
      <c r="C417" s="16" t="str">
        <f>VLOOKUP(B417,'PP-RLK'!$C$14:$N$623,12,FALSE)</f>
        <v>AT4G27300.1</v>
      </c>
      <c r="D417" t="e">
        <f>VLOOKUP(B417,'Nat Plant-Seq info'!$C$1:$D$426,2,FALSE)</f>
        <v>#N/A</v>
      </c>
      <c r="E417" t="str">
        <f t="shared" si="7"/>
        <v>AT4G27300.1</v>
      </c>
    </row>
    <row r="418" spans="1:5">
      <c r="A418" s="16">
        <v>41</v>
      </c>
      <c r="B418" s="16" t="s">
        <v>41</v>
      </c>
      <c r="C418" s="16" t="str">
        <f>VLOOKUP(B418,'PP-RLK'!$C$14:$N$623,12,FALSE)</f>
        <v>AT1G11280.1</v>
      </c>
      <c r="D418" t="e">
        <f>VLOOKUP(B418,'Nat Plant-Seq info'!$C$1:$D$426,2,FALSE)</f>
        <v>#N/A</v>
      </c>
      <c r="E418" t="str">
        <f t="shared" si="7"/>
        <v>AT1G11280.1</v>
      </c>
    </row>
    <row r="419" spans="1:5">
      <c r="A419" s="16">
        <v>39</v>
      </c>
      <c r="B419" s="16" t="s">
        <v>173</v>
      </c>
      <c r="C419" s="16" t="str">
        <f>VLOOKUP(B419,'PP-RLK'!$C$14:$N$623,12,FALSE)</f>
        <v>AT1G61360.1</v>
      </c>
      <c r="D419" t="e">
        <f>VLOOKUP(B419,'Nat Plant-Seq info'!$C$1:$D$426,2,FALSE)</f>
        <v>#N/A</v>
      </c>
      <c r="E419" t="str">
        <f t="shared" si="7"/>
        <v>AT1G61360.1</v>
      </c>
    </row>
    <row r="420" spans="1:5">
      <c r="A420" s="16">
        <v>40</v>
      </c>
      <c r="B420" s="16" t="s">
        <v>175</v>
      </c>
      <c r="C420" s="16" t="str">
        <f>VLOOKUP(B420,'PP-RLK'!$C$14:$N$623,12,FALSE)</f>
        <v>AT1G61370.1</v>
      </c>
      <c r="D420" t="e">
        <f>VLOOKUP(B420,'Nat Plant-Seq info'!$C$1:$D$426,2,FALSE)</f>
        <v>#N/A</v>
      </c>
      <c r="E420" t="str">
        <f t="shared" si="7"/>
        <v>AT1G61370.1</v>
      </c>
    </row>
    <row r="421" spans="1:5">
      <c r="A421" s="16">
        <v>42</v>
      </c>
      <c r="B421" s="16" t="s">
        <v>176</v>
      </c>
      <c r="C421" s="16" t="str">
        <f>VLOOKUP(B421,'PP-RLK'!$C$14:$N$623,12,FALSE)</f>
        <v>AT1G61380.1</v>
      </c>
      <c r="D421" t="e">
        <f>VLOOKUP(B421,'Nat Plant-Seq info'!$C$1:$D$426,2,FALSE)</f>
        <v>#N/A</v>
      </c>
      <c r="E421" t="str">
        <f t="shared" si="7"/>
        <v>AT1G61380.1</v>
      </c>
    </row>
    <row r="422" spans="1:5">
      <c r="A422" s="16">
        <v>43</v>
      </c>
      <c r="B422" s="16" t="s">
        <v>177</v>
      </c>
      <c r="C422" s="16" t="str">
        <f>VLOOKUP(B422,'PP-RLK'!$C$14:$N$623,12,FALSE)</f>
        <v>AT1G61390.1</v>
      </c>
      <c r="D422" t="e">
        <f>VLOOKUP(B422,'Nat Plant-Seq info'!$C$1:$D$426,2,FALSE)</f>
        <v>#N/A</v>
      </c>
      <c r="E422" t="str">
        <f t="shared" si="7"/>
        <v>AT1G61390.1</v>
      </c>
    </row>
    <row r="423" spans="1:5">
      <c r="A423" s="16">
        <v>45</v>
      </c>
      <c r="B423" s="16" t="s">
        <v>178</v>
      </c>
      <c r="C423" s="16" t="str">
        <f>VLOOKUP(B423,'PP-RLK'!$C$14:$N$623,12,FALSE)</f>
        <v>AT1G61400.1</v>
      </c>
      <c r="D423" t="e">
        <f>VLOOKUP(B423,'Nat Plant-Seq info'!$C$1:$D$426,2,FALSE)</f>
        <v>#N/A</v>
      </c>
      <c r="E423" t="str">
        <f t="shared" si="7"/>
        <v>AT1G61400.1</v>
      </c>
    </row>
    <row r="424" spans="1:5">
      <c r="A424" s="16">
        <v>51</v>
      </c>
      <c r="B424" s="16" t="s">
        <v>179</v>
      </c>
      <c r="C424" s="16" t="str">
        <f>VLOOKUP(B424,'PP-RLK'!$C$14:$N$623,12,FALSE)</f>
        <v>AT1G61420.1</v>
      </c>
      <c r="D424" t="e">
        <f>VLOOKUP(B424,'Nat Plant-Seq info'!$C$1:$D$426,2,FALSE)</f>
        <v>#N/A</v>
      </c>
      <c r="E424" t="str">
        <f t="shared" si="7"/>
        <v>AT1G61420.1</v>
      </c>
    </row>
    <row r="425" spans="1:5">
      <c r="A425" s="16">
        <v>46</v>
      </c>
      <c r="B425" s="16" t="s">
        <v>180</v>
      </c>
      <c r="C425" s="16" t="str">
        <f>VLOOKUP(B425,'PP-RLK'!$C$14:$N$623,12,FALSE)</f>
        <v>AT1G61430.1</v>
      </c>
      <c r="D425" t="e">
        <f>VLOOKUP(B425,'Nat Plant-Seq info'!$C$1:$D$426,2,FALSE)</f>
        <v>#N/A</v>
      </c>
      <c r="E425" t="str">
        <f t="shared" si="7"/>
        <v>AT1G61430.1</v>
      </c>
    </row>
    <row r="426" spans="1:5">
      <c r="A426" s="16">
        <v>44</v>
      </c>
      <c r="B426" s="16" t="s">
        <v>181</v>
      </c>
      <c r="C426" s="16" t="str">
        <f>VLOOKUP(B426,'PP-RLK'!$C$14:$N$623,12,FALSE)</f>
        <v>AT1G61440.1</v>
      </c>
      <c r="D426" t="e">
        <f>VLOOKUP(B426,'Nat Plant-Seq info'!$C$1:$D$426,2,FALSE)</f>
        <v>#N/A</v>
      </c>
      <c r="E426" t="str">
        <f t="shared" si="7"/>
        <v>AT1G61440.1</v>
      </c>
    </row>
    <row r="427" spans="1:5">
      <c r="A427" s="16">
        <v>52</v>
      </c>
      <c r="B427" s="16" t="s">
        <v>182</v>
      </c>
      <c r="C427" s="16" t="str">
        <f>VLOOKUP(B427,'PP-RLK'!$C$14:$N$623,12,FALSE)</f>
        <v>AT1G61460.1</v>
      </c>
      <c r="D427" t="e">
        <f>VLOOKUP(B427,'Nat Plant-Seq info'!$C$1:$D$426,2,FALSE)</f>
        <v>#N/A</v>
      </c>
      <c r="E427" t="str">
        <f t="shared" si="7"/>
        <v>AT1G61460.1</v>
      </c>
    </row>
    <row r="428" spans="1:5">
      <c r="A428" s="16">
        <v>50</v>
      </c>
      <c r="B428" s="16" t="s">
        <v>183</v>
      </c>
      <c r="C428" s="16" t="str">
        <f>VLOOKUP(B428,'PP-RLK'!$C$14:$N$623,12,FALSE)</f>
        <v>AT1G61480.1</v>
      </c>
      <c r="D428" t="e">
        <f>VLOOKUP(B428,'Nat Plant-Seq info'!$C$1:$D$426,2,FALSE)</f>
        <v>#N/A</v>
      </c>
      <c r="E428" t="str">
        <f t="shared" si="7"/>
        <v>AT1G61480.1</v>
      </c>
    </row>
    <row r="429" spans="1:5">
      <c r="A429" s="16">
        <v>49</v>
      </c>
      <c r="B429" s="16" t="s">
        <v>184</v>
      </c>
      <c r="C429" s="16" t="str">
        <f>VLOOKUP(B429,'PP-RLK'!$C$14:$N$623,12,FALSE)</f>
        <v>AT1G61490.1</v>
      </c>
      <c r="D429" t="e">
        <f>VLOOKUP(B429,'Nat Plant-Seq info'!$C$1:$D$426,2,FALSE)</f>
        <v>#N/A</v>
      </c>
      <c r="E429" t="str">
        <f t="shared" si="7"/>
        <v>AT1G61490.1</v>
      </c>
    </row>
    <row r="430" spans="1:5">
      <c r="A430" s="16">
        <v>48</v>
      </c>
      <c r="B430" s="16" t="s">
        <v>185</v>
      </c>
      <c r="C430" s="16" t="str">
        <f>VLOOKUP(B430,'PP-RLK'!$C$14:$N$623,12,FALSE)</f>
        <v>AT1G61500.1</v>
      </c>
      <c r="D430" t="e">
        <f>VLOOKUP(B430,'Nat Plant-Seq info'!$C$1:$D$426,2,FALSE)</f>
        <v>#N/A</v>
      </c>
      <c r="E430" t="str">
        <f t="shared" si="7"/>
        <v>AT1G61500.1</v>
      </c>
    </row>
    <row r="431" spans="1:5">
      <c r="A431" s="16">
        <v>47</v>
      </c>
      <c r="B431" s="16" t="s">
        <v>186</v>
      </c>
      <c r="C431" s="16" t="str">
        <f>VLOOKUP(B431,'PP-RLK'!$C$14:$N$623,12,FALSE)</f>
        <v>AT1G61550.1</v>
      </c>
      <c r="D431" t="e">
        <f>VLOOKUP(B431,'Nat Plant-Seq info'!$C$1:$D$426,2,FALSE)</f>
        <v>#N/A</v>
      </c>
      <c r="E431" t="str">
        <f t="shared" si="7"/>
        <v>AT1G61550.1</v>
      </c>
    </row>
    <row r="432" spans="1:5">
      <c r="A432" s="16">
        <v>35</v>
      </c>
      <c r="B432" s="16" t="s">
        <v>213</v>
      </c>
      <c r="C432" s="16" t="str">
        <f>VLOOKUP(B432,'PP-RLK'!$C$14:$N$623,12,FALSE)</f>
        <v>AT1G67520.1</v>
      </c>
      <c r="D432" t="e">
        <f>VLOOKUP(B432,'Nat Plant-Seq info'!$C$1:$D$426,2,FALSE)</f>
        <v>#N/A</v>
      </c>
      <c r="E432" t="str">
        <f t="shared" si="7"/>
        <v>AT1G67520.1</v>
      </c>
    </row>
    <row r="433" spans="1:5">
      <c r="A433" s="16">
        <v>36</v>
      </c>
      <c r="B433" s="16" t="s">
        <v>388</v>
      </c>
      <c r="C433" s="16" t="str">
        <f>VLOOKUP(B433,'PP-RLK'!$C$14:$N$623,12,FALSE)</f>
        <v>AT3G16030.1</v>
      </c>
      <c r="D433" t="e">
        <f>VLOOKUP(B433,'Nat Plant-Seq info'!$C$1:$D$426,2,FALSE)</f>
        <v>#N/A</v>
      </c>
      <c r="E433" t="str">
        <f t="shared" si="7"/>
        <v>AT3G16030.1</v>
      </c>
    </row>
    <row r="434" spans="1:5">
      <c r="A434" s="16">
        <v>38</v>
      </c>
      <c r="B434" s="16" t="s">
        <v>515</v>
      </c>
      <c r="C434" s="16" t="s">
        <v>7682</v>
      </c>
      <c r="D434" t="e">
        <f>VLOOKUP(B434,'Nat Plant-Seq info'!$C$1:$D$426,2,FALSE)</f>
        <v>#N/A</v>
      </c>
      <c r="E434" t="str">
        <f t="shared" si="7"/>
        <v>AT4G11900.1</v>
      </c>
    </row>
    <row r="435" spans="1:5">
      <c r="A435" s="16">
        <v>407</v>
      </c>
      <c r="B435" s="16" t="s">
        <v>120</v>
      </c>
      <c r="C435" s="16" t="str">
        <f>VLOOKUP(B435,'PP-RLK'!$C$14:$N$623,12,FALSE)</f>
        <v>AT1G34300.1</v>
      </c>
      <c r="D435" t="e">
        <f>VLOOKUP(B435,'Nat Plant-Seq info'!$C$1:$D$426,2,FALSE)</f>
        <v>#N/A</v>
      </c>
      <c r="E435" t="str">
        <f t="shared" si="7"/>
        <v>AT1G34300.1</v>
      </c>
    </row>
    <row r="436" spans="1:5">
      <c r="A436" s="16">
        <v>435</v>
      </c>
      <c r="B436" s="16" t="s">
        <v>289</v>
      </c>
      <c r="C436" s="16" t="str">
        <f>VLOOKUP(B436,'PP-RLK'!$C$14:$N$623,12,FALSE)</f>
        <v>AT2G19130.1</v>
      </c>
      <c r="D436" t="e">
        <f>VLOOKUP(B436,'Nat Plant-Seq info'!$C$1:$D$426,2,FALSE)</f>
        <v>#N/A</v>
      </c>
      <c r="E436" t="str">
        <f t="shared" si="7"/>
        <v>AT2G19130.1</v>
      </c>
    </row>
    <row r="437" spans="1:5">
      <c r="A437" s="16">
        <v>429</v>
      </c>
      <c r="B437" s="16" t="s">
        <v>482</v>
      </c>
      <c r="C437" s="16" t="s">
        <v>7683</v>
      </c>
      <c r="D437" t="e">
        <f>VLOOKUP(B437,'Nat Plant-Seq info'!$C$1:$D$426,2,FALSE)</f>
        <v>#N/A</v>
      </c>
      <c r="E437" t="str">
        <f t="shared" si="7"/>
        <v>AT4G00340.1</v>
      </c>
    </row>
    <row r="438" spans="1:5">
      <c r="A438" s="16">
        <v>427</v>
      </c>
      <c r="B438" s="16" t="s">
        <v>578</v>
      </c>
      <c r="C438" s="16" t="str">
        <f>VLOOKUP(B438,'PP-RLK'!$C$14:$N$623,12,FALSE)</f>
        <v>AT4G32300.1</v>
      </c>
      <c r="D438" t="e">
        <f>VLOOKUP(B438,'Nat Plant-Seq info'!$C$1:$D$426,2,FALSE)</f>
        <v>#N/A</v>
      </c>
      <c r="E438" t="str">
        <f t="shared" si="7"/>
        <v>AT4G32300.1</v>
      </c>
    </row>
    <row r="439" spans="1:5">
      <c r="A439" s="16">
        <v>428</v>
      </c>
      <c r="B439" s="16" t="s">
        <v>641</v>
      </c>
      <c r="C439" s="16" t="str">
        <f>VLOOKUP(B439,'PP-RLK'!$C$14:$N$623,12,FALSE)</f>
        <v>AT5G24080.1</v>
      </c>
      <c r="D439" t="e">
        <f>VLOOKUP(B439,'Nat Plant-Seq info'!$C$1:$D$426,2,FALSE)</f>
        <v>#N/A</v>
      </c>
      <c r="E439" t="str">
        <f t="shared" si="7"/>
        <v>AT5G24080.1</v>
      </c>
    </row>
    <row r="440" spans="1:5">
      <c r="A440" s="16">
        <v>405</v>
      </c>
      <c r="B440" s="16" t="s">
        <v>647</v>
      </c>
      <c r="C440" s="16" t="str">
        <f>VLOOKUP(B440,'PP-RLK'!$C$14:$N$623,12,FALSE)</f>
        <v>AT5G35370.1</v>
      </c>
      <c r="D440" t="e">
        <f>VLOOKUP(B440,'Nat Plant-Seq info'!$C$1:$D$426,2,FALSE)</f>
        <v>#N/A</v>
      </c>
      <c r="E440" t="str">
        <f t="shared" si="7"/>
        <v>AT5G35370.1</v>
      </c>
    </row>
    <row r="441" spans="1:5">
      <c r="A441" s="16">
        <v>390</v>
      </c>
      <c r="B441" s="16" t="s">
        <v>728</v>
      </c>
      <c r="C441" s="16" t="str">
        <f>VLOOKUP(B441,'PP-RLK'!$C$14:$N$623,12,FALSE)</f>
        <v>AT5G60900.1</v>
      </c>
      <c r="D441" t="e">
        <f>VLOOKUP(B441,'Nat Plant-Seq info'!$C$1:$D$426,2,FALSE)</f>
        <v>#N/A</v>
      </c>
      <c r="E441" t="str">
        <f t="shared" si="7"/>
        <v>AT5G60900.1</v>
      </c>
    </row>
    <row r="442" spans="1:5">
      <c r="A442" s="43">
        <v>1546</v>
      </c>
      <c r="B442" s="43" t="s">
        <v>348</v>
      </c>
      <c r="C442" s="43" t="e">
        <f>VLOOKUP(B442,'PP-RLK'!$C$14:$N$623,12,FALSE)</f>
        <v>#N/A</v>
      </c>
      <c r="D442" s="46" t="e">
        <f>VLOOKUP(B442,'Nat Plant-Seq info'!$C$1:$D$426,2,FALSE)</f>
        <v>#N/A</v>
      </c>
      <c r="E442" t="e">
        <f t="shared" si="7"/>
        <v>#N/A</v>
      </c>
    </row>
    <row r="443" spans="1:5">
      <c r="A443" s="16">
        <v>1254</v>
      </c>
      <c r="B443" s="16" t="s">
        <v>132</v>
      </c>
      <c r="C443" s="16" t="str">
        <f>VLOOKUP(B443,'PP-RLK'!$C$14:$N$623,12,FALSE)</f>
        <v>AT1G49730.1</v>
      </c>
      <c r="D443" t="e">
        <f>VLOOKUP(B443,'Nat Plant-Seq info'!$C$1:$D$426,2,FALSE)</f>
        <v>#N/A</v>
      </c>
      <c r="E443" t="str">
        <f t="shared" si="7"/>
        <v>AT1G49730.1</v>
      </c>
    </row>
    <row r="444" spans="1:5">
      <c r="A444" s="16">
        <v>1253</v>
      </c>
      <c r="B444" s="16" t="s">
        <v>393</v>
      </c>
      <c r="C444" s="16" t="str">
        <f>VLOOKUP(B444,'PP-RLK'!$C$14:$N$623,12,FALSE)</f>
        <v>AT3G19300.1</v>
      </c>
      <c r="D444" t="e">
        <f>VLOOKUP(B444,'Nat Plant-Seq info'!$C$1:$D$426,2,FALSE)</f>
        <v>#N/A</v>
      </c>
      <c r="E444" t="str">
        <f t="shared" si="7"/>
        <v>AT3G19300.1</v>
      </c>
    </row>
    <row r="445" spans="1:5">
      <c r="A445" s="16">
        <v>1179</v>
      </c>
      <c r="B445" s="16" t="s">
        <v>60</v>
      </c>
      <c r="C445" s="16" t="str">
        <f>VLOOKUP(B445,'PP-RLK'!$C$14:$N$623,12,FALSE)</f>
        <v>AT1G16110.1</v>
      </c>
      <c r="D445" t="e">
        <f>VLOOKUP(B445,'Nat Plant-Seq info'!$C$1:$D$426,2,FALSE)</f>
        <v>#N/A</v>
      </c>
      <c r="E445" t="str">
        <f t="shared" si="7"/>
        <v>AT1G16110.1</v>
      </c>
    </row>
    <row r="446" spans="1:5">
      <c r="A446" s="16">
        <v>1176</v>
      </c>
      <c r="B446" s="16" t="s">
        <v>64</v>
      </c>
      <c r="C446" s="16" t="str">
        <f>VLOOKUP(B446,'PP-RLK'!$C$14:$N$623,12,FALSE)</f>
        <v>AT1G16120.1</v>
      </c>
      <c r="D446" t="e">
        <f>VLOOKUP(B446,'Nat Plant-Seq info'!$C$1:$D$426,2,FALSE)</f>
        <v>#N/A</v>
      </c>
      <c r="E446" t="str">
        <f t="shared" ref="E446:E477" si="8">IF(ISNA(D446),C446,)</f>
        <v>AT1G16120.1</v>
      </c>
    </row>
    <row r="447" spans="1:5">
      <c r="A447" s="16">
        <v>1181</v>
      </c>
      <c r="B447" s="16" t="s">
        <v>65</v>
      </c>
      <c r="C447" s="16" t="str">
        <f>VLOOKUP(B447,'PP-RLK'!$C$14:$N$623,12,FALSE)</f>
        <v>AT1G16130.1</v>
      </c>
      <c r="D447" t="e">
        <f>VLOOKUP(B447,'Nat Plant-Seq info'!$C$1:$D$426,2,FALSE)</f>
        <v>#N/A</v>
      </c>
      <c r="E447" t="str">
        <f t="shared" si="8"/>
        <v>AT1G16130.1</v>
      </c>
    </row>
    <row r="448" spans="1:5">
      <c r="A448" s="43">
        <v>1177</v>
      </c>
      <c r="B448" s="43" t="s">
        <v>66</v>
      </c>
      <c r="C448" s="43" t="e">
        <v>#N/A</v>
      </c>
      <c r="D448" s="46" t="e">
        <f>VLOOKUP(B448,'Nat Plant-Seq info'!$C$1:$D$426,2,FALSE)</f>
        <v>#N/A</v>
      </c>
      <c r="E448" t="e">
        <f t="shared" si="8"/>
        <v>#N/A</v>
      </c>
    </row>
    <row r="449" spans="1:5">
      <c r="A449" s="16">
        <v>1182</v>
      </c>
      <c r="B449" s="16" t="s">
        <v>67</v>
      </c>
      <c r="C449" s="16" t="str">
        <f>VLOOKUP(B449,'PP-RLK'!$C$14:$N$623,12,FALSE)</f>
        <v>AT1G16150.1</v>
      </c>
      <c r="D449" t="e">
        <f>VLOOKUP(B449,'Nat Plant-Seq info'!$C$1:$D$426,2,FALSE)</f>
        <v>#N/A</v>
      </c>
      <c r="E449" t="str">
        <f t="shared" si="8"/>
        <v>AT1G16150.1</v>
      </c>
    </row>
    <row r="450" spans="1:5">
      <c r="A450" s="16">
        <v>1178</v>
      </c>
      <c r="B450" s="16" t="s">
        <v>68</v>
      </c>
      <c r="C450" s="16" t="str">
        <f>VLOOKUP(B450,'PP-RLK'!$C$14:$N$623,12,FALSE)</f>
        <v>AT1G16160.1</v>
      </c>
      <c r="D450" t="e">
        <f>VLOOKUP(B450,'Nat Plant-Seq info'!$C$1:$D$426,2,FALSE)</f>
        <v>#N/A</v>
      </c>
      <c r="E450" t="str">
        <f t="shared" si="8"/>
        <v>AT1G16160.1</v>
      </c>
    </row>
    <row r="451" spans="1:5">
      <c r="A451" s="16">
        <v>1189</v>
      </c>
      <c r="B451" s="16" t="s">
        <v>69</v>
      </c>
      <c r="C451" s="16" t="str">
        <f>VLOOKUP(B451,'PP-RLK'!$C$14:$N$623,12,FALSE)</f>
        <v>AT1G16260.1</v>
      </c>
      <c r="D451" t="e">
        <f>VLOOKUP(B451,'Nat Plant-Seq info'!$C$1:$D$426,2,FALSE)</f>
        <v>#N/A</v>
      </c>
      <c r="E451" t="str">
        <f t="shared" si="8"/>
        <v>AT1G16260.1</v>
      </c>
    </row>
    <row r="452" spans="1:5">
      <c r="A452" s="16">
        <v>1185</v>
      </c>
      <c r="B452" s="16" t="s">
        <v>77</v>
      </c>
      <c r="C452" s="16" t="str">
        <f>VLOOKUP(B452,'PP-RLK'!$C$14:$N$623,12,FALSE)</f>
        <v>AT1G17910.1</v>
      </c>
      <c r="D452" t="e">
        <f>VLOOKUP(B452,'Nat Plant-Seq info'!$C$1:$D$426,2,FALSE)</f>
        <v>#N/A</v>
      </c>
      <c r="E452" t="str">
        <f t="shared" si="8"/>
        <v>AT1G17910.1</v>
      </c>
    </row>
    <row r="453" spans="1:5">
      <c r="A453" s="16">
        <v>1186</v>
      </c>
      <c r="B453" s="16" t="s">
        <v>82</v>
      </c>
      <c r="C453" s="16" t="str">
        <f>VLOOKUP(B453,'PP-RLK'!$C$14:$N$623,12,FALSE)</f>
        <v>AT1G19390.1</v>
      </c>
      <c r="D453" t="e">
        <f>VLOOKUP(B453,'Nat Plant-Seq info'!$C$1:$D$426,2,FALSE)</f>
        <v>#N/A</v>
      </c>
      <c r="E453" t="str">
        <f t="shared" si="8"/>
        <v>AT1G19390.1</v>
      </c>
    </row>
    <row r="454" spans="1:5">
      <c r="A454" s="16">
        <v>1196</v>
      </c>
      <c r="B454" s="16" t="s">
        <v>84</v>
      </c>
      <c r="C454" s="16" t="str">
        <f>VLOOKUP(B454,'PP-RLK'!$C$14:$N$623,12,FALSE)</f>
        <v>AT1G21210.1</v>
      </c>
      <c r="D454" t="e">
        <f>VLOOKUP(B454,'Nat Plant-Seq info'!$C$1:$D$426,2,FALSE)</f>
        <v>#N/A</v>
      </c>
      <c r="E454" t="str">
        <f t="shared" si="8"/>
        <v>AT1G21210.1</v>
      </c>
    </row>
    <row r="455" spans="1:5">
      <c r="A455" s="16">
        <v>1195</v>
      </c>
      <c r="B455" s="16" t="s">
        <v>86</v>
      </c>
      <c r="C455" s="16" t="str">
        <f>VLOOKUP(B455,'PP-RLK'!$C$14:$N$623,12,FALSE)</f>
        <v>AT1G21230.1</v>
      </c>
      <c r="D455" t="e">
        <f>VLOOKUP(B455,'Nat Plant-Seq info'!$C$1:$D$426,2,FALSE)</f>
        <v>#N/A</v>
      </c>
      <c r="E455" t="str">
        <f t="shared" si="8"/>
        <v>AT1G21230.1</v>
      </c>
    </row>
    <row r="456" spans="1:5">
      <c r="A456" s="16">
        <v>1198</v>
      </c>
      <c r="B456" s="16" t="s">
        <v>87</v>
      </c>
      <c r="C456" s="16" t="str">
        <f>VLOOKUP(B456,'PP-RLK'!$C$14:$N$623,12,FALSE)</f>
        <v>AT1G21240.1</v>
      </c>
      <c r="D456" t="e">
        <f>VLOOKUP(B456,'Nat Plant-Seq info'!$C$1:$D$426,2,FALSE)</f>
        <v>#N/A</v>
      </c>
      <c r="E456" t="str">
        <f t="shared" si="8"/>
        <v>AT1G21240.1</v>
      </c>
    </row>
    <row r="457" spans="1:5">
      <c r="A457" s="16">
        <v>1199</v>
      </c>
      <c r="B457" s="16" t="s">
        <v>88</v>
      </c>
      <c r="C457" s="16" t="str">
        <f>VLOOKUP(B457,'PP-RLK'!$C$14:$N$623,12,FALSE)</f>
        <v>AT1G21250.1</v>
      </c>
      <c r="D457" t="e">
        <f>VLOOKUP(B457,'Nat Plant-Seq info'!$C$1:$D$426,2,FALSE)</f>
        <v>#N/A</v>
      </c>
      <c r="E457" t="str">
        <f t="shared" si="8"/>
        <v>AT1G21250.1</v>
      </c>
    </row>
    <row r="458" spans="1:5">
      <c r="A458" s="16">
        <v>1197</v>
      </c>
      <c r="B458" s="16" t="s">
        <v>89</v>
      </c>
      <c r="C458" s="16" t="str">
        <f>VLOOKUP(B458,'PP-RLK'!$C$14:$N$623,12,FALSE)</f>
        <v>AT1G21270.1</v>
      </c>
      <c r="D458" t="e">
        <f>VLOOKUP(B458,'Nat Plant-Seq info'!$C$1:$D$426,2,FALSE)</f>
        <v>#N/A</v>
      </c>
      <c r="E458" t="str">
        <f t="shared" si="8"/>
        <v>AT1G21270.1</v>
      </c>
    </row>
    <row r="459" spans="1:5">
      <c r="A459" s="16">
        <v>1184</v>
      </c>
      <c r="B459" s="16" t="s">
        <v>220</v>
      </c>
      <c r="C459" s="16" t="str">
        <f>VLOOKUP(B459,'PP-RLK'!$C$14:$N$623,12,FALSE)</f>
        <v>AT1G69730.1</v>
      </c>
      <c r="D459" t="e">
        <f>VLOOKUP(B459,'Nat Plant-Seq info'!$C$1:$D$426,2,FALSE)</f>
        <v>#N/A</v>
      </c>
      <c r="E459" t="str">
        <f t="shared" si="8"/>
        <v>AT1G69730.1</v>
      </c>
    </row>
    <row r="460" spans="1:5">
      <c r="A460" s="16">
        <v>1180</v>
      </c>
      <c r="B460" s="16" t="s">
        <v>255</v>
      </c>
      <c r="C460" s="16" t="str">
        <f>VLOOKUP(B460,'PP-RLK'!$C$14:$N$623,12,FALSE)</f>
        <v>AT1G79670.1</v>
      </c>
      <c r="D460" t="e">
        <f>VLOOKUP(B460,'Nat Plant-Seq info'!$C$1:$D$426,2,FALSE)</f>
        <v>#N/A</v>
      </c>
      <c r="E460" t="str">
        <f t="shared" si="8"/>
        <v>AT1G79670.1</v>
      </c>
    </row>
    <row r="461" spans="1:5">
      <c r="A461" s="16">
        <v>1183</v>
      </c>
      <c r="B461" s="16" t="s">
        <v>257</v>
      </c>
      <c r="C461" s="16" t="str">
        <f>VLOOKUP(B461,'PP-RLK'!$C$14:$N$623,12,FALSE)</f>
        <v>AT1G79680.1</v>
      </c>
      <c r="D461" t="e">
        <f>VLOOKUP(B461,'Nat Plant-Seq info'!$C$1:$D$426,2,FALSE)</f>
        <v>#N/A</v>
      </c>
      <c r="E461" t="str">
        <f t="shared" si="8"/>
        <v>AT1G79680.1</v>
      </c>
    </row>
    <row r="462" spans="1:5">
      <c r="A462" s="16">
        <v>1194</v>
      </c>
      <c r="B462" s="16" t="s">
        <v>410</v>
      </c>
      <c r="C462" s="16" t="str">
        <f>VLOOKUP(B462,'PP-RLK'!$C$14:$N$623,12,FALSE)</f>
        <v>AT3G25490.1</v>
      </c>
      <c r="D462" t="e">
        <f>VLOOKUP(B462,'Nat Plant-Seq info'!$C$1:$D$426,2,FALSE)</f>
        <v>#N/A</v>
      </c>
      <c r="E462" t="str">
        <f t="shared" si="8"/>
        <v>AT3G25490.1</v>
      </c>
    </row>
    <row r="463" spans="1:5">
      <c r="A463" s="16">
        <v>1126</v>
      </c>
      <c r="B463" s="16" t="s">
        <v>453</v>
      </c>
      <c r="C463" s="16" t="str">
        <f>VLOOKUP(B463,'PP-RLK'!$C$14:$N$623,12,FALSE)</f>
        <v>AT3G53840.1</v>
      </c>
      <c r="D463" t="e">
        <f>VLOOKUP(B463,'Nat Plant-Seq info'!$C$1:$D$426,2,FALSE)</f>
        <v>#N/A</v>
      </c>
      <c r="E463" t="str">
        <f t="shared" si="8"/>
        <v>AT3G53840.1</v>
      </c>
    </row>
    <row r="464" spans="1:5">
      <c r="A464" s="16">
        <v>1188</v>
      </c>
      <c r="B464" s="16" t="s">
        <v>573</v>
      </c>
      <c r="C464" s="16" t="str">
        <f>VLOOKUP(B464,'PP-RLK'!$C$14:$N$623,12,FALSE)</f>
        <v>AT4G31100.1</v>
      </c>
      <c r="D464" t="e">
        <f>VLOOKUP(B464,'Nat Plant-Seq info'!$C$1:$D$426,2,FALSE)</f>
        <v>#N/A</v>
      </c>
      <c r="E464" t="str">
        <f t="shared" si="8"/>
        <v>AT4G31100.1</v>
      </c>
    </row>
    <row r="465" spans="1:5">
      <c r="A465" s="16">
        <v>1187</v>
      </c>
      <c r="B465" s="16" t="s">
        <v>575</v>
      </c>
      <c r="C465" s="16" t="str">
        <f>VLOOKUP(B465,'PP-RLK'!$C$14:$N$623,12,FALSE)</f>
        <v>AT4G31110.1</v>
      </c>
      <c r="D465" t="e">
        <f>VLOOKUP(B465,'Nat Plant-Seq info'!$C$1:$D$426,2,FALSE)</f>
        <v>#N/A</v>
      </c>
      <c r="E465" t="str">
        <f t="shared" si="8"/>
        <v>AT4G31110.1</v>
      </c>
    </row>
    <row r="466" spans="1:5">
      <c r="A466" s="16">
        <v>1124</v>
      </c>
      <c r="B466" s="16" t="s">
        <v>601</v>
      </c>
      <c r="C466" s="16" t="str">
        <f>VLOOKUP(B466,'PP-RLK'!$C$14:$N$623,12,FALSE)</f>
        <v>AT5G02070.1</v>
      </c>
      <c r="D466" t="e">
        <f>VLOOKUP(B466,'Nat Plant-Seq info'!$C$1:$D$426,2,FALSE)</f>
        <v>#N/A</v>
      </c>
      <c r="E466" t="str">
        <f t="shared" si="8"/>
        <v>AT5G02070.1</v>
      </c>
    </row>
    <row r="467" spans="1:5">
      <c r="A467" s="16">
        <v>1115</v>
      </c>
      <c r="B467" s="16" t="s">
        <v>78</v>
      </c>
      <c r="C467" s="16" t="str">
        <f>VLOOKUP(B467,'PP-RLK'!$C$14:$N$623,12,FALSE)</f>
        <v>AT1G18390.1</v>
      </c>
      <c r="D467" t="e">
        <f>VLOOKUP(B467,'Nat Plant-Seq info'!$C$1:$D$426,2,FALSE)</f>
        <v>#N/A</v>
      </c>
      <c r="E467" t="str">
        <f t="shared" si="8"/>
        <v>AT1G18390.1</v>
      </c>
    </row>
    <row r="468" spans="1:5">
      <c r="A468" s="16">
        <v>1114</v>
      </c>
      <c r="B468" s="16" t="s">
        <v>98</v>
      </c>
      <c r="C468" s="16" t="str">
        <f>VLOOKUP(B468,'PP-RLK'!$C$14:$N$623,12,FALSE)</f>
        <v>AT1G25390.1</v>
      </c>
      <c r="D468" t="e">
        <f>VLOOKUP(B468,'Nat Plant-Seq info'!$C$1:$D$426,2,FALSE)</f>
        <v>#N/A</v>
      </c>
      <c r="E468" t="str">
        <f t="shared" si="8"/>
        <v>AT1G25390.1</v>
      </c>
    </row>
    <row r="469" spans="1:5">
      <c r="A469" s="16">
        <v>1116</v>
      </c>
      <c r="B469" s="16" t="s">
        <v>203</v>
      </c>
      <c r="C469" s="16" t="str">
        <f>VLOOKUP(B469,'PP-RLK'!$C$14:$N$623,12,FALSE)</f>
        <v>AT1G66880.1</v>
      </c>
      <c r="D469" t="e">
        <f>VLOOKUP(B469,'Nat Plant-Seq info'!$C$1:$D$426,2,FALSE)</f>
        <v>#N/A</v>
      </c>
      <c r="E469" t="str">
        <f t="shared" si="8"/>
        <v>AT1G66880.1</v>
      </c>
    </row>
    <row r="470" spans="1:5">
      <c r="A470" s="16">
        <v>1122</v>
      </c>
      <c r="B470" s="16" t="s">
        <v>222</v>
      </c>
      <c r="C470" s="16" t="str">
        <f>VLOOKUP(B470,'PP-RLK'!$C$14:$N$623,12,FALSE)</f>
        <v>AT1G69910.1</v>
      </c>
      <c r="D470" t="e">
        <f>VLOOKUP(B470,'Nat Plant-Seq info'!$C$1:$D$426,2,FALSE)</f>
        <v>#N/A</v>
      </c>
      <c r="E470" t="str">
        <f t="shared" si="8"/>
        <v>AT1G69910.1</v>
      </c>
    </row>
    <row r="471" spans="1:5">
      <c r="A471" s="16">
        <v>1120</v>
      </c>
      <c r="B471" s="16" t="s">
        <v>300</v>
      </c>
      <c r="C471" s="16" t="str">
        <f>VLOOKUP(B471,'PP-RLK'!$C$14:$N$623,12,FALSE)</f>
        <v>AT2G23450.1</v>
      </c>
      <c r="D471" t="e">
        <f>VLOOKUP(B471,'Nat Plant-Seq info'!$C$1:$D$426,2,FALSE)</f>
        <v>#N/A</v>
      </c>
      <c r="E471" t="str">
        <f t="shared" si="8"/>
        <v>AT2G23450.1</v>
      </c>
    </row>
    <row r="472" spans="1:5">
      <c r="A472" s="16">
        <v>1117</v>
      </c>
      <c r="B472" s="16" t="s">
        <v>654</v>
      </c>
      <c r="C472" s="16" t="str">
        <f>VLOOKUP(B472,'PP-RLK'!$C$14:$N$623,12,FALSE)</f>
        <v>AT5G38210.1</v>
      </c>
      <c r="D472" t="e">
        <f>VLOOKUP(B472,'Nat Plant-Seq info'!$C$1:$D$426,2,FALSE)</f>
        <v>#N/A</v>
      </c>
      <c r="E472" t="str">
        <f t="shared" si="8"/>
        <v>AT5G38210.1</v>
      </c>
    </row>
    <row r="473" spans="1:5">
      <c r="A473" s="16">
        <v>1119</v>
      </c>
      <c r="B473" s="16" t="s">
        <v>748</v>
      </c>
      <c r="C473" s="16" t="str">
        <f>VLOOKUP(B473,'PP-RLK'!$C$14:$N$623,12,FALSE)</f>
        <v>AT5G66790.1</v>
      </c>
      <c r="D473" t="e">
        <f>VLOOKUP(B473,'Nat Plant-Seq info'!$C$1:$D$426,2,FALSE)</f>
        <v>#N/A</v>
      </c>
      <c r="E473" t="str">
        <f t="shared" si="8"/>
        <v>AT5G66790.1</v>
      </c>
    </row>
    <row r="474" spans="1:5">
      <c r="B474" t="s">
        <v>1810</v>
      </c>
      <c r="C474" s="16" t="str">
        <f>VLOOKUP(B474,'PP-RLP'!$B$2:$R$57,17,FALSE)</f>
        <v>At1g07390.1</v>
      </c>
      <c r="D474" t="str">
        <f>VLOOKUP(B474,'Nat Plant-Seq info'!$C$1:$D$426,2,FALSE)</f>
        <v>Athaliana_22658</v>
      </c>
      <c r="E474">
        <f t="shared" si="8"/>
        <v>0</v>
      </c>
    </row>
    <row r="475" spans="1:5">
      <c r="B475" t="s">
        <v>1392</v>
      </c>
      <c r="C475" s="16" t="str">
        <f>VLOOKUP(B475,'PP-RLP'!$B$2:$R$57,17,FALSE)</f>
        <v>At1g17240.1</v>
      </c>
      <c r="D475" t="str">
        <f>VLOOKUP(B475,'Nat Plant-Seq info'!$C$1:$D$426,2,FALSE)</f>
        <v>Athaliana_23484</v>
      </c>
      <c r="E475">
        <f t="shared" si="8"/>
        <v>0</v>
      </c>
    </row>
    <row r="476" spans="1:5">
      <c r="B476" t="s">
        <v>1389</v>
      </c>
      <c r="C476" s="16" t="str">
        <f>VLOOKUP(B476,'PP-RLP'!$B$2:$R$57,17,FALSE)</f>
        <v>At1g17250.1</v>
      </c>
      <c r="D476" t="str">
        <f>VLOOKUP(B476,'Nat Plant-Seq info'!$C$1:$D$426,2,FALSE)</f>
        <v>Athaliana_12128</v>
      </c>
      <c r="E476">
        <f t="shared" si="8"/>
        <v>0</v>
      </c>
    </row>
    <row r="477" spans="1:5">
      <c r="B477" t="s">
        <v>1578</v>
      </c>
      <c r="C477" s="16" t="str">
        <f>VLOOKUP(B477,'PP-RLP'!$B$2:$R$57,17,FALSE)</f>
        <v>At1g45616.1</v>
      </c>
      <c r="D477" t="str">
        <f>VLOOKUP(B477,'Nat Plant-Seq info'!$C$1:$D$426,2,FALSE)</f>
        <v>Athaliana_22962</v>
      </c>
      <c r="E477">
        <f t="shared" si="8"/>
        <v>0</v>
      </c>
    </row>
    <row r="478" spans="1:5">
      <c r="B478" t="s">
        <v>1811</v>
      </c>
      <c r="C478" s="16" t="str">
        <f>VLOOKUP(B478,'PP-RLP'!$B$2:$R$57,17,FALSE)</f>
        <v>At1g47890.1</v>
      </c>
      <c r="D478" t="str">
        <f>VLOOKUP(B478,'Nat Plant-Seq info'!$C$1:$D$426,2,FALSE)</f>
        <v>Athaliana_18594</v>
      </c>
      <c r="E478">
        <f t="shared" ref="E478:E509" si="9">IF(ISNA(D478),C478,)</f>
        <v>0</v>
      </c>
    </row>
    <row r="479" spans="1:5">
      <c r="A479" s="46"/>
      <c r="B479" s="46" t="s">
        <v>1812</v>
      </c>
      <c r="C479" s="43" t="e">
        <f>VLOOKUP(B479,'PP-RLP'!$B$2:$R$57,17,FALSE)</f>
        <v>#N/A</v>
      </c>
      <c r="D479" s="46" t="e">
        <f>VLOOKUP(B479,'Nat Plant-Seq info'!$C$1:$D$426,2,FALSE)</f>
        <v>#N/A</v>
      </c>
      <c r="E479" t="e">
        <f t="shared" si="9"/>
        <v>#N/A</v>
      </c>
    </row>
    <row r="480" spans="1:5">
      <c r="B480" t="s">
        <v>1398</v>
      </c>
      <c r="C480" s="16" t="str">
        <f>VLOOKUP(B480,'PP-RLP'!$B$2:$R$57,17,FALSE)</f>
        <v>At1g58190.1</v>
      </c>
      <c r="D480" t="str">
        <f>VLOOKUP(B480,'Nat Plant-Seq info'!$C$1:$D$426,2,FALSE)</f>
        <v>Athaliana_17962</v>
      </c>
      <c r="E480">
        <f t="shared" si="9"/>
        <v>0</v>
      </c>
    </row>
    <row r="481" spans="2:5">
      <c r="B481" t="s">
        <v>1588</v>
      </c>
      <c r="C481" s="16" t="str">
        <f>VLOOKUP(B481,'PP-RLP'!$B$2:$R$57,17,FALSE)</f>
        <v>At1g65380.1</v>
      </c>
      <c r="D481" t="str">
        <f>VLOOKUP(B481,'Nat Plant-Seq info'!$C$1:$D$426,2,FALSE)</f>
        <v>Athaliana_16755</v>
      </c>
      <c r="E481">
        <f t="shared" si="9"/>
        <v>0</v>
      </c>
    </row>
    <row r="482" spans="2:5">
      <c r="B482" t="s">
        <v>1513</v>
      </c>
      <c r="C482" s="16" t="str">
        <f>VLOOKUP(B482,'PP-RLP'!$B$2:$R$57,17,FALSE)</f>
        <v>At1g71390.1</v>
      </c>
      <c r="D482" t="str">
        <f>VLOOKUP(B482,'Nat Plant-Seq info'!$C$1:$D$426,2,FALSE)</f>
        <v>Athaliana_7328</v>
      </c>
      <c r="E482">
        <f t="shared" si="9"/>
        <v>0</v>
      </c>
    </row>
    <row r="483" spans="2:5">
      <c r="B483" t="s">
        <v>1511</v>
      </c>
      <c r="C483" s="16" t="str">
        <f>VLOOKUP(B483,'PP-RLP'!$B$2:$R$57,17,FALSE)</f>
        <v>At1g71400.1</v>
      </c>
      <c r="D483" t="str">
        <f>VLOOKUP(B483,'Nat Plant-Seq info'!$C$1:$D$426,2,FALSE)</f>
        <v>Athaliana_6334</v>
      </c>
      <c r="E483">
        <f t="shared" si="9"/>
        <v>0</v>
      </c>
    </row>
    <row r="484" spans="2:5">
      <c r="B484" t="s">
        <v>1813</v>
      </c>
      <c r="C484" s="16" t="str">
        <f>VLOOKUP(B484,'PP-RLP'!$B$2:$R$57,17,FALSE)</f>
        <v>At1g74170.1</v>
      </c>
      <c r="D484" t="str">
        <f>VLOOKUP(B484,'Nat Plant-Seq info'!$C$1:$D$426,2,FALSE)</f>
        <v>Athaliana_7179</v>
      </c>
      <c r="E484">
        <f t="shared" si="9"/>
        <v>0</v>
      </c>
    </row>
    <row r="485" spans="2:5">
      <c r="B485" t="s">
        <v>1586</v>
      </c>
      <c r="C485" s="16" t="str">
        <f>VLOOKUP(B485,'PP-RLP'!$B$2:$R$57,17,FALSE)</f>
        <v>At1g74180.1</v>
      </c>
      <c r="D485" t="str">
        <f>VLOOKUP(B485,'Nat Plant-Seq info'!$C$1:$D$426,2,FALSE)</f>
        <v>Athaliana_10823</v>
      </c>
      <c r="E485">
        <f t="shared" si="9"/>
        <v>0</v>
      </c>
    </row>
    <row r="486" spans="2:5">
      <c r="B486" t="s">
        <v>1814</v>
      </c>
      <c r="C486" s="16" t="str">
        <f>VLOOKUP(B486,'PP-RLP'!$B$2:$R$57,17,FALSE)</f>
        <v>At1g74190.1</v>
      </c>
      <c r="D486" t="str">
        <f>VLOOKUP(B486,'Nat Plant-Seq info'!$C$1:$D$426,2,FALSE)</f>
        <v>Athaliana_27415</v>
      </c>
      <c r="E486">
        <f t="shared" si="9"/>
        <v>0</v>
      </c>
    </row>
    <row r="487" spans="2:5">
      <c r="B487" t="s">
        <v>1490</v>
      </c>
      <c r="C487" s="16" t="str">
        <f>VLOOKUP(B487,'PP-RLP'!$B$2:$R$57,17,FALSE)</f>
        <v>At2g15080.1</v>
      </c>
      <c r="D487" t="str">
        <f>VLOOKUP(B487,'Nat Plant-Seq info'!$C$1:$D$426,2,FALSE)</f>
        <v>Athaliana_975</v>
      </c>
      <c r="E487">
        <f t="shared" si="9"/>
        <v>0</v>
      </c>
    </row>
    <row r="488" spans="2:5">
      <c r="B488" t="s">
        <v>1464</v>
      </c>
      <c r="C488" s="16" t="str">
        <f>VLOOKUP(B488,'PP-RLP'!$B$2:$R$57,17,FALSE)</f>
        <v>At2g25440.1</v>
      </c>
      <c r="D488" t="str">
        <f>VLOOKUP(B488,'Nat Plant-Seq info'!$C$1:$D$426,2,FALSE)</f>
        <v>Athaliana_11448</v>
      </c>
      <c r="E488">
        <f t="shared" si="9"/>
        <v>0</v>
      </c>
    </row>
    <row r="489" spans="2:5">
      <c r="B489" t="s">
        <v>1815</v>
      </c>
      <c r="C489" s="16" t="str">
        <f>VLOOKUP(B489,'PP-RLP'!$B$2:$R$57,17,FALSE)</f>
        <v>At2g25470.1</v>
      </c>
      <c r="D489" t="str">
        <f>VLOOKUP(B489,'Nat Plant-Seq info'!$C$1:$D$426,2,FALSE)</f>
        <v>Athaliana_21876</v>
      </c>
      <c r="E489">
        <f t="shared" si="9"/>
        <v>0</v>
      </c>
    </row>
    <row r="490" spans="2:5">
      <c r="B490" t="s">
        <v>1470</v>
      </c>
      <c r="C490" s="16" t="s">
        <v>7685</v>
      </c>
      <c r="D490" t="e">
        <f>VLOOKUP(B490,'Nat Plant-Seq info'!$C$1:$D$426,2,FALSE)</f>
        <v>#N/A</v>
      </c>
      <c r="E490" t="str">
        <f t="shared" si="9"/>
        <v>AT2G32660.2</v>
      </c>
    </row>
    <row r="491" spans="2:5">
      <c r="B491" t="s">
        <v>1547</v>
      </c>
      <c r="C491" s="16" t="str">
        <f>VLOOKUP(B491,'PP-RLP'!$B$2:$R$57,17,FALSE)</f>
        <v>At2g32680.1</v>
      </c>
      <c r="D491" t="str">
        <f>VLOOKUP(B491,'Nat Plant-Seq info'!$C$1:$D$426,2,FALSE)</f>
        <v>Athaliana_24386</v>
      </c>
      <c r="E491">
        <f t="shared" si="9"/>
        <v>0</v>
      </c>
    </row>
    <row r="492" spans="2:5">
      <c r="B492" t="s">
        <v>1816</v>
      </c>
      <c r="C492" s="16" t="str">
        <f>VLOOKUP(B492,'PP-RLP'!$B$2:$R$57,17,FALSE)</f>
        <v>At2g33020.1</v>
      </c>
      <c r="D492" t="str">
        <f>VLOOKUP(B492,'Nat Plant-Seq info'!$C$1:$D$426,2,FALSE)</f>
        <v>Athaliana_5437</v>
      </c>
      <c r="E492">
        <f t="shared" si="9"/>
        <v>0</v>
      </c>
    </row>
    <row r="493" spans="2:5">
      <c r="B493" t="s">
        <v>1582</v>
      </c>
      <c r="C493" s="16" t="str">
        <f>VLOOKUP(B493,'PP-RLP'!$B$2:$R$57,17,FALSE)</f>
        <v>At2g33050.1</v>
      </c>
      <c r="D493" t="str">
        <f>VLOOKUP(B493,'Nat Plant-Seq info'!$C$1:$D$426,2,FALSE)</f>
        <v>Athaliana_10594</v>
      </c>
      <c r="E493">
        <f t="shared" si="9"/>
        <v>0</v>
      </c>
    </row>
    <row r="494" spans="2:5">
      <c r="B494" t="s">
        <v>1584</v>
      </c>
      <c r="C494" s="16" t="str">
        <f>VLOOKUP(B494,'PP-RLP'!$B$2:$R$57,17,FALSE)</f>
        <v>At2g33060.1</v>
      </c>
      <c r="D494" t="str">
        <f>VLOOKUP(B494,'Nat Plant-Seq info'!$C$1:$D$426,2,FALSE)</f>
        <v>Athaliana_24412</v>
      </c>
      <c r="E494">
        <f t="shared" si="9"/>
        <v>0</v>
      </c>
    </row>
    <row r="495" spans="2:5">
      <c r="B495" t="s">
        <v>1537</v>
      </c>
      <c r="C495" s="16" t="str">
        <f>VLOOKUP(B495,'PP-RLP'!$B$2:$R$57,17,FALSE)</f>
        <v>At2g33080.1</v>
      </c>
      <c r="D495" t="e">
        <f>VLOOKUP(B495,'Nat Plant-Seq info'!$C$1:$D$426,2,FALSE)</f>
        <v>#N/A</v>
      </c>
      <c r="E495" t="str">
        <f t="shared" si="9"/>
        <v>At2g33080.1</v>
      </c>
    </row>
    <row r="496" spans="2:5">
      <c r="B496" t="s">
        <v>1545</v>
      </c>
      <c r="C496" s="16" t="str">
        <f>VLOOKUP(B496,'PP-RLP'!$B$2:$R$57,17,FALSE)</f>
        <v>At3g05360.1</v>
      </c>
      <c r="D496" t="str">
        <f>VLOOKUP(B496,'Nat Plant-Seq info'!$C$1:$D$426,2,FALSE)</f>
        <v>Athaliana_15082</v>
      </c>
      <c r="E496">
        <f t="shared" si="9"/>
        <v>0</v>
      </c>
    </row>
    <row r="497" spans="2:5">
      <c r="B497" t="s">
        <v>1502</v>
      </c>
      <c r="C497" s="16" t="str">
        <f>VLOOKUP(B497,'PP-RLP'!$B$2:$R$57,17,FALSE)</f>
        <v>At3g05370.1</v>
      </c>
      <c r="D497" t="str">
        <f>VLOOKUP(B497,'Nat Plant-Seq info'!$C$1:$D$426,2,FALSE)</f>
        <v>Athaliana_3797</v>
      </c>
      <c r="E497">
        <f t="shared" si="9"/>
        <v>0</v>
      </c>
    </row>
    <row r="498" spans="2:5">
      <c r="B498" t="s">
        <v>1495</v>
      </c>
      <c r="C498" s="16" t="str">
        <f>VLOOKUP(B498,'PP-RLP'!$B$2:$R$57,17,FALSE)</f>
        <v>At3g05650.1</v>
      </c>
      <c r="D498" t="str">
        <f>VLOOKUP(B498,'Nat Plant-Seq info'!$C$1:$D$426,2,FALSE)</f>
        <v>Athaliana_11553</v>
      </c>
      <c r="E498">
        <f t="shared" si="9"/>
        <v>0</v>
      </c>
    </row>
    <row r="499" spans="2:5">
      <c r="B499" t="s">
        <v>1473</v>
      </c>
      <c r="C499" s="16" t="str">
        <f>VLOOKUP(B499,'PP-RLP'!$B$2:$R$57,17,FALSE)</f>
        <v>At3g05660.1</v>
      </c>
      <c r="D499" t="str">
        <f>VLOOKUP(B499,'Nat Plant-Seq info'!$C$1:$D$426,2,FALSE)</f>
        <v>Athaliana_2806</v>
      </c>
      <c r="E499">
        <f t="shared" si="9"/>
        <v>0</v>
      </c>
    </row>
    <row r="500" spans="2:5">
      <c r="B500" t="s">
        <v>1493</v>
      </c>
      <c r="C500" s="16" t="str">
        <f>VLOOKUP(B500,'PP-RLP'!$B$2:$R$57,17,FALSE)</f>
        <v>At3g11010.1</v>
      </c>
      <c r="D500" t="str">
        <f>VLOOKUP(B500,'Nat Plant-Seq info'!$C$1:$D$426,2,FALSE)</f>
        <v>Athaliana_16595</v>
      </c>
      <c r="E500">
        <f t="shared" si="9"/>
        <v>0</v>
      </c>
    </row>
    <row r="501" spans="2:5">
      <c r="B501" t="s">
        <v>1500</v>
      </c>
      <c r="C501" s="16" t="str">
        <f>VLOOKUP(B501,'PP-RLP'!$B$2:$R$57,17,FALSE)</f>
        <v>At3g11080.1</v>
      </c>
      <c r="D501" t="str">
        <f>VLOOKUP(B501,'Nat Plant-Seq info'!$C$1:$D$426,2,FALSE)</f>
        <v>Athaliana_16741</v>
      </c>
      <c r="E501">
        <f t="shared" si="9"/>
        <v>0</v>
      </c>
    </row>
    <row r="502" spans="2:5">
      <c r="B502" t="s">
        <v>1580</v>
      </c>
      <c r="C502" s="16" t="str">
        <f>VLOOKUP(B502,'PP-RLP'!$B$2:$R$57,17,FALSE)</f>
        <v>At3g23010.1</v>
      </c>
      <c r="D502" t="str">
        <f>VLOOKUP(B502,'Nat Plant-Seq info'!$C$1:$D$426,2,FALSE)</f>
        <v>Athaliana_9410</v>
      </c>
      <c r="E502">
        <f t="shared" si="9"/>
        <v>0</v>
      </c>
    </row>
    <row r="503" spans="2:5">
      <c r="B503" t="s">
        <v>1505</v>
      </c>
      <c r="C503" s="16" t="str">
        <f>VLOOKUP(B503,'PP-RLP'!$B$2:$R$57,17,FALSE)</f>
        <v>At3g23110.1</v>
      </c>
      <c r="D503" t="str">
        <f>VLOOKUP(B503,'Nat Plant-Seq info'!$C$1:$D$426,2,FALSE)</f>
        <v>Athaliana_27168</v>
      </c>
      <c r="E503">
        <f t="shared" si="9"/>
        <v>0</v>
      </c>
    </row>
    <row r="504" spans="2:5">
      <c r="B504" t="s">
        <v>1508</v>
      </c>
      <c r="C504" s="16" t="str">
        <f>VLOOKUP(B504,'PP-RLP'!$B$2:$R$57,17,FALSE)</f>
        <v>At3g23120.1</v>
      </c>
      <c r="D504" t="str">
        <f>VLOOKUP(B504,'Nat Plant-Seq info'!$C$1:$D$426,2,FALSE)</f>
        <v>Athaliana_553</v>
      </c>
      <c r="E504">
        <f t="shared" si="9"/>
        <v>0</v>
      </c>
    </row>
    <row r="505" spans="2:5">
      <c r="B505" t="s">
        <v>1817</v>
      </c>
      <c r="C505" s="16" t="str">
        <f>VLOOKUP(B505,'PP-RLP'!$B$2:$R$57,17,FALSE)</f>
        <v>At3g24900.1</v>
      </c>
      <c r="D505" t="str">
        <f>VLOOKUP(B505,'Nat Plant-Seq info'!$C$1:$D$426,2,FALSE)</f>
        <v>Athaliana_15336</v>
      </c>
      <c r="E505">
        <f t="shared" si="9"/>
        <v>0</v>
      </c>
    </row>
    <row r="506" spans="2:5">
      <c r="B506" t="s">
        <v>1476</v>
      </c>
      <c r="C506" s="16" t="s">
        <v>6979</v>
      </c>
      <c r="D506" t="str">
        <f>VLOOKUP(B506,'Nat Plant-Seq info'!$C$1:$D$426,2,FALSE)</f>
        <v>Athaliana_18887</v>
      </c>
      <c r="E506">
        <f t="shared" si="9"/>
        <v>0</v>
      </c>
    </row>
    <row r="507" spans="2:5">
      <c r="B507" t="s">
        <v>1479</v>
      </c>
      <c r="C507" s="16" t="str">
        <f>VLOOKUP(B507,'PP-RLP'!$B$2:$R$57,17,FALSE)</f>
        <v>At3g25010.1</v>
      </c>
      <c r="D507" t="str">
        <f>VLOOKUP(B507,'Nat Plant-Seq info'!$C$1:$D$426,2,FALSE)</f>
        <v>Athaliana_20290</v>
      </c>
      <c r="E507">
        <f t="shared" si="9"/>
        <v>0</v>
      </c>
    </row>
    <row r="508" spans="2:5">
      <c r="B508" t="s">
        <v>1482</v>
      </c>
      <c r="C508" s="16" t="str">
        <f>VLOOKUP(B508,'PP-RLP'!$B$2:$R$57,17,FALSE)</f>
        <v>At3g25020.1</v>
      </c>
      <c r="D508" t="e">
        <f>VLOOKUP(B508,'Nat Plant-Seq info'!$C$1:$D$426,2,FALSE)</f>
        <v>#N/A</v>
      </c>
      <c r="E508" t="str">
        <f t="shared" si="9"/>
        <v>At3g25020.1</v>
      </c>
    </row>
    <row r="509" spans="2:5">
      <c r="B509" t="s">
        <v>1818</v>
      </c>
      <c r="C509" s="16" t="str">
        <f>VLOOKUP(B509,'PP-RLP'!$B$2:$R$57,17,FALSE)</f>
        <v>At3g28890.1</v>
      </c>
      <c r="D509" t="str">
        <f>VLOOKUP(B509,'Nat Plant-Seq info'!$C$1:$D$426,2,FALSE)</f>
        <v>Athaliana_1458</v>
      </c>
      <c r="E509">
        <f t="shared" si="9"/>
        <v>0</v>
      </c>
    </row>
    <row r="510" spans="2:5">
      <c r="B510" t="s">
        <v>1401</v>
      </c>
      <c r="C510" s="16" t="str">
        <f>VLOOKUP(B510,'PP-RLP'!$B$2:$R$57,17,FALSE)</f>
        <v>At3g53240.1</v>
      </c>
      <c r="D510" t="str">
        <f>VLOOKUP(B510,'Nat Plant-Seq info'!$C$1:$D$426,2,FALSE)</f>
        <v>Athaliana_6311</v>
      </c>
      <c r="E510">
        <f t="shared" ref="E510:E533" si="10">IF(ISNA(D510),C510,)</f>
        <v>0</v>
      </c>
    </row>
    <row r="511" spans="2:5">
      <c r="B511" t="s">
        <v>1485</v>
      </c>
      <c r="C511" s="16" t="str">
        <f>VLOOKUP(B511,'PP-RLP'!$B$2:$R$57,17,FALSE)</f>
        <v>At4g04220.1</v>
      </c>
      <c r="D511" t="e">
        <f>VLOOKUP(B511,'Nat Plant-Seq info'!$C$1:$D$426,2,FALSE)</f>
        <v>#N/A</v>
      </c>
      <c r="E511" t="str">
        <f t="shared" si="10"/>
        <v>At4g04220.1</v>
      </c>
    </row>
    <row r="512" spans="2:5">
      <c r="B512" t="s">
        <v>1819</v>
      </c>
      <c r="C512" s="16" t="str">
        <f>VLOOKUP(B512,'PP-RLP'!$B$2:$R$57,17,FALSE)</f>
        <v>At4g13810.1</v>
      </c>
      <c r="D512" t="str">
        <f>VLOOKUP(B512,'Nat Plant-Seq info'!$C$1:$D$426,2,FALSE)</f>
        <v>Athaliana_16839</v>
      </c>
      <c r="E512">
        <f t="shared" si="10"/>
        <v>0</v>
      </c>
    </row>
    <row r="513" spans="2:5">
      <c r="B513" t="s">
        <v>1820</v>
      </c>
      <c r="C513" s="16" t="str">
        <f>VLOOKUP(B513,'PP-RLP'!$B$2:$R$57,17,FALSE)</f>
        <v>At4g13880.1</v>
      </c>
      <c r="D513" t="str">
        <f>VLOOKUP(B513,'Nat Plant-Seq info'!$C$1:$D$426,2,FALSE)</f>
        <v>Athaliana_7487</v>
      </c>
      <c r="E513">
        <f t="shared" si="10"/>
        <v>0</v>
      </c>
    </row>
    <row r="514" spans="2:5">
      <c r="B514" t="s">
        <v>1488</v>
      </c>
      <c r="C514" s="16" t="str">
        <f>VLOOKUP(B514,'PP-RLP'!$B$2:$R$57,17,FALSE)</f>
        <v>At4g13920.1</v>
      </c>
      <c r="D514" t="str">
        <f>VLOOKUP(B514,'Nat Plant-Seq info'!$C$1:$D$426,2,FALSE)</f>
        <v>Athaliana_7848</v>
      </c>
      <c r="E514">
        <f t="shared" si="10"/>
        <v>0</v>
      </c>
    </row>
    <row r="515" spans="2:5">
      <c r="B515" t="s">
        <v>1821</v>
      </c>
      <c r="C515" s="16" t="str">
        <f>VLOOKUP(B515,'PP-RLP'!$B$2:$R$57,17,FALSE)</f>
        <v>At5g25910.1</v>
      </c>
      <c r="D515" t="str">
        <f>VLOOKUP(B515,'Nat Plant-Seq info'!$C$1:$D$426,2,FALSE)</f>
        <v>Athaliana_15654</v>
      </c>
      <c r="E515">
        <f t="shared" si="10"/>
        <v>0</v>
      </c>
    </row>
    <row r="516" spans="2:5">
      <c r="B516" t="s">
        <v>1498</v>
      </c>
      <c r="C516" s="16" t="str">
        <f>VLOOKUP(B516,'PP-RLP'!$B$2:$R$57,17,FALSE)</f>
        <v>At5g27060.1</v>
      </c>
      <c r="D516" t="str">
        <f>VLOOKUP(B516,'Nat Plant-Seq info'!$C$1:$D$426,2,FALSE)</f>
        <v>Athaliana_845</v>
      </c>
      <c r="E516">
        <f t="shared" si="10"/>
        <v>0</v>
      </c>
    </row>
    <row r="517" spans="2:5">
      <c r="B517" t="s">
        <v>1822</v>
      </c>
      <c r="C517" s="16" t="str">
        <f>VLOOKUP(B517,'PP-RLP'!$B$2:$R$57,17,FALSE)</f>
        <v>At5g40170.1</v>
      </c>
      <c r="D517" t="str">
        <f>VLOOKUP(B517,'Nat Plant-Seq info'!$C$1:$D$426,2,FALSE)</f>
        <v>Athaliana_24655</v>
      </c>
      <c r="E517">
        <f t="shared" si="10"/>
        <v>0</v>
      </c>
    </row>
    <row r="518" spans="2:5">
      <c r="B518" t="s">
        <v>1823</v>
      </c>
      <c r="C518" s="16" t="str">
        <f>VLOOKUP(B518,'PP-RLP'!$B$2:$R$57,17,FALSE)</f>
        <v>At5g49290.1</v>
      </c>
      <c r="D518" t="str">
        <f>VLOOKUP(B518,'Nat Plant-Seq info'!$C$1:$D$426,2,FALSE)</f>
        <v>Athaliana_2202</v>
      </c>
      <c r="E518">
        <f t="shared" si="10"/>
        <v>0</v>
      </c>
    </row>
    <row r="519" spans="2:5">
      <c r="B519" t="s">
        <v>1728</v>
      </c>
      <c r="C519" s="16" t="e">
        <f>VLOOKUP(B519,'PP-RLP'!$B$2:$R$57,17,FALSE)</f>
        <v>#N/A</v>
      </c>
      <c r="D519" t="str">
        <f>VLOOKUP(B519,'Nat Plant-Seq info'!$C$1:$D$426,2,FALSE)</f>
        <v>Athaliana_18462</v>
      </c>
      <c r="E519">
        <f t="shared" si="10"/>
        <v>0</v>
      </c>
    </row>
    <row r="520" spans="2:5">
      <c r="B520" t="s">
        <v>1125</v>
      </c>
      <c r="C520" s="16" t="e">
        <f>VLOOKUP(B520,'PP-RLP'!$B$2:$R$57,17,FALSE)</f>
        <v>#N/A</v>
      </c>
      <c r="D520" t="str">
        <f>VLOOKUP(B520,'Nat Plant-Seq info'!$C$1:$D$426,2,FALSE)</f>
        <v>Athaliana_24348</v>
      </c>
      <c r="E520">
        <f t="shared" si="10"/>
        <v>0</v>
      </c>
    </row>
    <row r="521" spans="2:5">
      <c r="B521" t="s">
        <v>1431</v>
      </c>
      <c r="C521" s="16" t="e">
        <f>VLOOKUP(B521,'PP-RLP'!$B$2:$R$57,17,FALSE)</f>
        <v>#N/A</v>
      </c>
      <c r="D521" t="str">
        <f>VLOOKUP(B521,'Nat Plant-Seq info'!$C$1:$D$426,2,FALSE)</f>
        <v>Athaliana_18698</v>
      </c>
      <c r="E521">
        <f t="shared" si="10"/>
        <v>0</v>
      </c>
    </row>
    <row r="522" spans="2:5">
      <c r="B522" t="s">
        <v>1467</v>
      </c>
      <c r="C522" s="16" t="str">
        <f>VLOOKUP(B522,'PP-RLP'!$B$2:$R$57,17,FALSE)</f>
        <v>At1g28340.1</v>
      </c>
      <c r="D522" t="str">
        <f>VLOOKUP(B522,'Nat Plant-Seq info'!$C$1:$D$426,2,FALSE)</f>
        <v>Athaliana_14140</v>
      </c>
      <c r="E522">
        <f t="shared" si="10"/>
        <v>0</v>
      </c>
    </row>
    <row r="523" spans="2:5">
      <c r="B523" t="s">
        <v>1543</v>
      </c>
      <c r="C523" s="16" t="e">
        <f>VLOOKUP(B523,'PP-RLP'!$B$2:$R$57,17,FALSE)</f>
        <v>#N/A</v>
      </c>
      <c r="D523" t="str">
        <f>VLOOKUP(B523,'Nat Plant-Seq info'!$C$1:$D$426,2,FALSE)</f>
        <v>Athaliana_3745</v>
      </c>
      <c r="E523">
        <f t="shared" si="10"/>
        <v>0</v>
      </c>
    </row>
    <row r="524" spans="2:5">
      <c r="B524" t="s">
        <v>1118</v>
      </c>
      <c r="C524" s="16" t="e">
        <f>VLOOKUP(B524,'PP-RLP'!$B$2:$R$57,17,FALSE)</f>
        <v>#N/A</v>
      </c>
      <c r="D524" t="str">
        <f>VLOOKUP(B524,'Nat Plant-Seq info'!$C$1:$D$426,2,FALSE)</f>
        <v>Athaliana_18849</v>
      </c>
      <c r="E524">
        <f t="shared" si="10"/>
        <v>0</v>
      </c>
    </row>
    <row r="525" spans="2:5">
      <c r="B525" t="s">
        <v>1105</v>
      </c>
      <c r="C525" s="16" t="e">
        <f>VLOOKUP(B525,'PP-RLP'!$B$2:$R$57,17,FALSE)</f>
        <v>#N/A</v>
      </c>
      <c r="D525" t="str">
        <f>VLOOKUP(B525,'Nat Plant-Seq info'!$C$1:$D$426,2,FALSE)</f>
        <v>Athaliana_26863</v>
      </c>
      <c r="E525">
        <f t="shared" si="10"/>
        <v>0</v>
      </c>
    </row>
    <row r="526" spans="2:5">
      <c r="B526" t="s">
        <v>1519</v>
      </c>
      <c r="C526" s="16" t="str">
        <f>VLOOKUP(B526,'PP-RLP'!$B$2:$R$57,17,FALSE)</f>
        <v>At1g80080.1</v>
      </c>
      <c r="D526" t="str">
        <f>VLOOKUP(B526,'Nat Plant-Seq info'!$C$1:$D$426,2,FALSE)</f>
        <v>Athaliana_3418</v>
      </c>
      <c r="E526">
        <f t="shared" si="10"/>
        <v>0</v>
      </c>
    </row>
    <row r="527" spans="2:5">
      <c r="B527" t="s">
        <v>943</v>
      </c>
      <c r="C527" s="16" t="s">
        <v>7686</v>
      </c>
      <c r="D527" t="e">
        <f>VLOOKUP(B527,'Nat Plant-Seq info'!$C$1:$D$426,2,FALSE)</f>
        <v>#N/A</v>
      </c>
      <c r="E527" t="str">
        <f t="shared" si="10"/>
        <v>AT2G41140.1</v>
      </c>
    </row>
    <row r="528" spans="2:5">
      <c r="B528" t="s">
        <v>1540</v>
      </c>
      <c r="C528" s="16" t="str">
        <f>VLOOKUP(B528,'PP-RLP'!$B$2:$R$57,17,FALSE)</f>
        <v>At2g42800.1</v>
      </c>
      <c r="D528" t="e">
        <f>VLOOKUP(B528,'Nat Plant-Seq info'!$C$1:$D$426,2,FALSE)</f>
        <v>#N/A</v>
      </c>
      <c r="E528" t="str">
        <f t="shared" si="10"/>
        <v>At2g42800.1</v>
      </c>
    </row>
    <row r="529" spans="2:5">
      <c r="B529" t="s">
        <v>1396</v>
      </c>
      <c r="C529" s="16" t="str">
        <f>VLOOKUP(B529,'PP-RLP'!$B$2:$R$57,17,FALSE)</f>
        <v>At3g49750.1</v>
      </c>
      <c r="D529" t="str">
        <f>VLOOKUP(B529,'Nat Plant-Seq info'!$C$1:$D$426,2,FALSE)</f>
        <v>Athaliana_14999</v>
      </c>
      <c r="E529">
        <f t="shared" si="10"/>
        <v>0</v>
      </c>
    </row>
    <row r="530" spans="2:5">
      <c r="B530" t="s">
        <v>1522</v>
      </c>
      <c r="C530" s="16" t="str">
        <f>VLOOKUP(B530,'PP-RLP'!$B$2:$R$57,17,FALSE)</f>
        <v>At4g13900.1</v>
      </c>
      <c r="D530" t="e">
        <f>VLOOKUP(B530,'Nat Plant-Seq info'!$C$1:$D$426,2,FALSE)</f>
        <v>#N/A</v>
      </c>
      <c r="E530" t="str">
        <f t="shared" si="10"/>
        <v>At4g13900.1</v>
      </c>
    </row>
    <row r="531" spans="2:5">
      <c r="B531" t="s">
        <v>1516</v>
      </c>
      <c r="C531" s="16" t="str">
        <f>VLOOKUP(B531,'PP-RLP'!$B$2:$R$57,17,FALSE)</f>
        <v>At4g18760.1</v>
      </c>
      <c r="D531" t="str">
        <f>VLOOKUP(B531,'Nat Plant-Seq info'!$C$1:$D$426,2,FALSE)</f>
        <v>Athaliana_19768</v>
      </c>
      <c r="E531">
        <f t="shared" si="10"/>
        <v>0</v>
      </c>
    </row>
    <row r="532" spans="2:5">
      <c r="B532" t="s">
        <v>851</v>
      </c>
      <c r="C532" s="16" t="s">
        <v>7539</v>
      </c>
      <c r="D532" t="e">
        <f>VLOOKUP(B532,'Nat Plant-Seq info'!$C$1:$D$426,2,FALSE)</f>
        <v>#N/A</v>
      </c>
      <c r="E532" t="str">
        <f t="shared" si="10"/>
        <v>AT4G23230.1</v>
      </c>
    </row>
    <row r="533" spans="2:5">
      <c r="B533" t="s">
        <v>1394</v>
      </c>
      <c r="C533" s="16" t="str">
        <f>VLOOKUP(B533,'PP-RLP'!$B$2:$R$57,17,FALSE)</f>
        <v>At5g65830.1</v>
      </c>
      <c r="D533" t="str">
        <f>VLOOKUP(B533,'Nat Plant-Seq info'!$C$1:$D$426,2,FALSE)</f>
        <v>Athaliana_7254</v>
      </c>
      <c r="E533">
        <f t="shared" si="10"/>
        <v>0</v>
      </c>
    </row>
    <row r="534" spans="2:5">
      <c r="B534" cm="1">
        <f t="array" ref="B534">SUMPRODUCT(--NOT(ISNA(B2:B533)))</f>
        <v>532</v>
      </c>
      <c r="C534" cm="1">
        <f t="array" ref="C534">SUMPRODUCT(--NOT(ISNA(C2:C533)))</f>
        <v>512</v>
      </c>
      <c r="D534" cm="1">
        <f t="array" ref="D534">SUMPRODUCT(--NOT(ISNA(D2:D533)))</f>
        <v>265</v>
      </c>
      <c r="E534">
        <f>COUNTIFS(E2:E533, "&lt;&gt;0", E2:E533, "&lt;&gt;#N/A")</f>
        <v>253</v>
      </c>
    </row>
    <row r="535" spans="2:5">
      <c r="C535" cm="1">
        <f t="array" ref="C535">SUMPRODUCT(--(ISNA(C2:C533)))</f>
        <v>20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ED98-249C-104F-890C-7F3E169201C4}">
  <dimension ref="A1:N623"/>
  <sheetViews>
    <sheetView workbookViewId="0">
      <selection activeCell="C14" sqref="C14:D623"/>
    </sheetView>
  </sheetViews>
  <sheetFormatPr baseColWidth="10" defaultRowHeight="16"/>
  <cols>
    <col min="1" max="1" width="15.140625" customWidth="1"/>
    <col min="2" max="3" width="10.85546875" customWidth="1"/>
    <col min="14" max="14" width="11.85546875" bestFit="1" customWidth="1"/>
  </cols>
  <sheetData>
    <row r="1" spans="1:14">
      <c r="A1" s="29" t="s">
        <v>5268</v>
      </c>
      <c r="B1" s="29"/>
      <c r="C1" s="29"/>
      <c r="E1" s="17"/>
      <c r="F1" s="17"/>
      <c r="G1" s="17"/>
      <c r="H1" s="17"/>
      <c r="I1" s="17"/>
      <c r="J1" s="17"/>
      <c r="K1" s="17"/>
    </row>
    <row r="2" spans="1:14">
      <c r="A2" s="29"/>
      <c r="B2" s="29"/>
      <c r="C2" s="29"/>
      <c r="E2" s="17"/>
      <c r="F2" s="17"/>
      <c r="G2" s="17"/>
      <c r="H2" s="17"/>
      <c r="I2" s="17"/>
      <c r="J2" s="17"/>
      <c r="K2" s="17"/>
    </row>
    <row r="3" spans="1:14" s="16" customFormat="1" ht="12.75" customHeight="1">
      <c r="A3" s="29" t="s">
        <v>5269</v>
      </c>
      <c r="B3" s="29"/>
      <c r="C3" s="29"/>
    </row>
    <row r="4" spans="1:14" s="26" customFormat="1" ht="12.75" customHeight="1">
      <c r="A4" s="29" t="s">
        <v>5270</v>
      </c>
      <c r="B4" s="29"/>
      <c r="C4" s="29"/>
    </row>
    <row r="5" spans="1:14" s="16" customFormat="1" ht="15">
      <c r="A5" s="29" t="s">
        <v>5271</v>
      </c>
      <c r="B5" s="29"/>
      <c r="C5" s="29"/>
      <c r="E5" s="17"/>
      <c r="F5" s="17"/>
      <c r="G5" s="17"/>
      <c r="H5" s="17"/>
      <c r="I5" s="17"/>
      <c r="J5" s="17"/>
      <c r="K5" s="17"/>
    </row>
    <row r="6" spans="1:14" s="16" customFormat="1" ht="15">
      <c r="A6" s="29" t="s">
        <v>5272</v>
      </c>
      <c r="B6" s="29"/>
      <c r="C6" s="29"/>
      <c r="E6" s="17"/>
      <c r="F6" s="17"/>
      <c r="G6" s="17"/>
      <c r="H6" s="17"/>
      <c r="I6" s="17"/>
      <c r="J6" s="17"/>
      <c r="K6" s="17"/>
    </row>
    <row r="7" spans="1:14" s="16" customFormat="1" ht="15">
      <c r="A7" s="29" t="s">
        <v>5273</v>
      </c>
      <c r="B7" s="29"/>
      <c r="C7" s="29"/>
      <c r="E7" s="17"/>
      <c r="F7" s="17"/>
      <c r="G7" s="17"/>
      <c r="H7" s="17"/>
      <c r="I7" s="17"/>
      <c r="J7" s="17"/>
      <c r="K7" s="17"/>
    </row>
    <row r="8" spans="1:14" s="16" customFormat="1" ht="15">
      <c r="A8" s="29" t="s">
        <v>5274</v>
      </c>
      <c r="B8" s="29"/>
      <c r="C8" s="29"/>
      <c r="E8" s="17"/>
      <c r="F8" s="17"/>
      <c r="G8" s="17"/>
      <c r="H8" s="17"/>
      <c r="I8" s="17"/>
      <c r="J8" s="17"/>
      <c r="K8" s="17"/>
    </row>
    <row r="9" spans="1:14" s="16" customFormat="1" ht="15">
      <c r="A9" s="29" t="s">
        <v>5275</v>
      </c>
      <c r="B9" s="29"/>
      <c r="C9" s="29"/>
      <c r="E9" s="17"/>
      <c r="F9" s="17"/>
      <c r="G9" s="17"/>
      <c r="H9" s="17"/>
      <c r="I9" s="17"/>
      <c r="J9" s="17"/>
      <c r="K9" s="17"/>
    </row>
    <row r="10" spans="1:14" s="16" customFormat="1" ht="15">
      <c r="A10" s="30" t="s">
        <v>5276</v>
      </c>
      <c r="B10" s="30"/>
      <c r="C10" s="30"/>
      <c r="E10" s="17"/>
      <c r="F10" s="17"/>
      <c r="G10" s="17"/>
      <c r="H10" s="17"/>
      <c r="I10" s="17"/>
      <c r="J10" s="17"/>
      <c r="K10" s="17"/>
    </row>
    <row r="11" spans="1:14" s="16" customFormat="1" ht="12.75" customHeight="1">
      <c r="A11" s="29" t="s">
        <v>5277</v>
      </c>
      <c r="B11" s="29"/>
      <c r="C11" s="29"/>
    </row>
    <row r="12" spans="1:14">
      <c r="A12" s="16"/>
      <c r="B12" s="16"/>
      <c r="C12" s="16"/>
      <c r="E12" s="17"/>
      <c r="F12" s="17"/>
      <c r="G12" s="17"/>
      <c r="H12" s="17"/>
      <c r="I12" s="17"/>
      <c r="J12" s="17"/>
      <c r="K12" s="17"/>
    </row>
    <row r="13" spans="1:14" s="27" customFormat="1" ht="15">
      <c r="A13" s="27" t="s">
        <v>1887</v>
      </c>
      <c r="D13" s="27" t="s">
        <v>3</v>
      </c>
      <c r="E13" s="28" t="s">
        <v>5278</v>
      </c>
      <c r="F13" s="28" t="s">
        <v>5279</v>
      </c>
      <c r="G13" s="28" t="s">
        <v>5280</v>
      </c>
      <c r="H13" s="28" t="s">
        <v>5281</v>
      </c>
      <c r="I13" s="28" t="s">
        <v>5282</v>
      </c>
      <c r="J13" s="28" t="s">
        <v>5283</v>
      </c>
      <c r="K13" s="28" t="s">
        <v>5284</v>
      </c>
      <c r="L13" s="27" t="s">
        <v>5285</v>
      </c>
      <c r="M13" s="27" t="s">
        <v>5286</v>
      </c>
    </row>
    <row r="14" spans="1:14">
      <c r="A14" s="16" t="s">
        <v>4649</v>
      </c>
      <c r="B14" s="16" t="str">
        <f>RIGHT(A14,11)</f>
        <v>AT1G01540.2</v>
      </c>
      <c r="C14" s="16" t="str">
        <f>LEFT(B14,9)</f>
        <v>AT1G01540</v>
      </c>
      <c r="D14" t="s">
        <v>7</v>
      </c>
      <c r="E14" s="17"/>
      <c r="F14" s="17" t="s">
        <v>5287</v>
      </c>
      <c r="G14" s="17" t="s">
        <v>5288</v>
      </c>
      <c r="H14" s="17">
        <v>472</v>
      </c>
      <c r="I14" s="17">
        <v>1</v>
      </c>
      <c r="J14" s="17">
        <v>24</v>
      </c>
      <c r="K14" s="17">
        <v>24</v>
      </c>
      <c r="L14" t="s">
        <v>5289</v>
      </c>
      <c r="M14" t="s">
        <v>5290</v>
      </c>
      <c r="N14" t="s">
        <v>7240</v>
      </c>
    </row>
    <row r="15" spans="1:14">
      <c r="A15" s="16" t="s">
        <v>4650</v>
      </c>
      <c r="B15" s="16" t="str">
        <f t="shared" ref="B15:B78" si="0">RIGHT(A15,11)</f>
        <v>AT1G01740.1</v>
      </c>
      <c r="C15" s="16" t="str">
        <f t="shared" ref="C15:C78" si="1">LEFT(B15,9)</f>
        <v>AT1G01740</v>
      </c>
      <c r="D15" t="s">
        <v>4651</v>
      </c>
      <c r="E15" s="17"/>
      <c r="F15" s="17"/>
      <c r="G15" s="17" t="s">
        <v>5291</v>
      </c>
      <c r="H15" s="17">
        <v>483</v>
      </c>
      <c r="I15" s="17"/>
      <c r="J15" s="17"/>
      <c r="K15" s="17"/>
      <c r="L15" t="s">
        <v>5289</v>
      </c>
      <c r="M15" t="s">
        <v>5292</v>
      </c>
      <c r="N15" t="s">
        <v>7241</v>
      </c>
    </row>
    <row r="16" spans="1:14">
      <c r="A16" s="16" t="s">
        <v>4652</v>
      </c>
      <c r="B16" s="16" t="str">
        <f t="shared" si="0"/>
        <v>AT1G05700.1</v>
      </c>
      <c r="C16" s="16" t="str">
        <f t="shared" si="1"/>
        <v>AT1G05700</v>
      </c>
      <c r="D16" t="s">
        <v>4653</v>
      </c>
      <c r="E16" s="17">
        <v>26</v>
      </c>
      <c r="F16" s="17" t="s">
        <v>5293</v>
      </c>
      <c r="G16" s="17" t="s">
        <v>5294</v>
      </c>
      <c r="H16" s="17">
        <v>843</v>
      </c>
      <c r="I16" s="17">
        <v>27</v>
      </c>
      <c r="J16" s="17">
        <v>509</v>
      </c>
      <c r="K16" s="17">
        <v>483</v>
      </c>
      <c r="L16" t="s">
        <v>1990</v>
      </c>
      <c r="M16" t="s">
        <v>5295</v>
      </c>
      <c r="N16" t="s">
        <v>7242</v>
      </c>
    </row>
    <row r="17" spans="1:14">
      <c r="A17" s="16" t="s">
        <v>4654</v>
      </c>
      <c r="B17" s="16" t="str">
        <f t="shared" si="0"/>
        <v>AT1G06700.1</v>
      </c>
      <c r="C17" s="16" t="str">
        <f t="shared" si="1"/>
        <v>AT1G06700</v>
      </c>
      <c r="D17" t="s">
        <v>14</v>
      </c>
      <c r="E17" s="17"/>
      <c r="F17" s="17"/>
      <c r="G17" s="17" t="s">
        <v>5296</v>
      </c>
      <c r="H17" s="17">
        <v>361</v>
      </c>
      <c r="I17" s="17"/>
      <c r="J17" s="17"/>
      <c r="K17" s="17"/>
      <c r="L17" t="s">
        <v>5289</v>
      </c>
      <c r="M17" t="s">
        <v>5290</v>
      </c>
      <c r="N17" t="s">
        <v>7243</v>
      </c>
    </row>
    <row r="18" spans="1:14">
      <c r="A18" s="16" t="s">
        <v>4655</v>
      </c>
      <c r="B18" s="16" t="str">
        <f t="shared" si="0"/>
        <v>AT1G06840.1</v>
      </c>
      <c r="C18" s="16" t="str">
        <f t="shared" si="1"/>
        <v>AT1G06840</v>
      </c>
      <c r="D18" t="s">
        <v>16</v>
      </c>
      <c r="E18" s="17"/>
      <c r="F18" s="17" t="s">
        <v>5297</v>
      </c>
      <c r="G18" s="17" t="s">
        <v>5298</v>
      </c>
      <c r="H18" s="17">
        <v>939</v>
      </c>
      <c r="I18" s="17">
        <v>1</v>
      </c>
      <c r="J18" s="17">
        <v>546</v>
      </c>
      <c r="K18" s="17">
        <v>546</v>
      </c>
      <c r="L18" t="s">
        <v>1990</v>
      </c>
      <c r="M18" t="s">
        <v>5299</v>
      </c>
      <c r="N18" t="s">
        <v>7175</v>
      </c>
    </row>
    <row r="19" spans="1:14">
      <c r="A19" s="16" t="s">
        <v>4656</v>
      </c>
      <c r="B19" s="16" t="str">
        <f t="shared" si="0"/>
        <v>AT1G07550.1</v>
      </c>
      <c r="C19" s="16" t="str">
        <f t="shared" si="1"/>
        <v>AT1G07550</v>
      </c>
      <c r="D19" t="s">
        <v>4653</v>
      </c>
      <c r="E19" s="17">
        <v>24</v>
      </c>
      <c r="F19" s="17" t="s">
        <v>5300</v>
      </c>
      <c r="G19" s="17" t="s">
        <v>5301</v>
      </c>
      <c r="H19" s="17">
        <v>864</v>
      </c>
      <c r="I19" s="17">
        <v>25</v>
      </c>
      <c r="J19" s="17">
        <v>505</v>
      </c>
      <c r="K19" s="17">
        <v>481</v>
      </c>
      <c r="L19" t="s">
        <v>1990</v>
      </c>
      <c r="M19" t="s">
        <v>5295</v>
      </c>
      <c r="N19" t="s">
        <v>7223</v>
      </c>
    </row>
    <row r="20" spans="1:14">
      <c r="A20" s="16" t="s">
        <v>4657</v>
      </c>
      <c r="B20" s="16" t="str">
        <f t="shared" si="0"/>
        <v>AT1G07560.1</v>
      </c>
      <c r="C20" s="16" t="str">
        <f t="shared" si="1"/>
        <v>AT1G07560</v>
      </c>
      <c r="D20" t="s">
        <v>4653</v>
      </c>
      <c r="E20" s="17">
        <v>25</v>
      </c>
      <c r="F20" s="17" t="s">
        <v>5302</v>
      </c>
      <c r="G20" s="17" t="s">
        <v>5303</v>
      </c>
      <c r="H20" s="17">
        <v>856</v>
      </c>
      <c r="I20" s="17">
        <v>26</v>
      </c>
      <c r="J20" s="17">
        <v>496</v>
      </c>
      <c r="K20" s="17">
        <v>471</v>
      </c>
      <c r="L20" t="s">
        <v>1990</v>
      </c>
      <c r="M20" t="s">
        <v>5295</v>
      </c>
      <c r="N20" t="s">
        <v>6899</v>
      </c>
    </row>
    <row r="21" spans="1:14">
      <c r="A21" s="16" t="s">
        <v>4658</v>
      </c>
      <c r="B21" s="16" t="str">
        <f t="shared" si="0"/>
        <v>AT1G07570.1</v>
      </c>
      <c r="C21" s="16" t="str">
        <f t="shared" si="1"/>
        <v>AT1G07570</v>
      </c>
      <c r="D21" t="s">
        <v>21</v>
      </c>
      <c r="E21" s="17"/>
      <c r="F21" s="17"/>
      <c r="G21" s="17" t="s">
        <v>5304</v>
      </c>
      <c r="H21" s="17">
        <v>410</v>
      </c>
      <c r="I21" s="17"/>
      <c r="J21" s="17"/>
      <c r="K21" s="17"/>
      <c r="L21" t="s">
        <v>5289</v>
      </c>
      <c r="M21" t="s">
        <v>5290</v>
      </c>
      <c r="N21" t="s">
        <v>7244</v>
      </c>
    </row>
    <row r="22" spans="1:14">
      <c r="A22" s="16" t="s">
        <v>4659</v>
      </c>
      <c r="B22" s="16" t="str">
        <f t="shared" si="0"/>
        <v>AT1G07650.1</v>
      </c>
      <c r="C22" s="16" t="str">
        <f t="shared" si="1"/>
        <v>AT1G07650</v>
      </c>
      <c r="D22" t="s">
        <v>24</v>
      </c>
      <c r="E22" s="17">
        <v>24</v>
      </c>
      <c r="F22" s="17" t="s">
        <v>5305</v>
      </c>
      <c r="G22" s="17" t="s">
        <v>5306</v>
      </c>
      <c r="H22" s="17">
        <v>1014</v>
      </c>
      <c r="I22" s="17">
        <v>25</v>
      </c>
      <c r="J22" s="17">
        <v>623</v>
      </c>
      <c r="K22" s="17">
        <v>599</v>
      </c>
      <c r="L22" t="s">
        <v>1990</v>
      </c>
      <c r="M22" t="s">
        <v>5307</v>
      </c>
      <c r="N22" t="s">
        <v>7245</v>
      </c>
    </row>
    <row r="23" spans="1:14">
      <c r="A23" s="16" t="s">
        <v>4660</v>
      </c>
      <c r="B23" s="16" t="str">
        <f t="shared" si="0"/>
        <v>AT1G07870.1</v>
      </c>
      <c r="C23" s="16" t="str">
        <f t="shared" si="1"/>
        <v>AT1G07870</v>
      </c>
      <c r="D23" t="s">
        <v>21</v>
      </c>
      <c r="E23" s="17"/>
      <c r="F23" s="17"/>
      <c r="G23" s="17" t="s">
        <v>5308</v>
      </c>
      <c r="H23" s="17">
        <v>423</v>
      </c>
      <c r="I23" s="17"/>
      <c r="J23" s="17"/>
      <c r="K23" s="17"/>
      <c r="L23" t="s">
        <v>5289</v>
      </c>
      <c r="M23" t="s">
        <v>5290</v>
      </c>
      <c r="N23" t="s">
        <v>7246</v>
      </c>
    </row>
    <row r="24" spans="1:14">
      <c r="A24" s="16" t="s">
        <v>4661</v>
      </c>
      <c r="B24" s="16" t="str">
        <f t="shared" si="0"/>
        <v>AT1G08590.1</v>
      </c>
      <c r="C24" s="16" t="str">
        <f t="shared" si="1"/>
        <v>AT1G08590</v>
      </c>
      <c r="D24" t="s">
        <v>28</v>
      </c>
      <c r="E24" s="17">
        <v>24</v>
      </c>
      <c r="F24" s="17" t="s">
        <v>5309</v>
      </c>
      <c r="G24" s="17" t="s">
        <v>5310</v>
      </c>
      <c r="H24" s="17">
        <v>1029</v>
      </c>
      <c r="I24" s="17">
        <v>25</v>
      </c>
      <c r="J24" s="17">
        <v>643</v>
      </c>
      <c r="K24" s="17">
        <v>619</v>
      </c>
      <c r="L24" t="s">
        <v>1990</v>
      </c>
      <c r="M24" t="s">
        <v>5311</v>
      </c>
      <c r="N24" t="s">
        <v>6767</v>
      </c>
    </row>
    <row r="25" spans="1:14">
      <c r="A25" s="16" t="s">
        <v>4662</v>
      </c>
      <c r="B25" s="16" t="str">
        <f t="shared" si="0"/>
        <v>AT1G09440.1</v>
      </c>
      <c r="C25" s="16" t="str">
        <f t="shared" si="1"/>
        <v>AT1G09440</v>
      </c>
      <c r="D25" t="s">
        <v>7</v>
      </c>
      <c r="E25" s="17">
        <v>27</v>
      </c>
      <c r="F25" s="17"/>
      <c r="G25" s="17" t="s">
        <v>5312</v>
      </c>
      <c r="H25" s="17">
        <v>466</v>
      </c>
      <c r="I25" s="17">
        <v>28</v>
      </c>
      <c r="J25" s="17">
        <v>156</v>
      </c>
      <c r="K25" s="17">
        <v>129</v>
      </c>
      <c r="L25" t="s">
        <v>1990</v>
      </c>
      <c r="M25" t="s">
        <v>5290</v>
      </c>
      <c r="N25" t="s">
        <v>7247</v>
      </c>
    </row>
    <row r="26" spans="1:14">
      <c r="A26" s="16" t="s">
        <v>4663</v>
      </c>
      <c r="B26" s="16" t="str">
        <f t="shared" si="0"/>
        <v>AT1G09970.2</v>
      </c>
      <c r="C26" s="16" t="str">
        <f t="shared" si="1"/>
        <v>AT1G09970</v>
      </c>
      <c r="D26" t="s">
        <v>28</v>
      </c>
      <c r="E26" s="17"/>
      <c r="F26" s="17" t="s">
        <v>5313</v>
      </c>
      <c r="G26" s="17" t="s">
        <v>5314</v>
      </c>
      <c r="H26" s="17">
        <v>977</v>
      </c>
      <c r="I26" s="17">
        <v>1</v>
      </c>
      <c r="J26" s="17">
        <v>608</v>
      </c>
      <c r="K26" s="17">
        <v>608</v>
      </c>
      <c r="L26" t="s">
        <v>1990</v>
      </c>
      <c r="M26" t="s">
        <v>5315</v>
      </c>
      <c r="N26" t="s">
        <v>7107</v>
      </c>
    </row>
    <row r="27" spans="1:14">
      <c r="A27" s="16" t="s">
        <v>4664</v>
      </c>
      <c r="B27" s="16" t="str">
        <f t="shared" si="0"/>
        <v>AT1G10620.1</v>
      </c>
      <c r="C27" s="16" t="str">
        <f t="shared" si="1"/>
        <v>AT1G10620</v>
      </c>
      <c r="D27" t="s">
        <v>33</v>
      </c>
      <c r="E27" s="17"/>
      <c r="F27" s="17" t="s">
        <v>5316</v>
      </c>
      <c r="G27" s="17" t="s">
        <v>5317</v>
      </c>
      <c r="H27" s="17">
        <v>718</v>
      </c>
      <c r="I27" s="17">
        <v>1</v>
      </c>
      <c r="J27" s="17">
        <v>262</v>
      </c>
      <c r="K27" s="17">
        <v>262</v>
      </c>
      <c r="L27" t="s">
        <v>1990</v>
      </c>
      <c r="M27" t="s">
        <v>5290</v>
      </c>
      <c r="N27" t="s">
        <v>7248</v>
      </c>
    </row>
    <row r="28" spans="1:14">
      <c r="A28" s="16" t="s">
        <v>4665</v>
      </c>
      <c r="B28" s="16" t="str">
        <f t="shared" si="0"/>
        <v>AT1G11050.1</v>
      </c>
      <c r="C28" s="16" t="str">
        <f t="shared" si="1"/>
        <v>AT1G11050</v>
      </c>
      <c r="D28" t="s">
        <v>38</v>
      </c>
      <c r="E28" s="17">
        <v>21</v>
      </c>
      <c r="F28" s="17" t="s">
        <v>5318</v>
      </c>
      <c r="G28" s="17" t="s">
        <v>5319</v>
      </c>
      <c r="H28" s="17">
        <v>625</v>
      </c>
      <c r="I28" s="17">
        <v>22</v>
      </c>
      <c r="J28" s="17">
        <v>227</v>
      </c>
      <c r="K28" s="17">
        <v>206</v>
      </c>
      <c r="L28" t="s">
        <v>1990</v>
      </c>
      <c r="M28" t="s">
        <v>5290</v>
      </c>
      <c r="N28" t="s">
        <v>7249</v>
      </c>
    </row>
    <row r="29" spans="1:14">
      <c r="A29" s="16" t="s">
        <v>4666</v>
      </c>
      <c r="B29" s="16" t="str">
        <f t="shared" si="0"/>
        <v>AT1G11130.1</v>
      </c>
      <c r="C29" s="16" t="str">
        <f t="shared" si="1"/>
        <v>AT1G11130</v>
      </c>
      <c r="D29" t="s">
        <v>40</v>
      </c>
      <c r="E29" s="17">
        <v>25</v>
      </c>
      <c r="F29" s="17" t="s">
        <v>5320</v>
      </c>
      <c r="G29" s="17" t="s">
        <v>5321</v>
      </c>
      <c r="H29" s="17">
        <v>768</v>
      </c>
      <c r="I29" s="17">
        <v>26</v>
      </c>
      <c r="J29" s="17">
        <v>341</v>
      </c>
      <c r="K29" s="17">
        <v>316</v>
      </c>
      <c r="L29" t="s">
        <v>1990</v>
      </c>
      <c r="M29" t="s">
        <v>5322</v>
      </c>
      <c r="N29" t="s">
        <v>6975</v>
      </c>
    </row>
    <row r="30" spans="1:14">
      <c r="A30" s="16" t="s">
        <v>4667</v>
      </c>
      <c r="B30" s="16" t="str">
        <f t="shared" si="0"/>
        <v>AT1G11280.1</v>
      </c>
      <c r="C30" s="16" t="str">
        <f t="shared" si="1"/>
        <v>AT1G11280</v>
      </c>
      <c r="D30" t="s">
        <v>4668</v>
      </c>
      <c r="E30" s="17">
        <v>39</v>
      </c>
      <c r="F30" s="17"/>
      <c r="G30" s="17" t="s">
        <v>5323</v>
      </c>
      <c r="H30" s="17">
        <v>830</v>
      </c>
      <c r="I30" s="17">
        <v>40</v>
      </c>
      <c r="J30" s="17">
        <v>514</v>
      </c>
      <c r="K30" s="17">
        <v>475</v>
      </c>
      <c r="L30" t="s">
        <v>1990</v>
      </c>
      <c r="M30" t="s">
        <v>5324</v>
      </c>
      <c r="N30" t="s">
        <v>7250</v>
      </c>
    </row>
    <row r="31" spans="1:14">
      <c r="A31" s="16" t="s">
        <v>4669</v>
      </c>
      <c r="B31" s="16" t="str">
        <f t="shared" si="0"/>
        <v>AT1G11300.1</v>
      </c>
      <c r="C31" s="16" t="str">
        <f t="shared" si="1"/>
        <v>AT1G11300</v>
      </c>
      <c r="D31" t="s">
        <v>4668</v>
      </c>
      <c r="E31" s="17">
        <v>27</v>
      </c>
      <c r="F31" s="17" t="s">
        <v>5325</v>
      </c>
      <c r="G31" s="17" t="s">
        <v>5326</v>
      </c>
      <c r="H31" s="17">
        <v>1635</v>
      </c>
      <c r="I31" s="17">
        <v>28</v>
      </c>
      <c r="J31" s="17">
        <v>493</v>
      </c>
      <c r="K31" s="17">
        <v>466</v>
      </c>
      <c r="L31" t="s">
        <v>1990</v>
      </c>
      <c r="M31" t="s">
        <v>5327</v>
      </c>
      <c r="N31" t="s">
        <v>7251</v>
      </c>
    </row>
    <row r="32" spans="1:14">
      <c r="A32" s="16" t="s">
        <v>4670</v>
      </c>
      <c r="B32" s="16" t="str">
        <f t="shared" si="0"/>
        <v>AT1G11330.1</v>
      </c>
      <c r="C32" s="16" t="str">
        <f t="shared" si="1"/>
        <v>AT1G11330</v>
      </c>
      <c r="D32" t="s">
        <v>4668</v>
      </c>
      <c r="E32" s="17">
        <v>30</v>
      </c>
      <c r="F32" s="17" t="s">
        <v>5328</v>
      </c>
      <c r="G32" s="17" t="s">
        <v>5329</v>
      </c>
      <c r="H32" s="17">
        <v>840</v>
      </c>
      <c r="I32" s="17">
        <v>31</v>
      </c>
      <c r="J32" s="17">
        <v>444</v>
      </c>
      <c r="K32" s="17">
        <v>414</v>
      </c>
      <c r="L32" t="s">
        <v>1990</v>
      </c>
      <c r="M32" t="s">
        <v>5324</v>
      </c>
      <c r="N32" t="s">
        <v>7252</v>
      </c>
    </row>
    <row r="33" spans="1:14">
      <c r="A33" s="16" t="s">
        <v>4671</v>
      </c>
      <c r="B33" s="16" t="str">
        <f t="shared" si="0"/>
        <v>AT1G11340.1</v>
      </c>
      <c r="C33" s="16" t="str">
        <f t="shared" si="1"/>
        <v>AT1G11340</v>
      </c>
      <c r="D33" t="s">
        <v>4668</v>
      </c>
      <c r="E33" s="17">
        <v>24</v>
      </c>
      <c r="F33" s="17" t="s">
        <v>5330</v>
      </c>
      <c r="G33" s="17" t="s">
        <v>5331</v>
      </c>
      <c r="H33" s="17">
        <v>901</v>
      </c>
      <c r="I33" s="17">
        <v>25</v>
      </c>
      <c r="J33" s="17">
        <v>70</v>
      </c>
      <c r="K33" s="17">
        <v>46</v>
      </c>
      <c r="L33" t="s">
        <v>1990</v>
      </c>
      <c r="M33" t="s">
        <v>5324</v>
      </c>
      <c r="N33" t="s">
        <v>7253</v>
      </c>
    </row>
    <row r="34" spans="1:14">
      <c r="A34" s="16" t="s">
        <v>4672</v>
      </c>
      <c r="B34" s="16" t="str">
        <f t="shared" si="0"/>
        <v>AT1G11350.1</v>
      </c>
      <c r="C34" s="16" t="str">
        <f t="shared" si="1"/>
        <v>AT1G11350</v>
      </c>
      <c r="D34" t="s">
        <v>4668</v>
      </c>
      <c r="E34" s="17">
        <v>22</v>
      </c>
      <c r="F34" s="17" t="s">
        <v>5332</v>
      </c>
      <c r="G34" s="17" t="s">
        <v>5333</v>
      </c>
      <c r="H34" s="17">
        <v>830</v>
      </c>
      <c r="I34" s="17">
        <v>23</v>
      </c>
      <c r="J34" s="17">
        <v>434</v>
      </c>
      <c r="K34" s="17">
        <v>412</v>
      </c>
      <c r="L34" t="s">
        <v>1990</v>
      </c>
      <c r="M34" t="s">
        <v>5324</v>
      </c>
      <c r="N34" t="s">
        <v>7254</v>
      </c>
    </row>
    <row r="35" spans="1:14">
      <c r="A35" s="16" t="s">
        <v>4673</v>
      </c>
      <c r="B35" s="16" t="str">
        <f t="shared" si="0"/>
        <v>AT1G11410.1</v>
      </c>
      <c r="C35" s="16" t="str">
        <f t="shared" si="1"/>
        <v>AT1G11410</v>
      </c>
      <c r="D35" t="s">
        <v>4668</v>
      </c>
      <c r="E35" s="17">
        <v>22</v>
      </c>
      <c r="F35" s="17"/>
      <c r="G35" s="17" t="s">
        <v>5334</v>
      </c>
      <c r="H35" s="17">
        <v>840</v>
      </c>
      <c r="I35" s="17">
        <v>23</v>
      </c>
      <c r="J35" s="17">
        <v>517</v>
      </c>
      <c r="K35" s="17">
        <v>495</v>
      </c>
      <c r="L35" t="s">
        <v>1990</v>
      </c>
      <c r="M35" t="s">
        <v>5324</v>
      </c>
      <c r="N35" t="s">
        <v>7255</v>
      </c>
    </row>
    <row r="36" spans="1:14">
      <c r="A36" s="16" t="s">
        <v>4674</v>
      </c>
      <c r="B36" s="16" t="str">
        <f t="shared" si="0"/>
        <v>AT1G12460.1</v>
      </c>
      <c r="C36" s="16" t="str">
        <f t="shared" si="1"/>
        <v>AT1G12460</v>
      </c>
      <c r="D36" t="s">
        <v>4675</v>
      </c>
      <c r="E36" s="17">
        <v>22</v>
      </c>
      <c r="F36" s="17" t="s">
        <v>5335</v>
      </c>
      <c r="G36" s="17" t="s">
        <v>5336</v>
      </c>
      <c r="H36" s="17">
        <v>882</v>
      </c>
      <c r="I36" s="17">
        <v>23</v>
      </c>
      <c r="J36" s="17">
        <v>513</v>
      </c>
      <c r="K36" s="17">
        <v>491</v>
      </c>
      <c r="L36" t="s">
        <v>1990</v>
      </c>
      <c r="M36" t="s">
        <v>5337</v>
      </c>
      <c r="N36" t="s">
        <v>6641</v>
      </c>
    </row>
    <row r="37" spans="1:14">
      <c r="A37" s="16" t="s">
        <v>4676</v>
      </c>
      <c r="B37" s="16" t="str">
        <f t="shared" si="0"/>
        <v>AT1G14370.1</v>
      </c>
      <c r="C37" s="16" t="str">
        <f t="shared" si="1"/>
        <v>AT1G14370</v>
      </c>
      <c r="D37" t="s">
        <v>21</v>
      </c>
      <c r="E37" s="17"/>
      <c r="F37" s="17"/>
      <c r="G37" s="17" t="s">
        <v>5338</v>
      </c>
      <c r="H37" s="17">
        <v>426</v>
      </c>
      <c r="I37" s="17"/>
      <c r="J37" s="17"/>
      <c r="K37" s="17"/>
      <c r="L37" t="s">
        <v>5289</v>
      </c>
      <c r="M37" t="s">
        <v>5290</v>
      </c>
      <c r="N37" t="s">
        <v>7256</v>
      </c>
    </row>
    <row r="38" spans="1:14">
      <c r="A38" s="16" t="s">
        <v>4677</v>
      </c>
      <c r="B38" s="16" t="str">
        <f t="shared" si="0"/>
        <v>AT1G14390.1</v>
      </c>
      <c r="C38" s="16" t="str">
        <f t="shared" si="1"/>
        <v>AT1G14390</v>
      </c>
      <c r="D38" t="s">
        <v>3993</v>
      </c>
      <c r="E38" s="17">
        <v>28</v>
      </c>
      <c r="F38" s="17" t="s">
        <v>5339</v>
      </c>
      <c r="G38" s="17" t="s">
        <v>5340</v>
      </c>
      <c r="H38" s="17">
        <v>747</v>
      </c>
      <c r="I38" s="17">
        <v>29</v>
      </c>
      <c r="J38" s="17">
        <v>354</v>
      </c>
      <c r="K38" s="17">
        <v>326</v>
      </c>
      <c r="L38" t="s">
        <v>1990</v>
      </c>
      <c r="M38" t="s">
        <v>5341</v>
      </c>
      <c r="N38" t="s">
        <v>6923</v>
      </c>
    </row>
    <row r="39" spans="1:14">
      <c r="A39" s="16" t="s">
        <v>4678</v>
      </c>
      <c r="B39" s="16" t="str">
        <f t="shared" si="0"/>
        <v>AT1G15530.1</v>
      </c>
      <c r="C39" s="16" t="str">
        <f t="shared" si="1"/>
        <v>AT1G15530</v>
      </c>
      <c r="D39" t="s">
        <v>58</v>
      </c>
      <c r="E39" s="17"/>
      <c r="F39" s="17" t="s">
        <v>5342</v>
      </c>
      <c r="G39" s="17" t="s">
        <v>5343</v>
      </c>
      <c r="H39" s="17">
        <v>656</v>
      </c>
      <c r="I39" s="17">
        <v>1</v>
      </c>
      <c r="J39" s="17">
        <v>302</v>
      </c>
      <c r="K39" s="17">
        <v>302</v>
      </c>
      <c r="L39" t="s">
        <v>1990</v>
      </c>
      <c r="M39" t="s">
        <v>5344</v>
      </c>
      <c r="N39" t="s">
        <v>7257</v>
      </c>
    </row>
    <row r="40" spans="1:14">
      <c r="A40" s="16" t="s">
        <v>4679</v>
      </c>
      <c r="B40" s="16" t="str">
        <f t="shared" si="0"/>
        <v>AT1G16110.1</v>
      </c>
      <c r="C40" s="16" t="str">
        <f t="shared" si="1"/>
        <v>AT1G16110</v>
      </c>
      <c r="D40" t="s">
        <v>61</v>
      </c>
      <c r="E40" s="17">
        <v>29</v>
      </c>
      <c r="F40" s="17" t="s">
        <v>5345</v>
      </c>
      <c r="G40" s="17" t="s">
        <v>5346</v>
      </c>
      <c r="H40" s="17">
        <v>642</v>
      </c>
      <c r="I40" s="17">
        <v>30</v>
      </c>
      <c r="J40" s="17">
        <v>359</v>
      </c>
      <c r="K40" s="17">
        <v>330</v>
      </c>
      <c r="L40" t="s">
        <v>1990</v>
      </c>
      <c r="M40" t="s">
        <v>5347</v>
      </c>
      <c r="N40" t="s">
        <v>7258</v>
      </c>
    </row>
    <row r="41" spans="1:14">
      <c r="A41" s="16" t="s">
        <v>4680</v>
      </c>
      <c r="B41" s="16" t="str">
        <f t="shared" si="0"/>
        <v>AT1G16120.1</v>
      </c>
      <c r="C41" s="16" t="str">
        <f t="shared" si="1"/>
        <v>AT1G16120</v>
      </c>
      <c r="D41" t="s">
        <v>61</v>
      </c>
      <c r="E41" s="17">
        <v>26</v>
      </c>
      <c r="F41" s="17" t="s">
        <v>5348</v>
      </c>
      <c r="G41" s="17" t="s">
        <v>5349</v>
      </c>
      <c r="H41" s="17">
        <v>730</v>
      </c>
      <c r="I41" s="17">
        <v>27</v>
      </c>
      <c r="J41" s="17">
        <v>353</v>
      </c>
      <c r="K41" s="17">
        <v>327</v>
      </c>
      <c r="L41" t="s">
        <v>1990</v>
      </c>
      <c r="M41" t="s">
        <v>5350</v>
      </c>
      <c r="N41" t="s">
        <v>7259</v>
      </c>
    </row>
    <row r="42" spans="1:14">
      <c r="A42" s="16" t="s">
        <v>4681</v>
      </c>
      <c r="B42" s="16" t="str">
        <f t="shared" si="0"/>
        <v>AT1G16130.1</v>
      </c>
      <c r="C42" s="16" t="str">
        <f t="shared" si="1"/>
        <v>AT1G16130</v>
      </c>
      <c r="D42" t="s">
        <v>61</v>
      </c>
      <c r="E42" s="17">
        <v>28</v>
      </c>
      <c r="F42" s="17" t="s">
        <v>5351</v>
      </c>
      <c r="G42" s="17" t="s">
        <v>5352</v>
      </c>
      <c r="H42" s="17">
        <v>748</v>
      </c>
      <c r="I42" s="17">
        <v>29</v>
      </c>
      <c r="J42" s="17">
        <v>344</v>
      </c>
      <c r="K42" s="17">
        <v>316</v>
      </c>
      <c r="L42" t="s">
        <v>1990</v>
      </c>
      <c r="M42" t="s">
        <v>5350</v>
      </c>
      <c r="N42" t="s">
        <v>7260</v>
      </c>
    </row>
    <row r="43" spans="1:14">
      <c r="A43" s="16" t="s">
        <v>4682</v>
      </c>
      <c r="B43" s="16" t="str">
        <f t="shared" si="0"/>
        <v>AT1G16140.1</v>
      </c>
      <c r="C43" s="16" t="str">
        <f t="shared" si="1"/>
        <v>AT1G16140</v>
      </c>
      <c r="D43" t="s">
        <v>61</v>
      </c>
      <c r="E43" s="17"/>
      <c r="F43" s="17"/>
      <c r="G43" s="17" t="s">
        <v>5353</v>
      </c>
      <c r="H43" s="17">
        <v>690</v>
      </c>
      <c r="I43" s="17"/>
      <c r="J43" s="17"/>
      <c r="K43" s="17"/>
      <c r="L43" t="s">
        <v>5289</v>
      </c>
      <c r="M43" t="s">
        <v>5350</v>
      </c>
      <c r="N43" t="s">
        <v>7261</v>
      </c>
    </row>
    <row r="44" spans="1:14">
      <c r="A44" s="16" t="s">
        <v>4683</v>
      </c>
      <c r="B44" s="16" t="str">
        <f t="shared" si="0"/>
        <v>AT1G16150.1</v>
      </c>
      <c r="C44" s="16" t="str">
        <f t="shared" si="1"/>
        <v>AT1G16150</v>
      </c>
      <c r="D44" t="s">
        <v>61</v>
      </c>
      <c r="E44" s="17">
        <v>27</v>
      </c>
      <c r="F44" s="17" t="s">
        <v>5354</v>
      </c>
      <c r="G44" s="17" t="s">
        <v>5355</v>
      </c>
      <c r="H44" s="17">
        <v>779</v>
      </c>
      <c r="I44" s="17">
        <v>28</v>
      </c>
      <c r="J44" s="17">
        <v>366</v>
      </c>
      <c r="K44" s="17">
        <v>339</v>
      </c>
      <c r="L44" t="s">
        <v>1990</v>
      </c>
      <c r="M44" t="s">
        <v>5350</v>
      </c>
      <c r="N44" t="s">
        <v>7262</v>
      </c>
    </row>
    <row r="45" spans="1:14">
      <c r="A45" s="16" t="s">
        <v>4684</v>
      </c>
      <c r="B45" s="16" t="str">
        <f t="shared" si="0"/>
        <v>AT1G16160.1</v>
      </c>
      <c r="C45" s="16" t="str">
        <f t="shared" si="1"/>
        <v>AT1G16160</v>
      </c>
      <c r="D45" t="s">
        <v>61</v>
      </c>
      <c r="E45" s="17"/>
      <c r="F45" s="17" t="s">
        <v>5356</v>
      </c>
      <c r="G45" s="17" t="s">
        <v>5357</v>
      </c>
      <c r="H45" s="17">
        <v>711</v>
      </c>
      <c r="I45" s="17">
        <v>1</v>
      </c>
      <c r="J45" s="17">
        <v>338</v>
      </c>
      <c r="K45" s="17">
        <v>338</v>
      </c>
      <c r="L45" t="s">
        <v>1990</v>
      </c>
      <c r="M45" t="s">
        <v>5350</v>
      </c>
      <c r="N45" t="s">
        <v>7263</v>
      </c>
    </row>
    <row r="46" spans="1:14">
      <c r="A46" s="16" t="s">
        <v>4685</v>
      </c>
      <c r="B46" s="16" t="str">
        <f t="shared" si="0"/>
        <v>AT1G16260.1</v>
      </c>
      <c r="C46" s="16" t="str">
        <f t="shared" si="1"/>
        <v>AT1G16260</v>
      </c>
      <c r="D46" t="s">
        <v>61</v>
      </c>
      <c r="E46" s="17">
        <v>24</v>
      </c>
      <c r="F46" s="17" t="s">
        <v>5358</v>
      </c>
      <c r="G46" s="17" t="s">
        <v>5359</v>
      </c>
      <c r="H46" s="17">
        <v>720</v>
      </c>
      <c r="I46" s="17">
        <v>25</v>
      </c>
      <c r="J46" s="17">
        <v>313</v>
      </c>
      <c r="K46" s="17">
        <v>289</v>
      </c>
      <c r="L46" t="s">
        <v>1990</v>
      </c>
      <c r="M46" t="s">
        <v>5350</v>
      </c>
      <c r="N46" t="s">
        <v>7264</v>
      </c>
    </row>
    <row r="47" spans="1:14">
      <c r="A47" s="16" t="s">
        <v>4686</v>
      </c>
      <c r="B47" s="16" t="str">
        <f t="shared" si="0"/>
        <v>AT1G16670.1</v>
      </c>
      <c r="C47" s="16" t="str">
        <f t="shared" si="1"/>
        <v>AT1G16670</v>
      </c>
      <c r="D47" t="s">
        <v>24</v>
      </c>
      <c r="E47" s="17"/>
      <c r="F47" s="17"/>
      <c r="G47" s="17" t="s">
        <v>5360</v>
      </c>
      <c r="H47" s="17">
        <v>390</v>
      </c>
      <c r="I47" s="17"/>
      <c r="J47" s="17"/>
      <c r="K47" s="17"/>
      <c r="L47" t="s">
        <v>5289</v>
      </c>
      <c r="M47" t="s">
        <v>5290</v>
      </c>
      <c r="N47" t="s">
        <v>7265</v>
      </c>
    </row>
    <row r="48" spans="1:14">
      <c r="A48" s="16" t="s">
        <v>4687</v>
      </c>
      <c r="B48" s="16" t="str">
        <f t="shared" si="0"/>
        <v>AT1G16760.1</v>
      </c>
      <c r="C48" s="16" t="str">
        <f t="shared" si="1"/>
        <v>AT1G16760</v>
      </c>
      <c r="D48" t="s">
        <v>73</v>
      </c>
      <c r="E48" s="17"/>
      <c r="F48" s="17"/>
      <c r="G48" s="17" t="s">
        <v>5361</v>
      </c>
      <c r="H48" s="17">
        <v>758</v>
      </c>
      <c r="I48" s="17"/>
      <c r="J48" s="17"/>
      <c r="K48" s="17"/>
      <c r="L48" t="s">
        <v>5289</v>
      </c>
      <c r="M48" t="s">
        <v>5362</v>
      </c>
      <c r="N48" t="s">
        <v>7266</v>
      </c>
    </row>
    <row r="49" spans="1:14">
      <c r="A49" s="16" t="s">
        <v>4688</v>
      </c>
      <c r="B49" s="16" t="str">
        <f t="shared" si="0"/>
        <v>AT1G17230.1</v>
      </c>
      <c r="C49" s="16" t="str">
        <f t="shared" si="1"/>
        <v>AT1G17230</v>
      </c>
      <c r="D49" t="s">
        <v>28</v>
      </c>
      <c r="E49" s="17">
        <v>24</v>
      </c>
      <c r="F49" s="17" t="s">
        <v>5363</v>
      </c>
      <c r="G49" s="17" t="s">
        <v>5364</v>
      </c>
      <c r="H49" s="17">
        <v>1133</v>
      </c>
      <c r="I49" s="17">
        <v>25</v>
      </c>
      <c r="J49" s="17">
        <v>734</v>
      </c>
      <c r="K49" s="17">
        <v>710</v>
      </c>
      <c r="L49" t="s">
        <v>1990</v>
      </c>
      <c r="M49" t="s">
        <v>5365</v>
      </c>
      <c r="N49" t="s">
        <v>7267</v>
      </c>
    </row>
    <row r="50" spans="1:14">
      <c r="A50" s="16" t="s">
        <v>4689</v>
      </c>
      <c r="B50" s="16" t="str">
        <f t="shared" si="0"/>
        <v>AT1G17540.1</v>
      </c>
      <c r="C50" s="16" t="str">
        <f t="shared" si="1"/>
        <v>AT1G17540</v>
      </c>
      <c r="D50" t="s">
        <v>73</v>
      </c>
      <c r="E50" s="17"/>
      <c r="F50" s="17"/>
      <c r="G50" s="17" t="s">
        <v>5366</v>
      </c>
      <c r="H50" s="17">
        <v>728</v>
      </c>
      <c r="I50" s="17"/>
      <c r="J50" s="17"/>
      <c r="K50" s="17"/>
      <c r="L50" t="s">
        <v>5289</v>
      </c>
      <c r="M50" t="s">
        <v>5362</v>
      </c>
      <c r="N50" t="s">
        <v>7268</v>
      </c>
    </row>
    <row r="51" spans="1:14">
      <c r="A51" s="16" t="s">
        <v>4690</v>
      </c>
      <c r="B51" s="16" t="str">
        <f t="shared" si="0"/>
        <v>AT1G17750.1</v>
      </c>
      <c r="C51" s="16" t="str">
        <f t="shared" si="1"/>
        <v>AT1G17750</v>
      </c>
      <c r="D51" t="s">
        <v>28</v>
      </c>
      <c r="E51" s="17">
        <v>27</v>
      </c>
      <c r="F51" s="17" t="s">
        <v>5367</v>
      </c>
      <c r="G51" s="17" t="s">
        <v>5368</v>
      </c>
      <c r="H51" s="17">
        <v>1088</v>
      </c>
      <c r="I51" s="17">
        <v>28</v>
      </c>
      <c r="J51" s="17">
        <v>737</v>
      </c>
      <c r="K51" s="17">
        <v>710</v>
      </c>
      <c r="L51" t="s">
        <v>1990</v>
      </c>
      <c r="M51" t="s">
        <v>5369</v>
      </c>
      <c r="N51" t="s">
        <v>6419</v>
      </c>
    </row>
    <row r="52" spans="1:14">
      <c r="A52" s="16" t="s">
        <v>4691</v>
      </c>
      <c r="B52" s="16" t="str">
        <f t="shared" si="0"/>
        <v>AT1G17910.1</v>
      </c>
      <c r="C52" s="16" t="str">
        <f t="shared" si="1"/>
        <v>AT1G17910</v>
      </c>
      <c r="D52" t="s">
        <v>61</v>
      </c>
      <c r="E52" s="17">
        <v>27</v>
      </c>
      <c r="F52" s="17" t="s">
        <v>5370</v>
      </c>
      <c r="G52" s="17" t="s">
        <v>5371</v>
      </c>
      <c r="H52" s="17">
        <v>764</v>
      </c>
      <c r="I52" s="17">
        <v>28</v>
      </c>
      <c r="J52" s="17">
        <v>380</v>
      </c>
      <c r="K52" s="17">
        <v>353</v>
      </c>
      <c r="L52" t="s">
        <v>1990</v>
      </c>
      <c r="M52" t="s">
        <v>5350</v>
      </c>
      <c r="N52" t="s">
        <v>7269</v>
      </c>
    </row>
    <row r="53" spans="1:14">
      <c r="A53" s="16" t="s">
        <v>4692</v>
      </c>
      <c r="B53" s="16" t="str">
        <f t="shared" si="0"/>
        <v>AT1G18390.1</v>
      </c>
      <c r="C53" s="16" t="str">
        <f t="shared" si="1"/>
        <v>AT1G18390</v>
      </c>
      <c r="D53" t="s">
        <v>3994</v>
      </c>
      <c r="E53" s="17">
        <v>27</v>
      </c>
      <c r="F53" s="17"/>
      <c r="G53" s="17" t="s">
        <v>5372</v>
      </c>
      <c r="H53" s="17">
        <v>605</v>
      </c>
      <c r="I53" s="17">
        <v>28</v>
      </c>
      <c r="J53" s="17">
        <v>294</v>
      </c>
      <c r="K53" s="17">
        <v>267</v>
      </c>
      <c r="L53" t="s">
        <v>1990</v>
      </c>
      <c r="M53" t="s">
        <v>5290</v>
      </c>
      <c r="N53" t="s">
        <v>7270</v>
      </c>
    </row>
    <row r="54" spans="1:14">
      <c r="A54" s="16" t="s">
        <v>4693</v>
      </c>
      <c r="B54" s="16" t="str">
        <f t="shared" si="0"/>
        <v>AT1G19090.1</v>
      </c>
      <c r="C54" s="16" t="str">
        <f t="shared" si="1"/>
        <v>AT1G19090</v>
      </c>
      <c r="D54" t="s">
        <v>4694</v>
      </c>
      <c r="E54" s="17">
        <v>29</v>
      </c>
      <c r="F54" s="17" t="s">
        <v>5373</v>
      </c>
      <c r="G54" s="17" t="s">
        <v>5374</v>
      </c>
      <c r="H54" s="17">
        <v>600</v>
      </c>
      <c r="I54" s="17">
        <v>30</v>
      </c>
      <c r="J54" s="17">
        <v>266</v>
      </c>
      <c r="K54" s="17">
        <v>237</v>
      </c>
      <c r="L54" t="s">
        <v>1990</v>
      </c>
      <c r="M54" t="s">
        <v>5375</v>
      </c>
      <c r="N54" t="s">
        <v>7271</v>
      </c>
    </row>
    <row r="55" spans="1:14">
      <c r="A55" s="16" t="s">
        <v>4695</v>
      </c>
      <c r="B55" s="16" t="str">
        <f t="shared" si="0"/>
        <v>AT1G19390.1</v>
      </c>
      <c r="C55" s="16" t="str">
        <f t="shared" si="1"/>
        <v>AT1G19390</v>
      </c>
      <c r="D55" t="s">
        <v>61</v>
      </c>
      <c r="E55" s="17">
        <v>28</v>
      </c>
      <c r="F55" s="17" t="s">
        <v>5376</v>
      </c>
      <c r="G55" s="17" t="s">
        <v>5377</v>
      </c>
      <c r="H55" s="17">
        <v>788</v>
      </c>
      <c r="I55" s="17">
        <v>29</v>
      </c>
      <c r="J55" s="17">
        <v>375</v>
      </c>
      <c r="K55" s="17">
        <v>347</v>
      </c>
      <c r="L55" t="s">
        <v>1990</v>
      </c>
      <c r="M55" t="s">
        <v>5350</v>
      </c>
      <c r="N55" t="s">
        <v>7272</v>
      </c>
    </row>
    <row r="56" spans="1:14">
      <c r="A56" s="16" t="s">
        <v>4696</v>
      </c>
      <c r="B56" s="16" t="str">
        <f t="shared" si="0"/>
        <v>AT1G20650.1</v>
      </c>
      <c r="C56" s="16" t="str">
        <f t="shared" si="1"/>
        <v>AT1G20650</v>
      </c>
      <c r="D56" t="s">
        <v>21</v>
      </c>
      <c r="E56" s="17"/>
      <c r="F56" s="17"/>
      <c r="G56" s="17" t="s">
        <v>5378</v>
      </c>
      <c r="H56" s="17">
        <v>585</v>
      </c>
      <c r="I56" s="17"/>
      <c r="J56" s="17"/>
      <c r="K56" s="17"/>
      <c r="L56" t="s">
        <v>5289</v>
      </c>
      <c r="M56" t="s">
        <v>5379</v>
      </c>
      <c r="N56" t="s">
        <v>7273</v>
      </c>
    </row>
    <row r="57" spans="1:14">
      <c r="A57" s="16" t="s">
        <v>4697</v>
      </c>
      <c r="B57" s="16" t="str">
        <f t="shared" si="0"/>
        <v>AT1G21210.1</v>
      </c>
      <c r="C57" s="16" t="str">
        <f t="shared" si="1"/>
        <v>AT1G21210</v>
      </c>
      <c r="D57" t="s">
        <v>61</v>
      </c>
      <c r="E57" s="17">
        <v>23</v>
      </c>
      <c r="F57" s="17"/>
      <c r="G57" s="17" t="s">
        <v>5380</v>
      </c>
      <c r="H57" s="17">
        <v>738</v>
      </c>
      <c r="I57" s="17">
        <v>24</v>
      </c>
      <c r="J57" s="17">
        <v>409</v>
      </c>
      <c r="K57" s="17">
        <v>386</v>
      </c>
      <c r="L57" t="s">
        <v>1990</v>
      </c>
      <c r="M57" t="s">
        <v>5381</v>
      </c>
      <c r="N57" t="s">
        <v>7274</v>
      </c>
    </row>
    <row r="58" spans="1:14">
      <c r="A58" s="16" t="s">
        <v>4698</v>
      </c>
      <c r="B58" s="16" t="str">
        <f t="shared" si="0"/>
        <v>AT1G21230.1</v>
      </c>
      <c r="C58" s="16" t="str">
        <f t="shared" si="1"/>
        <v>AT1G21230</v>
      </c>
      <c r="D58" t="s">
        <v>61</v>
      </c>
      <c r="E58" s="17">
        <v>24</v>
      </c>
      <c r="F58" s="17" t="s">
        <v>5382</v>
      </c>
      <c r="G58" s="17" t="s">
        <v>5383</v>
      </c>
      <c r="H58" s="17">
        <v>733</v>
      </c>
      <c r="I58" s="17">
        <v>25</v>
      </c>
      <c r="J58" s="17">
        <v>331</v>
      </c>
      <c r="K58" s="17">
        <v>307</v>
      </c>
      <c r="L58" t="s">
        <v>1990</v>
      </c>
      <c r="M58" t="s">
        <v>5381</v>
      </c>
      <c r="N58" t="s">
        <v>7275</v>
      </c>
    </row>
    <row r="59" spans="1:14">
      <c r="A59" s="16" t="s">
        <v>4699</v>
      </c>
      <c r="B59" s="16" t="str">
        <f t="shared" si="0"/>
        <v>AT1G21240.1</v>
      </c>
      <c r="C59" s="16" t="str">
        <f t="shared" si="1"/>
        <v>AT1G21240</v>
      </c>
      <c r="D59" t="s">
        <v>61</v>
      </c>
      <c r="E59" s="17">
        <v>24</v>
      </c>
      <c r="F59" s="17" t="s">
        <v>5384</v>
      </c>
      <c r="G59" s="17" t="s">
        <v>5385</v>
      </c>
      <c r="H59" s="17">
        <v>741</v>
      </c>
      <c r="I59" s="17">
        <v>25</v>
      </c>
      <c r="J59" s="17">
        <v>342</v>
      </c>
      <c r="K59" s="17">
        <v>318</v>
      </c>
      <c r="L59" t="s">
        <v>1990</v>
      </c>
      <c r="M59" t="s">
        <v>5381</v>
      </c>
      <c r="N59" t="s">
        <v>7276</v>
      </c>
    </row>
    <row r="60" spans="1:14">
      <c r="A60" s="16" t="s">
        <v>4700</v>
      </c>
      <c r="B60" s="16" t="str">
        <f t="shared" si="0"/>
        <v>AT1G21250.1</v>
      </c>
      <c r="C60" s="16" t="str">
        <f t="shared" si="1"/>
        <v>AT1G21250</v>
      </c>
      <c r="D60" t="s">
        <v>61</v>
      </c>
      <c r="E60" s="17">
        <v>25</v>
      </c>
      <c r="F60" s="17" t="s">
        <v>5386</v>
      </c>
      <c r="G60" s="17" t="s">
        <v>5387</v>
      </c>
      <c r="H60" s="17">
        <v>735</v>
      </c>
      <c r="I60" s="17">
        <v>26</v>
      </c>
      <c r="J60" s="17">
        <v>332</v>
      </c>
      <c r="K60" s="17">
        <v>307</v>
      </c>
      <c r="L60" t="s">
        <v>1990</v>
      </c>
      <c r="M60" t="s">
        <v>5381</v>
      </c>
      <c r="N60" t="s">
        <v>7277</v>
      </c>
    </row>
    <row r="61" spans="1:14">
      <c r="A61" s="16" t="s">
        <v>4701</v>
      </c>
      <c r="B61" s="16" t="str">
        <f t="shared" si="0"/>
        <v>AT1G21270.1</v>
      </c>
      <c r="C61" s="16" t="str">
        <f t="shared" si="1"/>
        <v>AT1G21270</v>
      </c>
      <c r="D61" t="s">
        <v>61</v>
      </c>
      <c r="E61" s="17">
        <v>24</v>
      </c>
      <c r="F61" s="17"/>
      <c r="G61" s="17" t="s">
        <v>5388</v>
      </c>
      <c r="H61" s="17">
        <v>732</v>
      </c>
      <c r="I61" s="17">
        <v>25</v>
      </c>
      <c r="J61" s="17">
        <v>403</v>
      </c>
      <c r="K61" s="17">
        <v>379</v>
      </c>
      <c r="L61" t="s">
        <v>1990</v>
      </c>
      <c r="M61" t="s">
        <v>5381</v>
      </c>
      <c r="N61" t="s">
        <v>7278</v>
      </c>
    </row>
    <row r="62" spans="1:14">
      <c r="A62" s="16" t="s">
        <v>4702</v>
      </c>
      <c r="B62" s="16" t="str">
        <f t="shared" si="0"/>
        <v>AT1G21590.1</v>
      </c>
      <c r="C62" s="16" t="str">
        <f t="shared" si="1"/>
        <v>AT1G21590</v>
      </c>
      <c r="D62" t="s">
        <v>91</v>
      </c>
      <c r="E62" s="17"/>
      <c r="F62" s="17"/>
      <c r="G62" s="17" t="s">
        <v>5389</v>
      </c>
      <c r="H62" s="17">
        <v>756</v>
      </c>
      <c r="I62" s="17"/>
      <c r="J62" s="17"/>
      <c r="K62" s="17"/>
      <c r="L62" t="s">
        <v>5289</v>
      </c>
      <c r="M62" t="s">
        <v>5362</v>
      </c>
      <c r="N62" t="s">
        <v>7279</v>
      </c>
    </row>
    <row r="63" spans="1:14">
      <c r="A63" s="16" t="s">
        <v>4703</v>
      </c>
      <c r="B63" s="16" t="str">
        <f t="shared" si="0"/>
        <v>AT1G23540.1</v>
      </c>
      <c r="C63" s="16" t="str">
        <f t="shared" si="1"/>
        <v>AT1G23540</v>
      </c>
      <c r="D63" t="s">
        <v>33</v>
      </c>
      <c r="E63" s="17"/>
      <c r="F63" s="17" t="s">
        <v>5390</v>
      </c>
      <c r="G63" s="17" t="s">
        <v>5391</v>
      </c>
      <c r="H63" s="17">
        <v>720</v>
      </c>
      <c r="I63" s="17">
        <v>1</v>
      </c>
      <c r="J63" s="17">
        <v>245</v>
      </c>
      <c r="K63" s="17">
        <v>245</v>
      </c>
      <c r="L63" t="s">
        <v>1990</v>
      </c>
      <c r="M63" t="s">
        <v>5290</v>
      </c>
      <c r="N63" t="s">
        <v>7280</v>
      </c>
    </row>
    <row r="64" spans="1:14">
      <c r="A64" s="16" t="s">
        <v>4704</v>
      </c>
      <c r="B64" s="16" t="str">
        <f t="shared" si="0"/>
        <v>AT1G24030.1</v>
      </c>
      <c r="C64" s="16" t="str">
        <f t="shared" si="1"/>
        <v>AT1G24030</v>
      </c>
      <c r="D64" t="s">
        <v>94</v>
      </c>
      <c r="E64" s="17"/>
      <c r="F64" s="17"/>
      <c r="G64" s="17" t="s">
        <v>5392</v>
      </c>
      <c r="H64" s="17">
        <v>375</v>
      </c>
      <c r="I64" s="17"/>
      <c r="J64" s="17"/>
      <c r="K64" s="17"/>
      <c r="L64" t="s">
        <v>5289</v>
      </c>
      <c r="M64" t="s">
        <v>5290</v>
      </c>
      <c r="N64" t="s">
        <v>7281</v>
      </c>
    </row>
    <row r="65" spans="1:14">
      <c r="A65" s="16" t="s">
        <v>4705</v>
      </c>
      <c r="B65" s="16" t="str">
        <f t="shared" si="0"/>
        <v>AT1G24650.1</v>
      </c>
      <c r="C65" s="16" t="str">
        <f t="shared" si="1"/>
        <v>AT1G24650</v>
      </c>
      <c r="D65" t="s">
        <v>96</v>
      </c>
      <c r="E65" s="17"/>
      <c r="F65" s="17" t="s">
        <v>5393</v>
      </c>
      <c r="G65" s="17" t="s">
        <v>5394</v>
      </c>
      <c r="H65" s="17">
        <v>886</v>
      </c>
      <c r="I65" s="17">
        <v>1</v>
      </c>
      <c r="J65" s="17">
        <v>460</v>
      </c>
      <c r="K65" s="17">
        <v>460</v>
      </c>
      <c r="L65" t="s">
        <v>1990</v>
      </c>
      <c r="M65" t="s">
        <v>5395</v>
      </c>
      <c r="N65" t="s">
        <v>6839</v>
      </c>
    </row>
    <row r="66" spans="1:14">
      <c r="A66" s="16" t="s">
        <v>4706</v>
      </c>
      <c r="B66" s="16" t="str">
        <f t="shared" si="0"/>
        <v>AT1G25320.1</v>
      </c>
      <c r="C66" s="16" t="str">
        <f t="shared" si="1"/>
        <v>AT1G25320</v>
      </c>
      <c r="D66" t="s">
        <v>35</v>
      </c>
      <c r="E66" s="17">
        <v>23</v>
      </c>
      <c r="F66" s="17" t="s">
        <v>5396</v>
      </c>
      <c r="G66" s="17" t="s">
        <v>5397</v>
      </c>
      <c r="H66" s="17">
        <v>702</v>
      </c>
      <c r="I66" s="17">
        <v>24</v>
      </c>
      <c r="J66" s="17">
        <v>315</v>
      </c>
      <c r="K66" s="17">
        <v>292</v>
      </c>
      <c r="L66" t="s">
        <v>1990</v>
      </c>
      <c r="M66" t="s">
        <v>5398</v>
      </c>
      <c r="N66" t="s">
        <v>6559</v>
      </c>
    </row>
    <row r="67" spans="1:14">
      <c r="A67" s="16" t="s">
        <v>4707</v>
      </c>
      <c r="B67" s="16" t="str">
        <f t="shared" si="0"/>
        <v>AT1G25390.1</v>
      </c>
      <c r="C67" s="16" t="str">
        <f t="shared" si="1"/>
        <v>AT1G25390</v>
      </c>
      <c r="D67" t="s">
        <v>3994</v>
      </c>
      <c r="E67" s="17">
        <v>20</v>
      </c>
      <c r="F67" s="17" t="s">
        <v>5399</v>
      </c>
      <c r="G67" s="17" t="s">
        <v>5400</v>
      </c>
      <c r="H67" s="17">
        <v>629</v>
      </c>
      <c r="I67" s="17">
        <v>21</v>
      </c>
      <c r="J67" s="17">
        <v>224</v>
      </c>
      <c r="K67" s="17">
        <v>204</v>
      </c>
      <c r="L67" t="s">
        <v>1990</v>
      </c>
      <c r="M67" t="s">
        <v>5290</v>
      </c>
      <c r="N67" t="s">
        <v>7282</v>
      </c>
    </row>
    <row r="68" spans="1:14">
      <c r="A68" s="16" t="s">
        <v>4708</v>
      </c>
      <c r="B68" s="16" t="str">
        <f t="shared" si="0"/>
        <v>AT1G26150.1</v>
      </c>
      <c r="C68" s="16" t="str">
        <f t="shared" si="1"/>
        <v>AT1G26150</v>
      </c>
      <c r="D68" t="s">
        <v>33</v>
      </c>
      <c r="E68" s="17"/>
      <c r="F68" s="17" t="s">
        <v>5401</v>
      </c>
      <c r="G68" s="17" t="s">
        <v>5402</v>
      </c>
      <c r="H68" s="17">
        <v>762</v>
      </c>
      <c r="I68" s="17">
        <v>1</v>
      </c>
      <c r="J68" s="17">
        <v>326</v>
      </c>
      <c r="K68" s="17">
        <v>326</v>
      </c>
      <c r="L68" t="s">
        <v>1990</v>
      </c>
      <c r="M68" t="s">
        <v>5290</v>
      </c>
      <c r="N68" t="s">
        <v>7283</v>
      </c>
    </row>
    <row r="69" spans="1:14">
      <c r="A69" s="16" t="s">
        <v>4709</v>
      </c>
      <c r="B69" s="16" t="str">
        <f t="shared" si="0"/>
        <v>AT1G26970.1</v>
      </c>
      <c r="C69" s="16" t="str">
        <f t="shared" si="1"/>
        <v>AT1G26970</v>
      </c>
      <c r="D69" t="s">
        <v>21</v>
      </c>
      <c r="E69" s="17"/>
      <c r="F69" s="17"/>
      <c r="G69" s="17" t="s">
        <v>5403</v>
      </c>
      <c r="H69" s="17">
        <v>412</v>
      </c>
      <c r="I69" s="17"/>
      <c r="J69" s="17"/>
      <c r="K69" s="17"/>
      <c r="L69" t="s">
        <v>5289</v>
      </c>
      <c r="M69" t="s">
        <v>5290</v>
      </c>
      <c r="N69" t="s">
        <v>7284</v>
      </c>
    </row>
    <row r="70" spans="1:14">
      <c r="A70" s="16" t="s">
        <v>4710</v>
      </c>
      <c r="B70" s="16" t="str">
        <f t="shared" si="0"/>
        <v>AT1G27190.1</v>
      </c>
      <c r="C70" s="16" t="str">
        <f t="shared" si="1"/>
        <v>AT1G27190</v>
      </c>
      <c r="D70" t="s">
        <v>102</v>
      </c>
      <c r="E70" s="17"/>
      <c r="F70" s="17" t="s">
        <v>5404</v>
      </c>
      <c r="G70" s="17" t="s">
        <v>5405</v>
      </c>
      <c r="H70" s="17">
        <v>601</v>
      </c>
      <c r="I70" s="17">
        <v>1</v>
      </c>
      <c r="J70" s="17">
        <v>223</v>
      </c>
      <c r="K70" s="17">
        <v>223</v>
      </c>
      <c r="L70" t="s">
        <v>1990</v>
      </c>
      <c r="M70" t="s">
        <v>5406</v>
      </c>
      <c r="N70" t="s">
        <v>7163</v>
      </c>
    </row>
    <row r="71" spans="1:14">
      <c r="A71" s="16" t="s">
        <v>4711</v>
      </c>
      <c r="B71" s="16" t="str">
        <f t="shared" si="0"/>
        <v>AT1G28390.1</v>
      </c>
      <c r="C71" s="16" t="str">
        <f t="shared" si="1"/>
        <v>AT1G28390</v>
      </c>
      <c r="D71" t="s">
        <v>104</v>
      </c>
      <c r="E71" s="17"/>
      <c r="F71" s="17"/>
      <c r="G71" s="17" t="s">
        <v>5407</v>
      </c>
      <c r="H71" s="17">
        <v>470</v>
      </c>
      <c r="I71" s="17"/>
      <c r="J71" s="17"/>
      <c r="K71" s="17"/>
      <c r="L71" t="s">
        <v>5289</v>
      </c>
      <c r="M71" t="s">
        <v>5292</v>
      </c>
      <c r="N71" t="s">
        <v>7285</v>
      </c>
    </row>
    <row r="72" spans="1:14">
      <c r="A72" s="16" t="s">
        <v>4712</v>
      </c>
      <c r="B72" s="16" t="str">
        <f t="shared" si="0"/>
        <v>AT1G28440.1</v>
      </c>
      <c r="C72" s="16" t="str">
        <f t="shared" si="1"/>
        <v>AT1G28440</v>
      </c>
      <c r="D72" t="s">
        <v>28</v>
      </c>
      <c r="E72" s="17"/>
      <c r="F72" s="17" t="s">
        <v>5408</v>
      </c>
      <c r="G72" s="17" t="s">
        <v>5409</v>
      </c>
      <c r="H72" s="17">
        <v>996</v>
      </c>
      <c r="I72" s="17">
        <v>1</v>
      </c>
      <c r="J72" s="17">
        <v>618</v>
      </c>
      <c r="K72" s="17">
        <v>618</v>
      </c>
      <c r="L72" t="s">
        <v>1990</v>
      </c>
      <c r="M72" t="s">
        <v>5410</v>
      </c>
      <c r="N72" t="s">
        <v>6787</v>
      </c>
    </row>
    <row r="73" spans="1:14">
      <c r="A73" s="16" t="s">
        <v>4713</v>
      </c>
      <c r="B73" s="16" t="str">
        <f t="shared" si="0"/>
        <v>AT1G29720.1</v>
      </c>
      <c r="C73" s="16" t="str">
        <f t="shared" si="1"/>
        <v>AT1G29720</v>
      </c>
      <c r="D73" t="s">
        <v>24</v>
      </c>
      <c r="E73" s="17"/>
      <c r="F73" s="17"/>
      <c r="G73" s="17" t="s">
        <v>5411</v>
      </c>
      <c r="H73" s="17">
        <v>300</v>
      </c>
      <c r="I73" s="17"/>
      <c r="J73" s="17"/>
      <c r="K73" s="17"/>
      <c r="L73" t="s">
        <v>5289</v>
      </c>
      <c r="M73" t="s">
        <v>5292</v>
      </c>
      <c r="N73" t="s">
        <v>7083</v>
      </c>
    </row>
    <row r="74" spans="1:14">
      <c r="A74" s="16" t="s">
        <v>4714</v>
      </c>
      <c r="B74" s="16" t="str">
        <f t="shared" si="0"/>
        <v>AT1G29730.1</v>
      </c>
      <c r="C74" s="16" t="str">
        <f t="shared" si="1"/>
        <v>AT1G29730</v>
      </c>
      <c r="D74" t="s">
        <v>24</v>
      </c>
      <c r="E74" s="17">
        <v>36</v>
      </c>
      <c r="F74" s="17"/>
      <c r="G74" s="17" t="s">
        <v>5412</v>
      </c>
      <c r="H74" s="17">
        <v>969</v>
      </c>
      <c r="I74" s="17">
        <v>37</v>
      </c>
      <c r="J74" s="17">
        <v>639</v>
      </c>
      <c r="K74" s="17">
        <v>603</v>
      </c>
      <c r="L74" t="s">
        <v>1990</v>
      </c>
      <c r="M74" t="s">
        <v>5413</v>
      </c>
      <c r="N74" t="s">
        <v>7286</v>
      </c>
    </row>
    <row r="75" spans="1:14">
      <c r="A75" s="16" t="s">
        <v>4715</v>
      </c>
      <c r="B75" s="16" t="str">
        <f t="shared" si="0"/>
        <v>AT1G29740.1</v>
      </c>
      <c r="C75" s="16" t="str">
        <f t="shared" si="1"/>
        <v>AT1G29740</v>
      </c>
      <c r="D75" t="s">
        <v>24</v>
      </c>
      <c r="E75" s="17">
        <v>35</v>
      </c>
      <c r="F75" s="17" t="s">
        <v>5414</v>
      </c>
      <c r="G75" s="17" t="s">
        <v>5415</v>
      </c>
      <c r="H75" s="17">
        <v>1049</v>
      </c>
      <c r="I75" s="17">
        <v>36</v>
      </c>
      <c r="J75" s="17">
        <v>598</v>
      </c>
      <c r="K75" s="17">
        <v>563</v>
      </c>
      <c r="L75" t="s">
        <v>1990</v>
      </c>
      <c r="M75" t="s">
        <v>5307</v>
      </c>
      <c r="N75" t="s">
        <v>7023</v>
      </c>
    </row>
    <row r="76" spans="1:14">
      <c r="A76" s="16" t="s">
        <v>4716</v>
      </c>
      <c r="B76" s="16" t="str">
        <f t="shared" si="0"/>
        <v>AT1G29750.2</v>
      </c>
      <c r="C76" s="16" t="str">
        <f t="shared" si="1"/>
        <v>AT1G29750</v>
      </c>
      <c r="D76" t="s">
        <v>24</v>
      </c>
      <c r="E76" s="17"/>
      <c r="F76" s="17" t="s">
        <v>5416</v>
      </c>
      <c r="G76" s="17" t="s">
        <v>5417</v>
      </c>
      <c r="H76" s="17">
        <v>1021</v>
      </c>
      <c r="I76" s="17">
        <v>1</v>
      </c>
      <c r="J76" s="17">
        <v>624</v>
      </c>
      <c r="K76" s="17">
        <v>624</v>
      </c>
      <c r="L76" t="s">
        <v>1990</v>
      </c>
      <c r="M76" t="s">
        <v>5413</v>
      </c>
      <c r="N76" t="s">
        <v>6693</v>
      </c>
    </row>
    <row r="77" spans="1:14">
      <c r="A77" s="16" t="s">
        <v>4717</v>
      </c>
      <c r="B77" s="16" t="str">
        <f t="shared" si="0"/>
        <v>AT1G30570.1</v>
      </c>
      <c r="C77" s="16" t="str">
        <f t="shared" si="1"/>
        <v>AT1G30570</v>
      </c>
      <c r="D77" t="s">
        <v>112</v>
      </c>
      <c r="E77" s="17">
        <v>29</v>
      </c>
      <c r="F77" s="17" t="s">
        <v>5418</v>
      </c>
      <c r="G77" s="17" t="s">
        <v>5419</v>
      </c>
      <c r="H77" s="17">
        <v>849</v>
      </c>
      <c r="I77" s="17">
        <v>30</v>
      </c>
      <c r="J77" s="17">
        <v>429</v>
      </c>
      <c r="K77" s="17">
        <v>400</v>
      </c>
      <c r="L77" t="s">
        <v>1990</v>
      </c>
      <c r="M77" t="s">
        <v>5290</v>
      </c>
      <c r="N77" t="s">
        <v>7287</v>
      </c>
    </row>
    <row r="78" spans="1:14">
      <c r="A78" s="16" t="s">
        <v>4718</v>
      </c>
      <c r="B78" s="16" t="str">
        <f t="shared" si="0"/>
        <v>AT1G31420.1</v>
      </c>
      <c r="C78" s="16" t="str">
        <f t="shared" si="1"/>
        <v>AT1G31420</v>
      </c>
      <c r="D78" t="s">
        <v>114</v>
      </c>
      <c r="E78" s="17">
        <v>30</v>
      </c>
      <c r="F78" s="17" t="s">
        <v>5420</v>
      </c>
      <c r="G78" s="17" t="s">
        <v>5421</v>
      </c>
      <c r="H78" s="17">
        <v>592</v>
      </c>
      <c r="I78" s="17">
        <v>31</v>
      </c>
      <c r="J78" s="17">
        <v>239</v>
      </c>
      <c r="K78" s="17">
        <v>209</v>
      </c>
      <c r="L78" t="s">
        <v>1990</v>
      </c>
      <c r="M78" t="s">
        <v>5422</v>
      </c>
      <c r="N78" t="s">
        <v>7288</v>
      </c>
    </row>
    <row r="79" spans="1:14">
      <c r="A79" s="16" t="s">
        <v>4719</v>
      </c>
      <c r="B79" s="16" t="str">
        <f t="shared" ref="B79:B142" si="2">RIGHT(A79,11)</f>
        <v>AT1G33260.1</v>
      </c>
      <c r="C79" s="16" t="str">
        <f t="shared" ref="C79:C142" si="3">LEFT(B79,9)</f>
        <v>AT1G33260</v>
      </c>
      <c r="D79" t="s">
        <v>116</v>
      </c>
      <c r="E79" s="17"/>
      <c r="F79" s="17"/>
      <c r="G79" s="17" t="s">
        <v>5423</v>
      </c>
      <c r="H79" s="17">
        <v>349</v>
      </c>
      <c r="I79" s="17"/>
      <c r="J79" s="17"/>
      <c r="K79" s="17"/>
      <c r="L79" t="s">
        <v>5289</v>
      </c>
      <c r="M79" t="s">
        <v>5292</v>
      </c>
      <c r="N79" t="s">
        <v>7289</v>
      </c>
    </row>
    <row r="80" spans="1:14">
      <c r="A80" s="16" t="s">
        <v>4720</v>
      </c>
      <c r="B80" s="16" t="str">
        <f t="shared" si="2"/>
        <v>AT1G34110.1</v>
      </c>
      <c r="C80" s="16" t="str">
        <f t="shared" si="3"/>
        <v>AT1G34110</v>
      </c>
      <c r="D80" t="s">
        <v>28</v>
      </c>
      <c r="E80" s="17"/>
      <c r="F80" s="17" t="s">
        <v>5424</v>
      </c>
      <c r="G80" s="17" t="s">
        <v>5425</v>
      </c>
      <c r="H80" s="17">
        <v>1045</v>
      </c>
      <c r="I80" s="17">
        <v>1</v>
      </c>
      <c r="J80" s="17">
        <v>685</v>
      </c>
      <c r="K80" s="17">
        <v>685</v>
      </c>
      <c r="L80" t="s">
        <v>1990</v>
      </c>
      <c r="M80" t="s">
        <v>5426</v>
      </c>
      <c r="N80" t="s">
        <v>6609</v>
      </c>
    </row>
    <row r="81" spans="1:14">
      <c r="A81" s="16" t="s">
        <v>4721</v>
      </c>
      <c r="B81" s="16" t="str">
        <f t="shared" si="2"/>
        <v>AT1G34210.1</v>
      </c>
      <c r="C81" s="16" t="str">
        <f t="shared" si="3"/>
        <v>AT1G34210</v>
      </c>
      <c r="D81" t="s">
        <v>119</v>
      </c>
      <c r="E81" s="17"/>
      <c r="F81" s="17"/>
      <c r="G81" s="17" t="s">
        <v>5427</v>
      </c>
      <c r="H81" s="17">
        <v>628</v>
      </c>
      <c r="I81" s="17"/>
      <c r="J81" s="17"/>
      <c r="K81" s="17"/>
      <c r="L81" t="s">
        <v>5289</v>
      </c>
      <c r="M81" t="s">
        <v>5428</v>
      </c>
      <c r="N81" t="s">
        <v>7290</v>
      </c>
    </row>
    <row r="82" spans="1:14">
      <c r="A82" s="16" t="s">
        <v>4722</v>
      </c>
      <c r="B82" s="16" t="str">
        <f t="shared" si="2"/>
        <v>AT1G34300.1</v>
      </c>
      <c r="C82" s="16" t="str">
        <f t="shared" si="3"/>
        <v>AT1G34300</v>
      </c>
      <c r="D82" t="s">
        <v>121</v>
      </c>
      <c r="E82" s="17">
        <v>26</v>
      </c>
      <c r="F82" s="17" t="s">
        <v>5429</v>
      </c>
      <c r="G82" s="17" t="s">
        <v>5430</v>
      </c>
      <c r="H82" s="17">
        <v>829</v>
      </c>
      <c r="I82" s="17">
        <v>27</v>
      </c>
      <c r="J82" s="17">
        <v>421</v>
      </c>
      <c r="K82" s="17">
        <v>395</v>
      </c>
      <c r="L82" t="s">
        <v>1990</v>
      </c>
      <c r="M82" t="s">
        <v>5431</v>
      </c>
      <c r="N82" t="s">
        <v>7291</v>
      </c>
    </row>
    <row r="83" spans="1:14">
      <c r="A83" s="16" t="s">
        <v>4723</v>
      </c>
      <c r="B83" s="16" t="str">
        <f t="shared" si="2"/>
        <v>AT1G34420.1</v>
      </c>
      <c r="C83" s="16" t="str">
        <f t="shared" si="3"/>
        <v>AT1G34420</v>
      </c>
      <c r="D83" t="s">
        <v>28</v>
      </c>
      <c r="E83" s="17">
        <v>38</v>
      </c>
      <c r="F83" s="17" t="s">
        <v>5432</v>
      </c>
      <c r="G83" s="17" t="s">
        <v>5433</v>
      </c>
      <c r="H83" s="17">
        <v>966</v>
      </c>
      <c r="I83" s="17">
        <v>39</v>
      </c>
      <c r="J83" s="17">
        <v>612</v>
      </c>
      <c r="K83" s="17">
        <v>574</v>
      </c>
      <c r="L83" t="s">
        <v>1990</v>
      </c>
      <c r="M83" t="s">
        <v>5434</v>
      </c>
      <c r="N83" t="s">
        <v>6717</v>
      </c>
    </row>
    <row r="84" spans="1:14">
      <c r="A84" s="16" t="s">
        <v>4724</v>
      </c>
      <c r="B84" s="16" t="str">
        <f t="shared" si="2"/>
        <v>AT1G35710.1</v>
      </c>
      <c r="C84" s="16" t="str">
        <f t="shared" si="3"/>
        <v>AT1G35710</v>
      </c>
      <c r="D84" t="s">
        <v>305</v>
      </c>
      <c r="E84" s="17">
        <v>30</v>
      </c>
      <c r="F84" s="17" t="s">
        <v>5435</v>
      </c>
      <c r="G84" s="17" t="s">
        <v>5436</v>
      </c>
      <c r="H84" s="17">
        <v>1120</v>
      </c>
      <c r="I84" s="17">
        <v>31</v>
      </c>
      <c r="J84" s="17">
        <v>784</v>
      </c>
      <c r="K84" s="17">
        <v>754</v>
      </c>
      <c r="L84" t="s">
        <v>1990</v>
      </c>
      <c r="M84" t="s">
        <v>5437</v>
      </c>
      <c r="N84" t="s">
        <v>6759</v>
      </c>
    </row>
    <row r="85" spans="1:14">
      <c r="A85" s="16" t="s">
        <v>4725</v>
      </c>
      <c r="B85" s="16" t="str">
        <f t="shared" si="2"/>
        <v>AT1G48210.1</v>
      </c>
      <c r="C85" s="16" t="str">
        <f t="shared" si="3"/>
        <v>AT1G48210</v>
      </c>
      <c r="D85" t="s">
        <v>14</v>
      </c>
      <c r="E85" s="17"/>
      <c r="F85" s="17"/>
      <c r="G85" s="17" t="s">
        <v>5438</v>
      </c>
      <c r="H85" s="17">
        <v>363</v>
      </c>
      <c r="I85" s="17"/>
      <c r="J85" s="17"/>
      <c r="K85" s="17"/>
      <c r="L85" t="s">
        <v>5289</v>
      </c>
      <c r="M85" t="s">
        <v>5290</v>
      </c>
      <c r="N85" t="s">
        <v>7292</v>
      </c>
    </row>
    <row r="86" spans="1:14">
      <c r="A86" s="16" t="s">
        <v>4726</v>
      </c>
      <c r="B86" s="16" t="str">
        <f t="shared" si="2"/>
        <v>AT1G48220.1</v>
      </c>
      <c r="C86" s="16" t="str">
        <f t="shared" si="3"/>
        <v>AT1G48220</v>
      </c>
      <c r="D86" t="s">
        <v>14</v>
      </c>
      <c r="E86" s="17"/>
      <c r="F86" s="17"/>
      <c r="G86" s="17" t="s">
        <v>5439</v>
      </c>
      <c r="H86" s="17">
        <v>388</v>
      </c>
      <c r="I86" s="17"/>
      <c r="J86" s="17"/>
      <c r="K86" s="17"/>
      <c r="L86" t="s">
        <v>5289</v>
      </c>
      <c r="M86" t="s">
        <v>5290</v>
      </c>
      <c r="N86" t="s">
        <v>7293</v>
      </c>
    </row>
    <row r="87" spans="1:14">
      <c r="A87" s="16" t="s">
        <v>4727</v>
      </c>
      <c r="B87" s="16" t="str">
        <f t="shared" si="2"/>
        <v>AT1G48480.1</v>
      </c>
      <c r="C87" s="16" t="str">
        <f t="shared" si="3"/>
        <v>AT1G48480</v>
      </c>
      <c r="D87" t="s">
        <v>35</v>
      </c>
      <c r="E87" s="17">
        <v>33</v>
      </c>
      <c r="F87" s="17" t="s">
        <v>5440</v>
      </c>
      <c r="G87" s="17" t="s">
        <v>5441</v>
      </c>
      <c r="H87" s="17">
        <v>655</v>
      </c>
      <c r="I87" s="17">
        <v>34</v>
      </c>
      <c r="J87" s="17">
        <v>267</v>
      </c>
      <c r="K87" s="17">
        <v>234</v>
      </c>
      <c r="L87" t="s">
        <v>1990</v>
      </c>
      <c r="M87" t="s">
        <v>5442</v>
      </c>
      <c r="N87" t="s">
        <v>6827</v>
      </c>
    </row>
    <row r="88" spans="1:14">
      <c r="A88" s="16" t="s">
        <v>4728</v>
      </c>
      <c r="B88" s="16" t="str">
        <f t="shared" si="2"/>
        <v>AT1G49100.1</v>
      </c>
      <c r="C88" s="16" t="str">
        <f t="shared" si="3"/>
        <v>AT1G49100</v>
      </c>
      <c r="D88" t="s">
        <v>4653</v>
      </c>
      <c r="E88" s="17">
        <v>25</v>
      </c>
      <c r="F88" s="17" t="s">
        <v>5443</v>
      </c>
      <c r="G88" s="17" t="s">
        <v>5444</v>
      </c>
      <c r="H88" s="17">
        <v>888</v>
      </c>
      <c r="I88" s="17">
        <v>26</v>
      </c>
      <c r="J88" s="17">
        <v>518</v>
      </c>
      <c r="K88" s="17">
        <v>493</v>
      </c>
      <c r="L88" t="s">
        <v>1990</v>
      </c>
      <c r="M88" t="s">
        <v>5445</v>
      </c>
      <c r="N88" t="s">
        <v>6565</v>
      </c>
    </row>
    <row r="89" spans="1:14">
      <c r="A89" s="16" t="s">
        <v>4729</v>
      </c>
      <c r="B89" s="16" t="str">
        <f t="shared" si="2"/>
        <v>AT1G49270.1</v>
      </c>
      <c r="C89" s="16" t="str">
        <f t="shared" si="3"/>
        <v>AT1G49270</v>
      </c>
      <c r="D89" t="s">
        <v>33</v>
      </c>
      <c r="E89" s="17"/>
      <c r="F89" s="17" t="s">
        <v>5446</v>
      </c>
      <c r="G89" s="17" t="s">
        <v>5447</v>
      </c>
      <c r="H89" s="17">
        <v>699</v>
      </c>
      <c r="I89" s="17">
        <v>1</v>
      </c>
      <c r="J89" s="17">
        <v>172</v>
      </c>
      <c r="K89" s="17">
        <v>172</v>
      </c>
      <c r="L89" t="s">
        <v>1990</v>
      </c>
      <c r="M89" t="s">
        <v>5290</v>
      </c>
      <c r="N89" t="s">
        <v>7294</v>
      </c>
    </row>
    <row r="90" spans="1:14">
      <c r="A90" s="16" t="s">
        <v>4730</v>
      </c>
      <c r="B90" s="16" t="str">
        <f t="shared" si="2"/>
        <v>AT1G49730.1</v>
      </c>
      <c r="C90" s="16" t="str">
        <f t="shared" si="3"/>
        <v>AT1G49730</v>
      </c>
      <c r="D90" t="s">
        <v>3995</v>
      </c>
      <c r="E90" s="17">
        <v>26</v>
      </c>
      <c r="F90" s="17" t="s">
        <v>5448</v>
      </c>
      <c r="G90" s="17" t="s">
        <v>5449</v>
      </c>
      <c r="H90" s="17">
        <v>663</v>
      </c>
      <c r="I90" s="17">
        <v>27</v>
      </c>
      <c r="J90" s="17">
        <v>252</v>
      </c>
      <c r="K90" s="17">
        <v>226</v>
      </c>
      <c r="L90" t="s">
        <v>1990</v>
      </c>
      <c r="M90" t="s">
        <v>5292</v>
      </c>
      <c r="N90" t="s">
        <v>7295</v>
      </c>
    </row>
    <row r="91" spans="1:14">
      <c r="A91" s="16" t="s">
        <v>4731</v>
      </c>
      <c r="B91" s="16" t="str">
        <f t="shared" si="2"/>
        <v>AT1G50610.1</v>
      </c>
      <c r="C91" s="16" t="str">
        <f t="shared" si="3"/>
        <v>AT1G50610</v>
      </c>
      <c r="D91" t="s">
        <v>35</v>
      </c>
      <c r="E91" s="17">
        <v>40</v>
      </c>
      <c r="F91" s="17" t="s">
        <v>5450</v>
      </c>
      <c r="G91" s="17" t="s">
        <v>5451</v>
      </c>
      <c r="H91" s="17">
        <v>686</v>
      </c>
      <c r="I91" s="17">
        <v>41</v>
      </c>
      <c r="J91" s="17">
        <v>281</v>
      </c>
      <c r="K91" s="17">
        <v>241</v>
      </c>
      <c r="L91" t="s">
        <v>1990</v>
      </c>
      <c r="M91" t="s">
        <v>5452</v>
      </c>
      <c r="N91" t="s">
        <v>6465</v>
      </c>
    </row>
    <row r="92" spans="1:14">
      <c r="A92" s="16" t="s">
        <v>4732</v>
      </c>
      <c r="B92" s="16" t="str">
        <f t="shared" si="2"/>
        <v>AT1G50990.1</v>
      </c>
      <c r="C92" s="16" t="str">
        <f t="shared" si="3"/>
        <v>AT1G50990</v>
      </c>
      <c r="D92" t="s">
        <v>4651</v>
      </c>
      <c r="E92" s="17"/>
      <c r="F92" s="17"/>
      <c r="G92" s="17" t="s">
        <v>5453</v>
      </c>
      <c r="H92" s="17">
        <v>507</v>
      </c>
      <c r="I92" s="17"/>
      <c r="J92" s="17"/>
      <c r="K92" s="17"/>
      <c r="L92" t="s">
        <v>5289</v>
      </c>
      <c r="M92" t="s">
        <v>5292</v>
      </c>
      <c r="N92" t="s">
        <v>7296</v>
      </c>
    </row>
    <row r="93" spans="1:14">
      <c r="A93" s="16" t="s">
        <v>4733</v>
      </c>
      <c r="B93" s="16" t="str">
        <f t="shared" si="2"/>
        <v>AT1G51620.1</v>
      </c>
      <c r="C93" s="16" t="str">
        <f t="shared" si="3"/>
        <v>AT1G51620</v>
      </c>
      <c r="D93" t="s">
        <v>4653</v>
      </c>
      <c r="E93" s="17"/>
      <c r="F93" s="17"/>
      <c r="G93" s="17" t="s">
        <v>5454</v>
      </c>
      <c r="H93" s="17">
        <v>262</v>
      </c>
      <c r="I93" s="17"/>
      <c r="J93" s="17"/>
      <c r="K93" s="17"/>
      <c r="L93" t="s">
        <v>5289</v>
      </c>
      <c r="M93" t="s">
        <v>5292</v>
      </c>
      <c r="N93" t="s">
        <v>7297</v>
      </c>
    </row>
    <row r="94" spans="1:14">
      <c r="A94" s="16" t="s">
        <v>4734</v>
      </c>
      <c r="B94" s="16" t="str">
        <f t="shared" si="2"/>
        <v>AT1G51790.1</v>
      </c>
      <c r="C94" s="16" t="str">
        <f t="shared" si="3"/>
        <v>AT1G51790</v>
      </c>
      <c r="D94" t="s">
        <v>4653</v>
      </c>
      <c r="E94" s="17">
        <v>23</v>
      </c>
      <c r="F94" s="17" t="s">
        <v>5455</v>
      </c>
      <c r="G94" s="17" t="s">
        <v>5456</v>
      </c>
      <c r="H94" s="17">
        <v>881</v>
      </c>
      <c r="I94" s="17">
        <v>24</v>
      </c>
      <c r="J94" s="17">
        <v>517</v>
      </c>
      <c r="K94" s="17">
        <v>494</v>
      </c>
      <c r="L94" t="s">
        <v>1990</v>
      </c>
      <c r="M94" t="s">
        <v>5457</v>
      </c>
      <c r="N94" t="s">
        <v>7298</v>
      </c>
    </row>
    <row r="95" spans="1:14">
      <c r="A95" s="16" t="s">
        <v>4735</v>
      </c>
      <c r="B95" s="16" t="str">
        <f t="shared" si="2"/>
        <v>AT1G51800.1</v>
      </c>
      <c r="C95" s="16" t="str">
        <f t="shared" si="3"/>
        <v>AT1G51800</v>
      </c>
      <c r="D95" t="s">
        <v>4653</v>
      </c>
      <c r="E95" s="17">
        <v>24</v>
      </c>
      <c r="F95" s="17" t="s">
        <v>5335</v>
      </c>
      <c r="G95" s="17" t="s">
        <v>5458</v>
      </c>
      <c r="H95" s="17">
        <v>894</v>
      </c>
      <c r="I95" s="17">
        <v>25</v>
      </c>
      <c r="J95" s="17">
        <v>513</v>
      </c>
      <c r="K95" s="17">
        <v>489</v>
      </c>
      <c r="L95" t="s">
        <v>1990</v>
      </c>
      <c r="M95" t="s">
        <v>5457</v>
      </c>
      <c r="N95" t="s">
        <v>7063</v>
      </c>
    </row>
    <row r="96" spans="1:14">
      <c r="A96" s="16" t="s">
        <v>4736</v>
      </c>
      <c r="B96" s="16" t="str">
        <f t="shared" si="2"/>
        <v>AT1G51805.1</v>
      </c>
      <c r="C96" s="16" t="str">
        <f t="shared" si="3"/>
        <v>AT1G51805</v>
      </c>
      <c r="D96" t="s">
        <v>4653</v>
      </c>
      <c r="E96" s="17">
        <v>21</v>
      </c>
      <c r="F96" s="17" t="s">
        <v>5459</v>
      </c>
      <c r="G96" s="17" t="s">
        <v>5460</v>
      </c>
      <c r="H96" s="17">
        <v>884</v>
      </c>
      <c r="I96" s="17">
        <v>22</v>
      </c>
      <c r="J96" s="17">
        <v>504</v>
      </c>
      <c r="K96" s="17">
        <v>483</v>
      </c>
      <c r="L96" t="s">
        <v>1990</v>
      </c>
      <c r="M96" t="s">
        <v>5457</v>
      </c>
      <c r="N96" t="s">
        <v>6977</v>
      </c>
    </row>
    <row r="97" spans="1:14">
      <c r="A97" s="16" t="s">
        <v>4737</v>
      </c>
      <c r="B97" s="16" t="str">
        <f t="shared" si="2"/>
        <v>AT1G51810.1</v>
      </c>
      <c r="C97" s="16" t="str">
        <f t="shared" si="3"/>
        <v>AT1G51810</v>
      </c>
      <c r="D97" t="s">
        <v>4653</v>
      </c>
      <c r="E97" s="17">
        <v>21</v>
      </c>
      <c r="F97" s="17" t="s">
        <v>5461</v>
      </c>
      <c r="G97" s="17" t="s">
        <v>5462</v>
      </c>
      <c r="H97" s="17">
        <v>843</v>
      </c>
      <c r="I97" s="17">
        <v>22</v>
      </c>
      <c r="J97" s="17">
        <v>493</v>
      </c>
      <c r="K97" s="17">
        <v>472</v>
      </c>
      <c r="L97" t="s">
        <v>1990</v>
      </c>
      <c r="M97" t="s">
        <v>5457</v>
      </c>
      <c r="N97" t="s">
        <v>6473</v>
      </c>
    </row>
    <row r="98" spans="1:14">
      <c r="A98" s="16" t="s">
        <v>4738</v>
      </c>
      <c r="B98" s="16" t="str">
        <f t="shared" si="2"/>
        <v>AT1G51820.1</v>
      </c>
      <c r="C98" s="16" t="str">
        <f t="shared" si="3"/>
        <v>AT1G51820</v>
      </c>
      <c r="D98" t="s">
        <v>4653</v>
      </c>
      <c r="E98" s="17">
        <v>21</v>
      </c>
      <c r="F98" s="17" t="s">
        <v>5300</v>
      </c>
      <c r="G98" s="17" t="s">
        <v>5463</v>
      </c>
      <c r="H98" s="17">
        <v>885</v>
      </c>
      <c r="I98" s="17">
        <v>22</v>
      </c>
      <c r="J98" s="17">
        <v>505</v>
      </c>
      <c r="K98" s="17">
        <v>484</v>
      </c>
      <c r="L98" t="s">
        <v>1990</v>
      </c>
      <c r="M98" t="s">
        <v>5457</v>
      </c>
      <c r="N98" t="s">
        <v>6657</v>
      </c>
    </row>
    <row r="99" spans="1:14">
      <c r="A99" s="16" t="s">
        <v>4739</v>
      </c>
      <c r="B99" s="16" t="str">
        <f t="shared" si="2"/>
        <v>AT1G51830.1</v>
      </c>
      <c r="C99" s="16" t="str">
        <f t="shared" si="3"/>
        <v>AT1G51830</v>
      </c>
      <c r="D99" t="s">
        <v>4653</v>
      </c>
      <c r="E99" s="17"/>
      <c r="F99" s="17" t="s">
        <v>5396</v>
      </c>
      <c r="G99" s="17" t="s">
        <v>5464</v>
      </c>
      <c r="H99" s="17">
        <v>675</v>
      </c>
      <c r="I99" s="17">
        <v>1</v>
      </c>
      <c r="J99" s="17">
        <v>315</v>
      </c>
      <c r="K99" s="17">
        <v>315</v>
      </c>
      <c r="L99" t="s">
        <v>1990</v>
      </c>
      <c r="M99" t="s">
        <v>5457</v>
      </c>
      <c r="N99" t="s">
        <v>7299</v>
      </c>
    </row>
    <row r="100" spans="1:14">
      <c r="A100" s="16" t="s">
        <v>4740</v>
      </c>
      <c r="B100" s="16" t="str">
        <f t="shared" si="2"/>
        <v>AT1G51850.1</v>
      </c>
      <c r="C100" s="16" t="str">
        <f t="shared" si="3"/>
        <v>AT1G51850</v>
      </c>
      <c r="D100" t="s">
        <v>4653</v>
      </c>
      <c r="E100" s="17">
        <v>21</v>
      </c>
      <c r="F100" s="17" t="s">
        <v>5465</v>
      </c>
      <c r="G100" s="17" t="s">
        <v>5466</v>
      </c>
      <c r="H100" s="17">
        <v>865</v>
      </c>
      <c r="I100" s="17">
        <v>22</v>
      </c>
      <c r="J100" s="17">
        <v>485</v>
      </c>
      <c r="K100" s="17">
        <v>464</v>
      </c>
      <c r="L100" t="s">
        <v>1990</v>
      </c>
      <c r="M100" t="s">
        <v>5457</v>
      </c>
      <c r="N100" t="s">
        <v>7300</v>
      </c>
    </row>
    <row r="101" spans="1:14">
      <c r="A101" s="16" t="s">
        <v>4741</v>
      </c>
      <c r="B101" s="16" t="str">
        <f t="shared" si="2"/>
        <v>AT1G51860.1</v>
      </c>
      <c r="C101" s="16" t="str">
        <f t="shared" si="3"/>
        <v>AT1G51860</v>
      </c>
      <c r="D101" t="s">
        <v>4653</v>
      </c>
      <c r="E101" s="17">
        <v>24</v>
      </c>
      <c r="F101" s="17" t="s">
        <v>5467</v>
      </c>
      <c r="G101" s="17" t="s">
        <v>5468</v>
      </c>
      <c r="H101" s="17">
        <v>890</v>
      </c>
      <c r="I101" s="17">
        <v>25</v>
      </c>
      <c r="J101" s="17">
        <v>511</v>
      </c>
      <c r="K101" s="17">
        <v>487</v>
      </c>
      <c r="L101" t="s">
        <v>1990</v>
      </c>
      <c r="M101" t="s">
        <v>5295</v>
      </c>
      <c r="N101" t="s">
        <v>7009</v>
      </c>
    </row>
    <row r="102" spans="1:14">
      <c r="A102" s="16" t="s">
        <v>4742</v>
      </c>
      <c r="B102" s="16" t="str">
        <f t="shared" si="2"/>
        <v>AT1G51870.1</v>
      </c>
      <c r="C102" s="16" t="str">
        <f t="shared" si="3"/>
        <v>AT1G51870</v>
      </c>
      <c r="D102" t="s">
        <v>4653</v>
      </c>
      <c r="E102" s="17">
        <v>24</v>
      </c>
      <c r="F102" s="17" t="s">
        <v>5393</v>
      </c>
      <c r="G102" s="17" t="s">
        <v>5469</v>
      </c>
      <c r="H102" s="17">
        <v>837</v>
      </c>
      <c r="I102" s="17">
        <v>25</v>
      </c>
      <c r="J102" s="17">
        <v>460</v>
      </c>
      <c r="K102" s="17">
        <v>436</v>
      </c>
      <c r="L102" t="s">
        <v>1990</v>
      </c>
      <c r="M102" t="s">
        <v>5292</v>
      </c>
      <c r="N102" t="s">
        <v>7301</v>
      </c>
    </row>
    <row r="103" spans="1:14">
      <c r="A103" s="16" t="s">
        <v>4743</v>
      </c>
      <c r="B103" s="16" t="str">
        <f t="shared" si="2"/>
        <v>AT1G51880.1</v>
      </c>
      <c r="C103" s="16" t="str">
        <f t="shared" si="3"/>
        <v>AT1G51880</v>
      </c>
      <c r="D103" t="s">
        <v>4653</v>
      </c>
      <c r="E103" s="17">
        <v>24</v>
      </c>
      <c r="F103" s="17" t="s">
        <v>5470</v>
      </c>
      <c r="G103" s="17" t="s">
        <v>5471</v>
      </c>
      <c r="H103" s="17">
        <v>880</v>
      </c>
      <c r="I103" s="17">
        <v>25</v>
      </c>
      <c r="J103" s="17">
        <v>519</v>
      </c>
      <c r="K103" s="17">
        <v>495</v>
      </c>
      <c r="L103" t="s">
        <v>1990</v>
      </c>
      <c r="M103" t="s">
        <v>5457</v>
      </c>
      <c r="N103" t="s">
        <v>7302</v>
      </c>
    </row>
    <row r="104" spans="1:14">
      <c r="A104" s="16" t="s">
        <v>4744</v>
      </c>
      <c r="B104" s="16" t="str">
        <f t="shared" si="2"/>
        <v>AT1G51890.1</v>
      </c>
      <c r="C104" s="16" t="str">
        <f t="shared" si="3"/>
        <v>AT1G51890</v>
      </c>
      <c r="D104" t="s">
        <v>4653</v>
      </c>
      <c r="E104" s="17">
        <v>20</v>
      </c>
      <c r="F104" s="17" t="s">
        <v>5472</v>
      </c>
      <c r="G104" s="17" t="s">
        <v>5473</v>
      </c>
      <c r="H104" s="17">
        <v>888</v>
      </c>
      <c r="I104" s="17">
        <v>21</v>
      </c>
      <c r="J104" s="17">
        <v>489</v>
      </c>
      <c r="K104" s="17">
        <v>469</v>
      </c>
      <c r="L104" t="s">
        <v>1990</v>
      </c>
      <c r="M104" t="s">
        <v>5457</v>
      </c>
      <c r="N104" t="s">
        <v>7303</v>
      </c>
    </row>
    <row r="105" spans="1:14">
      <c r="A105" s="16" t="s">
        <v>4745</v>
      </c>
      <c r="B105" s="16" t="str">
        <f t="shared" si="2"/>
        <v>AT1G51910.1</v>
      </c>
      <c r="C105" s="16" t="str">
        <f t="shared" si="3"/>
        <v>AT1G51910</v>
      </c>
      <c r="D105" t="s">
        <v>4653</v>
      </c>
      <c r="E105" s="17">
        <v>24</v>
      </c>
      <c r="F105" s="17" t="s">
        <v>5474</v>
      </c>
      <c r="G105" s="17" t="s">
        <v>5475</v>
      </c>
      <c r="H105" s="17">
        <v>876</v>
      </c>
      <c r="I105" s="17">
        <v>25</v>
      </c>
      <c r="J105" s="17">
        <v>508</v>
      </c>
      <c r="K105" s="17">
        <v>484</v>
      </c>
      <c r="L105" t="s">
        <v>1990</v>
      </c>
      <c r="M105" t="s">
        <v>5476</v>
      </c>
      <c r="N105" t="s">
        <v>7304</v>
      </c>
    </row>
    <row r="106" spans="1:14">
      <c r="A106" s="16" t="s">
        <v>4746</v>
      </c>
      <c r="B106" s="16" t="str">
        <f t="shared" si="2"/>
        <v>AT1G51940.1</v>
      </c>
      <c r="C106" s="16" t="str">
        <f t="shared" si="3"/>
        <v>AT1G51940</v>
      </c>
      <c r="D106" t="s">
        <v>150</v>
      </c>
      <c r="E106" s="17">
        <v>20</v>
      </c>
      <c r="F106" s="17" t="s">
        <v>5477</v>
      </c>
      <c r="G106" s="17" t="s">
        <v>5478</v>
      </c>
      <c r="H106" s="17">
        <v>651</v>
      </c>
      <c r="I106" s="17">
        <v>21</v>
      </c>
      <c r="J106" s="17">
        <v>235</v>
      </c>
      <c r="K106" s="17">
        <v>215</v>
      </c>
      <c r="L106" t="s">
        <v>1990</v>
      </c>
      <c r="M106" t="s">
        <v>5479</v>
      </c>
      <c r="N106" t="s">
        <v>6811</v>
      </c>
    </row>
    <row r="107" spans="1:14">
      <c r="A107" s="16" t="s">
        <v>4747</v>
      </c>
      <c r="B107" s="16" t="str">
        <f t="shared" si="2"/>
        <v>AT1G52290.1</v>
      </c>
      <c r="C107" s="16" t="str">
        <f t="shared" si="3"/>
        <v>AT1G52290</v>
      </c>
      <c r="D107" t="s">
        <v>33</v>
      </c>
      <c r="E107" s="17"/>
      <c r="F107" s="17" t="s">
        <v>5480</v>
      </c>
      <c r="G107" s="17" t="s">
        <v>5481</v>
      </c>
      <c r="H107" s="17">
        <v>509</v>
      </c>
      <c r="I107" s="17">
        <v>1</v>
      </c>
      <c r="J107" s="17">
        <v>62</v>
      </c>
      <c r="K107" s="17">
        <v>62</v>
      </c>
      <c r="L107" t="s">
        <v>1990</v>
      </c>
      <c r="M107" t="s">
        <v>5290</v>
      </c>
      <c r="N107" t="s">
        <v>7305</v>
      </c>
    </row>
    <row r="108" spans="1:14">
      <c r="A108" s="16" t="s">
        <v>4748</v>
      </c>
      <c r="B108" s="16" t="str">
        <f t="shared" si="2"/>
        <v>AT1G52310.1</v>
      </c>
      <c r="C108" s="16" t="str">
        <f t="shared" si="3"/>
        <v>AT1G52310</v>
      </c>
      <c r="D108" t="s">
        <v>153</v>
      </c>
      <c r="E108" s="17">
        <v>28</v>
      </c>
      <c r="F108" s="17" t="s">
        <v>5482</v>
      </c>
      <c r="G108" s="17" t="s">
        <v>5483</v>
      </c>
      <c r="H108" s="17">
        <v>552</v>
      </c>
      <c r="I108" s="17">
        <v>29</v>
      </c>
      <c r="J108" s="17">
        <v>201</v>
      </c>
      <c r="K108" s="17">
        <v>173</v>
      </c>
      <c r="L108" t="s">
        <v>1990</v>
      </c>
      <c r="M108" t="s">
        <v>5484</v>
      </c>
      <c r="N108" t="s">
        <v>7306</v>
      </c>
    </row>
    <row r="109" spans="1:14">
      <c r="A109" s="16" t="s">
        <v>4749</v>
      </c>
      <c r="B109" s="16" t="str">
        <f t="shared" si="2"/>
        <v>AT1G52540.1</v>
      </c>
      <c r="C109" s="16" t="str">
        <f t="shared" si="3"/>
        <v>AT1G52540</v>
      </c>
      <c r="D109" t="s">
        <v>155</v>
      </c>
      <c r="E109" s="17"/>
      <c r="F109" s="17"/>
      <c r="G109" s="17" t="s">
        <v>5485</v>
      </c>
      <c r="H109" s="17">
        <v>350</v>
      </c>
      <c r="I109" s="17"/>
      <c r="J109" s="17"/>
      <c r="K109" s="17"/>
      <c r="L109" t="s">
        <v>5289</v>
      </c>
      <c r="M109" t="s">
        <v>5290</v>
      </c>
      <c r="N109" t="s">
        <v>7307</v>
      </c>
    </row>
    <row r="110" spans="1:14">
      <c r="A110" s="16" t="s">
        <v>4750</v>
      </c>
      <c r="B110" s="16" t="str">
        <f t="shared" si="2"/>
        <v>AT1G53420.1</v>
      </c>
      <c r="C110" s="16" t="str">
        <f t="shared" si="3"/>
        <v>AT1G53420</v>
      </c>
      <c r="D110" t="s">
        <v>24</v>
      </c>
      <c r="E110" s="17">
        <v>25</v>
      </c>
      <c r="F110" s="17" t="s">
        <v>5486</v>
      </c>
      <c r="G110" s="17" t="s">
        <v>5487</v>
      </c>
      <c r="H110" s="17">
        <v>953</v>
      </c>
      <c r="I110" s="17">
        <v>26</v>
      </c>
      <c r="J110" s="17">
        <v>564</v>
      </c>
      <c r="K110" s="17">
        <v>539</v>
      </c>
      <c r="L110" t="s">
        <v>1990</v>
      </c>
      <c r="M110" t="s">
        <v>5322</v>
      </c>
      <c r="N110" t="s">
        <v>7065</v>
      </c>
    </row>
    <row r="111" spans="1:14">
      <c r="A111" s="16" t="s">
        <v>4751</v>
      </c>
      <c r="B111" s="16" t="str">
        <f t="shared" si="2"/>
        <v>AT1G53430.1</v>
      </c>
      <c r="C111" s="16" t="str">
        <f t="shared" si="3"/>
        <v>AT1G53430</v>
      </c>
      <c r="D111" t="s">
        <v>24</v>
      </c>
      <c r="E111" s="17">
        <v>29</v>
      </c>
      <c r="F111" s="17" t="s">
        <v>5488</v>
      </c>
      <c r="G111" s="17" t="s">
        <v>5489</v>
      </c>
      <c r="H111" s="17">
        <v>1030</v>
      </c>
      <c r="I111" s="17">
        <v>30</v>
      </c>
      <c r="J111" s="17">
        <v>599</v>
      </c>
      <c r="K111" s="17">
        <v>570</v>
      </c>
      <c r="L111" t="s">
        <v>1990</v>
      </c>
      <c r="M111" t="s">
        <v>5307</v>
      </c>
      <c r="N111" t="s">
        <v>6853</v>
      </c>
    </row>
    <row r="112" spans="1:14">
      <c r="A112" s="16" t="s">
        <v>4752</v>
      </c>
      <c r="B112" s="16" t="str">
        <f t="shared" si="2"/>
        <v>AT1G53440.1</v>
      </c>
      <c r="C112" s="16" t="str">
        <f t="shared" si="3"/>
        <v>AT1G53440</v>
      </c>
      <c r="D112" t="s">
        <v>24</v>
      </c>
      <c r="E112" s="17">
        <v>27</v>
      </c>
      <c r="F112" s="17" t="s">
        <v>5490</v>
      </c>
      <c r="G112" s="17" t="s">
        <v>5491</v>
      </c>
      <c r="H112" s="17">
        <v>1035</v>
      </c>
      <c r="I112" s="17">
        <v>28</v>
      </c>
      <c r="J112" s="17">
        <v>604</v>
      </c>
      <c r="K112" s="17">
        <v>577</v>
      </c>
      <c r="L112" t="s">
        <v>1990</v>
      </c>
      <c r="M112" t="s">
        <v>5307</v>
      </c>
      <c r="N112" t="s">
        <v>6661</v>
      </c>
    </row>
    <row r="113" spans="1:14">
      <c r="A113" s="16" t="s">
        <v>4753</v>
      </c>
      <c r="B113" s="16" t="str">
        <f t="shared" si="2"/>
        <v>AT1G53730.1</v>
      </c>
      <c r="C113" s="16" t="str">
        <f t="shared" si="3"/>
        <v>AT1G53730</v>
      </c>
      <c r="D113" t="s">
        <v>40</v>
      </c>
      <c r="E113" s="17"/>
      <c r="F113" s="17" t="s">
        <v>5492</v>
      </c>
      <c r="G113" s="17" t="s">
        <v>5493</v>
      </c>
      <c r="H113" s="17">
        <v>719</v>
      </c>
      <c r="I113" s="17">
        <v>1</v>
      </c>
      <c r="J113" s="17">
        <v>288</v>
      </c>
      <c r="K113" s="17">
        <v>288</v>
      </c>
      <c r="L113" t="s">
        <v>1990</v>
      </c>
      <c r="M113" t="s">
        <v>5494</v>
      </c>
      <c r="N113" t="s">
        <v>7308</v>
      </c>
    </row>
    <row r="114" spans="1:14">
      <c r="A114" s="16" t="s">
        <v>4754</v>
      </c>
      <c r="B114" s="16" t="str">
        <f t="shared" si="2"/>
        <v>AT1G54820.1</v>
      </c>
      <c r="C114" s="16" t="str">
        <f t="shared" si="3"/>
        <v>AT1G54820</v>
      </c>
      <c r="D114" t="s">
        <v>163</v>
      </c>
      <c r="E114" s="17"/>
      <c r="F114" s="17" t="s">
        <v>5495</v>
      </c>
      <c r="G114" s="17" t="s">
        <v>5496</v>
      </c>
      <c r="H114" s="17">
        <v>458</v>
      </c>
      <c r="I114" s="17">
        <v>1</v>
      </c>
      <c r="J114" s="17">
        <v>37</v>
      </c>
      <c r="K114" s="17">
        <v>37</v>
      </c>
      <c r="L114" t="s">
        <v>1990</v>
      </c>
      <c r="M114" t="s">
        <v>5290</v>
      </c>
      <c r="N114" t="s">
        <v>7309</v>
      </c>
    </row>
    <row r="115" spans="1:14">
      <c r="A115" s="16" t="s">
        <v>4755</v>
      </c>
      <c r="B115" s="16" t="str">
        <f t="shared" si="2"/>
        <v>AT1G55200.1</v>
      </c>
      <c r="C115" s="16" t="str">
        <f t="shared" si="3"/>
        <v>AT1G55200</v>
      </c>
      <c r="D115" t="s">
        <v>33</v>
      </c>
      <c r="E115" s="17"/>
      <c r="F115" s="17"/>
      <c r="G115" s="17" t="s">
        <v>5497</v>
      </c>
      <c r="H115" s="17">
        <v>676</v>
      </c>
      <c r="I115" s="17"/>
      <c r="J115" s="17"/>
      <c r="K115" s="17"/>
      <c r="L115" t="s">
        <v>5289</v>
      </c>
      <c r="M115" t="s">
        <v>5290</v>
      </c>
      <c r="N115" t="s">
        <v>7310</v>
      </c>
    </row>
    <row r="116" spans="1:14">
      <c r="A116" s="16" t="s">
        <v>4756</v>
      </c>
      <c r="B116" s="16" t="str">
        <f t="shared" si="2"/>
        <v>AT1G55610.1</v>
      </c>
      <c r="C116" s="16" t="str">
        <f t="shared" si="3"/>
        <v>AT1G55610</v>
      </c>
      <c r="D116" t="s">
        <v>166</v>
      </c>
      <c r="E116" s="17">
        <v>22</v>
      </c>
      <c r="F116" s="17" t="s">
        <v>5498</v>
      </c>
      <c r="G116" s="17" t="s">
        <v>5499</v>
      </c>
      <c r="H116" s="17">
        <v>1166</v>
      </c>
      <c r="I116" s="17">
        <v>23</v>
      </c>
      <c r="J116" s="17">
        <v>776</v>
      </c>
      <c r="K116" s="17">
        <v>754</v>
      </c>
      <c r="L116" t="s">
        <v>1990</v>
      </c>
      <c r="M116" t="s">
        <v>5311</v>
      </c>
      <c r="N116" t="s">
        <v>7311</v>
      </c>
    </row>
    <row r="117" spans="1:14">
      <c r="A117" s="16" t="s">
        <v>4757</v>
      </c>
      <c r="B117" s="16" t="str">
        <f t="shared" si="2"/>
        <v>AT1G56120.1</v>
      </c>
      <c r="C117" s="16" t="str">
        <f t="shared" si="3"/>
        <v>AT1G56120</v>
      </c>
      <c r="D117" t="s">
        <v>24</v>
      </c>
      <c r="E117" s="17"/>
      <c r="F117" s="17" t="s">
        <v>5500</v>
      </c>
      <c r="G117" s="17" t="s">
        <v>5501</v>
      </c>
      <c r="H117" s="17">
        <v>1045</v>
      </c>
      <c r="I117" s="17">
        <v>1</v>
      </c>
      <c r="J117" s="17">
        <v>650</v>
      </c>
      <c r="K117" s="17">
        <v>650</v>
      </c>
      <c r="L117" t="s">
        <v>1990</v>
      </c>
      <c r="M117" t="s">
        <v>5307</v>
      </c>
      <c r="N117" t="s">
        <v>7067</v>
      </c>
    </row>
    <row r="118" spans="1:14">
      <c r="A118" s="16" t="s">
        <v>4758</v>
      </c>
      <c r="B118" s="16" t="str">
        <f t="shared" si="2"/>
        <v>AT1G56130.1</v>
      </c>
      <c r="C118" s="16" t="str">
        <f t="shared" si="3"/>
        <v>AT1G56130</v>
      </c>
      <c r="D118" t="s">
        <v>24</v>
      </c>
      <c r="E118" s="17">
        <v>30</v>
      </c>
      <c r="F118" s="17" t="s">
        <v>5502</v>
      </c>
      <c r="G118" s="17" t="s">
        <v>5503</v>
      </c>
      <c r="H118" s="17">
        <v>1032</v>
      </c>
      <c r="I118" s="17">
        <v>31</v>
      </c>
      <c r="J118" s="17">
        <v>634</v>
      </c>
      <c r="K118" s="17">
        <v>604</v>
      </c>
      <c r="L118" t="s">
        <v>1990</v>
      </c>
      <c r="M118" t="s">
        <v>5413</v>
      </c>
      <c r="N118" t="s">
        <v>7312</v>
      </c>
    </row>
    <row r="119" spans="1:14">
      <c r="A119" s="16" t="s">
        <v>4759</v>
      </c>
      <c r="B119" s="16" t="str">
        <f t="shared" si="2"/>
        <v>AT1G56140.1</v>
      </c>
      <c r="C119" s="16" t="str">
        <f t="shared" si="3"/>
        <v>AT1G56140</v>
      </c>
      <c r="D119" t="s">
        <v>24</v>
      </c>
      <c r="E119" s="17">
        <v>29</v>
      </c>
      <c r="F119" s="17" t="s">
        <v>5502</v>
      </c>
      <c r="G119" s="17" t="s">
        <v>5504</v>
      </c>
      <c r="H119" s="17">
        <v>1032</v>
      </c>
      <c r="I119" s="17">
        <v>30</v>
      </c>
      <c r="J119" s="17">
        <v>634</v>
      </c>
      <c r="K119" s="17">
        <v>605</v>
      </c>
      <c r="L119" t="s">
        <v>1990</v>
      </c>
      <c r="M119" t="s">
        <v>5413</v>
      </c>
      <c r="N119" t="s">
        <v>6659</v>
      </c>
    </row>
    <row r="120" spans="1:14">
      <c r="A120" s="16" t="s">
        <v>4760</v>
      </c>
      <c r="B120" s="16" t="str">
        <f t="shared" si="2"/>
        <v>AT1G56145.1</v>
      </c>
      <c r="C120" s="16" t="str">
        <f t="shared" si="3"/>
        <v>AT1G56145</v>
      </c>
      <c r="D120" t="s">
        <v>24</v>
      </c>
      <c r="E120" s="17">
        <v>25</v>
      </c>
      <c r="F120" s="17" t="s">
        <v>5505</v>
      </c>
      <c r="G120" s="17" t="s">
        <v>5506</v>
      </c>
      <c r="H120" s="17">
        <v>1012</v>
      </c>
      <c r="I120" s="17">
        <v>26</v>
      </c>
      <c r="J120" s="17">
        <v>627</v>
      </c>
      <c r="K120" s="17">
        <v>602</v>
      </c>
      <c r="L120" t="s">
        <v>1990</v>
      </c>
      <c r="M120" t="s">
        <v>5413</v>
      </c>
      <c r="N120" t="s">
        <v>7313</v>
      </c>
    </row>
    <row r="121" spans="1:14">
      <c r="A121" s="16" t="s">
        <v>4761</v>
      </c>
      <c r="B121" s="16" t="str">
        <f t="shared" si="2"/>
        <v>AT1G56720.1</v>
      </c>
      <c r="C121" s="16" t="str">
        <f t="shared" si="3"/>
        <v>AT1G56720</v>
      </c>
      <c r="D121" t="s">
        <v>7</v>
      </c>
      <c r="E121" s="17"/>
      <c r="F121" s="17" t="s">
        <v>5507</v>
      </c>
      <c r="G121" s="17" t="s">
        <v>5508</v>
      </c>
      <c r="H121" s="17">
        <v>492</v>
      </c>
      <c r="I121" s="17">
        <v>1</v>
      </c>
      <c r="J121" s="17">
        <v>19</v>
      </c>
      <c r="K121" s="17">
        <v>19</v>
      </c>
      <c r="L121" t="s">
        <v>5289</v>
      </c>
      <c r="M121" t="s">
        <v>5290</v>
      </c>
      <c r="N121" t="s">
        <v>7314</v>
      </c>
    </row>
    <row r="122" spans="1:14">
      <c r="A122" s="16" t="s">
        <v>4762</v>
      </c>
      <c r="B122" s="16" t="str">
        <f t="shared" si="2"/>
        <v>AT1G60630.1</v>
      </c>
      <c r="C122" s="16" t="str">
        <f t="shared" si="3"/>
        <v>AT1G60630</v>
      </c>
      <c r="D122" t="s">
        <v>35</v>
      </c>
      <c r="E122" s="17"/>
      <c r="F122" s="17" t="s">
        <v>5509</v>
      </c>
      <c r="G122" s="17" t="s">
        <v>5510</v>
      </c>
      <c r="H122" s="17">
        <v>652</v>
      </c>
      <c r="I122" s="17">
        <v>1</v>
      </c>
      <c r="J122" s="17">
        <v>253</v>
      </c>
      <c r="K122" s="17">
        <v>253</v>
      </c>
      <c r="L122" t="s">
        <v>1990</v>
      </c>
      <c r="M122" t="s">
        <v>5406</v>
      </c>
      <c r="N122" t="s">
        <v>6667</v>
      </c>
    </row>
    <row r="123" spans="1:14">
      <c r="A123" s="16" t="s">
        <v>4763</v>
      </c>
      <c r="B123" s="16" t="str">
        <f t="shared" si="2"/>
        <v>AT1G60800.1</v>
      </c>
      <c r="C123" s="16" t="str">
        <f t="shared" si="3"/>
        <v>AT1G60800</v>
      </c>
      <c r="D123" t="s">
        <v>119</v>
      </c>
      <c r="E123" s="17">
        <v>26</v>
      </c>
      <c r="F123" s="17" t="s">
        <v>5511</v>
      </c>
      <c r="G123" s="17" t="s">
        <v>5512</v>
      </c>
      <c r="H123" s="17">
        <v>632</v>
      </c>
      <c r="I123" s="17">
        <v>27</v>
      </c>
      <c r="J123" s="17">
        <v>238</v>
      </c>
      <c r="K123" s="17">
        <v>212</v>
      </c>
      <c r="L123" t="s">
        <v>1990</v>
      </c>
      <c r="M123" t="s">
        <v>5422</v>
      </c>
      <c r="N123" t="s">
        <v>6521</v>
      </c>
    </row>
    <row r="124" spans="1:14">
      <c r="A124" s="16" t="s">
        <v>4764</v>
      </c>
      <c r="B124" s="16" t="str">
        <f t="shared" si="2"/>
        <v>AT1G61360.1</v>
      </c>
      <c r="C124" s="16" t="str">
        <f t="shared" si="3"/>
        <v>AT1G61360</v>
      </c>
      <c r="D124" t="s">
        <v>4668</v>
      </c>
      <c r="E124" s="17">
        <v>21</v>
      </c>
      <c r="F124" s="17" t="s">
        <v>5513</v>
      </c>
      <c r="G124" s="17" t="s">
        <v>5514</v>
      </c>
      <c r="H124" s="17">
        <v>821</v>
      </c>
      <c r="I124" s="17">
        <v>22</v>
      </c>
      <c r="J124" s="17">
        <v>427</v>
      </c>
      <c r="K124" s="17">
        <v>406</v>
      </c>
      <c r="L124" t="s">
        <v>1990</v>
      </c>
      <c r="M124" t="s">
        <v>5324</v>
      </c>
      <c r="N124" t="s">
        <v>7315</v>
      </c>
    </row>
    <row r="125" spans="1:14">
      <c r="A125" s="16" t="s">
        <v>4765</v>
      </c>
      <c r="B125" s="16" t="str">
        <f t="shared" si="2"/>
        <v>AT1G61370.1</v>
      </c>
      <c r="C125" s="16" t="str">
        <f t="shared" si="3"/>
        <v>AT1G61370</v>
      </c>
      <c r="D125" t="s">
        <v>4668</v>
      </c>
      <c r="E125" s="17">
        <v>26</v>
      </c>
      <c r="F125" s="17" t="s">
        <v>5515</v>
      </c>
      <c r="G125" s="17" t="s">
        <v>5516</v>
      </c>
      <c r="H125" s="17">
        <v>814</v>
      </c>
      <c r="I125" s="17">
        <v>27</v>
      </c>
      <c r="J125" s="17">
        <v>433</v>
      </c>
      <c r="K125" s="17">
        <v>407</v>
      </c>
      <c r="L125" t="s">
        <v>1990</v>
      </c>
      <c r="M125" t="s">
        <v>5324</v>
      </c>
      <c r="N125" t="s">
        <v>7316</v>
      </c>
    </row>
    <row r="126" spans="1:14">
      <c r="A126" s="16" t="s">
        <v>4766</v>
      </c>
      <c r="B126" s="16" t="str">
        <f t="shared" si="2"/>
        <v>AT1G61380.1</v>
      </c>
      <c r="C126" s="16" t="str">
        <f t="shared" si="3"/>
        <v>AT1G61380</v>
      </c>
      <c r="D126" t="s">
        <v>4668</v>
      </c>
      <c r="E126" s="17">
        <v>22</v>
      </c>
      <c r="F126" s="17" t="s">
        <v>5517</v>
      </c>
      <c r="G126" s="17" t="s">
        <v>5518</v>
      </c>
      <c r="H126" s="17">
        <v>805</v>
      </c>
      <c r="I126" s="17">
        <v>23</v>
      </c>
      <c r="J126" s="17">
        <v>428</v>
      </c>
      <c r="K126" s="17">
        <v>406</v>
      </c>
      <c r="L126" t="s">
        <v>1990</v>
      </c>
      <c r="M126" t="s">
        <v>5324</v>
      </c>
      <c r="N126" t="s">
        <v>7317</v>
      </c>
    </row>
    <row r="127" spans="1:14">
      <c r="A127" s="16" t="s">
        <v>4767</v>
      </c>
      <c r="B127" s="16" t="str">
        <f t="shared" si="2"/>
        <v>AT1G61390.1</v>
      </c>
      <c r="C127" s="16" t="str">
        <f t="shared" si="3"/>
        <v>AT1G61390</v>
      </c>
      <c r="D127" t="s">
        <v>4668</v>
      </c>
      <c r="E127" s="17">
        <v>43</v>
      </c>
      <c r="F127" s="17" t="s">
        <v>5519</v>
      </c>
      <c r="G127" s="17" t="s">
        <v>5520</v>
      </c>
      <c r="H127" s="17">
        <v>831</v>
      </c>
      <c r="I127" s="17">
        <v>44</v>
      </c>
      <c r="J127" s="17">
        <v>449</v>
      </c>
      <c r="K127" s="17">
        <v>406</v>
      </c>
      <c r="L127" t="s">
        <v>1990</v>
      </c>
      <c r="M127" t="s">
        <v>5324</v>
      </c>
      <c r="N127" t="s">
        <v>7318</v>
      </c>
    </row>
    <row r="128" spans="1:14">
      <c r="A128" s="16" t="s">
        <v>4768</v>
      </c>
      <c r="B128" s="16" t="str">
        <f t="shared" si="2"/>
        <v>AT1G61400.1</v>
      </c>
      <c r="C128" s="16" t="str">
        <f t="shared" si="3"/>
        <v>AT1G61400</v>
      </c>
      <c r="D128" t="s">
        <v>4668</v>
      </c>
      <c r="E128" s="17">
        <v>35</v>
      </c>
      <c r="F128" s="17" t="s">
        <v>5521</v>
      </c>
      <c r="G128" s="17" t="s">
        <v>5522</v>
      </c>
      <c r="H128" s="17">
        <v>821</v>
      </c>
      <c r="I128" s="17">
        <v>36</v>
      </c>
      <c r="J128" s="17">
        <v>435</v>
      </c>
      <c r="K128" s="17">
        <v>400</v>
      </c>
      <c r="L128" t="s">
        <v>1990</v>
      </c>
      <c r="M128" t="s">
        <v>5324</v>
      </c>
      <c r="N128" t="s">
        <v>7319</v>
      </c>
    </row>
    <row r="129" spans="1:14">
      <c r="A129" s="16" t="s">
        <v>4769</v>
      </c>
      <c r="B129" s="16" t="str">
        <f t="shared" si="2"/>
        <v>AT1G61420.1</v>
      </c>
      <c r="C129" s="16" t="str">
        <f t="shared" si="3"/>
        <v>AT1G61420</v>
      </c>
      <c r="D129" t="s">
        <v>4668</v>
      </c>
      <c r="E129" s="17">
        <v>25</v>
      </c>
      <c r="F129" s="17" t="s">
        <v>5523</v>
      </c>
      <c r="G129" s="17" t="s">
        <v>5524</v>
      </c>
      <c r="H129" s="17">
        <v>807</v>
      </c>
      <c r="I129" s="17">
        <v>26</v>
      </c>
      <c r="J129" s="17">
        <v>425</v>
      </c>
      <c r="K129" s="17">
        <v>400</v>
      </c>
      <c r="L129" t="s">
        <v>1990</v>
      </c>
      <c r="M129" t="s">
        <v>5324</v>
      </c>
      <c r="N129" t="s">
        <v>7320</v>
      </c>
    </row>
    <row r="130" spans="1:14">
      <c r="A130" s="16" t="s">
        <v>4770</v>
      </c>
      <c r="B130" s="16" t="str">
        <f t="shared" si="2"/>
        <v>AT1G61430.1</v>
      </c>
      <c r="C130" s="16" t="str">
        <f t="shared" si="3"/>
        <v>AT1G61430</v>
      </c>
      <c r="D130" t="s">
        <v>4668</v>
      </c>
      <c r="E130" s="17">
        <v>25</v>
      </c>
      <c r="F130" s="17" t="s">
        <v>5525</v>
      </c>
      <c r="G130" s="17" t="s">
        <v>5526</v>
      </c>
      <c r="H130" s="17">
        <v>806</v>
      </c>
      <c r="I130" s="17">
        <v>26</v>
      </c>
      <c r="J130" s="17">
        <v>424</v>
      </c>
      <c r="K130" s="17">
        <v>399</v>
      </c>
      <c r="L130" t="s">
        <v>1990</v>
      </c>
      <c r="M130" t="s">
        <v>5324</v>
      </c>
      <c r="N130" t="s">
        <v>7321</v>
      </c>
    </row>
    <row r="131" spans="1:14">
      <c r="A131" s="16" t="s">
        <v>4771</v>
      </c>
      <c r="B131" s="16" t="str">
        <f t="shared" si="2"/>
        <v>AT1G61440.1</v>
      </c>
      <c r="C131" s="16" t="str">
        <f t="shared" si="3"/>
        <v>AT1G61440</v>
      </c>
      <c r="D131" t="s">
        <v>4668</v>
      </c>
      <c r="E131" s="17">
        <v>18</v>
      </c>
      <c r="F131" s="17" t="s">
        <v>5527</v>
      </c>
      <c r="G131" s="17" t="s">
        <v>5528</v>
      </c>
      <c r="H131" s="17">
        <v>792</v>
      </c>
      <c r="I131" s="17">
        <v>19</v>
      </c>
      <c r="J131" s="17">
        <v>418</v>
      </c>
      <c r="K131" s="17">
        <v>400</v>
      </c>
      <c r="L131" t="s">
        <v>1990</v>
      </c>
      <c r="M131" t="s">
        <v>5324</v>
      </c>
      <c r="N131" t="s">
        <v>7322</v>
      </c>
    </row>
    <row r="132" spans="1:14">
      <c r="A132" s="16" t="s">
        <v>4772</v>
      </c>
      <c r="B132" s="16" t="str">
        <f t="shared" si="2"/>
        <v>AT1G61460.1</v>
      </c>
      <c r="C132" s="16" t="str">
        <f t="shared" si="3"/>
        <v>AT1G61460</v>
      </c>
      <c r="D132" t="s">
        <v>4668</v>
      </c>
      <c r="E132" s="17"/>
      <c r="F132" s="17" t="s">
        <v>5529</v>
      </c>
      <c r="G132" s="17" t="s">
        <v>5530</v>
      </c>
      <c r="H132" s="17">
        <v>598</v>
      </c>
      <c r="I132" s="17">
        <v>1</v>
      </c>
      <c r="J132" s="17">
        <v>240</v>
      </c>
      <c r="K132" s="17">
        <v>240</v>
      </c>
      <c r="L132" t="s">
        <v>1990</v>
      </c>
      <c r="M132" t="s">
        <v>5531</v>
      </c>
      <c r="N132" t="s">
        <v>7323</v>
      </c>
    </row>
    <row r="133" spans="1:14">
      <c r="A133" s="16" t="s">
        <v>4773</v>
      </c>
      <c r="B133" s="16" t="str">
        <f t="shared" si="2"/>
        <v>AT1G61480.1</v>
      </c>
      <c r="C133" s="16" t="str">
        <f t="shared" si="3"/>
        <v>AT1G61480</v>
      </c>
      <c r="D133" t="s">
        <v>4668</v>
      </c>
      <c r="E133" s="17">
        <v>25</v>
      </c>
      <c r="F133" s="17" t="s">
        <v>5523</v>
      </c>
      <c r="G133" s="17" t="s">
        <v>5532</v>
      </c>
      <c r="H133" s="17">
        <v>809</v>
      </c>
      <c r="I133" s="17">
        <v>26</v>
      </c>
      <c r="J133" s="17">
        <v>425</v>
      </c>
      <c r="K133" s="17">
        <v>400</v>
      </c>
      <c r="L133" t="s">
        <v>1990</v>
      </c>
      <c r="M133" t="s">
        <v>5324</v>
      </c>
      <c r="N133" t="s">
        <v>7324</v>
      </c>
    </row>
    <row r="134" spans="1:14">
      <c r="A134" s="16" t="s">
        <v>4774</v>
      </c>
      <c r="B134" s="16" t="str">
        <f t="shared" si="2"/>
        <v>AT1G61490.1</v>
      </c>
      <c r="C134" s="16" t="str">
        <f t="shared" si="3"/>
        <v>AT1G61490</v>
      </c>
      <c r="D134" t="s">
        <v>4668</v>
      </c>
      <c r="E134" s="17">
        <v>25</v>
      </c>
      <c r="F134" s="17" t="s">
        <v>5523</v>
      </c>
      <c r="G134" s="17" t="s">
        <v>5533</v>
      </c>
      <c r="H134" s="17">
        <v>804</v>
      </c>
      <c r="I134" s="17">
        <v>26</v>
      </c>
      <c r="J134" s="17">
        <v>425</v>
      </c>
      <c r="K134" s="17">
        <v>400</v>
      </c>
      <c r="L134" t="s">
        <v>1990</v>
      </c>
      <c r="M134" t="s">
        <v>5324</v>
      </c>
      <c r="N134" t="s">
        <v>7325</v>
      </c>
    </row>
    <row r="135" spans="1:14">
      <c r="A135" s="16" t="s">
        <v>4775</v>
      </c>
      <c r="B135" s="16" t="str">
        <f t="shared" si="2"/>
        <v>AT1G61500.1</v>
      </c>
      <c r="C135" s="16" t="str">
        <f t="shared" si="3"/>
        <v>AT1G61500</v>
      </c>
      <c r="D135" t="s">
        <v>4668</v>
      </c>
      <c r="E135" s="17">
        <v>25</v>
      </c>
      <c r="F135" s="17" t="s">
        <v>5534</v>
      </c>
      <c r="G135" s="17" t="s">
        <v>5535</v>
      </c>
      <c r="H135" s="17">
        <v>804</v>
      </c>
      <c r="I135" s="17">
        <v>26</v>
      </c>
      <c r="J135" s="17">
        <v>426</v>
      </c>
      <c r="K135" s="17">
        <v>401</v>
      </c>
      <c r="L135" t="s">
        <v>1990</v>
      </c>
      <c r="M135" t="s">
        <v>5324</v>
      </c>
      <c r="N135" t="s">
        <v>7326</v>
      </c>
    </row>
    <row r="136" spans="1:14">
      <c r="A136" s="16" t="s">
        <v>4776</v>
      </c>
      <c r="B136" s="16" t="str">
        <f t="shared" si="2"/>
        <v>AT1G61550.1</v>
      </c>
      <c r="C136" s="16" t="str">
        <f t="shared" si="3"/>
        <v>AT1G61550</v>
      </c>
      <c r="D136" t="s">
        <v>4668</v>
      </c>
      <c r="E136" s="17">
        <v>20</v>
      </c>
      <c r="F136" s="17" t="s">
        <v>5536</v>
      </c>
      <c r="G136" s="17" t="s">
        <v>5537</v>
      </c>
      <c r="H136" s="17">
        <v>802</v>
      </c>
      <c r="I136" s="17">
        <v>21</v>
      </c>
      <c r="J136" s="17">
        <v>420</v>
      </c>
      <c r="K136" s="17">
        <v>400</v>
      </c>
      <c r="L136" t="s">
        <v>1990</v>
      </c>
      <c r="M136" t="s">
        <v>5324</v>
      </c>
      <c r="N136" t="s">
        <v>7327</v>
      </c>
    </row>
    <row r="137" spans="1:14">
      <c r="A137" s="16" t="s">
        <v>4777</v>
      </c>
      <c r="B137" s="16" t="str">
        <f t="shared" si="2"/>
        <v>AT1G61590.1</v>
      </c>
      <c r="C137" s="16" t="str">
        <f t="shared" si="3"/>
        <v>AT1G61590</v>
      </c>
      <c r="D137" t="s">
        <v>21</v>
      </c>
      <c r="E137" s="17"/>
      <c r="F137" s="17"/>
      <c r="G137" s="17" t="s">
        <v>5538</v>
      </c>
      <c r="H137" s="17">
        <v>424</v>
      </c>
      <c r="I137" s="17"/>
      <c r="J137" s="17"/>
      <c r="K137" s="17"/>
      <c r="L137" t="s">
        <v>5289</v>
      </c>
      <c r="M137" t="s">
        <v>5292</v>
      </c>
      <c r="N137" t="s">
        <v>7328</v>
      </c>
    </row>
    <row r="138" spans="1:14">
      <c r="A138" s="16" t="s">
        <v>4778</v>
      </c>
      <c r="B138" s="16" t="str">
        <f t="shared" si="2"/>
        <v>AT1G61610.1</v>
      </c>
      <c r="C138" s="16" t="str">
        <f t="shared" si="3"/>
        <v>AT1G61610</v>
      </c>
      <c r="D138" t="s">
        <v>4668</v>
      </c>
      <c r="E138" s="17">
        <v>23</v>
      </c>
      <c r="F138" s="17" t="s">
        <v>5539</v>
      </c>
      <c r="G138" s="17" t="s">
        <v>5540</v>
      </c>
      <c r="H138" s="17">
        <v>842</v>
      </c>
      <c r="I138" s="17">
        <v>24</v>
      </c>
      <c r="J138" s="17">
        <v>442</v>
      </c>
      <c r="K138" s="17">
        <v>419</v>
      </c>
      <c r="L138" t="s">
        <v>1990</v>
      </c>
      <c r="M138" t="s">
        <v>5324</v>
      </c>
      <c r="N138" t="s">
        <v>7329</v>
      </c>
    </row>
    <row r="139" spans="1:14">
      <c r="A139" s="16" t="s">
        <v>4779</v>
      </c>
      <c r="B139" s="16" t="str">
        <f t="shared" si="2"/>
        <v>AT1G61860.1</v>
      </c>
      <c r="C139" s="16" t="str">
        <f t="shared" si="3"/>
        <v>AT1G61860</v>
      </c>
      <c r="D139" t="s">
        <v>21</v>
      </c>
      <c r="E139" s="17"/>
      <c r="F139" s="17"/>
      <c r="G139" s="17" t="s">
        <v>5541</v>
      </c>
      <c r="H139" s="17">
        <v>389</v>
      </c>
      <c r="I139" s="17"/>
      <c r="J139" s="17"/>
      <c r="K139" s="17"/>
      <c r="L139" t="s">
        <v>5289</v>
      </c>
      <c r="M139" t="s">
        <v>5290</v>
      </c>
      <c r="N139" t="s">
        <v>7330</v>
      </c>
    </row>
    <row r="140" spans="1:14">
      <c r="A140" s="16" t="s">
        <v>4780</v>
      </c>
      <c r="B140" s="16" t="str">
        <f t="shared" si="2"/>
        <v>AT1G62950.1</v>
      </c>
      <c r="C140" s="16" t="str">
        <f t="shared" si="3"/>
        <v>AT1G62950</v>
      </c>
      <c r="D140" t="s">
        <v>4675</v>
      </c>
      <c r="E140" s="17">
        <v>25</v>
      </c>
      <c r="F140" s="17" t="s">
        <v>5455</v>
      </c>
      <c r="G140" s="17" t="s">
        <v>5542</v>
      </c>
      <c r="H140" s="17">
        <v>890</v>
      </c>
      <c r="I140" s="17">
        <v>26</v>
      </c>
      <c r="J140" s="17">
        <v>517</v>
      </c>
      <c r="K140" s="17">
        <v>492</v>
      </c>
      <c r="L140" t="s">
        <v>1990</v>
      </c>
      <c r="M140" t="s">
        <v>5337</v>
      </c>
      <c r="N140" t="s">
        <v>6407</v>
      </c>
    </row>
    <row r="141" spans="1:14">
      <c r="A141" s="16" t="s">
        <v>4781</v>
      </c>
      <c r="B141" s="16" t="str">
        <f t="shared" si="2"/>
        <v>AT1G63430.1</v>
      </c>
      <c r="C141" s="16" t="str">
        <f t="shared" si="3"/>
        <v>AT1G63430</v>
      </c>
      <c r="D141" t="s">
        <v>3999</v>
      </c>
      <c r="E141" s="17">
        <v>23</v>
      </c>
      <c r="F141" s="17" t="s">
        <v>5492</v>
      </c>
      <c r="G141" s="17" t="s">
        <v>5543</v>
      </c>
      <c r="H141" s="17">
        <v>664</v>
      </c>
      <c r="I141" s="17">
        <v>24</v>
      </c>
      <c r="J141" s="17">
        <v>288</v>
      </c>
      <c r="K141" s="17">
        <v>265</v>
      </c>
      <c r="L141" t="s">
        <v>1990</v>
      </c>
      <c r="M141" t="s">
        <v>5406</v>
      </c>
      <c r="N141" t="s">
        <v>7331</v>
      </c>
    </row>
    <row r="142" spans="1:14">
      <c r="A142" s="16" t="s">
        <v>4782</v>
      </c>
      <c r="B142" s="16" t="str">
        <f t="shared" si="2"/>
        <v>AT1G63500.1</v>
      </c>
      <c r="C142" s="16" t="str">
        <f t="shared" si="3"/>
        <v>AT1G63500</v>
      </c>
      <c r="D142" t="s">
        <v>4651</v>
      </c>
      <c r="E142" s="17"/>
      <c r="F142" s="17"/>
      <c r="G142" s="17" t="s">
        <v>5544</v>
      </c>
      <c r="H142" s="17">
        <v>422</v>
      </c>
      <c r="I142" s="17"/>
      <c r="J142" s="17"/>
      <c r="K142" s="17"/>
      <c r="L142" t="s">
        <v>5289</v>
      </c>
      <c r="M142" t="s">
        <v>5292</v>
      </c>
      <c r="N142" t="s">
        <v>7332</v>
      </c>
    </row>
    <row r="143" spans="1:14">
      <c r="A143" s="16" t="s">
        <v>4783</v>
      </c>
      <c r="B143" s="16" t="str">
        <f t="shared" ref="B143:B206" si="4">RIGHT(A143,11)</f>
        <v>AT1G64210.1</v>
      </c>
      <c r="C143" s="16" t="str">
        <f t="shared" ref="C143:C206" si="5">LEFT(B143,9)</f>
        <v>AT1G64210</v>
      </c>
      <c r="D143" t="s">
        <v>35</v>
      </c>
      <c r="E143" s="17">
        <v>20</v>
      </c>
      <c r="F143" s="17" t="s">
        <v>5545</v>
      </c>
      <c r="G143" s="17" t="s">
        <v>5546</v>
      </c>
      <c r="H143" s="17">
        <v>587</v>
      </c>
      <c r="I143" s="17">
        <v>21</v>
      </c>
      <c r="J143" s="17">
        <v>230</v>
      </c>
      <c r="K143" s="17">
        <v>210</v>
      </c>
      <c r="L143" t="s">
        <v>1990</v>
      </c>
      <c r="M143" t="s">
        <v>5398</v>
      </c>
      <c r="N143" t="s">
        <v>7123</v>
      </c>
    </row>
    <row r="144" spans="1:14">
      <c r="A144" s="16" t="s">
        <v>4784</v>
      </c>
      <c r="B144" s="16" t="str">
        <f t="shared" si="4"/>
        <v>AT1G65790.1</v>
      </c>
      <c r="C144" s="16" t="str">
        <f t="shared" si="5"/>
        <v>AT1G65790</v>
      </c>
      <c r="D144" t="s">
        <v>4668</v>
      </c>
      <c r="E144" s="17">
        <v>32</v>
      </c>
      <c r="F144" s="17" t="s">
        <v>5547</v>
      </c>
      <c r="G144" s="17" t="s">
        <v>5548</v>
      </c>
      <c r="H144" s="17">
        <v>843</v>
      </c>
      <c r="I144" s="17">
        <v>33</v>
      </c>
      <c r="J144" s="17">
        <v>435</v>
      </c>
      <c r="K144" s="17">
        <v>403</v>
      </c>
      <c r="L144" t="s">
        <v>1990</v>
      </c>
      <c r="M144" t="s">
        <v>5324</v>
      </c>
      <c r="N144" t="s">
        <v>7333</v>
      </c>
    </row>
    <row r="145" spans="1:14">
      <c r="A145" s="16" t="s">
        <v>4785</v>
      </c>
      <c r="B145" s="16" t="str">
        <f t="shared" si="4"/>
        <v>AT1G65800.1</v>
      </c>
      <c r="C145" s="16" t="str">
        <f t="shared" si="5"/>
        <v>AT1G65800</v>
      </c>
      <c r="D145" t="s">
        <v>4668</v>
      </c>
      <c r="E145" s="17">
        <v>28</v>
      </c>
      <c r="F145" s="17" t="s">
        <v>5549</v>
      </c>
      <c r="G145" s="17" t="s">
        <v>5550</v>
      </c>
      <c r="H145" s="17">
        <v>847</v>
      </c>
      <c r="I145" s="17">
        <v>29</v>
      </c>
      <c r="J145" s="17">
        <v>439</v>
      </c>
      <c r="K145" s="17">
        <v>411</v>
      </c>
      <c r="L145" t="s">
        <v>1990</v>
      </c>
      <c r="M145" t="s">
        <v>5324</v>
      </c>
      <c r="N145" t="s">
        <v>7334</v>
      </c>
    </row>
    <row r="146" spans="1:14">
      <c r="A146" s="16" t="s">
        <v>4786</v>
      </c>
      <c r="B146" s="16" t="str">
        <f t="shared" si="4"/>
        <v>AT1G66150.1</v>
      </c>
      <c r="C146" s="16" t="str">
        <f t="shared" si="5"/>
        <v>AT1G66150</v>
      </c>
      <c r="D146" t="s">
        <v>96</v>
      </c>
      <c r="E146" s="17">
        <v>24</v>
      </c>
      <c r="F146" s="17" t="s">
        <v>5551</v>
      </c>
      <c r="G146" s="17" t="s">
        <v>5552</v>
      </c>
      <c r="H146" s="17">
        <v>942</v>
      </c>
      <c r="I146" s="17">
        <v>25</v>
      </c>
      <c r="J146" s="17">
        <v>480</v>
      </c>
      <c r="K146" s="17">
        <v>456</v>
      </c>
      <c r="L146" t="s">
        <v>1990</v>
      </c>
      <c r="M146" t="s">
        <v>5553</v>
      </c>
      <c r="N146" t="s">
        <v>6695</v>
      </c>
    </row>
    <row r="147" spans="1:14">
      <c r="A147" s="16" t="s">
        <v>4787</v>
      </c>
      <c r="B147" s="16" t="str">
        <f t="shared" si="4"/>
        <v>AT1G66460.1</v>
      </c>
      <c r="C147" s="16" t="str">
        <f t="shared" si="5"/>
        <v>AT1G66460</v>
      </c>
      <c r="D147" t="s">
        <v>91</v>
      </c>
      <c r="E147" s="17"/>
      <c r="F147" s="17"/>
      <c r="G147" s="17" t="s">
        <v>5554</v>
      </c>
      <c r="H147" s="17">
        <v>467</v>
      </c>
      <c r="I147" s="17"/>
      <c r="J147" s="17"/>
      <c r="K147" s="17"/>
      <c r="L147" t="s">
        <v>5289</v>
      </c>
      <c r="M147" t="s">
        <v>5290</v>
      </c>
      <c r="N147" t="s">
        <v>7335</v>
      </c>
    </row>
    <row r="148" spans="1:14">
      <c r="A148" s="16" t="s">
        <v>4788</v>
      </c>
      <c r="B148" s="16" t="str">
        <f t="shared" si="4"/>
        <v>AT1G66830.1</v>
      </c>
      <c r="C148" s="16" t="str">
        <f t="shared" si="5"/>
        <v>AT1G66830</v>
      </c>
      <c r="D148" t="s">
        <v>35</v>
      </c>
      <c r="E148" s="17">
        <v>22</v>
      </c>
      <c r="F148" s="17" t="s">
        <v>5555</v>
      </c>
      <c r="G148" s="17" t="s">
        <v>5556</v>
      </c>
      <c r="H148" s="17">
        <v>685</v>
      </c>
      <c r="I148" s="17">
        <v>23</v>
      </c>
      <c r="J148" s="17">
        <v>303</v>
      </c>
      <c r="K148" s="17">
        <v>281</v>
      </c>
      <c r="L148" t="s">
        <v>1990</v>
      </c>
      <c r="M148" t="s">
        <v>5557</v>
      </c>
      <c r="N148" t="s">
        <v>6791</v>
      </c>
    </row>
    <row r="149" spans="1:14">
      <c r="A149" s="16" t="s">
        <v>4789</v>
      </c>
      <c r="B149" s="16" t="str">
        <f t="shared" si="4"/>
        <v>AT1G66880.1</v>
      </c>
      <c r="C149" s="16" t="str">
        <f t="shared" si="5"/>
        <v>AT1G66880</v>
      </c>
      <c r="D149" t="s">
        <v>3994</v>
      </c>
      <c r="E149" s="17"/>
      <c r="F149" s="17" t="s">
        <v>5558</v>
      </c>
      <c r="G149" s="17" t="s">
        <v>5559</v>
      </c>
      <c r="H149" s="17">
        <v>1296</v>
      </c>
      <c r="I149" s="17">
        <v>1</v>
      </c>
      <c r="J149" s="17">
        <v>872</v>
      </c>
      <c r="K149" s="17">
        <v>872</v>
      </c>
      <c r="L149" t="s">
        <v>1990</v>
      </c>
      <c r="M149" t="s">
        <v>5292</v>
      </c>
      <c r="N149" t="s">
        <v>7336</v>
      </c>
    </row>
    <row r="150" spans="1:14">
      <c r="A150" s="16" t="s">
        <v>4790</v>
      </c>
      <c r="B150" s="16" t="str">
        <f t="shared" si="4"/>
        <v>AT1G66910.1</v>
      </c>
      <c r="C150" s="16" t="str">
        <f t="shared" si="5"/>
        <v>AT1G66910</v>
      </c>
      <c r="D150" t="s">
        <v>206</v>
      </c>
      <c r="E150" s="17">
        <v>32</v>
      </c>
      <c r="F150" s="17" t="s">
        <v>5560</v>
      </c>
      <c r="G150" s="17" t="s">
        <v>5561</v>
      </c>
      <c r="H150" s="17">
        <v>666</v>
      </c>
      <c r="I150" s="17">
        <v>33</v>
      </c>
      <c r="J150" s="17">
        <v>276</v>
      </c>
      <c r="K150" s="17">
        <v>244</v>
      </c>
      <c r="L150" t="s">
        <v>1990</v>
      </c>
      <c r="M150" t="s">
        <v>5292</v>
      </c>
      <c r="N150" t="s">
        <v>7337</v>
      </c>
    </row>
    <row r="151" spans="1:14">
      <c r="A151" s="16" t="s">
        <v>4791</v>
      </c>
      <c r="B151" s="16" t="str">
        <f t="shared" si="4"/>
        <v>AT1G66920.1</v>
      </c>
      <c r="C151" s="16" t="str">
        <f t="shared" si="5"/>
        <v>AT1G66920</v>
      </c>
      <c r="D151" t="s">
        <v>206</v>
      </c>
      <c r="E151" s="17">
        <v>27</v>
      </c>
      <c r="F151" s="17"/>
      <c r="G151" s="17" t="s">
        <v>5562</v>
      </c>
      <c r="H151" s="17">
        <v>609</v>
      </c>
      <c r="I151" s="17">
        <v>28</v>
      </c>
      <c r="J151" s="17">
        <v>298</v>
      </c>
      <c r="K151" s="17">
        <v>271</v>
      </c>
      <c r="L151" t="s">
        <v>1990</v>
      </c>
      <c r="M151" t="s">
        <v>5292</v>
      </c>
      <c r="N151" t="s">
        <v>7338</v>
      </c>
    </row>
    <row r="152" spans="1:14">
      <c r="A152" s="16" t="s">
        <v>4792</v>
      </c>
      <c r="B152" s="16" t="str">
        <f t="shared" si="4"/>
        <v>AT1G66930.1</v>
      </c>
      <c r="C152" s="16" t="str">
        <f t="shared" si="5"/>
        <v>AT1G66930</v>
      </c>
      <c r="D152" t="s">
        <v>206</v>
      </c>
      <c r="E152" s="17"/>
      <c r="F152" s="17" t="s">
        <v>5450</v>
      </c>
      <c r="G152" s="17" t="s">
        <v>5563</v>
      </c>
      <c r="H152" s="17">
        <v>674</v>
      </c>
      <c r="I152" s="17">
        <v>1</v>
      </c>
      <c r="J152" s="17">
        <v>281</v>
      </c>
      <c r="K152" s="17">
        <v>281</v>
      </c>
      <c r="L152" t="s">
        <v>1990</v>
      </c>
      <c r="M152" t="s">
        <v>5292</v>
      </c>
      <c r="N152" t="s">
        <v>7339</v>
      </c>
    </row>
    <row r="153" spans="1:14">
      <c r="A153" s="16" t="s">
        <v>4793</v>
      </c>
      <c r="B153" s="16" t="str">
        <f t="shared" si="4"/>
        <v>AT1G66980.1</v>
      </c>
      <c r="C153" s="16" t="str">
        <f t="shared" si="5"/>
        <v>AT1G66980</v>
      </c>
      <c r="D153" t="s">
        <v>206</v>
      </c>
      <c r="E153" s="17">
        <v>37</v>
      </c>
      <c r="F153" s="17" t="s">
        <v>5564</v>
      </c>
      <c r="G153" s="17" t="s">
        <v>5565</v>
      </c>
      <c r="H153" s="17">
        <v>1109</v>
      </c>
      <c r="I153" s="17">
        <v>38</v>
      </c>
      <c r="J153" s="17">
        <v>742</v>
      </c>
      <c r="K153" s="17">
        <v>705</v>
      </c>
      <c r="L153" t="s">
        <v>1990</v>
      </c>
      <c r="M153" t="s">
        <v>5566</v>
      </c>
      <c r="N153" t="s">
        <v>7340</v>
      </c>
    </row>
    <row r="154" spans="1:14">
      <c r="A154" s="16" t="s">
        <v>4794</v>
      </c>
      <c r="B154" s="16" t="str">
        <f t="shared" si="4"/>
        <v>AT1G67000.1</v>
      </c>
      <c r="C154" s="16" t="str">
        <f t="shared" si="5"/>
        <v>AT1G67000</v>
      </c>
      <c r="D154" t="s">
        <v>206</v>
      </c>
      <c r="E154" s="17"/>
      <c r="F154" s="17"/>
      <c r="G154" s="17" t="s">
        <v>5567</v>
      </c>
      <c r="H154" s="17">
        <v>717</v>
      </c>
      <c r="I154" s="17"/>
      <c r="J154" s="17"/>
      <c r="K154" s="17"/>
      <c r="L154" t="s">
        <v>5289</v>
      </c>
      <c r="M154" t="s">
        <v>5292</v>
      </c>
      <c r="N154" t="s">
        <v>7341</v>
      </c>
    </row>
    <row r="155" spans="1:14">
      <c r="A155" s="16" t="s">
        <v>4795</v>
      </c>
      <c r="B155" s="16" t="str">
        <f t="shared" si="4"/>
        <v>AT1G67470.1</v>
      </c>
      <c r="C155" s="16" t="str">
        <f t="shared" si="5"/>
        <v>AT1G67470</v>
      </c>
      <c r="D155" t="s">
        <v>4796</v>
      </c>
      <c r="E155" s="17"/>
      <c r="F155" s="17"/>
      <c r="G155" s="17" t="s">
        <v>5568</v>
      </c>
      <c r="H155" s="17">
        <v>389</v>
      </c>
      <c r="I155" s="17"/>
      <c r="J155" s="17"/>
      <c r="K155" s="17"/>
      <c r="L155" t="s">
        <v>5289</v>
      </c>
      <c r="M155" t="s">
        <v>5292</v>
      </c>
      <c r="N155" t="s">
        <v>7342</v>
      </c>
    </row>
    <row r="156" spans="1:14">
      <c r="A156" s="16" t="s">
        <v>4797</v>
      </c>
      <c r="B156" s="16" t="str">
        <f t="shared" si="4"/>
        <v>AT1G67510.1</v>
      </c>
      <c r="C156" s="16" t="str">
        <f t="shared" si="5"/>
        <v>AT1G67510</v>
      </c>
      <c r="D156" t="s">
        <v>35</v>
      </c>
      <c r="E156" s="17">
        <v>23</v>
      </c>
      <c r="F156" s="17"/>
      <c r="G156" s="17" t="s">
        <v>5569</v>
      </c>
      <c r="H156" s="17">
        <v>719</v>
      </c>
      <c r="I156" s="17">
        <v>24</v>
      </c>
      <c r="J156" s="17">
        <v>413</v>
      </c>
      <c r="K156" s="17">
        <v>390</v>
      </c>
      <c r="L156" t="s">
        <v>1990</v>
      </c>
      <c r="M156" t="s">
        <v>5398</v>
      </c>
      <c r="N156" t="s">
        <v>6749</v>
      </c>
    </row>
    <row r="157" spans="1:14">
      <c r="A157" s="16" t="s">
        <v>4798</v>
      </c>
      <c r="B157" s="16" t="str">
        <f t="shared" si="4"/>
        <v>AT1G67520.1</v>
      </c>
      <c r="C157" s="16" t="str">
        <f t="shared" si="5"/>
        <v>AT1G67520</v>
      </c>
      <c r="D157" t="s">
        <v>4668</v>
      </c>
      <c r="E157" s="17">
        <v>23</v>
      </c>
      <c r="F157" s="17"/>
      <c r="G157" s="17" t="s">
        <v>5570</v>
      </c>
      <c r="H157" s="17">
        <v>587</v>
      </c>
      <c r="I157" s="17">
        <v>24</v>
      </c>
      <c r="J157" s="17">
        <v>420</v>
      </c>
      <c r="K157" s="17">
        <v>397</v>
      </c>
      <c r="L157" t="s">
        <v>1990</v>
      </c>
      <c r="M157" t="s">
        <v>5571</v>
      </c>
      <c r="N157" t="s">
        <v>7343</v>
      </c>
    </row>
    <row r="158" spans="1:14">
      <c r="A158" s="16" t="s">
        <v>4799</v>
      </c>
      <c r="B158" s="16" t="str">
        <f t="shared" si="4"/>
        <v>AT1G67720.1</v>
      </c>
      <c r="C158" s="16" t="str">
        <f t="shared" si="5"/>
        <v>AT1G67720</v>
      </c>
      <c r="D158" t="s">
        <v>4653</v>
      </c>
      <c r="E158" s="17">
        <v>22</v>
      </c>
      <c r="F158" s="17" t="s">
        <v>5572</v>
      </c>
      <c r="G158" s="17" t="s">
        <v>5573</v>
      </c>
      <c r="H158" s="17">
        <v>929</v>
      </c>
      <c r="I158" s="17">
        <v>23</v>
      </c>
      <c r="J158" s="17">
        <v>534</v>
      </c>
      <c r="K158" s="17">
        <v>512</v>
      </c>
      <c r="L158" t="s">
        <v>1990</v>
      </c>
      <c r="M158" t="s">
        <v>5445</v>
      </c>
      <c r="N158" t="s">
        <v>6697</v>
      </c>
    </row>
    <row r="159" spans="1:14">
      <c r="A159" s="16" t="s">
        <v>4800</v>
      </c>
      <c r="B159" s="16" t="str">
        <f t="shared" si="4"/>
        <v>AT1G68400.1</v>
      </c>
      <c r="C159" s="16" t="str">
        <f t="shared" si="5"/>
        <v>AT1G68400</v>
      </c>
      <c r="D159" t="s">
        <v>35</v>
      </c>
      <c r="E159" s="17"/>
      <c r="F159" s="17" t="s">
        <v>5574</v>
      </c>
      <c r="G159" s="17" t="s">
        <v>5575</v>
      </c>
      <c r="H159" s="17">
        <v>670</v>
      </c>
      <c r="I159" s="17">
        <v>1</v>
      </c>
      <c r="J159" s="17">
        <v>277</v>
      </c>
      <c r="K159" s="17">
        <v>277</v>
      </c>
      <c r="L159" t="s">
        <v>1990</v>
      </c>
      <c r="M159" t="s">
        <v>5442</v>
      </c>
      <c r="N159" t="s">
        <v>6987</v>
      </c>
    </row>
    <row r="160" spans="1:14">
      <c r="A160" s="16" t="s">
        <v>4801</v>
      </c>
      <c r="B160" s="16" t="str">
        <f t="shared" si="4"/>
        <v>AT1G69270.1</v>
      </c>
      <c r="C160" s="16" t="str">
        <f t="shared" si="5"/>
        <v>AT1G69270</v>
      </c>
      <c r="D160" t="s">
        <v>219</v>
      </c>
      <c r="E160" s="17">
        <v>20</v>
      </c>
      <c r="F160" s="17" t="s">
        <v>5576</v>
      </c>
      <c r="G160" s="17" t="s">
        <v>5577</v>
      </c>
      <c r="H160" s="17">
        <v>540</v>
      </c>
      <c r="I160" s="17">
        <v>21</v>
      </c>
      <c r="J160" s="17">
        <v>198</v>
      </c>
      <c r="K160" s="17">
        <v>178</v>
      </c>
      <c r="L160" t="s">
        <v>1990</v>
      </c>
      <c r="M160" t="s">
        <v>5578</v>
      </c>
      <c r="N160" t="s">
        <v>6571</v>
      </c>
    </row>
    <row r="161" spans="1:14">
      <c r="A161" s="16" t="s">
        <v>4802</v>
      </c>
      <c r="B161" s="16" t="str">
        <f t="shared" si="4"/>
        <v>AT1G69730.1</v>
      </c>
      <c r="C161" s="16" t="str">
        <f t="shared" si="5"/>
        <v>AT1G69730</v>
      </c>
      <c r="D161" t="s">
        <v>61</v>
      </c>
      <c r="E161" s="17">
        <v>24</v>
      </c>
      <c r="F161" s="17" t="s">
        <v>5579</v>
      </c>
      <c r="G161" s="17" t="s">
        <v>5580</v>
      </c>
      <c r="H161" s="17">
        <v>792</v>
      </c>
      <c r="I161" s="17">
        <v>25</v>
      </c>
      <c r="J161" s="17">
        <v>371</v>
      </c>
      <c r="K161" s="17">
        <v>347</v>
      </c>
      <c r="L161" t="s">
        <v>1990</v>
      </c>
      <c r="M161" t="s">
        <v>5350</v>
      </c>
      <c r="N161" t="s">
        <v>7344</v>
      </c>
    </row>
    <row r="162" spans="1:14">
      <c r="A162" s="16" t="s">
        <v>4803</v>
      </c>
      <c r="B162" s="16" t="str">
        <f t="shared" si="4"/>
        <v>AT1G69790.1</v>
      </c>
      <c r="C162" s="16" t="str">
        <f t="shared" si="5"/>
        <v>AT1G69790</v>
      </c>
      <c r="D162" t="s">
        <v>21</v>
      </c>
      <c r="E162" s="17"/>
      <c r="F162" s="17"/>
      <c r="G162" s="17" t="s">
        <v>5581</v>
      </c>
      <c r="H162" s="17">
        <v>387</v>
      </c>
      <c r="I162" s="17"/>
      <c r="J162" s="17"/>
      <c r="K162" s="17"/>
      <c r="L162" t="s">
        <v>5289</v>
      </c>
      <c r="M162" t="s">
        <v>5290</v>
      </c>
      <c r="N162" t="s">
        <v>7345</v>
      </c>
    </row>
    <row r="163" spans="1:14">
      <c r="A163" s="16" t="s">
        <v>4804</v>
      </c>
      <c r="B163" s="16" t="str">
        <f t="shared" si="4"/>
        <v>AT1G69910.1</v>
      </c>
      <c r="C163" s="16" t="str">
        <f t="shared" si="5"/>
        <v>AT1G69910</v>
      </c>
      <c r="D163" t="s">
        <v>3994</v>
      </c>
      <c r="E163" s="17">
        <v>27</v>
      </c>
      <c r="F163" s="17" t="s">
        <v>5582</v>
      </c>
      <c r="G163" s="17" t="s">
        <v>5583</v>
      </c>
      <c r="H163" s="17">
        <v>636</v>
      </c>
      <c r="I163" s="17">
        <v>28</v>
      </c>
      <c r="J163" s="17">
        <v>254</v>
      </c>
      <c r="K163" s="17">
        <v>227</v>
      </c>
      <c r="L163" t="s">
        <v>1990</v>
      </c>
      <c r="M163" t="s">
        <v>5290</v>
      </c>
      <c r="N163" t="s">
        <v>7346</v>
      </c>
    </row>
    <row r="164" spans="1:14">
      <c r="A164" s="16" t="s">
        <v>4805</v>
      </c>
      <c r="B164" s="16" t="str">
        <f t="shared" si="4"/>
        <v>AT1G69990.1</v>
      </c>
      <c r="C164" s="16" t="str">
        <f t="shared" si="5"/>
        <v>AT1G69990</v>
      </c>
      <c r="D164" t="s">
        <v>102</v>
      </c>
      <c r="E164" s="17"/>
      <c r="F164" s="17" t="s">
        <v>5584</v>
      </c>
      <c r="G164" s="17" t="s">
        <v>5585</v>
      </c>
      <c r="H164" s="17">
        <v>591</v>
      </c>
      <c r="I164" s="17">
        <v>1</v>
      </c>
      <c r="J164" s="17">
        <v>215</v>
      </c>
      <c r="K164" s="17">
        <v>215</v>
      </c>
      <c r="L164" t="s">
        <v>1990</v>
      </c>
      <c r="M164" t="s">
        <v>5406</v>
      </c>
      <c r="N164" t="s">
        <v>6541</v>
      </c>
    </row>
    <row r="165" spans="1:14">
      <c r="A165" s="16" t="s">
        <v>4806</v>
      </c>
      <c r="B165" s="16" t="str">
        <f t="shared" si="4"/>
        <v>AT1G70110.1</v>
      </c>
      <c r="C165" s="16" t="str">
        <f t="shared" si="5"/>
        <v>AT1G70110</v>
      </c>
      <c r="D165" t="s">
        <v>58</v>
      </c>
      <c r="E165" s="17">
        <v>19</v>
      </c>
      <c r="F165" s="17" t="s">
        <v>5492</v>
      </c>
      <c r="G165" s="17" t="s">
        <v>5586</v>
      </c>
      <c r="H165" s="17">
        <v>666</v>
      </c>
      <c r="I165" s="17">
        <v>20</v>
      </c>
      <c r="J165" s="17">
        <v>288</v>
      </c>
      <c r="K165" s="17">
        <v>269</v>
      </c>
      <c r="L165" t="s">
        <v>1990</v>
      </c>
      <c r="M165" t="s">
        <v>5344</v>
      </c>
      <c r="N165" t="s">
        <v>7347</v>
      </c>
    </row>
    <row r="166" spans="1:14">
      <c r="A166" s="16" t="s">
        <v>4807</v>
      </c>
      <c r="B166" s="16" t="str">
        <f t="shared" si="4"/>
        <v>AT1G70130.1</v>
      </c>
      <c r="C166" s="16" t="str">
        <f t="shared" si="5"/>
        <v>AT1G70130</v>
      </c>
      <c r="D166" t="s">
        <v>58</v>
      </c>
      <c r="E166" s="17">
        <v>24</v>
      </c>
      <c r="F166" s="17" t="s">
        <v>5574</v>
      </c>
      <c r="G166" s="17" t="s">
        <v>5587</v>
      </c>
      <c r="H166" s="17">
        <v>656</v>
      </c>
      <c r="I166" s="17">
        <v>25</v>
      </c>
      <c r="J166" s="17">
        <v>277</v>
      </c>
      <c r="K166" s="17">
        <v>253</v>
      </c>
      <c r="L166" t="s">
        <v>1990</v>
      </c>
      <c r="M166" t="s">
        <v>5344</v>
      </c>
      <c r="N166" t="s">
        <v>7348</v>
      </c>
    </row>
    <row r="167" spans="1:14">
      <c r="A167" s="16" t="s">
        <v>4808</v>
      </c>
      <c r="B167" s="16" t="str">
        <f t="shared" si="4"/>
        <v>AT1G70250.1</v>
      </c>
      <c r="C167" s="16" t="str">
        <f t="shared" si="5"/>
        <v>AT1G70250</v>
      </c>
      <c r="D167" t="s">
        <v>206</v>
      </c>
      <c r="E167" s="17">
        <v>20</v>
      </c>
      <c r="F167" s="17"/>
      <c r="G167" s="17" t="s">
        <v>5588</v>
      </c>
      <c r="H167" s="17">
        <v>799</v>
      </c>
      <c r="I167" s="17">
        <v>21</v>
      </c>
      <c r="J167" s="17">
        <v>458</v>
      </c>
      <c r="K167" s="17">
        <v>438</v>
      </c>
      <c r="L167" t="s">
        <v>1990</v>
      </c>
      <c r="M167" t="s">
        <v>5589</v>
      </c>
      <c r="N167" t="s">
        <v>7349</v>
      </c>
    </row>
    <row r="168" spans="1:14">
      <c r="A168" s="16" t="s">
        <v>4809</v>
      </c>
      <c r="B168" s="16" t="str">
        <f t="shared" si="4"/>
        <v>AT1G70450.1</v>
      </c>
      <c r="C168" s="16" t="str">
        <f t="shared" si="5"/>
        <v>AT1G70450</v>
      </c>
      <c r="D168" t="s">
        <v>33</v>
      </c>
      <c r="E168" s="17"/>
      <c r="F168" s="17"/>
      <c r="G168" s="17" t="s">
        <v>5590</v>
      </c>
      <c r="H168" s="17">
        <v>394</v>
      </c>
      <c r="I168" s="17"/>
      <c r="J168" s="17"/>
      <c r="K168" s="17"/>
      <c r="L168" t="s">
        <v>5289</v>
      </c>
      <c r="M168" t="s">
        <v>5290</v>
      </c>
      <c r="N168" t="s">
        <v>7350</v>
      </c>
    </row>
    <row r="169" spans="1:14">
      <c r="A169" s="16" t="s">
        <v>4810</v>
      </c>
      <c r="B169" s="16" t="str">
        <f t="shared" si="4"/>
        <v>AT1G70460.1</v>
      </c>
      <c r="C169" s="16" t="str">
        <f t="shared" si="5"/>
        <v>AT1G70460</v>
      </c>
      <c r="D169" t="s">
        <v>33</v>
      </c>
      <c r="E169" s="17"/>
      <c r="F169" s="17" t="s">
        <v>5591</v>
      </c>
      <c r="G169" s="17" t="s">
        <v>5592</v>
      </c>
      <c r="H169" s="17">
        <v>710</v>
      </c>
      <c r="I169" s="17">
        <v>1</v>
      </c>
      <c r="J169" s="17">
        <v>236</v>
      </c>
      <c r="K169" s="17">
        <v>236</v>
      </c>
      <c r="L169" t="s">
        <v>1990</v>
      </c>
      <c r="M169" t="s">
        <v>5290</v>
      </c>
      <c r="N169" t="s">
        <v>7351</v>
      </c>
    </row>
    <row r="170" spans="1:14">
      <c r="A170" s="16" t="s">
        <v>4811</v>
      </c>
      <c r="B170" s="16" t="str">
        <f t="shared" si="4"/>
        <v>AT1G70520.1</v>
      </c>
      <c r="C170" s="16" t="str">
        <f t="shared" si="5"/>
        <v>AT1G70520</v>
      </c>
      <c r="D170" t="s">
        <v>4694</v>
      </c>
      <c r="E170" s="17">
        <v>30</v>
      </c>
      <c r="F170" s="17" t="s">
        <v>5593</v>
      </c>
      <c r="G170" s="17" t="s">
        <v>5594</v>
      </c>
      <c r="H170" s="17">
        <v>649</v>
      </c>
      <c r="I170" s="17">
        <v>31</v>
      </c>
      <c r="J170" s="17">
        <v>260</v>
      </c>
      <c r="K170" s="17">
        <v>230</v>
      </c>
      <c r="L170" t="s">
        <v>1990</v>
      </c>
      <c r="M170" t="s">
        <v>5595</v>
      </c>
      <c r="N170" t="s">
        <v>7352</v>
      </c>
    </row>
    <row r="171" spans="1:14">
      <c r="A171" s="16" t="s">
        <v>4812</v>
      </c>
      <c r="B171" s="16" t="str">
        <f t="shared" si="4"/>
        <v>AT1G70530.1</v>
      </c>
      <c r="C171" s="16" t="str">
        <f t="shared" si="5"/>
        <v>AT1G70530</v>
      </c>
      <c r="D171" t="s">
        <v>4694</v>
      </c>
      <c r="E171" s="17">
        <v>21</v>
      </c>
      <c r="F171" s="17" t="s">
        <v>5593</v>
      </c>
      <c r="G171" s="17" t="s">
        <v>5596</v>
      </c>
      <c r="H171" s="17">
        <v>646</v>
      </c>
      <c r="I171" s="17">
        <v>22</v>
      </c>
      <c r="J171" s="17">
        <v>260</v>
      </c>
      <c r="K171" s="17">
        <v>239</v>
      </c>
      <c r="L171" t="s">
        <v>1990</v>
      </c>
      <c r="M171" t="s">
        <v>5595</v>
      </c>
      <c r="N171" t="s">
        <v>7353</v>
      </c>
    </row>
    <row r="172" spans="1:14">
      <c r="A172" s="16" t="s">
        <v>4813</v>
      </c>
      <c r="B172" s="16" t="str">
        <f t="shared" si="4"/>
        <v>AT1G70740.1</v>
      </c>
      <c r="C172" s="16" t="str">
        <f t="shared" si="5"/>
        <v>AT1G70740</v>
      </c>
      <c r="D172" t="s">
        <v>4694</v>
      </c>
      <c r="E172" s="17"/>
      <c r="F172" s="17"/>
      <c r="G172" s="17" t="s">
        <v>5597</v>
      </c>
      <c r="H172" s="17">
        <v>425</v>
      </c>
      <c r="I172" s="17"/>
      <c r="J172" s="17"/>
      <c r="K172" s="17"/>
      <c r="L172" t="s">
        <v>5289</v>
      </c>
      <c r="M172" t="s">
        <v>5290</v>
      </c>
      <c r="N172" t="s">
        <v>7354</v>
      </c>
    </row>
    <row r="173" spans="1:14">
      <c r="A173" s="16" t="s">
        <v>4814</v>
      </c>
      <c r="B173" s="16" t="str">
        <f t="shared" si="4"/>
        <v>AT1G71830.1</v>
      </c>
      <c r="C173" s="16" t="str">
        <f t="shared" si="5"/>
        <v>AT1G71830</v>
      </c>
      <c r="D173" t="s">
        <v>119</v>
      </c>
      <c r="E173" s="17">
        <v>24</v>
      </c>
      <c r="F173" s="17" t="s">
        <v>5420</v>
      </c>
      <c r="G173" s="17" t="s">
        <v>5598</v>
      </c>
      <c r="H173" s="17">
        <v>625</v>
      </c>
      <c r="I173" s="17">
        <v>25</v>
      </c>
      <c r="J173" s="17">
        <v>239</v>
      </c>
      <c r="K173" s="17">
        <v>215</v>
      </c>
      <c r="L173" t="s">
        <v>1990</v>
      </c>
      <c r="M173" t="s">
        <v>5428</v>
      </c>
      <c r="N173" t="s">
        <v>6777</v>
      </c>
    </row>
    <row r="174" spans="1:14">
      <c r="A174" s="16" t="s">
        <v>4815</v>
      </c>
      <c r="B174" s="16" t="str">
        <f t="shared" si="4"/>
        <v>AT1G72180.1</v>
      </c>
      <c r="C174" s="16" t="str">
        <f t="shared" si="5"/>
        <v>AT1G72180</v>
      </c>
      <c r="D174" t="s">
        <v>28</v>
      </c>
      <c r="E174" s="17"/>
      <c r="F174" s="17" t="s">
        <v>5599</v>
      </c>
      <c r="G174" s="17" t="s">
        <v>5600</v>
      </c>
      <c r="H174" s="17">
        <v>977</v>
      </c>
      <c r="I174" s="17">
        <v>1</v>
      </c>
      <c r="J174" s="17">
        <v>621</v>
      </c>
      <c r="K174" s="17">
        <v>621</v>
      </c>
      <c r="L174" t="s">
        <v>1990</v>
      </c>
      <c r="M174" t="s">
        <v>5601</v>
      </c>
      <c r="N174" t="s">
        <v>6627</v>
      </c>
    </row>
    <row r="175" spans="1:14">
      <c r="A175" s="16" t="s">
        <v>4816</v>
      </c>
      <c r="B175" s="16" t="str">
        <f t="shared" si="4"/>
        <v>AT1G72300.1</v>
      </c>
      <c r="C175" s="16" t="str">
        <f t="shared" si="5"/>
        <v>AT1G72300</v>
      </c>
      <c r="D175" t="s">
        <v>166</v>
      </c>
      <c r="E175" s="17"/>
      <c r="F175" s="17" t="s">
        <v>5602</v>
      </c>
      <c r="G175" s="17" t="s">
        <v>5603</v>
      </c>
      <c r="H175" s="17">
        <v>1095</v>
      </c>
      <c r="I175" s="17">
        <v>1</v>
      </c>
      <c r="J175" s="17">
        <v>716</v>
      </c>
      <c r="K175" s="17">
        <v>716</v>
      </c>
      <c r="L175" t="s">
        <v>1990</v>
      </c>
      <c r="M175" t="s">
        <v>5604</v>
      </c>
      <c r="N175" t="s">
        <v>7179</v>
      </c>
    </row>
    <row r="176" spans="1:14">
      <c r="A176" s="16" t="s">
        <v>4817</v>
      </c>
      <c r="B176" s="16" t="str">
        <f t="shared" si="4"/>
        <v>AT1G72460.1</v>
      </c>
      <c r="C176" s="16" t="str">
        <f t="shared" si="5"/>
        <v>AT1G72460</v>
      </c>
      <c r="D176" t="s">
        <v>35</v>
      </c>
      <c r="E176" s="17"/>
      <c r="F176" s="17" t="s">
        <v>5605</v>
      </c>
      <c r="G176" s="17" t="s">
        <v>5606</v>
      </c>
      <c r="H176" s="17">
        <v>644</v>
      </c>
      <c r="I176" s="17">
        <v>1</v>
      </c>
      <c r="J176" s="17">
        <v>252</v>
      </c>
      <c r="K176" s="17">
        <v>252</v>
      </c>
      <c r="L176" t="s">
        <v>1990</v>
      </c>
      <c r="M176" t="s">
        <v>5406</v>
      </c>
      <c r="N176" t="s">
        <v>7087</v>
      </c>
    </row>
    <row r="177" spans="1:14">
      <c r="A177" s="16" t="s">
        <v>4818</v>
      </c>
      <c r="B177" s="16" t="str">
        <f t="shared" si="4"/>
        <v>AT1G72540.1</v>
      </c>
      <c r="C177" s="16" t="str">
        <f t="shared" si="5"/>
        <v>AT1G72540</v>
      </c>
      <c r="D177" t="s">
        <v>21</v>
      </c>
      <c r="E177" s="17"/>
      <c r="F177" s="17"/>
      <c r="G177" s="17" t="s">
        <v>5607</v>
      </c>
      <c r="H177" s="17">
        <v>450</v>
      </c>
      <c r="I177" s="17"/>
      <c r="J177" s="17"/>
      <c r="K177" s="17"/>
      <c r="L177" t="s">
        <v>5289</v>
      </c>
      <c r="M177" t="s">
        <v>5290</v>
      </c>
      <c r="N177" t="s">
        <v>7355</v>
      </c>
    </row>
    <row r="178" spans="1:14">
      <c r="A178" s="16" t="s">
        <v>4819</v>
      </c>
      <c r="B178" s="16" t="str">
        <f t="shared" si="4"/>
        <v>AT1G72760.1</v>
      </c>
      <c r="C178" s="16" t="str">
        <f t="shared" si="5"/>
        <v>AT1G72760</v>
      </c>
      <c r="D178" t="s">
        <v>73</v>
      </c>
      <c r="E178" s="17"/>
      <c r="F178" s="17"/>
      <c r="G178" s="17" t="s">
        <v>5608</v>
      </c>
      <c r="H178" s="17">
        <v>697</v>
      </c>
      <c r="I178" s="17"/>
      <c r="J178" s="17"/>
      <c r="K178" s="17"/>
      <c r="L178" t="s">
        <v>5289</v>
      </c>
      <c r="M178" t="s">
        <v>5290</v>
      </c>
      <c r="N178" t="s">
        <v>7356</v>
      </c>
    </row>
    <row r="179" spans="1:14">
      <c r="A179" s="16" t="s">
        <v>4820</v>
      </c>
      <c r="B179" s="16" t="str">
        <f t="shared" si="4"/>
        <v>AT1G73080.1</v>
      </c>
      <c r="C179" s="16" t="str">
        <f t="shared" si="5"/>
        <v>AT1G73080</v>
      </c>
      <c r="D179" t="s">
        <v>28</v>
      </c>
      <c r="E179" s="17">
        <v>29</v>
      </c>
      <c r="F179" s="17" t="s">
        <v>5609</v>
      </c>
      <c r="G179" s="17" t="s">
        <v>5610</v>
      </c>
      <c r="H179" s="17">
        <v>1123</v>
      </c>
      <c r="I179" s="17">
        <v>30</v>
      </c>
      <c r="J179" s="17">
        <v>769</v>
      </c>
      <c r="K179" s="17">
        <v>740</v>
      </c>
      <c r="L179" t="s">
        <v>1990</v>
      </c>
      <c r="M179" t="s">
        <v>5611</v>
      </c>
      <c r="N179" t="s">
        <v>7051</v>
      </c>
    </row>
    <row r="180" spans="1:14">
      <c r="A180" s="16" t="s">
        <v>4821</v>
      </c>
      <c r="B180" s="16" t="str">
        <f t="shared" si="4"/>
        <v>AT1G74360.1</v>
      </c>
      <c r="C180" s="16" t="str">
        <f t="shared" si="5"/>
        <v>AT1G74360</v>
      </c>
      <c r="D180" t="s">
        <v>166</v>
      </c>
      <c r="E180" s="17">
        <v>35</v>
      </c>
      <c r="F180" s="17" t="s">
        <v>5612</v>
      </c>
      <c r="G180" s="17" t="s">
        <v>5613</v>
      </c>
      <c r="H180" s="17">
        <v>1106</v>
      </c>
      <c r="I180" s="17">
        <v>36</v>
      </c>
      <c r="J180" s="17">
        <v>731</v>
      </c>
      <c r="K180" s="17">
        <v>696</v>
      </c>
      <c r="L180" t="s">
        <v>1990</v>
      </c>
      <c r="M180" t="s">
        <v>5601</v>
      </c>
      <c r="N180" t="s">
        <v>6989</v>
      </c>
    </row>
    <row r="181" spans="1:14">
      <c r="A181" s="16" t="s">
        <v>4822</v>
      </c>
      <c r="B181" s="16" t="str">
        <f t="shared" si="4"/>
        <v>AT1G74490.1</v>
      </c>
      <c r="C181" s="16" t="str">
        <f t="shared" si="5"/>
        <v>AT1G74490</v>
      </c>
      <c r="D181" t="s">
        <v>21</v>
      </c>
      <c r="E181" s="17"/>
      <c r="F181" s="17"/>
      <c r="G181" s="17" t="s">
        <v>5614</v>
      </c>
      <c r="H181" s="17">
        <v>399</v>
      </c>
      <c r="I181" s="17"/>
      <c r="J181" s="17"/>
      <c r="K181" s="17"/>
      <c r="L181" t="s">
        <v>5289</v>
      </c>
      <c r="M181" t="s">
        <v>5290</v>
      </c>
      <c r="N181" t="s">
        <v>7357</v>
      </c>
    </row>
    <row r="182" spans="1:14">
      <c r="A182" s="16" t="s">
        <v>4823</v>
      </c>
      <c r="B182" s="16" t="str">
        <f t="shared" si="4"/>
        <v>AT1G75640.1</v>
      </c>
      <c r="C182" s="16" t="str">
        <f t="shared" si="5"/>
        <v>AT1G75640</v>
      </c>
      <c r="D182" t="s">
        <v>35</v>
      </c>
      <c r="E182" s="17">
        <v>25</v>
      </c>
      <c r="F182" s="17" t="s">
        <v>5615</v>
      </c>
      <c r="G182" s="17" t="s">
        <v>5616</v>
      </c>
      <c r="H182" s="17">
        <v>1140</v>
      </c>
      <c r="I182" s="17">
        <v>26</v>
      </c>
      <c r="J182" s="17">
        <v>754</v>
      </c>
      <c r="K182" s="17">
        <v>729</v>
      </c>
      <c r="L182" t="s">
        <v>1990</v>
      </c>
      <c r="M182" t="s">
        <v>5617</v>
      </c>
      <c r="N182" t="s">
        <v>6901</v>
      </c>
    </row>
    <row r="183" spans="1:14">
      <c r="A183" s="16" t="s">
        <v>4824</v>
      </c>
      <c r="B183" s="16" t="str">
        <f t="shared" si="4"/>
        <v>AT1G75820.1</v>
      </c>
      <c r="C183" s="16" t="str">
        <f t="shared" si="5"/>
        <v>AT1G75820</v>
      </c>
      <c r="D183" t="s">
        <v>28</v>
      </c>
      <c r="E183" s="17"/>
      <c r="F183" s="17" t="s">
        <v>5618</v>
      </c>
      <c r="G183" s="17" t="s">
        <v>5619</v>
      </c>
      <c r="H183" s="17">
        <v>980</v>
      </c>
      <c r="I183" s="17">
        <v>1</v>
      </c>
      <c r="J183" s="17">
        <v>640</v>
      </c>
      <c r="K183" s="17">
        <v>640</v>
      </c>
      <c r="L183" t="s">
        <v>1990</v>
      </c>
      <c r="M183" t="s">
        <v>5601</v>
      </c>
      <c r="N183" t="s">
        <v>6547</v>
      </c>
    </row>
    <row r="184" spans="1:14">
      <c r="A184" s="16" t="s">
        <v>4825</v>
      </c>
      <c r="B184" s="16" t="str">
        <f t="shared" si="4"/>
        <v>AT1G76360.1</v>
      </c>
      <c r="C184" s="16" t="str">
        <f t="shared" si="5"/>
        <v>AT1G76360</v>
      </c>
      <c r="D184" t="s">
        <v>21</v>
      </c>
      <c r="E184" s="17"/>
      <c r="F184" s="17"/>
      <c r="G184" s="17" t="s">
        <v>5620</v>
      </c>
      <c r="H184" s="17">
        <v>484</v>
      </c>
      <c r="I184" s="17"/>
      <c r="J184" s="17"/>
      <c r="K184" s="17"/>
      <c r="L184" t="s">
        <v>5289</v>
      </c>
      <c r="M184" t="s">
        <v>5290</v>
      </c>
      <c r="N184" t="s">
        <v>7358</v>
      </c>
    </row>
    <row r="185" spans="1:14">
      <c r="A185" s="16" t="s">
        <v>4826</v>
      </c>
      <c r="B185" s="16" t="str">
        <f t="shared" si="4"/>
        <v>AT1G76370.1</v>
      </c>
      <c r="C185" s="16" t="str">
        <f t="shared" si="5"/>
        <v>AT1G76370</v>
      </c>
      <c r="D185" t="s">
        <v>21</v>
      </c>
      <c r="E185" s="17"/>
      <c r="F185" s="17"/>
      <c r="G185" s="17" t="s">
        <v>5621</v>
      </c>
      <c r="H185" s="17">
        <v>381</v>
      </c>
      <c r="I185" s="17"/>
      <c r="J185" s="17"/>
      <c r="K185" s="17"/>
      <c r="L185" t="s">
        <v>5289</v>
      </c>
      <c r="M185" t="s">
        <v>5290</v>
      </c>
      <c r="N185" t="s">
        <v>7359</v>
      </c>
    </row>
    <row r="186" spans="1:14">
      <c r="A186" s="16" t="s">
        <v>4827</v>
      </c>
      <c r="B186" s="16" t="str">
        <f t="shared" si="4"/>
        <v>AT1G77280.1</v>
      </c>
      <c r="C186" s="16" t="str">
        <f t="shared" si="5"/>
        <v>AT1G77280</v>
      </c>
      <c r="D186" t="s">
        <v>91</v>
      </c>
      <c r="E186" s="17"/>
      <c r="F186" s="17"/>
      <c r="G186" s="17" t="s">
        <v>5622</v>
      </c>
      <c r="H186" s="17">
        <v>794</v>
      </c>
      <c r="I186" s="17"/>
      <c r="J186" s="17"/>
      <c r="K186" s="17"/>
      <c r="L186" t="s">
        <v>5289</v>
      </c>
      <c r="M186" t="s">
        <v>5362</v>
      </c>
      <c r="N186" t="s">
        <v>7360</v>
      </c>
    </row>
    <row r="187" spans="1:14">
      <c r="A187" s="16" t="s">
        <v>4828</v>
      </c>
      <c r="B187" s="16" t="str">
        <f t="shared" si="4"/>
        <v>AT1G78530.1</v>
      </c>
      <c r="C187" s="16" t="str">
        <f t="shared" si="5"/>
        <v>AT1G78530</v>
      </c>
      <c r="D187" t="s">
        <v>114</v>
      </c>
      <c r="E187" s="17">
        <v>27</v>
      </c>
      <c r="F187" s="17"/>
      <c r="G187" s="17" t="s">
        <v>5623</v>
      </c>
      <c r="H187" s="17">
        <v>355</v>
      </c>
      <c r="I187" s="17">
        <v>28</v>
      </c>
      <c r="J187" s="17">
        <v>74</v>
      </c>
      <c r="K187" s="17">
        <v>47</v>
      </c>
      <c r="L187" t="s">
        <v>1990</v>
      </c>
      <c r="M187" t="s">
        <v>5290</v>
      </c>
      <c r="N187" t="s">
        <v>7361</v>
      </c>
    </row>
    <row r="188" spans="1:14">
      <c r="A188" s="16" t="s">
        <v>4829</v>
      </c>
      <c r="B188" s="16" t="str">
        <f t="shared" si="4"/>
        <v>AT1G78940.1</v>
      </c>
      <c r="C188" s="16" t="str">
        <f t="shared" si="5"/>
        <v>AT1G78940</v>
      </c>
      <c r="D188" t="s">
        <v>73</v>
      </c>
      <c r="E188" s="17"/>
      <c r="F188" s="17"/>
      <c r="G188" s="17" t="s">
        <v>5624</v>
      </c>
      <c r="H188" s="17">
        <v>680</v>
      </c>
      <c r="I188" s="17"/>
      <c r="J188" s="17"/>
      <c r="K188" s="17"/>
      <c r="L188" t="s">
        <v>5289</v>
      </c>
      <c r="M188" t="s">
        <v>5290</v>
      </c>
      <c r="N188" t="s">
        <v>7362</v>
      </c>
    </row>
    <row r="189" spans="1:14">
      <c r="A189" s="16" t="s">
        <v>4830</v>
      </c>
      <c r="B189" s="16" t="str">
        <f t="shared" si="4"/>
        <v>AT1G78980.1</v>
      </c>
      <c r="C189" s="16" t="str">
        <f t="shared" si="5"/>
        <v>AT1G78980</v>
      </c>
      <c r="D189" t="s">
        <v>40</v>
      </c>
      <c r="E189" s="17">
        <v>23</v>
      </c>
      <c r="F189" s="17" t="s">
        <v>5625</v>
      </c>
      <c r="G189" s="17" t="s">
        <v>5626</v>
      </c>
      <c r="H189" s="17">
        <v>699</v>
      </c>
      <c r="I189" s="17">
        <v>24</v>
      </c>
      <c r="J189" s="17">
        <v>272</v>
      </c>
      <c r="K189" s="17">
        <v>249</v>
      </c>
      <c r="L189" t="s">
        <v>1990</v>
      </c>
      <c r="M189" t="s">
        <v>5428</v>
      </c>
      <c r="N189" t="s">
        <v>6817</v>
      </c>
    </row>
    <row r="190" spans="1:14">
      <c r="A190" s="16" t="s">
        <v>4831</v>
      </c>
      <c r="B190" s="16" t="str">
        <f t="shared" si="4"/>
        <v>AT1G79620.1</v>
      </c>
      <c r="C190" s="16" t="str">
        <f t="shared" si="5"/>
        <v>AT1G79620</v>
      </c>
      <c r="D190" t="s">
        <v>16</v>
      </c>
      <c r="E190" s="17">
        <v>24</v>
      </c>
      <c r="F190" s="17" t="s">
        <v>5486</v>
      </c>
      <c r="G190" s="17" t="s">
        <v>5627</v>
      </c>
      <c r="H190" s="17">
        <v>971</v>
      </c>
      <c r="I190" s="17">
        <v>25</v>
      </c>
      <c r="J190" s="17">
        <v>564</v>
      </c>
      <c r="K190" s="17">
        <v>540</v>
      </c>
      <c r="L190" t="s">
        <v>1990</v>
      </c>
      <c r="M190" t="s">
        <v>5494</v>
      </c>
      <c r="N190" t="s">
        <v>7363</v>
      </c>
    </row>
    <row r="191" spans="1:14">
      <c r="A191" s="16" t="s">
        <v>4832</v>
      </c>
      <c r="B191" s="16" t="str">
        <f t="shared" si="4"/>
        <v>AT1G79670.1</v>
      </c>
      <c r="C191" s="16" t="str">
        <f t="shared" si="5"/>
        <v>AT1G79670</v>
      </c>
      <c r="D191" t="s">
        <v>61</v>
      </c>
      <c r="E191" s="17">
        <v>28</v>
      </c>
      <c r="F191" s="17" t="s">
        <v>5628</v>
      </c>
      <c r="G191" s="17" t="s">
        <v>5629</v>
      </c>
      <c r="H191" s="17">
        <v>751</v>
      </c>
      <c r="I191" s="17">
        <v>29</v>
      </c>
      <c r="J191" s="17">
        <v>348</v>
      </c>
      <c r="K191" s="17">
        <v>320</v>
      </c>
      <c r="L191" t="s">
        <v>1990</v>
      </c>
      <c r="M191" t="s">
        <v>5350</v>
      </c>
      <c r="N191" t="s">
        <v>7364</v>
      </c>
    </row>
    <row r="192" spans="1:14">
      <c r="A192" s="16" t="s">
        <v>4833</v>
      </c>
      <c r="B192" s="16" t="str">
        <f t="shared" si="4"/>
        <v>AT1G79680.1</v>
      </c>
      <c r="C192" s="16" t="str">
        <f t="shared" si="5"/>
        <v>AT1G79680</v>
      </c>
      <c r="D192" t="s">
        <v>61</v>
      </c>
      <c r="E192" s="17">
        <v>25</v>
      </c>
      <c r="F192" s="17" t="s">
        <v>5630</v>
      </c>
      <c r="G192" s="17" t="s">
        <v>5631</v>
      </c>
      <c r="H192" s="17">
        <v>769</v>
      </c>
      <c r="I192" s="17">
        <v>26</v>
      </c>
      <c r="J192" s="17">
        <v>357</v>
      </c>
      <c r="K192" s="17">
        <v>332</v>
      </c>
      <c r="L192" t="s">
        <v>1990</v>
      </c>
      <c r="M192" t="s">
        <v>5350</v>
      </c>
      <c r="N192" t="s">
        <v>7365</v>
      </c>
    </row>
    <row r="193" spans="1:14">
      <c r="A193" s="16" t="s">
        <v>4834</v>
      </c>
      <c r="B193" s="16" t="str">
        <f t="shared" si="4"/>
        <v>AT1G80640.1</v>
      </c>
      <c r="C193" s="16" t="str">
        <f t="shared" si="5"/>
        <v>AT1G80640</v>
      </c>
      <c r="D193" t="s">
        <v>259</v>
      </c>
      <c r="E193" s="17">
        <v>23</v>
      </c>
      <c r="F193" s="17" t="s">
        <v>5632</v>
      </c>
      <c r="G193" s="17" t="s">
        <v>5633</v>
      </c>
      <c r="H193" s="17">
        <v>427</v>
      </c>
      <c r="I193" s="17">
        <v>24</v>
      </c>
      <c r="J193" s="17">
        <v>72</v>
      </c>
      <c r="K193" s="17">
        <v>49</v>
      </c>
      <c r="L193" t="s">
        <v>1990</v>
      </c>
      <c r="M193" t="s">
        <v>5292</v>
      </c>
      <c r="N193" t="s">
        <v>7366</v>
      </c>
    </row>
    <row r="194" spans="1:14">
      <c r="A194" s="16" t="s">
        <v>4835</v>
      </c>
      <c r="B194" s="16" t="str">
        <f t="shared" si="4"/>
        <v>AT1G80870.1</v>
      </c>
      <c r="C194" s="16" t="str">
        <f t="shared" si="5"/>
        <v>AT1G80870</v>
      </c>
      <c r="D194" t="s">
        <v>7</v>
      </c>
      <c r="E194" s="17"/>
      <c r="F194" s="17" t="s">
        <v>5507</v>
      </c>
      <c r="G194" s="17" t="s">
        <v>5634</v>
      </c>
      <c r="H194" s="17">
        <v>692</v>
      </c>
      <c r="I194" s="17">
        <v>1</v>
      </c>
      <c r="J194" s="17">
        <v>19</v>
      </c>
      <c r="K194" s="17">
        <v>19</v>
      </c>
      <c r="L194" t="s">
        <v>5289</v>
      </c>
      <c r="M194" t="s">
        <v>5292</v>
      </c>
      <c r="N194" t="s">
        <v>7367</v>
      </c>
    </row>
    <row r="195" spans="1:14">
      <c r="A195" s="16" t="s">
        <v>4836</v>
      </c>
      <c r="B195" s="16" t="str">
        <f t="shared" si="4"/>
        <v>AT2G01210.1</v>
      </c>
      <c r="C195" s="16" t="str">
        <f t="shared" si="5"/>
        <v>AT2G01210</v>
      </c>
      <c r="D195" t="s">
        <v>35</v>
      </c>
      <c r="E195" s="17">
        <v>21</v>
      </c>
      <c r="F195" s="17"/>
      <c r="G195" s="17" t="s">
        <v>5635</v>
      </c>
      <c r="H195" s="17">
        <v>716</v>
      </c>
      <c r="I195" s="17">
        <v>22</v>
      </c>
      <c r="J195" s="17">
        <v>407</v>
      </c>
      <c r="K195" s="17">
        <v>386</v>
      </c>
      <c r="L195" t="s">
        <v>1990</v>
      </c>
      <c r="M195" t="s">
        <v>5398</v>
      </c>
      <c r="N195" t="s">
        <v>7171</v>
      </c>
    </row>
    <row r="196" spans="1:14">
      <c r="A196" s="16" t="s">
        <v>4837</v>
      </c>
      <c r="B196" s="16" t="str">
        <f t="shared" si="4"/>
        <v>AT2G01820.1</v>
      </c>
      <c r="C196" s="16" t="str">
        <f t="shared" si="5"/>
        <v>AT2G01820</v>
      </c>
      <c r="D196" t="s">
        <v>96</v>
      </c>
      <c r="E196" s="17">
        <v>25</v>
      </c>
      <c r="F196" s="17" t="s">
        <v>5636</v>
      </c>
      <c r="G196" s="17" t="s">
        <v>5637</v>
      </c>
      <c r="H196" s="17">
        <v>943</v>
      </c>
      <c r="I196" s="17">
        <v>26</v>
      </c>
      <c r="J196" s="17">
        <v>482</v>
      </c>
      <c r="K196" s="17">
        <v>457</v>
      </c>
      <c r="L196" t="s">
        <v>1990</v>
      </c>
      <c r="M196" t="s">
        <v>5638</v>
      </c>
      <c r="N196" t="s">
        <v>7181</v>
      </c>
    </row>
    <row r="197" spans="1:14">
      <c r="A197" s="16" t="s">
        <v>4838</v>
      </c>
      <c r="B197" s="16" t="str">
        <f t="shared" si="4"/>
        <v>AT2G01950.1</v>
      </c>
      <c r="C197" s="16" t="str">
        <f t="shared" si="5"/>
        <v>AT2G01950</v>
      </c>
      <c r="D197" t="s">
        <v>166</v>
      </c>
      <c r="E197" s="17">
        <v>32</v>
      </c>
      <c r="F197" s="17" t="s">
        <v>5639</v>
      </c>
      <c r="G197" s="17" t="s">
        <v>5640</v>
      </c>
      <c r="H197" s="17">
        <v>1143</v>
      </c>
      <c r="I197" s="17">
        <v>33</v>
      </c>
      <c r="J197" s="17">
        <v>755</v>
      </c>
      <c r="K197" s="17">
        <v>723</v>
      </c>
      <c r="L197" t="s">
        <v>1990</v>
      </c>
      <c r="M197" t="s">
        <v>5641</v>
      </c>
      <c r="N197" t="s">
        <v>7081</v>
      </c>
    </row>
    <row r="198" spans="1:14">
      <c r="A198" s="16" t="s">
        <v>4839</v>
      </c>
      <c r="B198" s="16" t="str">
        <f t="shared" si="4"/>
        <v>AT2G02220.1</v>
      </c>
      <c r="C198" s="16" t="str">
        <f t="shared" si="5"/>
        <v>AT2G02220</v>
      </c>
      <c r="D198" t="s">
        <v>166</v>
      </c>
      <c r="E198" s="17">
        <v>26</v>
      </c>
      <c r="F198" s="17" t="s">
        <v>5642</v>
      </c>
      <c r="G198" s="17" t="s">
        <v>5643</v>
      </c>
      <c r="H198" s="17">
        <v>1008</v>
      </c>
      <c r="I198" s="17">
        <v>27</v>
      </c>
      <c r="J198" s="17">
        <v>657</v>
      </c>
      <c r="K198" s="17">
        <v>631</v>
      </c>
      <c r="L198" t="s">
        <v>1990</v>
      </c>
      <c r="M198" t="s">
        <v>5644</v>
      </c>
      <c r="N198" t="s">
        <v>6919</v>
      </c>
    </row>
    <row r="199" spans="1:14">
      <c r="A199" s="16" t="s">
        <v>4840</v>
      </c>
      <c r="B199" s="16" t="str">
        <f t="shared" si="4"/>
        <v>AT2G02780.1</v>
      </c>
      <c r="C199" s="16" t="str">
        <f t="shared" si="5"/>
        <v>AT2G02780</v>
      </c>
      <c r="D199" t="s">
        <v>3993</v>
      </c>
      <c r="E199" s="17">
        <v>26</v>
      </c>
      <c r="F199" s="17" t="s">
        <v>5645</v>
      </c>
      <c r="G199" s="17" t="s">
        <v>5646</v>
      </c>
      <c r="H199" s="17">
        <v>753</v>
      </c>
      <c r="I199" s="17">
        <v>27</v>
      </c>
      <c r="J199" s="17">
        <v>351</v>
      </c>
      <c r="K199" s="17">
        <v>325</v>
      </c>
      <c r="L199" t="s">
        <v>1990</v>
      </c>
      <c r="M199" t="s">
        <v>5647</v>
      </c>
      <c r="N199" t="s">
        <v>6733</v>
      </c>
    </row>
    <row r="200" spans="1:14">
      <c r="A200" s="16" t="s">
        <v>4841</v>
      </c>
      <c r="B200" s="16" t="str">
        <f t="shared" si="4"/>
        <v>AT2G02800.1</v>
      </c>
      <c r="C200" s="16" t="str">
        <f t="shared" si="5"/>
        <v>AT2G02800</v>
      </c>
      <c r="D200" t="s">
        <v>21</v>
      </c>
      <c r="E200" s="17"/>
      <c r="F200" s="17"/>
      <c r="G200" s="17" t="s">
        <v>5648</v>
      </c>
      <c r="H200" s="17">
        <v>426</v>
      </c>
      <c r="I200" s="17"/>
      <c r="J200" s="17"/>
      <c r="K200" s="17"/>
      <c r="L200" t="s">
        <v>5289</v>
      </c>
      <c r="M200" t="s">
        <v>5290</v>
      </c>
      <c r="N200" t="s">
        <v>7368</v>
      </c>
    </row>
    <row r="201" spans="1:14">
      <c r="A201" s="16" t="s">
        <v>4842</v>
      </c>
      <c r="B201" s="16" t="str">
        <f t="shared" si="4"/>
        <v>AT2G04300.1</v>
      </c>
      <c r="C201" s="16" t="str">
        <f t="shared" si="5"/>
        <v>AT2G04300</v>
      </c>
      <c r="D201" t="s">
        <v>4653</v>
      </c>
      <c r="E201" s="17">
        <v>27</v>
      </c>
      <c r="F201" s="17" t="s">
        <v>5551</v>
      </c>
      <c r="G201" s="17" t="s">
        <v>5649</v>
      </c>
      <c r="H201" s="17">
        <v>851</v>
      </c>
      <c r="I201" s="17">
        <v>28</v>
      </c>
      <c r="J201" s="17">
        <v>480</v>
      </c>
      <c r="K201" s="17">
        <v>453</v>
      </c>
      <c r="L201" t="s">
        <v>1990</v>
      </c>
      <c r="M201" t="s">
        <v>5295</v>
      </c>
      <c r="N201" t="s">
        <v>7369</v>
      </c>
    </row>
    <row r="202" spans="1:14">
      <c r="A202" s="16" t="s">
        <v>4843</v>
      </c>
      <c r="B202" s="16" t="str">
        <f t="shared" si="4"/>
        <v>AT2G05940.1</v>
      </c>
      <c r="C202" s="16" t="str">
        <f t="shared" si="5"/>
        <v>AT2G05940</v>
      </c>
      <c r="D202" t="s">
        <v>21</v>
      </c>
      <c r="E202" s="17"/>
      <c r="F202" s="17"/>
      <c r="G202" s="17" t="s">
        <v>5650</v>
      </c>
      <c r="H202" s="17">
        <v>462</v>
      </c>
      <c r="I202" s="17"/>
      <c r="J202" s="17"/>
      <c r="K202" s="17"/>
      <c r="L202" t="s">
        <v>5289</v>
      </c>
      <c r="M202" t="s">
        <v>5290</v>
      </c>
      <c r="N202" t="s">
        <v>7370</v>
      </c>
    </row>
    <row r="203" spans="1:14">
      <c r="A203" s="16" t="s">
        <v>4844</v>
      </c>
      <c r="B203" s="16" t="str">
        <f t="shared" si="4"/>
        <v>AT2G07020.1</v>
      </c>
      <c r="C203" s="16" t="str">
        <f t="shared" si="5"/>
        <v>AT2G07020</v>
      </c>
      <c r="D203" t="s">
        <v>73</v>
      </c>
      <c r="E203" s="17"/>
      <c r="F203" s="17"/>
      <c r="G203" s="17" t="s">
        <v>5651</v>
      </c>
      <c r="H203" s="17">
        <v>700</v>
      </c>
      <c r="I203" s="17"/>
      <c r="J203" s="17"/>
      <c r="K203" s="17"/>
      <c r="L203" t="s">
        <v>5289</v>
      </c>
      <c r="M203" t="s">
        <v>5362</v>
      </c>
      <c r="N203" t="s">
        <v>7371</v>
      </c>
    </row>
    <row r="204" spans="1:14">
      <c r="A204" s="16" t="s">
        <v>4845</v>
      </c>
      <c r="B204" s="16" t="str">
        <f t="shared" si="4"/>
        <v>AT2G07040.1</v>
      </c>
      <c r="C204" s="16" t="str">
        <f t="shared" si="5"/>
        <v>AT2G07040</v>
      </c>
      <c r="D204" t="s">
        <v>35</v>
      </c>
      <c r="E204" s="17"/>
      <c r="F204" s="17" t="s">
        <v>5652</v>
      </c>
      <c r="G204" s="17" t="s">
        <v>5653</v>
      </c>
      <c r="H204" s="17">
        <v>647</v>
      </c>
      <c r="I204" s="17">
        <v>1</v>
      </c>
      <c r="J204" s="17">
        <v>244</v>
      </c>
      <c r="K204" s="17">
        <v>244</v>
      </c>
      <c r="L204" t="s">
        <v>1990</v>
      </c>
      <c r="M204" t="s">
        <v>5406</v>
      </c>
      <c r="N204" t="s">
        <v>7115</v>
      </c>
    </row>
    <row r="205" spans="1:14">
      <c r="A205" s="16" t="s">
        <v>4846</v>
      </c>
      <c r="B205" s="16" t="str">
        <f t="shared" si="4"/>
        <v>AT2G07180.1</v>
      </c>
      <c r="C205" s="16" t="str">
        <f t="shared" si="5"/>
        <v>AT2G07180</v>
      </c>
      <c r="D205" t="s">
        <v>21</v>
      </c>
      <c r="E205" s="17"/>
      <c r="F205" s="17"/>
      <c r="G205" s="17" t="s">
        <v>5654</v>
      </c>
      <c r="H205" s="17">
        <v>442</v>
      </c>
      <c r="I205" s="17"/>
      <c r="J205" s="17"/>
      <c r="K205" s="17"/>
      <c r="L205" t="s">
        <v>5289</v>
      </c>
      <c r="M205" t="s">
        <v>5290</v>
      </c>
      <c r="N205" t="s">
        <v>7372</v>
      </c>
    </row>
    <row r="206" spans="1:14">
      <c r="A206" s="16" t="s">
        <v>4847</v>
      </c>
      <c r="B206" s="16" t="str">
        <f t="shared" si="4"/>
        <v>AT2G11520.1</v>
      </c>
      <c r="C206" s="16" t="str">
        <f t="shared" si="5"/>
        <v>AT2G11520</v>
      </c>
      <c r="D206" t="s">
        <v>273</v>
      </c>
      <c r="E206" s="17">
        <v>31</v>
      </c>
      <c r="F206" s="17"/>
      <c r="G206" s="17" t="s">
        <v>5655</v>
      </c>
      <c r="H206" s="17">
        <v>510</v>
      </c>
      <c r="I206" s="17">
        <v>32</v>
      </c>
      <c r="J206" s="17">
        <v>224</v>
      </c>
      <c r="K206" s="17">
        <v>193</v>
      </c>
      <c r="L206" t="s">
        <v>1990</v>
      </c>
      <c r="M206" t="s">
        <v>5290</v>
      </c>
      <c r="N206" t="s">
        <v>7373</v>
      </c>
    </row>
    <row r="207" spans="1:14">
      <c r="A207" s="16" t="s">
        <v>4848</v>
      </c>
      <c r="B207" s="16" t="str">
        <f t="shared" ref="B207:B270" si="6">RIGHT(A207,11)</f>
        <v>AT2G13790.1</v>
      </c>
      <c r="C207" s="16" t="str">
        <f t="shared" ref="C207:C270" si="7">LEFT(B207,9)</f>
        <v>AT2G13790</v>
      </c>
      <c r="D207" t="s">
        <v>119</v>
      </c>
      <c r="E207" s="17"/>
      <c r="F207" s="17" t="s">
        <v>5656</v>
      </c>
      <c r="G207" s="17" t="s">
        <v>5657</v>
      </c>
      <c r="H207" s="17">
        <v>620</v>
      </c>
      <c r="I207" s="17">
        <v>1</v>
      </c>
      <c r="J207" s="17">
        <v>231</v>
      </c>
      <c r="K207" s="17">
        <v>231</v>
      </c>
      <c r="L207" t="s">
        <v>1990</v>
      </c>
      <c r="M207" t="s">
        <v>5428</v>
      </c>
      <c r="N207" t="s">
        <v>7021</v>
      </c>
    </row>
    <row r="208" spans="1:14">
      <c r="A208" s="16" t="s">
        <v>4849</v>
      </c>
      <c r="B208" s="16" t="str">
        <f t="shared" si="6"/>
        <v>AT2G13800.1</v>
      </c>
      <c r="C208" s="16" t="str">
        <f t="shared" si="7"/>
        <v>AT2G13800</v>
      </c>
      <c r="D208" t="s">
        <v>119</v>
      </c>
      <c r="E208" s="17"/>
      <c r="F208" s="17" t="s">
        <v>5658</v>
      </c>
      <c r="G208" s="17" t="s">
        <v>5659</v>
      </c>
      <c r="H208" s="17">
        <v>601</v>
      </c>
      <c r="I208" s="17">
        <v>1</v>
      </c>
      <c r="J208" s="17">
        <v>213</v>
      </c>
      <c r="K208" s="17">
        <v>213</v>
      </c>
      <c r="L208" t="s">
        <v>1990</v>
      </c>
      <c r="M208" t="s">
        <v>5428</v>
      </c>
      <c r="N208" t="s">
        <v>7374</v>
      </c>
    </row>
    <row r="209" spans="1:14">
      <c r="A209" s="16" t="s">
        <v>4850</v>
      </c>
      <c r="B209" s="16" t="str">
        <f t="shared" si="6"/>
        <v>AT2G14440.1</v>
      </c>
      <c r="C209" s="16" t="str">
        <f t="shared" si="7"/>
        <v>AT2G14440</v>
      </c>
      <c r="D209" t="s">
        <v>4653</v>
      </c>
      <c r="E209" s="17">
        <v>24</v>
      </c>
      <c r="F209" s="17" t="s">
        <v>5660</v>
      </c>
      <c r="G209" s="17" t="s">
        <v>5661</v>
      </c>
      <c r="H209" s="17">
        <v>886</v>
      </c>
      <c r="I209" s="17">
        <v>25</v>
      </c>
      <c r="J209" s="17">
        <v>526</v>
      </c>
      <c r="K209" s="17">
        <v>502</v>
      </c>
      <c r="L209" t="s">
        <v>1990</v>
      </c>
      <c r="M209" t="s">
        <v>5295</v>
      </c>
      <c r="N209" t="s">
        <v>7375</v>
      </c>
    </row>
    <row r="210" spans="1:14">
      <c r="A210" s="16" t="s">
        <v>4851</v>
      </c>
      <c r="B210" s="16" t="str">
        <f t="shared" si="6"/>
        <v>AT2G14510.1</v>
      </c>
      <c r="C210" s="16" t="str">
        <f t="shared" si="7"/>
        <v>AT2G14510</v>
      </c>
      <c r="D210" t="s">
        <v>4653</v>
      </c>
      <c r="E210" s="17">
        <v>24</v>
      </c>
      <c r="F210" s="17" t="s">
        <v>5474</v>
      </c>
      <c r="G210" s="17" t="s">
        <v>5662</v>
      </c>
      <c r="H210" s="17">
        <v>868</v>
      </c>
      <c r="I210" s="17">
        <v>25</v>
      </c>
      <c r="J210" s="17">
        <v>508</v>
      </c>
      <c r="K210" s="17">
        <v>484</v>
      </c>
      <c r="L210" t="s">
        <v>1990</v>
      </c>
      <c r="M210" t="s">
        <v>5457</v>
      </c>
      <c r="N210" t="s">
        <v>7376</v>
      </c>
    </row>
    <row r="211" spans="1:14">
      <c r="A211" s="16" t="s">
        <v>4852</v>
      </c>
      <c r="B211" s="16" t="str">
        <f t="shared" si="6"/>
        <v>AT2G15300.1</v>
      </c>
      <c r="C211" s="16" t="str">
        <f t="shared" si="7"/>
        <v>AT2G15300</v>
      </c>
      <c r="D211" t="s">
        <v>35</v>
      </c>
      <c r="E211" s="17">
        <v>24</v>
      </c>
      <c r="F211" s="17" t="s">
        <v>5663</v>
      </c>
      <c r="G211" s="17" t="s">
        <v>5664</v>
      </c>
      <c r="H211" s="17">
        <v>744</v>
      </c>
      <c r="I211" s="17">
        <v>25</v>
      </c>
      <c r="J211" s="17">
        <v>335</v>
      </c>
      <c r="K211" s="17">
        <v>311</v>
      </c>
      <c r="L211" t="s">
        <v>1990</v>
      </c>
      <c r="M211" t="s">
        <v>5557</v>
      </c>
      <c r="N211" t="s">
        <v>6725</v>
      </c>
    </row>
    <row r="212" spans="1:14">
      <c r="A212" s="16" t="s">
        <v>4853</v>
      </c>
      <c r="B212" s="16" t="str">
        <f t="shared" si="6"/>
        <v>AT2G16250.1</v>
      </c>
      <c r="C212" s="16" t="str">
        <f t="shared" si="7"/>
        <v>AT2G16250</v>
      </c>
      <c r="D212" t="s">
        <v>282</v>
      </c>
      <c r="E212" s="17">
        <v>29</v>
      </c>
      <c r="F212" s="17" t="s">
        <v>5665</v>
      </c>
      <c r="G212" s="17" t="s">
        <v>5666</v>
      </c>
      <c r="H212" s="17">
        <v>915</v>
      </c>
      <c r="I212" s="17">
        <v>30</v>
      </c>
      <c r="J212" s="17">
        <v>450</v>
      </c>
      <c r="K212" s="17">
        <v>421</v>
      </c>
      <c r="L212" t="s">
        <v>1990</v>
      </c>
      <c r="M212" t="s">
        <v>5667</v>
      </c>
      <c r="N212" t="s">
        <v>7037</v>
      </c>
    </row>
    <row r="213" spans="1:14">
      <c r="A213" s="16" t="s">
        <v>4854</v>
      </c>
      <c r="B213" s="16" t="str">
        <f t="shared" si="6"/>
        <v>AT2G16750.1</v>
      </c>
      <c r="C213" s="16" t="str">
        <f t="shared" si="7"/>
        <v>AT2G16750</v>
      </c>
      <c r="D213" t="s">
        <v>91</v>
      </c>
      <c r="E213" s="17"/>
      <c r="F213" s="17"/>
      <c r="G213" s="17" t="s">
        <v>5668</v>
      </c>
      <c r="H213" s="17">
        <v>617</v>
      </c>
      <c r="I213" s="17"/>
      <c r="J213" s="17"/>
      <c r="K213" s="17"/>
      <c r="L213" t="s">
        <v>5289</v>
      </c>
      <c r="M213" t="s">
        <v>5292</v>
      </c>
      <c r="N213" t="s">
        <v>7377</v>
      </c>
    </row>
    <row r="214" spans="1:14">
      <c r="A214" s="16" t="s">
        <v>4855</v>
      </c>
      <c r="B214" s="16" t="str">
        <f t="shared" si="6"/>
        <v>AT2G17090.1</v>
      </c>
      <c r="C214" s="16" t="str">
        <f t="shared" si="7"/>
        <v>AT2G17090</v>
      </c>
      <c r="D214" t="s">
        <v>4651</v>
      </c>
      <c r="E214" s="17"/>
      <c r="F214" s="17"/>
      <c r="G214" s="17" t="s">
        <v>5669</v>
      </c>
      <c r="H214" s="17">
        <v>465</v>
      </c>
      <c r="I214" s="17"/>
      <c r="J214" s="17"/>
      <c r="K214" s="17"/>
      <c r="L214" t="s">
        <v>5289</v>
      </c>
      <c r="M214" t="s">
        <v>5292</v>
      </c>
      <c r="N214" t="s">
        <v>7378</v>
      </c>
    </row>
    <row r="215" spans="1:14">
      <c r="A215" s="16" t="s">
        <v>4856</v>
      </c>
      <c r="B215" s="16" t="str">
        <f t="shared" si="6"/>
        <v>AT2G17170.1</v>
      </c>
      <c r="C215" s="16" t="str">
        <f t="shared" si="7"/>
        <v>AT2G17170</v>
      </c>
      <c r="D215" t="s">
        <v>4651</v>
      </c>
      <c r="E215" s="17"/>
      <c r="F215" s="17"/>
      <c r="G215" s="17" t="s">
        <v>5670</v>
      </c>
      <c r="H215" s="17">
        <v>328</v>
      </c>
      <c r="I215" s="17"/>
      <c r="J215" s="17"/>
      <c r="K215" s="17"/>
      <c r="L215" t="s">
        <v>5289</v>
      </c>
      <c r="M215" t="s">
        <v>5292</v>
      </c>
      <c r="N215" t="s">
        <v>7379</v>
      </c>
    </row>
    <row r="216" spans="1:14">
      <c r="A216" s="16" t="s">
        <v>4857</v>
      </c>
      <c r="B216" s="16" t="str">
        <f t="shared" si="6"/>
        <v>AT2G17220.1</v>
      </c>
      <c r="C216" s="16" t="str">
        <f t="shared" si="7"/>
        <v>AT2G17220</v>
      </c>
      <c r="D216" t="s">
        <v>21</v>
      </c>
      <c r="E216" s="17"/>
      <c r="F216" s="17"/>
      <c r="G216" s="17" t="s">
        <v>5671</v>
      </c>
      <c r="H216" s="17">
        <v>414</v>
      </c>
      <c r="I216" s="17"/>
      <c r="J216" s="17"/>
      <c r="K216" s="17"/>
      <c r="L216" t="s">
        <v>5289</v>
      </c>
      <c r="M216" t="s">
        <v>5290</v>
      </c>
      <c r="N216" t="s">
        <v>7380</v>
      </c>
    </row>
    <row r="217" spans="1:14">
      <c r="A217" s="16" t="s">
        <v>4858</v>
      </c>
      <c r="B217" s="16" t="str">
        <f t="shared" si="6"/>
        <v>AT2G18470.1</v>
      </c>
      <c r="C217" s="16" t="str">
        <f t="shared" si="7"/>
        <v>AT2G18470</v>
      </c>
      <c r="D217" t="s">
        <v>33</v>
      </c>
      <c r="E217" s="17"/>
      <c r="F217" s="17" t="s">
        <v>5672</v>
      </c>
      <c r="G217" s="17" t="s">
        <v>5673</v>
      </c>
      <c r="H217" s="17">
        <v>633</v>
      </c>
      <c r="I217" s="17">
        <v>1</v>
      </c>
      <c r="J217" s="17">
        <v>149</v>
      </c>
      <c r="K217" s="17">
        <v>149</v>
      </c>
      <c r="L217" t="s">
        <v>1990</v>
      </c>
      <c r="M217" t="s">
        <v>5290</v>
      </c>
      <c r="N217" t="s">
        <v>7381</v>
      </c>
    </row>
    <row r="218" spans="1:14">
      <c r="A218" s="16" t="s">
        <v>4859</v>
      </c>
      <c r="B218" s="16" t="str">
        <f t="shared" si="6"/>
        <v>AT2G18890.1</v>
      </c>
      <c r="C218" s="16" t="str">
        <f t="shared" si="7"/>
        <v>AT2G18890</v>
      </c>
      <c r="D218" t="s">
        <v>91</v>
      </c>
      <c r="E218" s="17"/>
      <c r="F218" s="17"/>
      <c r="G218" s="17" t="s">
        <v>5674</v>
      </c>
      <c r="H218" s="17">
        <v>392</v>
      </c>
      <c r="I218" s="17"/>
      <c r="J218" s="17"/>
      <c r="K218" s="17"/>
      <c r="L218" t="s">
        <v>5289</v>
      </c>
      <c r="M218" t="s">
        <v>5290</v>
      </c>
      <c r="N218" t="s">
        <v>7382</v>
      </c>
    </row>
    <row r="219" spans="1:14">
      <c r="A219" s="16" t="s">
        <v>4860</v>
      </c>
      <c r="B219" s="16" t="str">
        <f t="shared" si="6"/>
        <v>AT2G19130.1</v>
      </c>
      <c r="C219" s="16" t="str">
        <f t="shared" si="7"/>
        <v>AT2G19130</v>
      </c>
      <c r="D219" t="s">
        <v>121</v>
      </c>
      <c r="E219" s="17">
        <v>23</v>
      </c>
      <c r="F219" s="17" t="s">
        <v>5675</v>
      </c>
      <c r="G219" s="17" t="s">
        <v>5676</v>
      </c>
      <c r="H219" s="17">
        <v>828</v>
      </c>
      <c r="I219" s="17">
        <v>24</v>
      </c>
      <c r="J219" s="17">
        <v>440</v>
      </c>
      <c r="K219" s="17">
        <v>417</v>
      </c>
      <c r="L219" t="s">
        <v>1990</v>
      </c>
      <c r="M219" t="s">
        <v>5677</v>
      </c>
      <c r="N219" t="s">
        <v>7383</v>
      </c>
    </row>
    <row r="220" spans="1:14">
      <c r="A220" s="16" t="s">
        <v>4861</v>
      </c>
      <c r="B220" s="16" t="str">
        <f t="shared" si="6"/>
        <v>AT2G19190.1</v>
      </c>
      <c r="C220" s="16" t="str">
        <f t="shared" si="7"/>
        <v>AT2G19190</v>
      </c>
      <c r="D220" t="s">
        <v>4653</v>
      </c>
      <c r="E220" s="17">
        <v>25</v>
      </c>
      <c r="F220" s="17" t="s">
        <v>5678</v>
      </c>
      <c r="G220" s="17" t="s">
        <v>5679</v>
      </c>
      <c r="H220" s="17">
        <v>876</v>
      </c>
      <c r="I220" s="17">
        <v>26</v>
      </c>
      <c r="J220" s="17">
        <v>516</v>
      </c>
      <c r="K220" s="17">
        <v>491</v>
      </c>
      <c r="L220" t="s">
        <v>1990</v>
      </c>
      <c r="M220" t="s">
        <v>5457</v>
      </c>
      <c r="N220" t="s">
        <v>7195</v>
      </c>
    </row>
    <row r="221" spans="1:14">
      <c r="A221" s="16" t="s">
        <v>4862</v>
      </c>
      <c r="B221" s="16" t="str">
        <f t="shared" si="6"/>
        <v>AT2G19210.1</v>
      </c>
      <c r="C221" s="16" t="str">
        <f t="shared" si="7"/>
        <v>AT2G19210</v>
      </c>
      <c r="D221" t="s">
        <v>4653</v>
      </c>
      <c r="E221" s="17">
        <v>26</v>
      </c>
      <c r="F221" s="17" t="s">
        <v>5678</v>
      </c>
      <c r="G221" s="17" t="s">
        <v>5680</v>
      </c>
      <c r="H221" s="17">
        <v>881</v>
      </c>
      <c r="I221" s="17">
        <v>27</v>
      </c>
      <c r="J221" s="17">
        <v>516</v>
      </c>
      <c r="K221" s="17">
        <v>490</v>
      </c>
      <c r="L221" t="s">
        <v>1990</v>
      </c>
      <c r="M221" t="s">
        <v>5295</v>
      </c>
      <c r="N221" t="s">
        <v>6955</v>
      </c>
    </row>
    <row r="222" spans="1:14">
      <c r="A222" s="16" t="s">
        <v>4863</v>
      </c>
      <c r="B222" s="16" t="str">
        <f t="shared" si="6"/>
        <v>AT2G19230.1</v>
      </c>
      <c r="C222" s="16" t="str">
        <f t="shared" si="7"/>
        <v>AT2G19230</v>
      </c>
      <c r="D222" t="s">
        <v>4653</v>
      </c>
      <c r="E222" s="17">
        <v>25</v>
      </c>
      <c r="F222" s="17" t="s">
        <v>5678</v>
      </c>
      <c r="G222" s="17" t="s">
        <v>5681</v>
      </c>
      <c r="H222" s="17">
        <v>877</v>
      </c>
      <c r="I222" s="17">
        <v>26</v>
      </c>
      <c r="J222" s="17">
        <v>516</v>
      </c>
      <c r="K222" s="17">
        <v>491</v>
      </c>
      <c r="L222" t="s">
        <v>1990</v>
      </c>
      <c r="M222" t="s">
        <v>5457</v>
      </c>
      <c r="N222" t="s">
        <v>6411</v>
      </c>
    </row>
    <row r="223" spans="1:14">
      <c r="A223" s="16" t="s">
        <v>4864</v>
      </c>
      <c r="B223" s="16" t="str">
        <f t="shared" si="6"/>
        <v>AT2G19410.1</v>
      </c>
      <c r="C223" s="16" t="str">
        <f t="shared" si="7"/>
        <v>AT2G19410</v>
      </c>
      <c r="D223" t="s">
        <v>73</v>
      </c>
      <c r="E223" s="17"/>
      <c r="F223" s="17"/>
      <c r="G223" s="17" t="s">
        <v>5682</v>
      </c>
      <c r="H223" s="17">
        <v>801</v>
      </c>
      <c r="I223" s="17"/>
      <c r="J223" s="17"/>
      <c r="K223" s="17"/>
      <c r="L223" t="s">
        <v>5289</v>
      </c>
      <c r="M223" t="s">
        <v>5683</v>
      </c>
      <c r="N223" t="s">
        <v>7384</v>
      </c>
    </row>
    <row r="224" spans="1:14">
      <c r="A224" s="16" t="s">
        <v>4865</v>
      </c>
      <c r="B224" s="16" t="str">
        <f t="shared" si="6"/>
        <v>AT2G20300.1</v>
      </c>
      <c r="C224" s="16" t="str">
        <f t="shared" si="7"/>
        <v>AT2G20300</v>
      </c>
      <c r="D224" t="s">
        <v>163</v>
      </c>
      <c r="E224" s="17">
        <v>20</v>
      </c>
      <c r="F224" s="17" t="s">
        <v>5684</v>
      </c>
      <c r="G224" s="17" t="s">
        <v>5685</v>
      </c>
      <c r="H224" s="17">
        <v>744</v>
      </c>
      <c r="I224" s="17">
        <v>21</v>
      </c>
      <c r="J224" s="17">
        <v>258</v>
      </c>
      <c r="K224" s="17">
        <v>238</v>
      </c>
      <c r="L224" t="s">
        <v>1990</v>
      </c>
      <c r="N224" t="s">
        <v>7385</v>
      </c>
    </row>
    <row r="225" spans="1:14">
      <c r="A225" s="16" t="s">
        <v>4866</v>
      </c>
      <c r="B225" s="16" t="str">
        <f t="shared" si="6"/>
        <v>AT2G20850.1</v>
      </c>
      <c r="C225" s="16" t="str">
        <f t="shared" si="7"/>
        <v>AT2G20850</v>
      </c>
      <c r="D225" t="s">
        <v>40</v>
      </c>
      <c r="E225" s="17">
        <v>32</v>
      </c>
      <c r="F225" s="17" t="s">
        <v>5686</v>
      </c>
      <c r="G225" s="17" t="s">
        <v>5687</v>
      </c>
      <c r="H225" s="17">
        <v>775</v>
      </c>
      <c r="I225" s="17">
        <v>33</v>
      </c>
      <c r="J225" s="17">
        <v>314</v>
      </c>
      <c r="K225" s="17">
        <v>282</v>
      </c>
      <c r="L225" t="s">
        <v>1990</v>
      </c>
      <c r="N225" t="s">
        <v>6909</v>
      </c>
    </row>
    <row r="226" spans="1:14">
      <c r="A226" s="16" t="s">
        <v>4867</v>
      </c>
      <c r="B226" s="16" t="str">
        <f t="shared" si="6"/>
        <v>AT2G21480.1</v>
      </c>
      <c r="C226" s="16" t="str">
        <f t="shared" si="7"/>
        <v>AT2G21480</v>
      </c>
      <c r="D226" t="s">
        <v>112</v>
      </c>
      <c r="E226" s="17">
        <v>40</v>
      </c>
      <c r="F226" s="17" t="s">
        <v>5675</v>
      </c>
      <c r="G226" s="17" t="s">
        <v>5688</v>
      </c>
      <c r="H226" s="17">
        <v>871</v>
      </c>
      <c r="I226" s="17">
        <v>41</v>
      </c>
      <c r="J226" s="17">
        <v>440</v>
      </c>
      <c r="K226" s="17">
        <v>400</v>
      </c>
      <c r="L226" t="s">
        <v>1990</v>
      </c>
      <c r="N226" t="s">
        <v>7386</v>
      </c>
    </row>
    <row r="227" spans="1:14">
      <c r="A227" s="16" t="s">
        <v>4868</v>
      </c>
      <c r="B227" s="16" t="str">
        <f t="shared" si="6"/>
        <v>AT2G23200.1</v>
      </c>
      <c r="C227" s="16" t="str">
        <f t="shared" si="7"/>
        <v>AT2G23200</v>
      </c>
      <c r="D227" t="s">
        <v>112</v>
      </c>
      <c r="E227" s="17">
        <v>29</v>
      </c>
      <c r="F227" s="17" t="s">
        <v>5689</v>
      </c>
      <c r="G227" s="17" t="s">
        <v>5690</v>
      </c>
      <c r="H227" s="17">
        <v>834</v>
      </c>
      <c r="I227" s="17">
        <v>30</v>
      </c>
      <c r="J227" s="17">
        <v>401</v>
      </c>
      <c r="K227" s="17">
        <v>372</v>
      </c>
      <c r="L227" t="s">
        <v>1990</v>
      </c>
      <c r="N227" t="s">
        <v>7387</v>
      </c>
    </row>
    <row r="228" spans="1:14">
      <c r="A228" s="16" t="s">
        <v>4869</v>
      </c>
      <c r="B228" s="16" t="str">
        <f t="shared" si="6"/>
        <v>AT2G23300.1</v>
      </c>
      <c r="C228" s="16" t="str">
        <f t="shared" si="7"/>
        <v>AT2G23300</v>
      </c>
      <c r="D228" t="s">
        <v>35</v>
      </c>
      <c r="E228" s="17">
        <v>31</v>
      </c>
      <c r="F228" s="17" t="s">
        <v>5691</v>
      </c>
      <c r="G228" s="17" t="s">
        <v>5692</v>
      </c>
      <c r="H228" s="17">
        <v>773</v>
      </c>
      <c r="I228" s="17">
        <v>32</v>
      </c>
      <c r="J228" s="17">
        <v>333</v>
      </c>
      <c r="K228" s="17">
        <v>302</v>
      </c>
      <c r="L228" t="s">
        <v>1990</v>
      </c>
      <c r="N228" t="s">
        <v>6679</v>
      </c>
    </row>
    <row r="229" spans="1:14">
      <c r="A229" s="16" t="s">
        <v>4870</v>
      </c>
      <c r="B229" s="16" t="str">
        <f t="shared" si="6"/>
        <v>AT2G23450.1</v>
      </c>
      <c r="C229" s="16" t="str">
        <f t="shared" si="7"/>
        <v>AT2G23450</v>
      </c>
      <c r="D229" t="s">
        <v>3994</v>
      </c>
      <c r="E229" s="17">
        <v>43</v>
      </c>
      <c r="F229" s="17" t="s">
        <v>5693</v>
      </c>
      <c r="G229" s="17" t="s">
        <v>5694</v>
      </c>
      <c r="H229" s="17">
        <v>708</v>
      </c>
      <c r="I229" s="17">
        <v>44</v>
      </c>
      <c r="J229" s="17">
        <v>282</v>
      </c>
      <c r="K229" s="17">
        <v>239</v>
      </c>
      <c r="L229" t="s">
        <v>1990</v>
      </c>
      <c r="N229" t="s">
        <v>7388</v>
      </c>
    </row>
    <row r="230" spans="1:14">
      <c r="A230" s="16" t="s">
        <v>4871</v>
      </c>
      <c r="B230" s="16" t="str">
        <f t="shared" si="6"/>
        <v>AT2G23770.1</v>
      </c>
      <c r="C230" s="16" t="str">
        <f t="shared" si="7"/>
        <v>AT2G23770</v>
      </c>
      <c r="D230" t="s">
        <v>302</v>
      </c>
      <c r="E230" s="17">
        <v>23</v>
      </c>
      <c r="F230" s="17" t="s">
        <v>5695</v>
      </c>
      <c r="G230" s="17" t="s">
        <v>5696</v>
      </c>
      <c r="H230" s="17">
        <v>612</v>
      </c>
      <c r="I230" s="17">
        <v>24</v>
      </c>
      <c r="J230" s="17">
        <v>271</v>
      </c>
      <c r="K230" s="17">
        <v>248</v>
      </c>
      <c r="L230" t="s">
        <v>1990</v>
      </c>
      <c r="N230" t="s">
        <v>6663</v>
      </c>
    </row>
    <row r="231" spans="1:14">
      <c r="A231" s="16" t="s">
        <v>4872</v>
      </c>
      <c r="B231" s="16" t="str">
        <f t="shared" si="6"/>
        <v>AT2G23950.1</v>
      </c>
      <c r="C231" s="16" t="str">
        <f t="shared" si="7"/>
        <v>AT2G23950</v>
      </c>
      <c r="D231" t="s">
        <v>119</v>
      </c>
      <c r="E231" s="17">
        <v>28</v>
      </c>
      <c r="F231" s="17" t="s">
        <v>5697</v>
      </c>
      <c r="G231" s="17" t="s">
        <v>5698</v>
      </c>
      <c r="H231" s="17">
        <v>634</v>
      </c>
      <c r="I231" s="17">
        <v>29</v>
      </c>
      <c r="J231" s="17">
        <v>234</v>
      </c>
      <c r="K231" s="17">
        <v>206</v>
      </c>
      <c r="L231" t="s">
        <v>1990</v>
      </c>
      <c r="N231" t="s">
        <v>6685</v>
      </c>
    </row>
    <row r="232" spans="1:14">
      <c r="A232" s="16" t="s">
        <v>4873</v>
      </c>
      <c r="B232" s="16" t="str">
        <f t="shared" si="6"/>
        <v>AT2G24130.1</v>
      </c>
      <c r="C232" s="16" t="str">
        <f t="shared" si="7"/>
        <v>AT2G24130</v>
      </c>
      <c r="D232" t="s">
        <v>305</v>
      </c>
      <c r="E232" s="17">
        <v>21</v>
      </c>
      <c r="F232" s="17"/>
      <c r="G232" s="17" t="s">
        <v>5699</v>
      </c>
      <c r="H232" s="17">
        <v>980</v>
      </c>
      <c r="I232" s="17">
        <v>22</v>
      </c>
      <c r="J232" s="17">
        <v>660</v>
      </c>
      <c r="K232" s="17">
        <v>639</v>
      </c>
      <c r="L232" t="s">
        <v>1990</v>
      </c>
      <c r="N232" t="s">
        <v>7389</v>
      </c>
    </row>
    <row r="233" spans="1:14">
      <c r="A233" s="16" t="s">
        <v>4874</v>
      </c>
      <c r="B233" s="16" t="str">
        <f t="shared" si="6"/>
        <v>AT2G24230.1</v>
      </c>
      <c r="C233" s="16" t="str">
        <f t="shared" si="7"/>
        <v>AT2G24230</v>
      </c>
      <c r="D233" t="s">
        <v>4675</v>
      </c>
      <c r="E233" s="17">
        <v>24</v>
      </c>
      <c r="F233" s="17" t="s">
        <v>5700</v>
      </c>
      <c r="G233" s="17" t="s">
        <v>5701</v>
      </c>
      <c r="H233" s="17">
        <v>853</v>
      </c>
      <c r="I233" s="17">
        <v>25</v>
      </c>
      <c r="J233" s="17">
        <v>455</v>
      </c>
      <c r="K233" s="17">
        <v>431</v>
      </c>
      <c r="L233" t="s">
        <v>1990</v>
      </c>
      <c r="N233" t="s">
        <v>7105</v>
      </c>
    </row>
    <row r="234" spans="1:14">
      <c r="A234" s="16" t="s">
        <v>4875</v>
      </c>
      <c r="B234" s="16" t="str">
        <f t="shared" si="6"/>
        <v>AT2G24370.1</v>
      </c>
      <c r="C234" s="16" t="str">
        <f t="shared" si="7"/>
        <v>AT2G24370</v>
      </c>
      <c r="D234" t="s">
        <v>73</v>
      </c>
      <c r="E234" s="17"/>
      <c r="F234" s="17"/>
      <c r="G234" s="17" t="s">
        <v>5702</v>
      </c>
      <c r="H234" s="17">
        <v>816</v>
      </c>
      <c r="I234" s="17"/>
      <c r="J234" s="17"/>
      <c r="K234" s="17"/>
      <c r="L234" t="s">
        <v>5289</v>
      </c>
      <c r="N234" t="s">
        <v>7390</v>
      </c>
    </row>
    <row r="235" spans="1:14">
      <c r="A235" s="16" t="s">
        <v>4876</v>
      </c>
      <c r="B235" s="16" t="str">
        <f t="shared" si="6"/>
        <v>AT2G25220.1</v>
      </c>
      <c r="C235" s="16" t="str">
        <f t="shared" si="7"/>
        <v>AT2G25220</v>
      </c>
      <c r="D235" t="s">
        <v>259</v>
      </c>
      <c r="E235" s="17"/>
      <c r="F235" s="17" t="s">
        <v>5703</v>
      </c>
      <c r="G235" s="17" t="s">
        <v>5704</v>
      </c>
      <c r="H235" s="17">
        <v>383</v>
      </c>
      <c r="I235" s="17">
        <v>1</v>
      </c>
      <c r="J235" s="17">
        <v>14</v>
      </c>
      <c r="K235" s="17">
        <v>14</v>
      </c>
      <c r="L235" t="s">
        <v>5289</v>
      </c>
      <c r="N235" t="s">
        <v>7391</v>
      </c>
    </row>
    <row r="236" spans="1:14">
      <c r="A236" s="16" t="s">
        <v>4877</v>
      </c>
      <c r="B236" s="16" t="str">
        <f t="shared" si="6"/>
        <v>AT2G25790.1</v>
      </c>
      <c r="C236" s="16" t="str">
        <f t="shared" si="7"/>
        <v>AT2G25790</v>
      </c>
      <c r="D236" t="s">
        <v>358</v>
      </c>
      <c r="E236" s="17"/>
      <c r="F236" s="17" t="s">
        <v>5705</v>
      </c>
      <c r="G236" s="17" t="s">
        <v>5706</v>
      </c>
      <c r="H236" s="17">
        <v>960</v>
      </c>
      <c r="I236" s="17">
        <v>1</v>
      </c>
      <c r="J236" s="17">
        <v>635</v>
      </c>
      <c r="K236" s="17">
        <v>635</v>
      </c>
      <c r="L236" t="s">
        <v>1990</v>
      </c>
      <c r="M236" t="s">
        <v>5707</v>
      </c>
      <c r="N236" t="s">
        <v>7039</v>
      </c>
    </row>
    <row r="237" spans="1:14">
      <c r="A237" s="16" t="s">
        <v>4878</v>
      </c>
      <c r="B237" s="16" t="str">
        <f t="shared" si="6"/>
        <v>AT2G26290.1</v>
      </c>
      <c r="C237" s="16" t="str">
        <f t="shared" si="7"/>
        <v>AT2G26290</v>
      </c>
      <c r="D237" t="s">
        <v>21</v>
      </c>
      <c r="E237" s="17"/>
      <c r="F237" s="17"/>
      <c r="G237" s="17" t="s">
        <v>5708</v>
      </c>
      <c r="H237" s="17">
        <v>424</v>
      </c>
      <c r="I237" s="17"/>
      <c r="J237" s="17"/>
      <c r="K237" s="17"/>
      <c r="L237" t="s">
        <v>5289</v>
      </c>
      <c r="N237" t="s">
        <v>7392</v>
      </c>
    </row>
    <row r="238" spans="1:14">
      <c r="A238" s="16" t="s">
        <v>4879</v>
      </c>
      <c r="B238" s="16" t="str">
        <f t="shared" si="6"/>
        <v>AT2G26330.1</v>
      </c>
      <c r="C238" s="16" t="str">
        <f t="shared" si="7"/>
        <v>AT2G26330</v>
      </c>
      <c r="D238" t="s">
        <v>315</v>
      </c>
      <c r="E238" s="17"/>
      <c r="F238" s="17"/>
      <c r="G238" s="17" t="s">
        <v>5709</v>
      </c>
      <c r="H238" s="17">
        <v>976</v>
      </c>
      <c r="I238" s="17"/>
      <c r="J238" s="17"/>
      <c r="K238" s="17"/>
      <c r="L238" t="s">
        <v>5289</v>
      </c>
      <c r="N238" t="s">
        <v>6951</v>
      </c>
    </row>
    <row r="239" spans="1:14">
      <c r="A239" s="16" t="s">
        <v>4880</v>
      </c>
      <c r="B239" s="16" t="str">
        <f t="shared" si="6"/>
        <v>AT2G26730.1</v>
      </c>
      <c r="C239" s="16" t="str">
        <f t="shared" si="7"/>
        <v>AT2G26730</v>
      </c>
      <c r="D239" t="s">
        <v>35</v>
      </c>
      <c r="E239" s="17">
        <v>24</v>
      </c>
      <c r="F239" s="17" t="s">
        <v>5684</v>
      </c>
      <c r="G239" s="17" t="s">
        <v>5710</v>
      </c>
      <c r="H239" s="17">
        <v>658</v>
      </c>
      <c r="I239" s="17">
        <v>25</v>
      </c>
      <c r="J239" s="17">
        <v>258</v>
      </c>
      <c r="K239" s="17">
        <v>234</v>
      </c>
      <c r="L239" t="s">
        <v>1990</v>
      </c>
      <c r="N239" t="s">
        <v>6897</v>
      </c>
    </row>
    <row r="240" spans="1:14">
      <c r="A240" s="16" t="s">
        <v>4881</v>
      </c>
      <c r="B240" s="16" t="str">
        <f t="shared" si="6"/>
        <v>AT2G27060.1</v>
      </c>
      <c r="C240" s="16" t="str">
        <f t="shared" si="7"/>
        <v>AT2G27060</v>
      </c>
      <c r="D240" t="s">
        <v>35</v>
      </c>
      <c r="E240" s="17"/>
      <c r="F240" s="17" t="s">
        <v>5711</v>
      </c>
      <c r="G240" s="17" t="s">
        <v>5712</v>
      </c>
      <c r="H240" s="17">
        <v>1007</v>
      </c>
      <c r="I240" s="17">
        <v>1</v>
      </c>
      <c r="J240" s="17">
        <v>552</v>
      </c>
      <c r="K240" s="17">
        <v>552</v>
      </c>
      <c r="L240" t="s">
        <v>1990</v>
      </c>
      <c r="N240" t="s">
        <v>6523</v>
      </c>
    </row>
    <row r="241" spans="1:14">
      <c r="A241" s="16" t="s">
        <v>4882</v>
      </c>
      <c r="B241" s="16" t="str">
        <f t="shared" si="6"/>
        <v>AT2G28250.1</v>
      </c>
      <c r="C241" s="16" t="str">
        <f t="shared" si="7"/>
        <v>AT2G28250</v>
      </c>
      <c r="D241" t="s">
        <v>91</v>
      </c>
      <c r="E241" s="17">
        <v>24</v>
      </c>
      <c r="F241" s="17" t="s">
        <v>5713</v>
      </c>
      <c r="G241" s="17" t="s">
        <v>5714</v>
      </c>
      <c r="H241" s="17">
        <v>565</v>
      </c>
      <c r="I241" s="17">
        <v>25</v>
      </c>
      <c r="J241" s="17">
        <v>102</v>
      </c>
      <c r="K241" s="17">
        <v>78</v>
      </c>
      <c r="L241" t="s">
        <v>1990</v>
      </c>
      <c r="N241" t="s">
        <v>7393</v>
      </c>
    </row>
    <row r="242" spans="1:14">
      <c r="A242" s="16" t="s">
        <v>4883</v>
      </c>
      <c r="B242" s="16" t="str">
        <f t="shared" si="6"/>
        <v>AT2G28590.1</v>
      </c>
      <c r="C242" s="16" t="str">
        <f t="shared" si="7"/>
        <v>AT2G28590</v>
      </c>
      <c r="D242" t="s">
        <v>21</v>
      </c>
      <c r="E242" s="17"/>
      <c r="F242" s="17"/>
      <c r="G242" s="17" t="s">
        <v>5715</v>
      </c>
      <c r="H242" s="17">
        <v>424</v>
      </c>
      <c r="I242" s="17"/>
      <c r="J242" s="17"/>
      <c r="K242" s="17"/>
      <c r="L242" t="s">
        <v>5289</v>
      </c>
      <c r="N242" t="s">
        <v>7394</v>
      </c>
    </row>
    <row r="243" spans="1:14">
      <c r="A243" s="16" t="s">
        <v>4884</v>
      </c>
      <c r="B243" s="16" t="str">
        <f t="shared" si="6"/>
        <v>AT2G28930.1</v>
      </c>
      <c r="C243" s="16" t="str">
        <f t="shared" si="7"/>
        <v>AT2G28930</v>
      </c>
      <c r="D243" t="s">
        <v>21</v>
      </c>
      <c r="E243" s="17"/>
      <c r="F243" s="17"/>
      <c r="G243" s="17" t="s">
        <v>5716</v>
      </c>
      <c r="H243" s="17">
        <v>423</v>
      </c>
      <c r="I243" s="17"/>
      <c r="J243" s="17"/>
      <c r="K243" s="17"/>
      <c r="L243" t="s">
        <v>5289</v>
      </c>
      <c r="N243" t="s">
        <v>7395</v>
      </c>
    </row>
    <row r="244" spans="1:14">
      <c r="A244" s="16" t="s">
        <v>4885</v>
      </c>
      <c r="B244" s="16" t="str">
        <f t="shared" si="6"/>
        <v>AT2G28940.2</v>
      </c>
      <c r="C244" s="16" t="str">
        <f t="shared" si="7"/>
        <v>AT2G28940</v>
      </c>
      <c r="D244" t="s">
        <v>21</v>
      </c>
      <c r="E244" s="17"/>
      <c r="F244" s="17"/>
      <c r="G244" s="17" t="s">
        <v>5717</v>
      </c>
      <c r="H244" s="17">
        <v>462</v>
      </c>
      <c r="I244" s="17"/>
      <c r="J244" s="17"/>
      <c r="K244" s="17"/>
      <c r="L244" t="s">
        <v>5289</v>
      </c>
      <c r="N244" t="s">
        <v>7396</v>
      </c>
    </row>
    <row r="245" spans="1:14">
      <c r="A245" s="16" t="s">
        <v>4886</v>
      </c>
      <c r="B245" s="16" t="str">
        <f t="shared" si="6"/>
        <v>AT2G28960.1</v>
      </c>
      <c r="C245" s="16" t="str">
        <f t="shared" si="7"/>
        <v>AT2G28960</v>
      </c>
      <c r="D245" t="s">
        <v>4653</v>
      </c>
      <c r="E245" s="17">
        <v>25</v>
      </c>
      <c r="F245" s="17" t="s">
        <v>5293</v>
      </c>
      <c r="G245" s="17" t="s">
        <v>5718</v>
      </c>
      <c r="H245" s="17">
        <v>880</v>
      </c>
      <c r="I245" s="17">
        <v>26</v>
      </c>
      <c r="J245" s="17">
        <v>509</v>
      </c>
      <c r="K245" s="17">
        <v>484</v>
      </c>
      <c r="L245" t="s">
        <v>1990</v>
      </c>
      <c r="N245" t="s">
        <v>7397</v>
      </c>
    </row>
    <row r="246" spans="1:14">
      <c r="A246" s="16" t="s">
        <v>4887</v>
      </c>
      <c r="B246" s="16" t="str">
        <f t="shared" si="6"/>
        <v>AT2G28970.1</v>
      </c>
      <c r="C246" s="16" t="str">
        <f t="shared" si="7"/>
        <v>AT2G28970</v>
      </c>
      <c r="D246" t="s">
        <v>4653</v>
      </c>
      <c r="E246" s="17">
        <v>20</v>
      </c>
      <c r="F246" s="17" t="s">
        <v>5719</v>
      </c>
      <c r="G246" s="17" t="s">
        <v>5720</v>
      </c>
      <c r="H246" s="17">
        <v>786</v>
      </c>
      <c r="I246" s="17">
        <v>21</v>
      </c>
      <c r="J246" s="17">
        <v>409</v>
      </c>
      <c r="K246" s="17">
        <v>389</v>
      </c>
      <c r="L246" t="s">
        <v>1990</v>
      </c>
      <c r="N246" t="s">
        <v>7003</v>
      </c>
    </row>
    <row r="247" spans="1:14">
      <c r="A247" s="16" t="s">
        <v>4888</v>
      </c>
      <c r="B247" s="16" t="str">
        <f t="shared" si="6"/>
        <v>AT2G28990.1</v>
      </c>
      <c r="C247" s="16" t="str">
        <f t="shared" si="7"/>
        <v>AT2G28990</v>
      </c>
      <c r="D247" t="s">
        <v>4653</v>
      </c>
      <c r="E247" s="17">
        <v>20</v>
      </c>
      <c r="F247" s="17" t="s">
        <v>5721</v>
      </c>
      <c r="G247" s="17" t="s">
        <v>5460</v>
      </c>
      <c r="H247" s="17">
        <v>884</v>
      </c>
      <c r="I247" s="17">
        <v>21</v>
      </c>
      <c r="J247" s="17">
        <v>506</v>
      </c>
      <c r="K247" s="17">
        <v>486</v>
      </c>
      <c r="L247" t="s">
        <v>1990</v>
      </c>
      <c r="N247" t="s">
        <v>7398</v>
      </c>
    </row>
    <row r="248" spans="1:14">
      <c r="A248" s="16" t="s">
        <v>4889</v>
      </c>
      <c r="B248" s="16" t="str">
        <f t="shared" si="6"/>
        <v>AT2G29000.1</v>
      </c>
      <c r="C248" s="16" t="str">
        <f t="shared" si="7"/>
        <v>AT2G29000</v>
      </c>
      <c r="D248" t="s">
        <v>4653</v>
      </c>
      <c r="E248" s="17">
        <v>25</v>
      </c>
      <c r="F248" s="17" t="s">
        <v>5721</v>
      </c>
      <c r="G248" s="17" t="s">
        <v>5722</v>
      </c>
      <c r="H248" s="17">
        <v>872</v>
      </c>
      <c r="I248" s="17">
        <v>26</v>
      </c>
      <c r="J248" s="17">
        <v>506</v>
      </c>
      <c r="K248" s="17">
        <v>481</v>
      </c>
      <c r="L248" t="s">
        <v>1990</v>
      </c>
      <c r="N248" t="s">
        <v>7399</v>
      </c>
    </row>
    <row r="249" spans="1:14">
      <c r="A249" s="16" t="s">
        <v>4890</v>
      </c>
      <c r="B249" s="16" t="str">
        <f t="shared" si="6"/>
        <v>AT2G29220.1</v>
      </c>
      <c r="C249" s="16" t="str">
        <f t="shared" si="7"/>
        <v>AT2G29220</v>
      </c>
      <c r="D249" t="s">
        <v>58</v>
      </c>
      <c r="E249" s="17">
        <v>24</v>
      </c>
      <c r="F249" s="17" t="s">
        <v>5555</v>
      </c>
      <c r="G249" s="17" t="s">
        <v>5723</v>
      </c>
      <c r="H249" s="17">
        <v>627</v>
      </c>
      <c r="I249" s="17">
        <v>25</v>
      </c>
      <c r="J249" s="17">
        <v>303</v>
      </c>
      <c r="K249" s="17">
        <v>279</v>
      </c>
      <c r="L249" t="s">
        <v>1990</v>
      </c>
      <c r="N249" t="s">
        <v>7400</v>
      </c>
    </row>
    <row r="250" spans="1:14">
      <c r="A250" s="16" t="s">
        <v>4891</v>
      </c>
      <c r="B250" s="16" t="str">
        <f t="shared" si="6"/>
        <v>AT2G29250.1</v>
      </c>
      <c r="C250" s="16" t="str">
        <f t="shared" si="7"/>
        <v>AT2G29250</v>
      </c>
      <c r="D250" t="s">
        <v>58</v>
      </c>
      <c r="E250" s="17">
        <v>24</v>
      </c>
      <c r="F250" s="17" t="s">
        <v>5555</v>
      </c>
      <c r="G250" s="17" t="s">
        <v>5724</v>
      </c>
      <c r="H250" s="17">
        <v>623</v>
      </c>
      <c r="I250" s="17">
        <v>25</v>
      </c>
      <c r="J250" s="17">
        <v>303</v>
      </c>
      <c r="K250" s="17">
        <v>279</v>
      </c>
      <c r="L250" t="s">
        <v>1990</v>
      </c>
      <c r="N250" t="s">
        <v>7401</v>
      </c>
    </row>
    <row r="251" spans="1:14">
      <c r="A251" s="16" t="s">
        <v>4892</v>
      </c>
      <c r="B251" s="16" t="str">
        <f t="shared" si="6"/>
        <v>AT2G30730.1</v>
      </c>
      <c r="C251" s="16" t="str">
        <f t="shared" si="7"/>
        <v>AT2G30730</v>
      </c>
      <c r="D251" t="s">
        <v>14</v>
      </c>
      <c r="E251" s="17"/>
      <c r="F251" s="17"/>
      <c r="G251" s="17" t="s">
        <v>5725</v>
      </c>
      <c r="H251" s="17">
        <v>338</v>
      </c>
      <c r="I251" s="17"/>
      <c r="J251" s="17"/>
      <c r="K251" s="17"/>
      <c r="L251" t="s">
        <v>5289</v>
      </c>
      <c r="N251" t="s">
        <v>7402</v>
      </c>
    </row>
    <row r="252" spans="1:14">
      <c r="A252" s="16" t="s">
        <v>4893</v>
      </c>
      <c r="B252" s="16" t="str">
        <f t="shared" si="6"/>
        <v>AT2G30740.1</v>
      </c>
      <c r="C252" s="16" t="str">
        <f t="shared" si="7"/>
        <v>AT2G30740</v>
      </c>
      <c r="D252" t="s">
        <v>14</v>
      </c>
      <c r="E252" s="17"/>
      <c r="F252" s="17"/>
      <c r="G252" s="17" t="s">
        <v>5726</v>
      </c>
      <c r="H252" s="17">
        <v>366</v>
      </c>
      <c r="I252" s="17"/>
      <c r="J252" s="17"/>
      <c r="K252" s="17"/>
      <c r="L252" t="s">
        <v>5289</v>
      </c>
      <c r="N252" t="s">
        <v>7403</v>
      </c>
    </row>
    <row r="253" spans="1:14">
      <c r="A253" s="16" t="s">
        <v>4894</v>
      </c>
      <c r="B253" s="16" t="str">
        <f t="shared" si="6"/>
        <v>AT2G30940.2</v>
      </c>
      <c r="C253" s="16" t="str">
        <f t="shared" si="7"/>
        <v>AT2G30940</v>
      </c>
      <c r="D253" t="s">
        <v>7</v>
      </c>
      <c r="E253" s="17"/>
      <c r="F253" s="17" t="s">
        <v>5727</v>
      </c>
      <c r="G253" s="17" t="s">
        <v>5728</v>
      </c>
      <c r="H253" s="17">
        <v>447</v>
      </c>
      <c r="I253" s="17">
        <v>1</v>
      </c>
      <c r="J253" s="17">
        <v>53</v>
      </c>
      <c r="K253" s="17">
        <v>53</v>
      </c>
      <c r="L253" t="s">
        <v>1990</v>
      </c>
      <c r="N253" t="s">
        <v>7404</v>
      </c>
    </row>
    <row r="254" spans="1:14">
      <c r="A254" s="16" t="s">
        <v>4895</v>
      </c>
      <c r="B254" s="16" t="str">
        <f t="shared" si="6"/>
        <v>AT2G31880.1</v>
      </c>
      <c r="C254" s="16" t="str">
        <f t="shared" si="7"/>
        <v>AT2G31880</v>
      </c>
      <c r="D254" t="s">
        <v>4896</v>
      </c>
      <c r="E254" s="17">
        <v>32</v>
      </c>
      <c r="F254" s="17" t="s">
        <v>5729</v>
      </c>
      <c r="G254" s="17" t="s">
        <v>5730</v>
      </c>
      <c r="H254" s="17">
        <v>641</v>
      </c>
      <c r="I254" s="17">
        <v>33</v>
      </c>
      <c r="J254" s="17">
        <v>283</v>
      </c>
      <c r="K254" s="17">
        <v>251</v>
      </c>
      <c r="L254" t="s">
        <v>1990</v>
      </c>
      <c r="N254" t="s">
        <v>6621</v>
      </c>
    </row>
    <row r="255" spans="1:14">
      <c r="A255" s="16" t="s">
        <v>4897</v>
      </c>
      <c r="B255" s="16" t="str">
        <f t="shared" si="6"/>
        <v>AT2G32800.1</v>
      </c>
      <c r="C255" s="16" t="str">
        <f t="shared" si="7"/>
        <v>AT2G32800</v>
      </c>
      <c r="D255" t="s">
        <v>58</v>
      </c>
      <c r="E255" s="17"/>
      <c r="F255" s="17"/>
      <c r="G255" s="17" t="s">
        <v>5731</v>
      </c>
      <c r="H255" s="17">
        <v>851</v>
      </c>
      <c r="I255" s="17"/>
      <c r="J255" s="17"/>
      <c r="K255" s="17"/>
      <c r="L255" t="s">
        <v>5289</v>
      </c>
      <c r="N255" t="s">
        <v>7405</v>
      </c>
    </row>
    <row r="256" spans="1:14">
      <c r="A256" s="16" t="s">
        <v>4898</v>
      </c>
      <c r="B256" s="16" t="str">
        <f t="shared" si="6"/>
        <v>AT2G33170.1</v>
      </c>
      <c r="C256" s="16" t="str">
        <f t="shared" si="7"/>
        <v>AT2G33170</v>
      </c>
      <c r="D256" t="s">
        <v>28</v>
      </c>
      <c r="E256" s="17">
        <v>33</v>
      </c>
      <c r="F256" s="17" t="s">
        <v>5732</v>
      </c>
      <c r="G256" s="17" t="s">
        <v>5733</v>
      </c>
      <c r="H256" s="17">
        <v>1124</v>
      </c>
      <c r="I256" s="17">
        <v>34</v>
      </c>
      <c r="J256" s="17">
        <v>753</v>
      </c>
      <c r="K256" s="17">
        <v>720</v>
      </c>
      <c r="L256" t="s">
        <v>1990</v>
      </c>
      <c r="N256" t="s">
        <v>7406</v>
      </c>
    </row>
    <row r="257" spans="1:14">
      <c r="A257" s="16" t="s">
        <v>4899</v>
      </c>
      <c r="B257" s="16" t="str">
        <f t="shared" si="6"/>
        <v>AT2G33580.1</v>
      </c>
      <c r="C257" s="16" t="str">
        <f t="shared" si="7"/>
        <v>AT2G33580</v>
      </c>
      <c r="D257" t="s">
        <v>302</v>
      </c>
      <c r="E257" s="17">
        <v>27</v>
      </c>
      <c r="F257" s="17" t="s">
        <v>5574</v>
      </c>
      <c r="G257" s="17" t="s">
        <v>5734</v>
      </c>
      <c r="H257" s="17">
        <v>664</v>
      </c>
      <c r="I257" s="17">
        <v>28</v>
      </c>
      <c r="J257" s="17">
        <v>277</v>
      </c>
      <c r="K257" s="17">
        <v>250</v>
      </c>
      <c r="L257" t="s">
        <v>1990</v>
      </c>
      <c r="N257" t="s">
        <v>6529</v>
      </c>
    </row>
    <row r="258" spans="1:14">
      <c r="A258" s="16" t="s">
        <v>4900</v>
      </c>
      <c r="B258" s="16" t="str">
        <f t="shared" si="6"/>
        <v>AT2G35620.1</v>
      </c>
      <c r="C258" s="16" t="str">
        <f t="shared" si="7"/>
        <v>AT2G35620</v>
      </c>
      <c r="D258" t="s">
        <v>114</v>
      </c>
      <c r="E258" s="17">
        <v>29</v>
      </c>
      <c r="F258" s="17" t="s">
        <v>5735</v>
      </c>
      <c r="G258" s="17" t="s">
        <v>5736</v>
      </c>
      <c r="H258" s="17">
        <v>589</v>
      </c>
      <c r="I258" s="17">
        <v>30</v>
      </c>
      <c r="J258" s="17">
        <v>237</v>
      </c>
      <c r="K258" s="17">
        <v>208</v>
      </c>
      <c r="L258" t="s">
        <v>1990</v>
      </c>
      <c r="N258" t="s">
        <v>7407</v>
      </c>
    </row>
    <row r="259" spans="1:14">
      <c r="A259" s="16" t="s">
        <v>4901</v>
      </c>
      <c r="B259" s="16" t="str">
        <f t="shared" si="6"/>
        <v>AT2G36570.1</v>
      </c>
      <c r="C259" s="16" t="str">
        <f t="shared" si="7"/>
        <v>AT2G36570</v>
      </c>
      <c r="D259" t="s">
        <v>35</v>
      </c>
      <c r="E259" s="17"/>
      <c r="F259" s="17" t="s">
        <v>5737</v>
      </c>
      <c r="G259" s="17" t="s">
        <v>5738</v>
      </c>
      <c r="H259" s="17">
        <v>672</v>
      </c>
      <c r="I259" s="17">
        <v>1</v>
      </c>
      <c r="J259" s="17">
        <v>269</v>
      </c>
      <c r="K259" s="17">
        <v>269</v>
      </c>
      <c r="L259" t="s">
        <v>1990</v>
      </c>
      <c r="N259" t="s">
        <v>6719</v>
      </c>
    </row>
    <row r="260" spans="1:14">
      <c r="A260" s="16" t="s">
        <v>4902</v>
      </c>
      <c r="B260" s="16" t="str">
        <f t="shared" si="6"/>
        <v>AT2G37050.3</v>
      </c>
      <c r="C260" s="16" t="str">
        <f t="shared" si="7"/>
        <v>AT2G37050</v>
      </c>
      <c r="D260" t="s">
        <v>4653</v>
      </c>
      <c r="E260" s="17">
        <v>24</v>
      </c>
      <c r="F260" s="17" t="s">
        <v>5739</v>
      </c>
      <c r="G260" s="17" t="s">
        <v>5740</v>
      </c>
      <c r="H260" s="17">
        <v>934</v>
      </c>
      <c r="I260" s="17">
        <v>25</v>
      </c>
      <c r="J260" s="17">
        <v>529</v>
      </c>
      <c r="K260" s="17">
        <v>505</v>
      </c>
      <c r="L260" t="s">
        <v>1990</v>
      </c>
      <c r="N260" t="s">
        <v>6985</v>
      </c>
    </row>
    <row r="261" spans="1:14">
      <c r="A261" s="16" t="s">
        <v>4903</v>
      </c>
      <c r="B261" s="16" t="str">
        <f t="shared" si="6"/>
        <v>AT2G37710.1</v>
      </c>
      <c r="C261" s="16" t="str">
        <f t="shared" si="7"/>
        <v>AT2G37710</v>
      </c>
      <c r="D261" t="s">
        <v>58</v>
      </c>
      <c r="E261" s="17">
        <v>23</v>
      </c>
      <c r="F261" s="17" t="s">
        <v>5741</v>
      </c>
      <c r="G261" s="17" t="s">
        <v>5742</v>
      </c>
      <c r="H261" s="17">
        <v>675</v>
      </c>
      <c r="I261" s="17">
        <v>24</v>
      </c>
      <c r="J261" s="17">
        <v>293</v>
      </c>
      <c r="K261" s="17">
        <v>270</v>
      </c>
      <c r="L261" t="s">
        <v>1990</v>
      </c>
      <c r="N261" t="s">
        <v>7408</v>
      </c>
    </row>
    <row r="262" spans="1:14">
      <c r="A262" s="16" t="s">
        <v>4904</v>
      </c>
      <c r="B262" s="16" t="str">
        <f t="shared" si="6"/>
        <v>AT2G39110.1</v>
      </c>
      <c r="C262" s="16" t="str">
        <f t="shared" si="7"/>
        <v>AT2G39110</v>
      </c>
      <c r="D262" t="s">
        <v>21</v>
      </c>
      <c r="E262" s="17"/>
      <c r="F262" s="17"/>
      <c r="G262" s="17" t="s">
        <v>5743</v>
      </c>
      <c r="H262" s="17">
        <v>435</v>
      </c>
      <c r="I262" s="17"/>
      <c r="J262" s="17"/>
      <c r="K262" s="17"/>
      <c r="L262" t="s">
        <v>5289</v>
      </c>
      <c r="M262" t="s">
        <v>5290</v>
      </c>
      <c r="N262" t="s">
        <v>7409</v>
      </c>
    </row>
    <row r="263" spans="1:14">
      <c r="A263" s="16" t="s">
        <v>4905</v>
      </c>
      <c r="B263" s="16" t="str">
        <f t="shared" si="6"/>
        <v>AT2G39180.1</v>
      </c>
      <c r="C263" s="16" t="str">
        <f t="shared" si="7"/>
        <v>AT2G39180</v>
      </c>
      <c r="D263" t="s">
        <v>104</v>
      </c>
      <c r="E263" s="17">
        <v>23</v>
      </c>
      <c r="F263" s="17" t="s">
        <v>5744</v>
      </c>
      <c r="G263" s="17" t="s">
        <v>5745</v>
      </c>
      <c r="H263" s="17">
        <v>776</v>
      </c>
      <c r="I263" s="17">
        <v>24</v>
      </c>
      <c r="J263" s="17">
        <v>431</v>
      </c>
      <c r="K263" s="17">
        <v>408</v>
      </c>
      <c r="L263" t="s">
        <v>1990</v>
      </c>
      <c r="M263" t="s">
        <v>5290</v>
      </c>
      <c r="N263" t="s">
        <v>7410</v>
      </c>
    </row>
    <row r="264" spans="1:14">
      <c r="A264" s="16" t="s">
        <v>4906</v>
      </c>
      <c r="B264" s="16" t="str">
        <f t="shared" si="6"/>
        <v>AT2G39360.1</v>
      </c>
      <c r="C264" s="16" t="str">
        <f t="shared" si="7"/>
        <v>AT2G39360</v>
      </c>
      <c r="D264" t="s">
        <v>112</v>
      </c>
      <c r="E264" s="17">
        <v>27</v>
      </c>
      <c r="F264" s="17" t="s">
        <v>5746</v>
      </c>
      <c r="G264" s="17" t="s">
        <v>5747</v>
      </c>
      <c r="H264" s="17">
        <v>815</v>
      </c>
      <c r="I264" s="17">
        <v>28</v>
      </c>
      <c r="J264" s="17">
        <v>410</v>
      </c>
      <c r="K264" s="17">
        <v>383</v>
      </c>
      <c r="L264" t="s">
        <v>1990</v>
      </c>
      <c r="M264" t="s">
        <v>5290</v>
      </c>
      <c r="N264" t="s">
        <v>7411</v>
      </c>
    </row>
    <row r="265" spans="1:14">
      <c r="A265" s="16" t="s">
        <v>4907</v>
      </c>
      <c r="B265" s="16" t="str">
        <f t="shared" si="6"/>
        <v>AT2G39660.1</v>
      </c>
      <c r="C265" s="16" t="str">
        <f t="shared" si="7"/>
        <v>AT2G39660</v>
      </c>
      <c r="D265" t="s">
        <v>21</v>
      </c>
      <c r="E265" s="17"/>
      <c r="F265" s="17"/>
      <c r="G265" s="17" t="s">
        <v>5748</v>
      </c>
      <c r="H265" s="17">
        <v>395</v>
      </c>
      <c r="I265" s="17"/>
      <c r="J265" s="17"/>
      <c r="K265" s="17"/>
      <c r="L265" t="s">
        <v>5289</v>
      </c>
      <c r="M265" t="s">
        <v>5290</v>
      </c>
      <c r="N265" t="s">
        <v>7412</v>
      </c>
    </row>
    <row r="266" spans="1:14">
      <c r="A266" s="16" t="s">
        <v>4908</v>
      </c>
      <c r="B266" s="16" t="str">
        <f t="shared" si="6"/>
        <v>AT2G40270.1</v>
      </c>
      <c r="C266" s="16" t="str">
        <f t="shared" si="7"/>
        <v>AT2G40270</v>
      </c>
      <c r="D266" t="s">
        <v>3999</v>
      </c>
      <c r="E266" s="17">
        <v>24</v>
      </c>
      <c r="F266" s="17" t="s">
        <v>5749</v>
      </c>
      <c r="G266" s="17" t="s">
        <v>5750</v>
      </c>
      <c r="H266" s="17">
        <v>489</v>
      </c>
      <c r="I266" s="17">
        <v>25</v>
      </c>
      <c r="J266" s="17">
        <v>138</v>
      </c>
      <c r="K266" s="17">
        <v>114</v>
      </c>
      <c r="L266" t="s">
        <v>1990</v>
      </c>
      <c r="M266" t="s">
        <v>5292</v>
      </c>
      <c r="N266" t="s">
        <v>7413</v>
      </c>
    </row>
    <row r="267" spans="1:14">
      <c r="A267" s="16" t="s">
        <v>4909</v>
      </c>
      <c r="B267" s="16" t="str">
        <f t="shared" si="6"/>
        <v>AT2G41820.1</v>
      </c>
      <c r="C267" s="16" t="str">
        <f t="shared" si="7"/>
        <v>AT2G41820</v>
      </c>
      <c r="D267" t="s">
        <v>28</v>
      </c>
      <c r="E267" s="17">
        <v>24</v>
      </c>
      <c r="F267" s="17" t="s">
        <v>5572</v>
      </c>
      <c r="G267" s="17" t="s">
        <v>5751</v>
      </c>
      <c r="H267" s="17">
        <v>890</v>
      </c>
      <c r="I267" s="17">
        <v>25</v>
      </c>
      <c r="J267" s="17">
        <v>534</v>
      </c>
      <c r="K267" s="17">
        <v>510</v>
      </c>
      <c r="L267" t="s">
        <v>1990</v>
      </c>
      <c r="M267" t="s">
        <v>5752</v>
      </c>
      <c r="N267" t="s">
        <v>6843</v>
      </c>
    </row>
    <row r="268" spans="1:14">
      <c r="A268" s="16" t="s">
        <v>4910</v>
      </c>
      <c r="B268" s="16" t="str">
        <f t="shared" si="6"/>
        <v>AT2G41970.1</v>
      </c>
      <c r="C268" s="16" t="str">
        <f t="shared" si="7"/>
        <v>AT2G41970</v>
      </c>
      <c r="D268" t="s">
        <v>14</v>
      </c>
      <c r="E268" s="17"/>
      <c r="F268" s="17"/>
      <c r="G268" s="17" t="s">
        <v>5753</v>
      </c>
      <c r="H268" s="17">
        <v>365</v>
      </c>
      <c r="I268" s="17"/>
      <c r="J268" s="17"/>
      <c r="K268" s="17"/>
      <c r="L268" t="s">
        <v>5289</v>
      </c>
      <c r="M268" t="s">
        <v>5290</v>
      </c>
      <c r="N268" t="s">
        <v>7414</v>
      </c>
    </row>
    <row r="269" spans="1:14">
      <c r="A269" s="16" t="s">
        <v>4911</v>
      </c>
      <c r="B269" s="16" t="str">
        <f t="shared" si="6"/>
        <v>AT2G42290.1</v>
      </c>
      <c r="C269" s="16" t="str">
        <f t="shared" si="7"/>
        <v>AT2G42290</v>
      </c>
      <c r="D269" t="s">
        <v>35</v>
      </c>
      <c r="E269" s="17">
        <v>24</v>
      </c>
      <c r="F269" s="17"/>
      <c r="G269" s="17" t="s">
        <v>5754</v>
      </c>
      <c r="H269" s="17">
        <v>646</v>
      </c>
      <c r="I269" s="17">
        <v>25</v>
      </c>
      <c r="J269" s="17">
        <v>348</v>
      </c>
      <c r="K269" s="17">
        <v>324</v>
      </c>
      <c r="L269" t="s">
        <v>1990</v>
      </c>
      <c r="M269" t="s">
        <v>5755</v>
      </c>
      <c r="N269" t="s">
        <v>6831</v>
      </c>
    </row>
    <row r="270" spans="1:14">
      <c r="A270" s="16" t="s">
        <v>4912</v>
      </c>
      <c r="B270" s="16" t="str">
        <f t="shared" si="6"/>
        <v>AT2G42960.1</v>
      </c>
      <c r="C270" s="16" t="str">
        <f t="shared" si="7"/>
        <v>AT2G42960</v>
      </c>
      <c r="D270" t="s">
        <v>7</v>
      </c>
      <c r="E270" s="17"/>
      <c r="F270" s="17" t="s">
        <v>5287</v>
      </c>
      <c r="G270" s="17" t="s">
        <v>5756</v>
      </c>
      <c r="H270" s="17">
        <v>494</v>
      </c>
      <c r="I270" s="17">
        <v>1</v>
      </c>
      <c r="J270" s="17">
        <v>24</v>
      </c>
      <c r="K270" s="17">
        <v>24</v>
      </c>
      <c r="L270" t="s">
        <v>5289</v>
      </c>
      <c r="M270" t="s">
        <v>5290</v>
      </c>
      <c r="N270" t="s">
        <v>7415</v>
      </c>
    </row>
    <row r="271" spans="1:14">
      <c r="A271" s="16" t="s">
        <v>4913</v>
      </c>
      <c r="B271" s="16" t="str">
        <f t="shared" ref="B271:B334" si="8">RIGHT(A271,11)</f>
        <v>AT2G43230.1</v>
      </c>
      <c r="C271" s="16" t="str">
        <f t="shared" ref="C271:C334" si="9">LEFT(B271,9)</f>
        <v>AT2G43230</v>
      </c>
      <c r="D271" t="s">
        <v>14</v>
      </c>
      <c r="E271" s="17"/>
      <c r="F271" s="17"/>
      <c r="G271" s="17" t="s">
        <v>5757</v>
      </c>
      <c r="H271" s="17">
        <v>406</v>
      </c>
      <c r="I271" s="17"/>
      <c r="J271" s="17"/>
      <c r="K271" s="17"/>
      <c r="L271" t="s">
        <v>5289</v>
      </c>
      <c r="M271" t="s">
        <v>5290</v>
      </c>
      <c r="N271" t="s">
        <v>7416</v>
      </c>
    </row>
    <row r="272" spans="1:14">
      <c r="A272" s="16" t="s">
        <v>4914</v>
      </c>
      <c r="B272" s="16" t="str">
        <f t="shared" si="8"/>
        <v>AT2G43690.1</v>
      </c>
      <c r="C272" s="16" t="str">
        <f t="shared" si="9"/>
        <v>AT2G43690</v>
      </c>
      <c r="D272" t="s">
        <v>58</v>
      </c>
      <c r="E272" s="17"/>
      <c r="F272" s="17" t="s">
        <v>5574</v>
      </c>
      <c r="G272" s="17" t="s">
        <v>5758</v>
      </c>
      <c r="H272" s="17">
        <v>664</v>
      </c>
      <c r="I272" s="17">
        <v>1</v>
      </c>
      <c r="J272" s="17">
        <v>277</v>
      </c>
      <c r="K272" s="17">
        <v>277</v>
      </c>
      <c r="L272" t="s">
        <v>1990</v>
      </c>
      <c r="M272" t="s">
        <v>5344</v>
      </c>
      <c r="N272" t="s">
        <v>7417</v>
      </c>
    </row>
    <row r="273" spans="1:14">
      <c r="A273" s="16" t="s">
        <v>4915</v>
      </c>
      <c r="B273" s="16" t="str">
        <f t="shared" si="8"/>
        <v>AT2G43700.1</v>
      </c>
      <c r="C273" s="16" t="str">
        <f t="shared" si="9"/>
        <v>AT2G43700</v>
      </c>
      <c r="D273" t="s">
        <v>58</v>
      </c>
      <c r="E273" s="17"/>
      <c r="F273" s="17" t="s">
        <v>5574</v>
      </c>
      <c r="G273" s="17" t="s">
        <v>5759</v>
      </c>
      <c r="H273" s="17">
        <v>658</v>
      </c>
      <c r="I273" s="17">
        <v>1</v>
      </c>
      <c r="J273" s="17">
        <v>277</v>
      </c>
      <c r="K273" s="17">
        <v>277</v>
      </c>
      <c r="L273" t="s">
        <v>1990</v>
      </c>
      <c r="M273" t="s">
        <v>5344</v>
      </c>
      <c r="N273" t="s">
        <v>7418</v>
      </c>
    </row>
    <row r="274" spans="1:14">
      <c r="A274" s="16" t="s">
        <v>4916</v>
      </c>
      <c r="B274" s="16" t="str">
        <f t="shared" si="8"/>
        <v>AT2G45340.1</v>
      </c>
      <c r="C274" s="16" t="str">
        <f t="shared" si="9"/>
        <v>AT2G45340</v>
      </c>
      <c r="D274" t="s">
        <v>358</v>
      </c>
      <c r="E274" s="17">
        <v>22</v>
      </c>
      <c r="F274" s="17" t="s">
        <v>5760</v>
      </c>
      <c r="G274" s="17" t="s">
        <v>5761</v>
      </c>
      <c r="H274" s="17">
        <v>691</v>
      </c>
      <c r="I274" s="17">
        <v>23</v>
      </c>
      <c r="J274" s="17">
        <v>312</v>
      </c>
      <c r="K274" s="17">
        <v>290</v>
      </c>
      <c r="L274" t="s">
        <v>1990</v>
      </c>
      <c r="M274" t="s">
        <v>5557</v>
      </c>
      <c r="N274" t="s">
        <v>6861</v>
      </c>
    </row>
    <row r="275" spans="1:14">
      <c r="A275" s="16" t="s">
        <v>4917</v>
      </c>
      <c r="B275" s="16" t="str">
        <f t="shared" si="8"/>
        <v>AT2G45590.1</v>
      </c>
      <c r="C275" s="16" t="str">
        <f t="shared" si="9"/>
        <v>AT2G45590</v>
      </c>
      <c r="D275" t="s">
        <v>360</v>
      </c>
      <c r="E275" s="17"/>
      <c r="F275" s="17" t="s">
        <v>5762</v>
      </c>
      <c r="G275" s="17" t="s">
        <v>5763</v>
      </c>
      <c r="H275" s="17">
        <v>683</v>
      </c>
      <c r="I275" s="17">
        <v>1</v>
      </c>
      <c r="J275" s="17">
        <v>28</v>
      </c>
      <c r="K275" s="17">
        <v>28</v>
      </c>
      <c r="L275" t="s">
        <v>5289</v>
      </c>
      <c r="M275" t="s">
        <v>5292</v>
      </c>
      <c r="N275" t="s">
        <v>7419</v>
      </c>
    </row>
    <row r="276" spans="1:14">
      <c r="A276" s="16" t="s">
        <v>4918</v>
      </c>
      <c r="B276" s="16" t="str">
        <f t="shared" si="8"/>
        <v>AT2G45910.1</v>
      </c>
      <c r="C276" s="16" t="str">
        <f t="shared" si="9"/>
        <v>AT2G45910</v>
      </c>
      <c r="D276" t="s">
        <v>73</v>
      </c>
      <c r="E276" s="17"/>
      <c r="F276" s="17"/>
      <c r="G276" s="17" t="s">
        <v>5764</v>
      </c>
      <c r="H276" s="17">
        <v>834</v>
      </c>
      <c r="I276" s="17"/>
      <c r="J276" s="17"/>
      <c r="K276" s="17"/>
      <c r="L276" t="s">
        <v>5289</v>
      </c>
      <c r="M276" t="s">
        <v>5683</v>
      </c>
      <c r="N276" t="s">
        <v>7420</v>
      </c>
    </row>
    <row r="277" spans="1:14">
      <c r="A277" s="16" t="s">
        <v>4919</v>
      </c>
      <c r="B277" s="16" t="str">
        <f t="shared" si="8"/>
        <v>AT2G47060.4</v>
      </c>
      <c r="C277" s="16" t="str">
        <f t="shared" si="9"/>
        <v>AT2G47060</v>
      </c>
      <c r="D277" t="s">
        <v>14</v>
      </c>
      <c r="E277" s="17"/>
      <c r="F277" s="17"/>
      <c r="G277" s="17" t="s">
        <v>5765</v>
      </c>
      <c r="H277" s="17">
        <v>397</v>
      </c>
      <c r="I277" s="17"/>
      <c r="J277" s="17"/>
      <c r="K277" s="17"/>
      <c r="L277" t="s">
        <v>5289</v>
      </c>
      <c r="M277" t="s">
        <v>5290</v>
      </c>
      <c r="N277" t="s">
        <v>7421</v>
      </c>
    </row>
    <row r="278" spans="1:14">
      <c r="A278" s="16" t="s">
        <v>4920</v>
      </c>
      <c r="B278" s="16" t="str">
        <f t="shared" si="8"/>
        <v>AT2G48010.1</v>
      </c>
      <c r="C278" s="16" t="str">
        <f t="shared" si="9"/>
        <v>AT2G48010</v>
      </c>
      <c r="D278" t="s">
        <v>38</v>
      </c>
      <c r="E278" s="17">
        <v>21</v>
      </c>
      <c r="F278" s="17" t="s">
        <v>5766</v>
      </c>
      <c r="G278" s="17" t="s">
        <v>5767</v>
      </c>
      <c r="H278" s="17">
        <v>617</v>
      </c>
      <c r="I278" s="17">
        <v>22</v>
      </c>
      <c r="J278" s="17">
        <v>212</v>
      </c>
      <c r="K278" s="17">
        <v>191</v>
      </c>
      <c r="L278" t="s">
        <v>1990</v>
      </c>
      <c r="M278" t="s">
        <v>5290</v>
      </c>
      <c r="N278" t="s">
        <v>7422</v>
      </c>
    </row>
    <row r="279" spans="1:14">
      <c r="A279" s="16" t="s">
        <v>4921</v>
      </c>
      <c r="B279" s="16" t="str">
        <f t="shared" si="8"/>
        <v>AT3G01300.1</v>
      </c>
      <c r="C279" s="16" t="str">
        <f t="shared" si="9"/>
        <v>AT3G01300</v>
      </c>
      <c r="D279" t="s">
        <v>21</v>
      </c>
      <c r="E279" s="17"/>
      <c r="F279" s="17"/>
      <c r="G279" s="17" t="s">
        <v>5768</v>
      </c>
      <c r="H279" s="17">
        <v>490</v>
      </c>
      <c r="I279" s="17"/>
      <c r="J279" s="17"/>
      <c r="K279" s="17"/>
      <c r="L279" t="s">
        <v>5289</v>
      </c>
      <c r="M279" t="s">
        <v>5290</v>
      </c>
      <c r="N279" t="s">
        <v>7423</v>
      </c>
    </row>
    <row r="280" spans="1:14">
      <c r="A280" s="16" t="s">
        <v>4922</v>
      </c>
      <c r="B280" s="16" t="str">
        <f t="shared" si="8"/>
        <v>AT3G01840.1</v>
      </c>
      <c r="C280" s="16" t="str">
        <f t="shared" si="9"/>
        <v>AT3G01840</v>
      </c>
      <c r="D280" t="s">
        <v>302</v>
      </c>
      <c r="E280" s="17">
        <v>26</v>
      </c>
      <c r="F280" s="17" t="s">
        <v>5769</v>
      </c>
      <c r="G280" s="17" t="s">
        <v>5770</v>
      </c>
      <c r="H280" s="17">
        <v>654</v>
      </c>
      <c r="I280" s="17">
        <v>27</v>
      </c>
      <c r="J280" s="17">
        <v>241</v>
      </c>
      <c r="K280" s="17">
        <v>215</v>
      </c>
      <c r="L280" t="s">
        <v>1990</v>
      </c>
      <c r="M280" t="s">
        <v>5292</v>
      </c>
      <c r="N280" t="s">
        <v>6669</v>
      </c>
    </row>
    <row r="281" spans="1:14">
      <c r="A281" s="16" t="s">
        <v>4923</v>
      </c>
      <c r="B281" s="16" t="str">
        <f t="shared" si="8"/>
        <v>AT3G02130.1</v>
      </c>
      <c r="C281" s="16" t="str">
        <f t="shared" si="9"/>
        <v>AT3G02130</v>
      </c>
      <c r="D281" t="s">
        <v>219</v>
      </c>
      <c r="E281" s="17"/>
      <c r="F281" s="17" t="s">
        <v>5771</v>
      </c>
      <c r="G281" s="17" t="s">
        <v>5772</v>
      </c>
      <c r="H281" s="17">
        <v>985</v>
      </c>
      <c r="I281" s="17">
        <v>1</v>
      </c>
      <c r="J281" s="17">
        <v>645</v>
      </c>
      <c r="K281" s="17">
        <v>645</v>
      </c>
      <c r="L281" t="s">
        <v>1990</v>
      </c>
      <c r="M281" t="s">
        <v>5773</v>
      </c>
      <c r="N281" t="s">
        <v>6805</v>
      </c>
    </row>
    <row r="282" spans="1:14">
      <c r="A282" s="16" t="s">
        <v>4924</v>
      </c>
      <c r="B282" s="16" t="str">
        <f t="shared" si="8"/>
        <v>AT3G02810.1</v>
      </c>
      <c r="C282" s="16" t="str">
        <f t="shared" si="9"/>
        <v>AT3G02810</v>
      </c>
      <c r="D282" t="s">
        <v>21</v>
      </c>
      <c r="E282" s="17"/>
      <c r="F282" s="17"/>
      <c r="G282" s="17" t="s">
        <v>5774</v>
      </c>
      <c r="H282" s="17">
        <v>558</v>
      </c>
      <c r="I282" s="17"/>
      <c r="J282" s="17"/>
      <c r="K282" s="17"/>
      <c r="L282" t="s">
        <v>5289</v>
      </c>
      <c r="M282" t="s">
        <v>5290</v>
      </c>
      <c r="N282" t="s">
        <v>7424</v>
      </c>
    </row>
    <row r="283" spans="1:14">
      <c r="A283" s="16" t="s">
        <v>4925</v>
      </c>
      <c r="B283" s="16" t="str">
        <f t="shared" si="8"/>
        <v>AT3G02880.1</v>
      </c>
      <c r="C283" s="16" t="str">
        <f t="shared" si="9"/>
        <v>AT3G02880</v>
      </c>
      <c r="D283" t="s">
        <v>35</v>
      </c>
      <c r="E283" s="17">
        <v>24</v>
      </c>
      <c r="F283" s="17" t="s">
        <v>5448</v>
      </c>
      <c r="G283" s="17" t="s">
        <v>5775</v>
      </c>
      <c r="H283" s="17">
        <v>627</v>
      </c>
      <c r="I283" s="17">
        <v>25</v>
      </c>
      <c r="J283" s="17">
        <v>252</v>
      </c>
      <c r="K283" s="17">
        <v>228</v>
      </c>
      <c r="L283" t="s">
        <v>1990</v>
      </c>
      <c r="M283" t="s">
        <v>5422</v>
      </c>
      <c r="N283" t="s">
        <v>7135</v>
      </c>
    </row>
    <row r="284" spans="1:14">
      <c r="A284" s="16" t="s">
        <v>4926</v>
      </c>
      <c r="B284" s="16" t="str">
        <f t="shared" si="8"/>
        <v>AT3G03770.1</v>
      </c>
      <c r="C284" s="16" t="str">
        <f t="shared" si="9"/>
        <v>AT3G03770</v>
      </c>
      <c r="D284" t="s">
        <v>3993</v>
      </c>
      <c r="E284" s="17">
        <v>27</v>
      </c>
      <c r="F284" s="17" t="s">
        <v>5776</v>
      </c>
      <c r="G284" s="17" t="s">
        <v>5777</v>
      </c>
      <c r="H284" s="17">
        <v>802</v>
      </c>
      <c r="I284" s="17">
        <v>28</v>
      </c>
      <c r="J284" s="17">
        <v>389</v>
      </c>
      <c r="K284" s="17">
        <v>362</v>
      </c>
      <c r="L284" t="s">
        <v>1990</v>
      </c>
      <c r="M284" t="s">
        <v>5667</v>
      </c>
      <c r="N284" t="s">
        <v>7425</v>
      </c>
    </row>
    <row r="285" spans="1:14">
      <c r="A285" s="16" t="s">
        <v>4927</v>
      </c>
      <c r="B285" s="16" t="str">
        <f t="shared" si="8"/>
        <v>AT3G04690.1</v>
      </c>
      <c r="C285" s="16" t="str">
        <f t="shared" si="9"/>
        <v>AT3G04690</v>
      </c>
      <c r="D285" t="s">
        <v>112</v>
      </c>
      <c r="E285" s="17">
        <v>27</v>
      </c>
      <c r="F285" s="17" t="s">
        <v>5418</v>
      </c>
      <c r="G285" s="17" t="s">
        <v>5778</v>
      </c>
      <c r="H285" s="17">
        <v>850</v>
      </c>
      <c r="I285" s="17">
        <v>28</v>
      </c>
      <c r="J285" s="17">
        <v>429</v>
      </c>
      <c r="K285" s="17">
        <v>402</v>
      </c>
      <c r="L285" t="s">
        <v>1990</v>
      </c>
      <c r="M285" t="s">
        <v>5290</v>
      </c>
      <c r="N285" t="s">
        <v>7426</v>
      </c>
    </row>
    <row r="286" spans="1:14">
      <c r="A286" s="16" t="s">
        <v>4928</v>
      </c>
      <c r="B286" s="16" t="str">
        <f t="shared" si="8"/>
        <v>AT3G05140.1</v>
      </c>
      <c r="C286" s="16" t="str">
        <f t="shared" si="9"/>
        <v>AT3G05140</v>
      </c>
      <c r="D286" t="s">
        <v>91</v>
      </c>
      <c r="E286" s="17"/>
      <c r="F286" s="17"/>
      <c r="G286" s="17" t="s">
        <v>5779</v>
      </c>
      <c r="H286" s="17">
        <v>460</v>
      </c>
      <c r="I286" s="17"/>
      <c r="J286" s="17"/>
      <c r="K286" s="17"/>
      <c r="L286" t="s">
        <v>5289</v>
      </c>
      <c r="M286" t="s">
        <v>5290</v>
      </c>
      <c r="N286" t="s">
        <v>7427</v>
      </c>
    </row>
    <row r="287" spans="1:14">
      <c r="A287" s="16" t="s">
        <v>4929</v>
      </c>
      <c r="B287" s="16" t="str">
        <f t="shared" si="8"/>
        <v>AT3G07070.1</v>
      </c>
      <c r="C287" s="16" t="str">
        <f t="shared" si="9"/>
        <v>AT3G07070</v>
      </c>
      <c r="D287" t="s">
        <v>21</v>
      </c>
      <c r="E287" s="17"/>
      <c r="F287" s="17"/>
      <c r="G287" s="17" t="s">
        <v>5780</v>
      </c>
      <c r="H287" s="17">
        <v>414</v>
      </c>
      <c r="I287" s="17"/>
      <c r="J287" s="17"/>
      <c r="K287" s="17"/>
      <c r="L287" t="s">
        <v>5289</v>
      </c>
      <c r="M287" t="s">
        <v>5290</v>
      </c>
      <c r="N287" t="s">
        <v>7428</v>
      </c>
    </row>
    <row r="288" spans="1:14">
      <c r="A288" s="16" t="s">
        <v>4930</v>
      </c>
      <c r="B288" s="16" t="str">
        <f t="shared" si="8"/>
        <v>AT3G08680.1</v>
      </c>
      <c r="C288" s="16" t="str">
        <f t="shared" si="9"/>
        <v>AT3G08680</v>
      </c>
      <c r="D288" t="s">
        <v>35</v>
      </c>
      <c r="E288" s="17">
        <v>23</v>
      </c>
      <c r="F288" s="17" t="s">
        <v>5781</v>
      </c>
      <c r="G288" s="17" t="s">
        <v>5782</v>
      </c>
      <c r="H288" s="17">
        <v>640</v>
      </c>
      <c r="I288" s="17">
        <v>24</v>
      </c>
      <c r="J288" s="17">
        <v>259</v>
      </c>
      <c r="K288" s="17">
        <v>236</v>
      </c>
      <c r="L288" t="s">
        <v>1990</v>
      </c>
      <c r="M288" t="s">
        <v>5442</v>
      </c>
      <c r="N288" t="s">
        <v>7429</v>
      </c>
    </row>
    <row r="289" spans="1:14">
      <c r="A289" s="16" t="s">
        <v>4931</v>
      </c>
      <c r="B289" s="16" t="str">
        <f t="shared" si="8"/>
        <v>AT3G08760.1</v>
      </c>
      <c r="C289" s="16" t="str">
        <f t="shared" si="9"/>
        <v>AT3G08760</v>
      </c>
      <c r="D289" t="s">
        <v>376</v>
      </c>
      <c r="E289" s="17"/>
      <c r="F289" s="17"/>
      <c r="G289" s="17" t="s">
        <v>5783</v>
      </c>
      <c r="H289" s="17">
        <v>557</v>
      </c>
      <c r="I289" s="17"/>
      <c r="J289" s="17"/>
      <c r="K289" s="17"/>
      <c r="L289" t="s">
        <v>5289</v>
      </c>
      <c r="M289" t="s">
        <v>5292</v>
      </c>
      <c r="N289" t="s">
        <v>7430</v>
      </c>
    </row>
    <row r="290" spans="1:14">
      <c r="A290" s="16" t="s">
        <v>4932</v>
      </c>
      <c r="B290" s="16" t="str">
        <f t="shared" si="8"/>
        <v>AT3G08870.1</v>
      </c>
      <c r="C290" s="16" t="str">
        <f t="shared" si="9"/>
        <v>AT3G08870</v>
      </c>
      <c r="D290" t="s">
        <v>58</v>
      </c>
      <c r="E290" s="17">
        <v>23</v>
      </c>
      <c r="F290" s="17" t="s">
        <v>5784</v>
      </c>
      <c r="G290" s="17" t="s">
        <v>5785</v>
      </c>
      <c r="H290" s="17">
        <v>693</v>
      </c>
      <c r="I290" s="17">
        <v>24</v>
      </c>
      <c r="J290" s="17">
        <v>310</v>
      </c>
      <c r="K290" s="17">
        <v>287</v>
      </c>
      <c r="L290" t="s">
        <v>1990</v>
      </c>
      <c r="M290" t="s">
        <v>5344</v>
      </c>
      <c r="N290" t="s">
        <v>7431</v>
      </c>
    </row>
    <row r="291" spans="1:14">
      <c r="A291" s="16" t="s">
        <v>4933</v>
      </c>
      <c r="B291" s="16" t="str">
        <f t="shared" si="8"/>
        <v>AT3G09010.1</v>
      </c>
      <c r="C291" s="16" t="str">
        <f t="shared" si="9"/>
        <v>AT3G09010</v>
      </c>
      <c r="D291" t="s">
        <v>24</v>
      </c>
      <c r="E291" s="17"/>
      <c r="F291" s="17"/>
      <c r="G291" s="17" t="s">
        <v>5786</v>
      </c>
      <c r="H291" s="17">
        <v>393</v>
      </c>
      <c r="I291" s="17"/>
      <c r="J291" s="17"/>
      <c r="K291" s="17"/>
      <c r="L291" t="s">
        <v>5289</v>
      </c>
      <c r="M291" t="s">
        <v>5290</v>
      </c>
      <c r="N291" t="s">
        <v>7432</v>
      </c>
    </row>
    <row r="292" spans="1:14">
      <c r="A292" s="16" t="s">
        <v>4934</v>
      </c>
      <c r="B292" s="16" t="str">
        <f t="shared" si="8"/>
        <v>AT3G09240.1</v>
      </c>
      <c r="C292" s="16" t="str">
        <f t="shared" si="9"/>
        <v>AT3G09240</v>
      </c>
      <c r="D292" t="s">
        <v>4651</v>
      </c>
      <c r="E292" s="17"/>
      <c r="F292" s="17"/>
      <c r="G292" s="17" t="s">
        <v>5787</v>
      </c>
      <c r="H292" s="17">
        <v>477</v>
      </c>
      <c r="I292" s="17"/>
      <c r="J292" s="17"/>
      <c r="K292" s="17"/>
      <c r="L292" t="s">
        <v>5289</v>
      </c>
      <c r="M292" t="s">
        <v>5292</v>
      </c>
      <c r="N292" t="s">
        <v>7433</v>
      </c>
    </row>
    <row r="293" spans="1:14">
      <c r="A293" s="16" t="s">
        <v>4935</v>
      </c>
      <c r="B293" s="16" t="str">
        <f t="shared" si="8"/>
        <v>AT3G09780.1</v>
      </c>
      <c r="C293" s="16" t="str">
        <f t="shared" si="9"/>
        <v>AT3G09780</v>
      </c>
      <c r="D293" t="s">
        <v>104</v>
      </c>
      <c r="E293" s="17">
        <v>24</v>
      </c>
      <c r="F293" s="17"/>
      <c r="G293" s="17" t="s">
        <v>5788</v>
      </c>
      <c r="H293" s="17">
        <v>775</v>
      </c>
      <c r="I293" s="17">
        <v>25</v>
      </c>
      <c r="J293" s="17">
        <v>519</v>
      </c>
      <c r="K293" s="17">
        <v>495</v>
      </c>
      <c r="L293" t="s">
        <v>1990</v>
      </c>
      <c r="M293" t="s">
        <v>5290</v>
      </c>
      <c r="N293" t="s">
        <v>7434</v>
      </c>
    </row>
    <row r="294" spans="1:14">
      <c r="A294" s="16" t="s">
        <v>4936</v>
      </c>
      <c r="B294" s="16" t="str">
        <f t="shared" si="8"/>
        <v>AT3G09830.1</v>
      </c>
      <c r="C294" s="16" t="str">
        <f t="shared" si="9"/>
        <v>AT3G09830</v>
      </c>
      <c r="D294" t="s">
        <v>21</v>
      </c>
      <c r="E294" s="17"/>
      <c r="F294" s="17"/>
      <c r="G294" s="17" t="s">
        <v>5789</v>
      </c>
      <c r="H294" s="17">
        <v>418</v>
      </c>
      <c r="I294" s="17"/>
      <c r="J294" s="17"/>
      <c r="K294" s="17"/>
      <c r="L294" t="s">
        <v>5289</v>
      </c>
      <c r="M294" t="s">
        <v>5290</v>
      </c>
      <c r="N294" t="s">
        <v>7435</v>
      </c>
    </row>
    <row r="295" spans="1:14">
      <c r="A295" s="16" t="s">
        <v>4937</v>
      </c>
      <c r="B295" s="16" t="str">
        <f t="shared" si="8"/>
        <v>AT3G13065.1</v>
      </c>
      <c r="C295" s="16" t="str">
        <f t="shared" si="9"/>
        <v>AT3G13065</v>
      </c>
      <c r="D295" t="s">
        <v>40</v>
      </c>
      <c r="E295" s="17"/>
      <c r="F295" s="17" t="s">
        <v>5477</v>
      </c>
      <c r="G295" s="17" t="s">
        <v>5790</v>
      </c>
      <c r="H295" s="17">
        <v>646</v>
      </c>
      <c r="I295" s="17">
        <v>1</v>
      </c>
      <c r="J295" s="17">
        <v>235</v>
      </c>
      <c r="K295" s="17">
        <v>235</v>
      </c>
      <c r="L295" t="s">
        <v>1990</v>
      </c>
      <c r="M295" t="s">
        <v>5791</v>
      </c>
      <c r="N295" t="s">
        <v>6587</v>
      </c>
    </row>
    <row r="296" spans="1:14">
      <c r="A296" s="16" t="s">
        <v>4938</v>
      </c>
      <c r="B296" s="16" t="str">
        <f t="shared" si="8"/>
        <v>AT3G13380.1</v>
      </c>
      <c r="C296" s="16" t="str">
        <f t="shared" si="9"/>
        <v>AT3G13380</v>
      </c>
      <c r="D296" t="s">
        <v>166</v>
      </c>
      <c r="E296" s="17">
        <v>24</v>
      </c>
      <c r="F296" s="17" t="s">
        <v>5792</v>
      </c>
      <c r="G296" s="17" t="s">
        <v>5793</v>
      </c>
      <c r="H296" s="17">
        <v>1164</v>
      </c>
      <c r="I296" s="17">
        <v>25</v>
      </c>
      <c r="J296" s="17">
        <v>772</v>
      </c>
      <c r="K296" s="17">
        <v>748</v>
      </c>
      <c r="L296" t="s">
        <v>1990</v>
      </c>
      <c r="M296" t="s">
        <v>5426</v>
      </c>
      <c r="N296" t="s">
        <v>6645</v>
      </c>
    </row>
    <row r="297" spans="1:14">
      <c r="A297" s="16" t="s">
        <v>4939</v>
      </c>
      <c r="B297" s="16" t="str">
        <f t="shared" si="8"/>
        <v>AT3G13690.1</v>
      </c>
      <c r="C297" s="16" t="str">
        <f t="shared" si="9"/>
        <v>AT3G13690</v>
      </c>
      <c r="D297" t="s">
        <v>33</v>
      </c>
      <c r="E297" s="17"/>
      <c r="F297" s="17"/>
      <c r="G297" s="17" t="s">
        <v>5794</v>
      </c>
      <c r="H297" s="17">
        <v>753</v>
      </c>
      <c r="I297" s="17"/>
      <c r="J297" s="17"/>
      <c r="K297" s="17"/>
      <c r="L297" t="s">
        <v>5289</v>
      </c>
      <c r="M297" t="s">
        <v>5290</v>
      </c>
      <c r="N297" t="s">
        <v>7436</v>
      </c>
    </row>
    <row r="298" spans="1:14">
      <c r="A298" s="16" t="s">
        <v>4940</v>
      </c>
      <c r="B298" s="16" t="str">
        <f t="shared" si="8"/>
        <v>AT3G14350.1</v>
      </c>
      <c r="C298" s="16" t="str">
        <f t="shared" si="9"/>
        <v>AT3G14350</v>
      </c>
      <c r="D298" t="s">
        <v>40</v>
      </c>
      <c r="E298" s="17">
        <v>26</v>
      </c>
      <c r="F298" s="17" t="s">
        <v>5795</v>
      </c>
      <c r="G298" s="17" t="s">
        <v>5796</v>
      </c>
      <c r="H298" s="17">
        <v>717</v>
      </c>
      <c r="I298" s="17">
        <v>27</v>
      </c>
      <c r="J298" s="17">
        <v>289</v>
      </c>
      <c r="K298" s="17">
        <v>263</v>
      </c>
      <c r="L298" t="s">
        <v>1990</v>
      </c>
      <c r="M298" t="s">
        <v>5442</v>
      </c>
      <c r="N298" t="s">
        <v>6821</v>
      </c>
    </row>
    <row r="299" spans="1:14">
      <c r="A299" s="16" t="s">
        <v>4941</v>
      </c>
      <c r="B299" s="16" t="str">
        <f t="shared" si="8"/>
        <v>AT3G14840.2</v>
      </c>
      <c r="C299" s="16" t="str">
        <f t="shared" si="9"/>
        <v>AT3G14840</v>
      </c>
      <c r="D299" t="s">
        <v>24</v>
      </c>
      <c r="E299" s="17">
        <v>27</v>
      </c>
      <c r="F299" s="17" t="s">
        <v>5797</v>
      </c>
      <c r="G299" s="17" t="s">
        <v>5412</v>
      </c>
      <c r="H299" s="17">
        <v>988</v>
      </c>
      <c r="I299" s="17">
        <v>28</v>
      </c>
      <c r="J299" s="17">
        <v>581</v>
      </c>
      <c r="K299" s="17">
        <v>554</v>
      </c>
      <c r="L299" t="s">
        <v>1990</v>
      </c>
      <c r="M299" t="s">
        <v>5322</v>
      </c>
      <c r="N299" t="s">
        <v>6793</v>
      </c>
    </row>
    <row r="300" spans="1:14">
      <c r="A300" s="16" t="s">
        <v>4942</v>
      </c>
      <c r="B300" s="16" t="str">
        <f t="shared" si="8"/>
        <v>AT3G15890.1</v>
      </c>
      <c r="C300" s="16" t="str">
        <f t="shared" si="9"/>
        <v>AT3G15890</v>
      </c>
      <c r="D300" t="s">
        <v>155</v>
      </c>
      <c r="E300" s="17"/>
      <c r="F300" s="17"/>
      <c r="G300" s="17" t="s">
        <v>5798</v>
      </c>
      <c r="H300" s="17">
        <v>361</v>
      </c>
      <c r="I300" s="17"/>
      <c r="J300" s="17"/>
      <c r="K300" s="17"/>
      <c r="L300" t="s">
        <v>5289</v>
      </c>
      <c r="M300" t="s">
        <v>5290</v>
      </c>
      <c r="N300" t="s">
        <v>7437</v>
      </c>
    </row>
    <row r="301" spans="1:14">
      <c r="A301" s="16" t="s">
        <v>4943</v>
      </c>
      <c r="B301" s="16" t="str">
        <f t="shared" si="8"/>
        <v>AT3G16030.1</v>
      </c>
      <c r="C301" s="16" t="str">
        <f t="shared" si="9"/>
        <v>AT3G16030</v>
      </c>
      <c r="D301" t="s">
        <v>4668</v>
      </c>
      <c r="E301" s="17">
        <v>23</v>
      </c>
      <c r="F301" s="17" t="s">
        <v>5799</v>
      </c>
      <c r="G301" s="17" t="s">
        <v>5800</v>
      </c>
      <c r="H301" s="17">
        <v>850</v>
      </c>
      <c r="I301" s="17">
        <v>24</v>
      </c>
      <c r="J301" s="17">
        <v>422</v>
      </c>
      <c r="K301" s="17">
        <v>399</v>
      </c>
      <c r="L301" t="s">
        <v>1990</v>
      </c>
      <c r="M301" t="s">
        <v>5801</v>
      </c>
      <c r="N301" t="s">
        <v>7438</v>
      </c>
    </row>
    <row r="302" spans="1:14">
      <c r="A302" s="16" t="s">
        <v>4944</v>
      </c>
      <c r="B302" s="16" t="str">
        <f t="shared" si="8"/>
        <v>AT3G17410.1</v>
      </c>
      <c r="C302" s="16" t="str">
        <f t="shared" si="9"/>
        <v>AT3G17410</v>
      </c>
      <c r="D302" t="s">
        <v>14</v>
      </c>
      <c r="E302" s="17"/>
      <c r="F302" s="17"/>
      <c r="G302" s="17" t="s">
        <v>5802</v>
      </c>
      <c r="H302" s="17">
        <v>364</v>
      </c>
      <c r="I302" s="17"/>
      <c r="J302" s="17"/>
      <c r="K302" s="17"/>
      <c r="L302" t="s">
        <v>5289</v>
      </c>
      <c r="M302" t="s">
        <v>5290</v>
      </c>
      <c r="N302" t="s">
        <v>7439</v>
      </c>
    </row>
    <row r="303" spans="1:14">
      <c r="A303" s="16" t="s">
        <v>4945</v>
      </c>
      <c r="B303" s="16" t="str">
        <f t="shared" si="8"/>
        <v>AT3G17420.1</v>
      </c>
      <c r="C303" s="16" t="str">
        <f t="shared" si="9"/>
        <v>AT3G17420</v>
      </c>
      <c r="D303" t="s">
        <v>7</v>
      </c>
      <c r="E303" s="17">
        <v>38</v>
      </c>
      <c r="F303" s="17"/>
      <c r="G303" s="17" t="s">
        <v>5288</v>
      </c>
      <c r="H303" s="17">
        <v>467</v>
      </c>
      <c r="I303" s="17">
        <v>39</v>
      </c>
      <c r="J303" s="17">
        <v>153</v>
      </c>
      <c r="K303" s="17">
        <v>115</v>
      </c>
      <c r="L303" t="s">
        <v>1990</v>
      </c>
      <c r="M303" t="s">
        <v>5290</v>
      </c>
      <c r="N303" t="s">
        <v>7440</v>
      </c>
    </row>
    <row r="304" spans="1:14">
      <c r="A304" s="16" t="s">
        <v>4946</v>
      </c>
      <c r="B304" s="16" t="str">
        <f t="shared" si="8"/>
        <v>AT3G17840.1</v>
      </c>
      <c r="C304" s="16" t="str">
        <f t="shared" si="9"/>
        <v>AT3G17840</v>
      </c>
      <c r="D304" t="s">
        <v>35</v>
      </c>
      <c r="E304" s="17">
        <v>30</v>
      </c>
      <c r="F304" s="17" t="s">
        <v>5803</v>
      </c>
      <c r="G304" s="17" t="s">
        <v>5804</v>
      </c>
      <c r="H304" s="17">
        <v>647</v>
      </c>
      <c r="I304" s="17">
        <v>31</v>
      </c>
      <c r="J304" s="17">
        <v>265</v>
      </c>
      <c r="K304" s="17">
        <v>235</v>
      </c>
      <c r="L304" t="s">
        <v>1990</v>
      </c>
      <c r="M304" t="s">
        <v>5398</v>
      </c>
      <c r="N304" t="s">
        <v>6961</v>
      </c>
    </row>
    <row r="305" spans="1:14">
      <c r="A305" s="16" t="s">
        <v>4947</v>
      </c>
      <c r="B305" s="16" t="str">
        <f t="shared" si="8"/>
        <v>AT3G18810.1</v>
      </c>
      <c r="C305" s="16" t="str">
        <f t="shared" si="9"/>
        <v>AT3G18810</v>
      </c>
      <c r="D305" t="s">
        <v>33</v>
      </c>
      <c r="E305" s="17"/>
      <c r="F305" s="17" t="s">
        <v>5805</v>
      </c>
      <c r="G305" s="17" t="s">
        <v>5806</v>
      </c>
      <c r="H305" s="17">
        <v>700</v>
      </c>
      <c r="I305" s="17">
        <v>1</v>
      </c>
      <c r="J305" s="17">
        <v>186</v>
      </c>
      <c r="K305" s="17">
        <v>186</v>
      </c>
      <c r="L305" t="s">
        <v>1990</v>
      </c>
      <c r="M305" t="s">
        <v>5290</v>
      </c>
      <c r="N305" t="s">
        <v>7441</v>
      </c>
    </row>
    <row r="306" spans="1:14">
      <c r="A306" s="16" t="s">
        <v>4948</v>
      </c>
      <c r="B306" s="16" t="str">
        <f t="shared" si="8"/>
        <v>AT3G19300.1</v>
      </c>
      <c r="C306" s="16" t="str">
        <f t="shared" si="9"/>
        <v>AT3G19300</v>
      </c>
      <c r="D306" t="s">
        <v>3995</v>
      </c>
      <c r="E306" s="17">
        <v>29</v>
      </c>
      <c r="F306" s="17" t="s">
        <v>5448</v>
      </c>
      <c r="G306" s="17" t="s">
        <v>5807</v>
      </c>
      <c r="H306" s="17">
        <v>663</v>
      </c>
      <c r="I306" s="17">
        <v>30</v>
      </c>
      <c r="J306" s="17">
        <v>252</v>
      </c>
      <c r="K306" s="17">
        <v>223</v>
      </c>
      <c r="L306" t="s">
        <v>1990</v>
      </c>
      <c r="M306" t="s">
        <v>5292</v>
      </c>
      <c r="N306" t="s">
        <v>7442</v>
      </c>
    </row>
    <row r="307" spans="1:14">
      <c r="A307" s="16" t="s">
        <v>4949</v>
      </c>
      <c r="B307" s="16" t="str">
        <f t="shared" si="8"/>
        <v>AT3G19700.1</v>
      </c>
      <c r="C307" s="16" t="str">
        <f t="shared" si="9"/>
        <v>AT3G19700</v>
      </c>
      <c r="D307" t="s">
        <v>28</v>
      </c>
      <c r="E307" s="17">
        <v>20</v>
      </c>
      <c r="F307" s="17" t="s">
        <v>5808</v>
      </c>
      <c r="G307" s="17" t="s">
        <v>5809</v>
      </c>
      <c r="H307" s="17">
        <v>991</v>
      </c>
      <c r="I307" s="17">
        <v>21</v>
      </c>
      <c r="J307" s="17">
        <v>615</v>
      </c>
      <c r="K307" s="17">
        <v>595</v>
      </c>
      <c r="L307" t="s">
        <v>1990</v>
      </c>
      <c r="M307" t="s">
        <v>5601</v>
      </c>
      <c r="N307" t="s">
        <v>6995</v>
      </c>
    </row>
    <row r="308" spans="1:14">
      <c r="A308" s="16" t="s">
        <v>4950</v>
      </c>
      <c r="B308" s="16" t="str">
        <f t="shared" si="8"/>
        <v>AT3G20190.1</v>
      </c>
      <c r="C308" s="16" t="str">
        <f t="shared" si="9"/>
        <v>AT3G20190</v>
      </c>
      <c r="D308" t="s">
        <v>35</v>
      </c>
      <c r="E308" s="17">
        <v>40</v>
      </c>
      <c r="F308" s="17" t="s">
        <v>5810</v>
      </c>
      <c r="G308" s="17" t="s">
        <v>5811</v>
      </c>
      <c r="H308" s="17">
        <v>679</v>
      </c>
      <c r="I308" s="17">
        <v>41</v>
      </c>
      <c r="J308" s="17">
        <v>279</v>
      </c>
      <c r="K308" s="17">
        <v>239</v>
      </c>
      <c r="L308" t="s">
        <v>1990</v>
      </c>
      <c r="M308" t="s">
        <v>5755</v>
      </c>
      <c r="N308" t="s">
        <v>6867</v>
      </c>
    </row>
    <row r="309" spans="1:14">
      <c r="A309" s="16" t="s">
        <v>4951</v>
      </c>
      <c r="B309" s="16" t="str">
        <f t="shared" si="8"/>
        <v>AT3G20200.1</v>
      </c>
      <c r="C309" s="16" t="str">
        <f t="shared" si="9"/>
        <v>AT3G20200</v>
      </c>
      <c r="D309" t="s">
        <v>73</v>
      </c>
      <c r="E309" s="17"/>
      <c r="F309" s="17"/>
      <c r="G309" s="17" t="s">
        <v>5812</v>
      </c>
      <c r="H309" s="17">
        <v>780</v>
      </c>
      <c r="I309" s="17"/>
      <c r="J309" s="17"/>
      <c r="K309" s="17"/>
      <c r="L309" t="s">
        <v>5289</v>
      </c>
      <c r="M309" t="s">
        <v>5362</v>
      </c>
      <c r="N309" t="s">
        <v>7443</v>
      </c>
    </row>
    <row r="310" spans="1:14">
      <c r="A310" s="16" t="s">
        <v>4952</v>
      </c>
      <c r="B310" s="16" t="str">
        <f t="shared" si="8"/>
        <v>AT3G20530.1</v>
      </c>
      <c r="C310" s="16" t="str">
        <f t="shared" si="9"/>
        <v>AT3G20530</v>
      </c>
      <c r="D310" t="s">
        <v>21</v>
      </c>
      <c r="E310" s="17"/>
      <c r="F310" s="17"/>
      <c r="G310" s="17" t="s">
        <v>5813</v>
      </c>
      <c r="H310" s="17">
        <v>386</v>
      </c>
      <c r="I310" s="17"/>
      <c r="J310" s="17"/>
      <c r="K310" s="17"/>
      <c r="L310" t="s">
        <v>5289</v>
      </c>
      <c r="M310" t="s">
        <v>5290</v>
      </c>
      <c r="N310" t="s">
        <v>7444</v>
      </c>
    </row>
    <row r="311" spans="1:14">
      <c r="A311" s="16" t="s">
        <v>4953</v>
      </c>
      <c r="B311" s="16" t="str">
        <f t="shared" si="8"/>
        <v>AT3G21340.1</v>
      </c>
      <c r="C311" s="16" t="str">
        <f t="shared" si="9"/>
        <v>AT3G21340</v>
      </c>
      <c r="D311" t="s">
        <v>4653</v>
      </c>
      <c r="E311" s="17">
        <v>28</v>
      </c>
      <c r="F311" s="17" t="s">
        <v>5814</v>
      </c>
      <c r="G311" s="17" t="s">
        <v>5718</v>
      </c>
      <c r="H311" s="17">
        <v>880</v>
      </c>
      <c r="I311" s="17">
        <v>29</v>
      </c>
      <c r="J311" s="17">
        <v>520</v>
      </c>
      <c r="K311" s="17">
        <v>492</v>
      </c>
      <c r="L311" t="s">
        <v>1990</v>
      </c>
      <c r="M311" t="s">
        <v>5457</v>
      </c>
      <c r="N311" t="s">
        <v>6939</v>
      </c>
    </row>
    <row r="312" spans="1:14">
      <c r="A312" s="16" t="s">
        <v>4954</v>
      </c>
      <c r="B312" s="16" t="str">
        <f t="shared" si="8"/>
        <v>AT3G21450.1</v>
      </c>
      <c r="C312" s="16" t="str">
        <f t="shared" si="9"/>
        <v>AT3G21450</v>
      </c>
      <c r="D312" t="s">
        <v>400</v>
      </c>
      <c r="E312" s="17"/>
      <c r="F312" s="17"/>
      <c r="G312" s="17" t="s">
        <v>5815</v>
      </c>
      <c r="H312" s="17">
        <v>270</v>
      </c>
      <c r="I312" s="17"/>
      <c r="J312" s="17"/>
      <c r="K312" s="17"/>
      <c r="L312" t="s">
        <v>5289</v>
      </c>
      <c r="M312" t="s">
        <v>5292</v>
      </c>
      <c r="N312" t="s">
        <v>7445</v>
      </c>
    </row>
    <row r="313" spans="1:14">
      <c r="A313" s="16" t="s">
        <v>4955</v>
      </c>
      <c r="B313" s="16" t="str">
        <f t="shared" si="8"/>
        <v>AT3G21630.1</v>
      </c>
      <c r="C313" s="16" t="str">
        <f t="shared" si="9"/>
        <v>AT3G21630</v>
      </c>
      <c r="D313" t="s">
        <v>150</v>
      </c>
      <c r="E313" s="17">
        <v>24</v>
      </c>
      <c r="F313" s="17" t="s">
        <v>5656</v>
      </c>
      <c r="G313" s="17" t="s">
        <v>5816</v>
      </c>
      <c r="H313" s="17">
        <v>617</v>
      </c>
      <c r="I313" s="17">
        <v>25</v>
      </c>
      <c r="J313" s="17">
        <v>231</v>
      </c>
      <c r="K313" s="17">
        <v>207</v>
      </c>
      <c r="L313" t="s">
        <v>1990</v>
      </c>
      <c r="M313" t="s">
        <v>5290</v>
      </c>
      <c r="N313" t="s">
        <v>6773</v>
      </c>
    </row>
    <row r="314" spans="1:14">
      <c r="A314" s="16" t="s">
        <v>4956</v>
      </c>
      <c r="B314" s="16" t="str">
        <f t="shared" si="8"/>
        <v>AT3G23750.1</v>
      </c>
      <c r="C314" s="16" t="str">
        <f t="shared" si="9"/>
        <v>AT3G23750</v>
      </c>
      <c r="D314" t="s">
        <v>96</v>
      </c>
      <c r="E314" s="17"/>
      <c r="F314" s="17" t="s">
        <v>5817</v>
      </c>
      <c r="G314" s="17" t="s">
        <v>5818</v>
      </c>
      <c r="H314" s="17">
        <v>928</v>
      </c>
      <c r="I314" s="17">
        <v>1</v>
      </c>
      <c r="J314" s="17">
        <v>472</v>
      </c>
      <c r="K314" s="17">
        <v>472</v>
      </c>
      <c r="L314" t="s">
        <v>1990</v>
      </c>
      <c r="M314" t="s">
        <v>5819</v>
      </c>
      <c r="N314" t="s">
        <v>6611</v>
      </c>
    </row>
    <row r="315" spans="1:14">
      <c r="A315" s="16" t="s">
        <v>4957</v>
      </c>
      <c r="B315" s="16" t="str">
        <f t="shared" si="8"/>
        <v>AT3G24240.1</v>
      </c>
      <c r="C315" s="16" t="str">
        <f t="shared" si="9"/>
        <v>AT3G24240</v>
      </c>
      <c r="D315" t="s">
        <v>28</v>
      </c>
      <c r="E315" s="17">
        <v>34</v>
      </c>
      <c r="F315" s="17" t="s">
        <v>5820</v>
      </c>
      <c r="G315" s="17" t="s">
        <v>5821</v>
      </c>
      <c r="H315" s="17">
        <v>1141</v>
      </c>
      <c r="I315" s="17">
        <v>35</v>
      </c>
      <c r="J315" s="17">
        <v>725</v>
      </c>
      <c r="K315" s="17">
        <v>691</v>
      </c>
      <c r="L315" t="s">
        <v>1990</v>
      </c>
      <c r="M315" t="s">
        <v>5822</v>
      </c>
      <c r="N315" t="s">
        <v>7209</v>
      </c>
    </row>
    <row r="316" spans="1:14">
      <c r="A316" s="16" t="s">
        <v>4958</v>
      </c>
      <c r="B316" s="16" t="str">
        <f t="shared" si="8"/>
        <v>AT3G24540.1</v>
      </c>
      <c r="C316" s="16" t="str">
        <f t="shared" si="9"/>
        <v>AT3G24540</v>
      </c>
      <c r="D316" t="s">
        <v>33</v>
      </c>
      <c r="E316" s="17"/>
      <c r="F316" s="17" t="s">
        <v>5823</v>
      </c>
      <c r="G316" s="17" t="s">
        <v>5824</v>
      </c>
      <c r="H316" s="17">
        <v>509</v>
      </c>
      <c r="I316" s="17">
        <v>1</v>
      </c>
      <c r="J316" s="17">
        <v>122</v>
      </c>
      <c r="K316" s="17">
        <v>122</v>
      </c>
      <c r="L316" t="s">
        <v>1990</v>
      </c>
      <c r="M316" t="s">
        <v>5290</v>
      </c>
      <c r="N316" t="s">
        <v>7446</v>
      </c>
    </row>
    <row r="317" spans="1:14">
      <c r="A317" s="16" t="s">
        <v>4959</v>
      </c>
      <c r="B317" s="16" t="str">
        <f t="shared" si="8"/>
        <v>AT3G24550.1</v>
      </c>
      <c r="C317" s="16" t="str">
        <f t="shared" si="9"/>
        <v>AT3G24550</v>
      </c>
      <c r="D317" t="s">
        <v>33</v>
      </c>
      <c r="E317" s="17"/>
      <c r="F317" s="17" t="s">
        <v>5749</v>
      </c>
      <c r="G317" s="17" t="s">
        <v>5825</v>
      </c>
      <c r="H317" s="17">
        <v>652</v>
      </c>
      <c r="I317" s="17">
        <v>1</v>
      </c>
      <c r="J317" s="17">
        <v>138</v>
      </c>
      <c r="K317" s="17">
        <v>138</v>
      </c>
      <c r="L317" t="s">
        <v>1990</v>
      </c>
      <c r="M317" t="s">
        <v>5290</v>
      </c>
      <c r="N317" t="s">
        <v>7447</v>
      </c>
    </row>
    <row r="318" spans="1:14">
      <c r="A318" s="16" t="s">
        <v>4960</v>
      </c>
      <c r="B318" s="16" t="str">
        <f t="shared" si="8"/>
        <v>AT3G24660.1</v>
      </c>
      <c r="C318" s="16" t="str">
        <f t="shared" si="9"/>
        <v>AT3G24660</v>
      </c>
      <c r="D318" t="s">
        <v>35</v>
      </c>
      <c r="E318" s="17">
        <v>24</v>
      </c>
      <c r="F318" s="17" t="s">
        <v>5826</v>
      </c>
      <c r="G318" s="17" t="s">
        <v>5827</v>
      </c>
      <c r="H318" s="17">
        <v>674</v>
      </c>
      <c r="I318" s="17">
        <v>25</v>
      </c>
      <c r="J318" s="17">
        <v>300</v>
      </c>
      <c r="K318" s="17">
        <v>276</v>
      </c>
      <c r="L318" t="s">
        <v>1990</v>
      </c>
      <c r="M318" t="s">
        <v>5828</v>
      </c>
      <c r="N318" t="s">
        <v>6481</v>
      </c>
    </row>
    <row r="319" spans="1:14">
      <c r="A319" s="16" t="s">
        <v>4961</v>
      </c>
      <c r="B319" s="16" t="str">
        <f t="shared" si="8"/>
        <v>AT3G24790.1</v>
      </c>
      <c r="C319" s="16" t="str">
        <f t="shared" si="9"/>
        <v>AT3G24790</v>
      </c>
      <c r="D319" t="s">
        <v>21</v>
      </c>
      <c r="E319" s="17">
        <v>20</v>
      </c>
      <c r="F319" s="17"/>
      <c r="G319" s="17" t="s">
        <v>5829</v>
      </c>
      <c r="H319" s="17">
        <v>379</v>
      </c>
      <c r="I319" s="17">
        <v>21</v>
      </c>
      <c r="J319" s="17">
        <v>62</v>
      </c>
      <c r="K319" s="17">
        <v>42</v>
      </c>
      <c r="L319" t="s">
        <v>1990</v>
      </c>
      <c r="M319" t="s">
        <v>5290</v>
      </c>
      <c r="N319" t="s">
        <v>7448</v>
      </c>
    </row>
    <row r="320" spans="1:14">
      <c r="A320" s="16" t="s">
        <v>4962</v>
      </c>
      <c r="B320" s="16" t="str">
        <f t="shared" si="8"/>
        <v>AT3G25490.1</v>
      </c>
      <c r="C320" s="16" t="str">
        <f t="shared" si="9"/>
        <v>AT3G25490</v>
      </c>
      <c r="D320" t="s">
        <v>61</v>
      </c>
      <c r="E320" s="17">
        <v>23</v>
      </c>
      <c r="F320" s="17" t="s">
        <v>5762</v>
      </c>
      <c r="G320" s="17" t="s">
        <v>5830</v>
      </c>
      <c r="H320" s="17">
        <v>433</v>
      </c>
      <c r="I320" s="17">
        <v>24</v>
      </c>
      <c r="J320" s="17">
        <v>28</v>
      </c>
      <c r="K320" s="17">
        <v>5</v>
      </c>
      <c r="L320" t="s">
        <v>5289</v>
      </c>
      <c r="M320" t="s">
        <v>5290</v>
      </c>
      <c r="N320" t="s">
        <v>7449</v>
      </c>
    </row>
    <row r="321" spans="1:14">
      <c r="A321" s="16" t="s">
        <v>4963</v>
      </c>
      <c r="B321" s="16" t="str">
        <f t="shared" si="8"/>
        <v>AT3G25560.2</v>
      </c>
      <c r="C321" s="16" t="str">
        <f t="shared" si="9"/>
        <v>AT3G25560</v>
      </c>
      <c r="D321" t="s">
        <v>119</v>
      </c>
      <c r="E321" s="17">
        <v>33</v>
      </c>
      <c r="F321" s="17" t="s">
        <v>5831</v>
      </c>
      <c r="G321" s="17" t="s">
        <v>5832</v>
      </c>
      <c r="H321" s="17">
        <v>636</v>
      </c>
      <c r="I321" s="17">
        <v>34</v>
      </c>
      <c r="J321" s="17">
        <v>249</v>
      </c>
      <c r="K321" s="17">
        <v>216</v>
      </c>
      <c r="L321" t="s">
        <v>1990</v>
      </c>
      <c r="M321" t="s">
        <v>5422</v>
      </c>
      <c r="N321" t="s">
        <v>7450</v>
      </c>
    </row>
    <row r="322" spans="1:14">
      <c r="A322" s="16" t="s">
        <v>4964</v>
      </c>
      <c r="B322" s="16" t="str">
        <f t="shared" si="8"/>
        <v>AT3G26700.1</v>
      </c>
      <c r="C322" s="16" t="str">
        <f t="shared" si="9"/>
        <v>AT3G26700</v>
      </c>
      <c r="D322" t="s">
        <v>400</v>
      </c>
      <c r="E322" s="17">
        <v>33</v>
      </c>
      <c r="F322" s="17"/>
      <c r="G322" s="17" t="s">
        <v>5833</v>
      </c>
      <c r="H322" s="17">
        <v>380</v>
      </c>
      <c r="I322" s="17">
        <v>34</v>
      </c>
      <c r="J322" s="17">
        <v>78</v>
      </c>
      <c r="K322" s="17">
        <v>45</v>
      </c>
      <c r="L322" t="s">
        <v>1990</v>
      </c>
      <c r="M322" t="s">
        <v>5290</v>
      </c>
      <c r="N322" t="s">
        <v>7451</v>
      </c>
    </row>
    <row r="323" spans="1:14">
      <c r="A323" s="16" t="s">
        <v>4965</v>
      </c>
      <c r="B323" s="16" t="str">
        <f t="shared" si="8"/>
        <v>AT3G26940.1</v>
      </c>
      <c r="C323" s="16" t="str">
        <f t="shared" si="9"/>
        <v>AT3G26940</v>
      </c>
      <c r="D323" t="s">
        <v>21</v>
      </c>
      <c r="E323" s="17"/>
      <c r="F323" s="17"/>
      <c r="G323" s="17" t="s">
        <v>5834</v>
      </c>
      <c r="H323" s="17">
        <v>432</v>
      </c>
      <c r="I323" s="17"/>
      <c r="J323" s="17"/>
      <c r="K323" s="17"/>
      <c r="L323" t="s">
        <v>5289</v>
      </c>
      <c r="M323" t="s">
        <v>5290</v>
      </c>
      <c r="N323" t="s">
        <v>7452</v>
      </c>
    </row>
    <row r="324" spans="1:14">
      <c r="A324" s="16" t="s">
        <v>4966</v>
      </c>
      <c r="B324" s="16" t="str">
        <f t="shared" si="8"/>
        <v>AT3G28040.1</v>
      </c>
      <c r="C324" s="16" t="str">
        <f t="shared" si="9"/>
        <v>AT3G28040</v>
      </c>
      <c r="D324" t="s">
        <v>4675</v>
      </c>
      <c r="E324" s="17">
        <v>27</v>
      </c>
      <c r="F324" s="17" t="s">
        <v>5835</v>
      </c>
      <c r="G324" s="17" t="s">
        <v>5836</v>
      </c>
      <c r="H324" s="17">
        <v>1016</v>
      </c>
      <c r="I324" s="17">
        <v>28</v>
      </c>
      <c r="J324" s="17">
        <v>644</v>
      </c>
      <c r="K324" s="17">
        <v>617</v>
      </c>
      <c r="L324" t="s">
        <v>1990</v>
      </c>
      <c r="M324" t="s">
        <v>5837</v>
      </c>
      <c r="N324" t="s">
        <v>6933</v>
      </c>
    </row>
    <row r="325" spans="1:14">
      <c r="A325" s="16" t="s">
        <v>4967</v>
      </c>
      <c r="B325" s="16" t="str">
        <f t="shared" si="8"/>
        <v>AT3G28450.1</v>
      </c>
      <c r="C325" s="16" t="str">
        <f t="shared" si="9"/>
        <v>AT3G28450</v>
      </c>
      <c r="D325" t="s">
        <v>102</v>
      </c>
      <c r="E325" s="17">
        <v>29</v>
      </c>
      <c r="F325" s="17" t="s">
        <v>5838</v>
      </c>
      <c r="G325" s="17" t="s">
        <v>5839</v>
      </c>
      <c r="H325" s="17">
        <v>605</v>
      </c>
      <c r="I325" s="17">
        <v>30</v>
      </c>
      <c r="J325" s="17">
        <v>229</v>
      </c>
      <c r="K325" s="17">
        <v>200</v>
      </c>
      <c r="L325" t="s">
        <v>1990</v>
      </c>
      <c r="M325" t="s">
        <v>5406</v>
      </c>
      <c r="N325" t="s">
        <v>6413</v>
      </c>
    </row>
    <row r="326" spans="1:14">
      <c r="A326" s="16" t="s">
        <v>4968</v>
      </c>
      <c r="B326" s="16" t="str">
        <f t="shared" si="8"/>
        <v>AT3G28690.2</v>
      </c>
      <c r="C326" s="16" t="str">
        <f t="shared" si="9"/>
        <v>AT3G28690</v>
      </c>
      <c r="D326" t="s">
        <v>21</v>
      </c>
      <c r="E326" s="17"/>
      <c r="F326" s="17"/>
      <c r="G326" s="17" t="s">
        <v>5840</v>
      </c>
      <c r="H326" s="17">
        <v>414</v>
      </c>
      <c r="I326" s="17"/>
      <c r="J326" s="17"/>
      <c r="K326" s="17"/>
      <c r="L326" t="s">
        <v>5289</v>
      </c>
      <c r="M326" t="s">
        <v>5290</v>
      </c>
      <c r="N326" t="s">
        <v>7453</v>
      </c>
    </row>
    <row r="327" spans="1:14">
      <c r="A327" s="16" t="s">
        <v>4969</v>
      </c>
      <c r="B327" s="16" t="str">
        <f t="shared" si="8"/>
        <v>AT3G42880.1</v>
      </c>
      <c r="C327" s="16" t="str">
        <f t="shared" si="9"/>
        <v>AT3G42880</v>
      </c>
      <c r="D327" t="s">
        <v>35</v>
      </c>
      <c r="E327" s="17">
        <v>20</v>
      </c>
      <c r="F327" s="17" t="s">
        <v>5841</v>
      </c>
      <c r="G327" s="17" t="s">
        <v>5842</v>
      </c>
      <c r="H327" s="17">
        <v>633</v>
      </c>
      <c r="I327" s="17">
        <v>21</v>
      </c>
      <c r="J327" s="17">
        <v>250</v>
      </c>
      <c r="K327" s="17">
        <v>230</v>
      </c>
      <c r="L327" t="s">
        <v>1990</v>
      </c>
      <c r="M327" t="s">
        <v>5398</v>
      </c>
      <c r="N327" t="s">
        <v>7173</v>
      </c>
    </row>
    <row r="328" spans="1:14">
      <c r="A328" s="16" t="s">
        <v>4970</v>
      </c>
      <c r="B328" s="16" t="str">
        <f t="shared" si="8"/>
        <v>AT3G45330.1</v>
      </c>
      <c r="C328" s="16" t="str">
        <f t="shared" si="9"/>
        <v>AT3G45330</v>
      </c>
      <c r="D328" t="s">
        <v>58</v>
      </c>
      <c r="E328" s="17">
        <v>20</v>
      </c>
      <c r="F328" s="17" t="s">
        <v>5843</v>
      </c>
      <c r="G328" s="17" t="s">
        <v>5844</v>
      </c>
      <c r="H328" s="17">
        <v>682</v>
      </c>
      <c r="I328" s="17">
        <v>21</v>
      </c>
      <c r="J328" s="17">
        <v>292</v>
      </c>
      <c r="K328" s="17">
        <v>272</v>
      </c>
      <c r="L328" t="s">
        <v>1990</v>
      </c>
      <c r="M328" t="s">
        <v>5344</v>
      </c>
      <c r="N328" t="s">
        <v>7454</v>
      </c>
    </row>
    <row r="329" spans="1:14">
      <c r="A329" s="16" t="s">
        <v>4971</v>
      </c>
      <c r="B329" s="16" t="str">
        <f t="shared" si="8"/>
        <v>AT3G45390.1</v>
      </c>
      <c r="C329" s="16" t="str">
        <f t="shared" si="9"/>
        <v>AT3G45390</v>
      </c>
      <c r="D329" t="s">
        <v>58</v>
      </c>
      <c r="E329" s="17">
        <v>25</v>
      </c>
      <c r="F329" s="17" t="s">
        <v>5845</v>
      </c>
      <c r="G329" s="17" t="s">
        <v>5846</v>
      </c>
      <c r="H329" s="17">
        <v>604</v>
      </c>
      <c r="I329" s="17">
        <v>26</v>
      </c>
      <c r="J329" s="17">
        <v>295</v>
      </c>
      <c r="K329" s="17">
        <v>270</v>
      </c>
      <c r="L329" t="s">
        <v>1990</v>
      </c>
      <c r="M329" t="s">
        <v>5847</v>
      </c>
      <c r="N329" t="s">
        <v>7455</v>
      </c>
    </row>
    <row r="330" spans="1:14">
      <c r="A330" s="16" t="s">
        <v>4972</v>
      </c>
      <c r="B330" s="16" t="str">
        <f t="shared" si="8"/>
        <v>AT3G45410.1</v>
      </c>
      <c r="C330" s="16" t="str">
        <f t="shared" si="9"/>
        <v>AT3G45410</v>
      </c>
      <c r="D330" t="s">
        <v>58</v>
      </c>
      <c r="E330" s="17">
        <v>22</v>
      </c>
      <c r="F330" s="17" t="s">
        <v>5848</v>
      </c>
      <c r="G330" s="17" t="s">
        <v>5849</v>
      </c>
      <c r="H330" s="17">
        <v>664</v>
      </c>
      <c r="I330" s="17">
        <v>23</v>
      </c>
      <c r="J330" s="17">
        <v>286</v>
      </c>
      <c r="K330" s="17">
        <v>264</v>
      </c>
      <c r="L330" t="s">
        <v>1990</v>
      </c>
      <c r="M330" t="s">
        <v>5344</v>
      </c>
      <c r="N330" t="s">
        <v>7456</v>
      </c>
    </row>
    <row r="331" spans="1:14">
      <c r="A331" s="16" t="s">
        <v>4973</v>
      </c>
      <c r="B331" s="16" t="str">
        <f t="shared" si="8"/>
        <v>AT3G45420.1</v>
      </c>
      <c r="C331" s="16" t="str">
        <f t="shared" si="9"/>
        <v>AT3G45420</v>
      </c>
      <c r="D331" t="s">
        <v>58</v>
      </c>
      <c r="E331" s="17">
        <v>22</v>
      </c>
      <c r="F331" s="17" t="s">
        <v>5850</v>
      </c>
      <c r="G331" s="17" t="s">
        <v>5851</v>
      </c>
      <c r="H331" s="17">
        <v>667</v>
      </c>
      <c r="I331" s="17">
        <v>23</v>
      </c>
      <c r="J331" s="17">
        <v>294</v>
      </c>
      <c r="K331" s="17">
        <v>272</v>
      </c>
      <c r="L331" t="s">
        <v>1990</v>
      </c>
      <c r="M331" t="s">
        <v>5344</v>
      </c>
      <c r="N331" t="s">
        <v>7457</v>
      </c>
    </row>
    <row r="332" spans="1:14">
      <c r="A332" s="16" t="s">
        <v>4974</v>
      </c>
      <c r="B332" s="16" t="str">
        <f t="shared" si="8"/>
        <v>AT3G45430.1</v>
      </c>
      <c r="C332" s="16" t="str">
        <f t="shared" si="9"/>
        <v>AT3G45430</v>
      </c>
      <c r="D332" t="s">
        <v>58</v>
      </c>
      <c r="E332" s="17"/>
      <c r="F332" s="17" t="s">
        <v>5852</v>
      </c>
      <c r="G332" s="17" t="s">
        <v>5853</v>
      </c>
      <c r="H332" s="17">
        <v>613</v>
      </c>
      <c r="I332" s="17">
        <v>1</v>
      </c>
      <c r="J332" s="17">
        <v>225</v>
      </c>
      <c r="K332" s="17">
        <v>225</v>
      </c>
      <c r="L332" t="s">
        <v>1990</v>
      </c>
      <c r="M332" t="s">
        <v>5344</v>
      </c>
      <c r="N332" t="s">
        <v>7458</v>
      </c>
    </row>
    <row r="333" spans="1:14">
      <c r="A333" s="16" t="s">
        <v>4975</v>
      </c>
      <c r="B333" s="16" t="str">
        <f t="shared" si="8"/>
        <v>AT3G45440.1</v>
      </c>
      <c r="C333" s="16" t="str">
        <f t="shared" si="9"/>
        <v>AT3G45440</v>
      </c>
      <c r="D333" t="s">
        <v>58</v>
      </c>
      <c r="E333" s="17">
        <v>23</v>
      </c>
      <c r="F333" s="17" t="s">
        <v>5854</v>
      </c>
      <c r="G333" s="17" t="s">
        <v>5849</v>
      </c>
      <c r="H333" s="17">
        <v>669</v>
      </c>
      <c r="I333" s="17">
        <v>24</v>
      </c>
      <c r="J333" s="17">
        <v>285</v>
      </c>
      <c r="K333" s="17">
        <v>262</v>
      </c>
      <c r="L333" t="s">
        <v>1990</v>
      </c>
      <c r="M333" t="s">
        <v>5344</v>
      </c>
      <c r="N333" t="s">
        <v>7459</v>
      </c>
    </row>
    <row r="334" spans="1:14">
      <c r="A334" s="16" t="s">
        <v>4976</v>
      </c>
      <c r="B334" s="16" t="str">
        <f t="shared" si="8"/>
        <v>AT3G45860.1</v>
      </c>
      <c r="C334" s="16" t="str">
        <f t="shared" si="9"/>
        <v>AT3G45860</v>
      </c>
      <c r="D334" t="s">
        <v>4694</v>
      </c>
      <c r="E334" s="17">
        <v>17</v>
      </c>
      <c r="F334" s="17" t="s">
        <v>5855</v>
      </c>
      <c r="G334" s="17" t="s">
        <v>5856</v>
      </c>
      <c r="H334" s="17">
        <v>676</v>
      </c>
      <c r="I334" s="17">
        <v>18</v>
      </c>
      <c r="J334" s="17">
        <v>287</v>
      </c>
      <c r="K334" s="17">
        <v>270</v>
      </c>
      <c r="L334" t="s">
        <v>1990</v>
      </c>
      <c r="M334" t="s">
        <v>5595</v>
      </c>
      <c r="N334" t="s">
        <v>7460</v>
      </c>
    </row>
    <row r="335" spans="1:14">
      <c r="A335" s="16" t="s">
        <v>4977</v>
      </c>
      <c r="B335" s="16" t="str">
        <f t="shared" ref="B335:B398" si="10">RIGHT(A335,11)</f>
        <v>AT3G46290.1</v>
      </c>
      <c r="C335" s="16" t="str">
        <f t="shared" ref="C335:C398" si="11">LEFT(B335,9)</f>
        <v>AT3G46290</v>
      </c>
      <c r="D335" t="s">
        <v>112</v>
      </c>
      <c r="E335" s="17">
        <v>25</v>
      </c>
      <c r="F335" s="17" t="s">
        <v>5857</v>
      </c>
      <c r="G335" s="17" t="s">
        <v>5858</v>
      </c>
      <c r="H335" s="17">
        <v>830</v>
      </c>
      <c r="I335" s="17">
        <v>26</v>
      </c>
      <c r="J335" s="17">
        <v>405</v>
      </c>
      <c r="K335" s="17">
        <v>380</v>
      </c>
      <c r="L335" t="s">
        <v>1990</v>
      </c>
      <c r="M335" t="s">
        <v>5290</v>
      </c>
      <c r="N335" t="s">
        <v>7461</v>
      </c>
    </row>
    <row r="336" spans="1:14">
      <c r="A336" s="16" t="s">
        <v>4978</v>
      </c>
      <c r="B336" s="16" t="str">
        <f t="shared" si="10"/>
        <v>AT3G46330.1</v>
      </c>
      <c r="C336" s="16" t="str">
        <f t="shared" si="11"/>
        <v>AT3G46330</v>
      </c>
      <c r="D336" t="s">
        <v>4653</v>
      </c>
      <c r="E336" s="17">
        <v>26</v>
      </c>
      <c r="F336" s="17" t="s">
        <v>5859</v>
      </c>
      <c r="G336" s="17" t="s">
        <v>5860</v>
      </c>
      <c r="H336" s="17">
        <v>878</v>
      </c>
      <c r="I336" s="17">
        <v>27</v>
      </c>
      <c r="J336" s="17">
        <v>515</v>
      </c>
      <c r="K336" s="17">
        <v>489</v>
      </c>
      <c r="L336" t="s">
        <v>1990</v>
      </c>
      <c r="M336" t="s">
        <v>5295</v>
      </c>
      <c r="N336" t="s">
        <v>6871</v>
      </c>
    </row>
    <row r="337" spans="1:14">
      <c r="A337" s="16" t="s">
        <v>4979</v>
      </c>
      <c r="B337" s="16" t="str">
        <f t="shared" si="10"/>
        <v>AT3G46340.1</v>
      </c>
      <c r="C337" s="16" t="str">
        <f t="shared" si="11"/>
        <v>AT3G46340</v>
      </c>
      <c r="D337" t="s">
        <v>4653</v>
      </c>
      <c r="E337" s="17">
        <v>26</v>
      </c>
      <c r="F337" s="17" t="s">
        <v>5335</v>
      </c>
      <c r="G337" s="17" t="s">
        <v>5861</v>
      </c>
      <c r="H337" s="17">
        <v>889</v>
      </c>
      <c r="I337" s="17">
        <v>27</v>
      </c>
      <c r="J337" s="17">
        <v>513</v>
      </c>
      <c r="K337" s="17">
        <v>487</v>
      </c>
      <c r="L337" t="s">
        <v>1990</v>
      </c>
      <c r="M337" t="s">
        <v>5295</v>
      </c>
      <c r="N337" t="s">
        <v>7231</v>
      </c>
    </row>
    <row r="338" spans="1:14">
      <c r="A338" s="16" t="s">
        <v>4980</v>
      </c>
      <c r="B338" s="16" t="str">
        <f t="shared" si="10"/>
        <v>AT3G46350.1</v>
      </c>
      <c r="C338" s="16" t="str">
        <f t="shared" si="11"/>
        <v>AT3G46350</v>
      </c>
      <c r="D338" t="s">
        <v>4653</v>
      </c>
      <c r="E338" s="17">
        <v>25</v>
      </c>
      <c r="F338" s="17" t="s">
        <v>5862</v>
      </c>
      <c r="G338" s="17" t="s">
        <v>5863</v>
      </c>
      <c r="H338" s="17">
        <v>871</v>
      </c>
      <c r="I338" s="17">
        <v>26</v>
      </c>
      <c r="J338" s="17">
        <v>491</v>
      </c>
      <c r="K338" s="17">
        <v>466</v>
      </c>
      <c r="L338" t="s">
        <v>1990</v>
      </c>
      <c r="M338" t="s">
        <v>5864</v>
      </c>
      <c r="N338" t="s">
        <v>7462</v>
      </c>
    </row>
    <row r="339" spans="1:14">
      <c r="A339" s="16" t="s">
        <v>4981</v>
      </c>
      <c r="B339" s="16" t="str">
        <f t="shared" si="10"/>
        <v>AT3G46370.1</v>
      </c>
      <c r="C339" s="16" t="str">
        <f t="shared" si="11"/>
        <v>AT3G46370</v>
      </c>
      <c r="D339" t="s">
        <v>4653</v>
      </c>
      <c r="E339" s="17"/>
      <c r="F339" s="17" t="s">
        <v>5513</v>
      </c>
      <c r="G339" s="17" t="s">
        <v>5865</v>
      </c>
      <c r="H339" s="17">
        <v>793</v>
      </c>
      <c r="I339" s="17">
        <v>1</v>
      </c>
      <c r="J339" s="17">
        <v>427</v>
      </c>
      <c r="K339" s="17">
        <v>427</v>
      </c>
      <c r="L339" t="s">
        <v>1990</v>
      </c>
      <c r="M339" t="s">
        <v>5295</v>
      </c>
      <c r="N339" t="s">
        <v>7463</v>
      </c>
    </row>
    <row r="340" spans="1:14">
      <c r="A340" s="16" t="s">
        <v>4982</v>
      </c>
      <c r="B340" s="16" t="str">
        <f t="shared" si="10"/>
        <v>AT3G46400.1</v>
      </c>
      <c r="C340" s="16" t="str">
        <f t="shared" si="11"/>
        <v>AT3G46400</v>
      </c>
      <c r="D340" t="s">
        <v>4653</v>
      </c>
      <c r="E340" s="17">
        <v>25</v>
      </c>
      <c r="F340" s="17" t="s">
        <v>5474</v>
      </c>
      <c r="G340" s="17" t="s">
        <v>5866</v>
      </c>
      <c r="H340" s="17">
        <v>883</v>
      </c>
      <c r="I340" s="17">
        <v>26</v>
      </c>
      <c r="J340" s="17">
        <v>508</v>
      </c>
      <c r="K340" s="17">
        <v>483</v>
      </c>
      <c r="L340" t="s">
        <v>1990</v>
      </c>
      <c r="M340" t="s">
        <v>5457</v>
      </c>
      <c r="N340" t="s">
        <v>6825</v>
      </c>
    </row>
    <row r="341" spans="1:14">
      <c r="A341" s="16" t="s">
        <v>4983</v>
      </c>
      <c r="B341" s="16" t="str">
        <f t="shared" si="10"/>
        <v>AT3G46410.1</v>
      </c>
      <c r="C341" s="16" t="str">
        <f t="shared" si="11"/>
        <v>AT3G46410</v>
      </c>
      <c r="D341" t="s">
        <v>4653</v>
      </c>
      <c r="E341" s="17"/>
      <c r="F341" s="17"/>
      <c r="G341" s="17" t="s">
        <v>5867</v>
      </c>
      <c r="H341" s="17">
        <v>291</v>
      </c>
      <c r="I341" s="17"/>
      <c r="J341" s="17"/>
      <c r="K341" s="17"/>
      <c r="L341" t="s">
        <v>5289</v>
      </c>
      <c r="M341" t="s">
        <v>5292</v>
      </c>
      <c r="N341" t="s">
        <v>7464</v>
      </c>
    </row>
    <row r="342" spans="1:14">
      <c r="A342" s="16" t="s">
        <v>4984</v>
      </c>
      <c r="B342" s="16" t="str">
        <f t="shared" si="10"/>
        <v>AT3G46420.1</v>
      </c>
      <c r="C342" s="16" t="str">
        <f t="shared" si="11"/>
        <v>AT3G46420</v>
      </c>
      <c r="D342" t="s">
        <v>4653</v>
      </c>
      <c r="E342" s="17">
        <v>24</v>
      </c>
      <c r="F342" s="17"/>
      <c r="G342" s="17" t="s">
        <v>5868</v>
      </c>
      <c r="H342" s="17">
        <v>838</v>
      </c>
      <c r="I342" s="17">
        <v>25</v>
      </c>
      <c r="J342" s="17">
        <v>530</v>
      </c>
      <c r="K342" s="17">
        <v>506</v>
      </c>
      <c r="L342" t="s">
        <v>1990</v>
      </c>
      <c r="M342" t="s">
        <v>5295</v>
      </c>
      <c r="N342" t="s">
        <v>6781</v>
      </c>
    </row>
    <row r="343" spans="1:14">
      <c r="A343" s="16" t="s">
        <v>4985</v>
      </c>
      <c r="B343" s="16" t="str">
        <f t="shared" si="10"/>
        <v>AT3G46760.1</v>
      </c>
      <c r="C343" s="16" t="str">
        <f t="shared" si="11"/>
        <v>AT3G46760</v>
      </c>
      <c r="D343" t="s">
        <v>58</v>
      </c>
      <c r="E343" s="17"/>
      <c r="F343" s="17"/>
      <c r="G343" s="17" t="s">
        <v>5869</v>
      </c>
      <c r="H343" s="17">
        <v>337</v>
      </c>
      <c r="I343" s="17"/>
      <c r="J343" s="17"/>
      <c r="K343" s="17"/>
      <c r="L343" t="s">
        <v>5289</v>
      </c>
      <c r="M343" t="s">
        <v>5290</v>
      </c>
      <c r="N343" t="s">
        <v>7465</v>
      </c>
    </row>
    <row r="344" spans="1:14">
      <c r="A344" s="16" t="s">
        <v>4986</v>
      </c>
      <c r="B344" s="16" t="str">
        <f t="shared" si="10"/>
        <v>AT3G47090.1</v>
      </c>
      <c r="C344" s="16" t="str">
        <f t="shared" si="11"/>
        <v>AT3G47090</v>
      </c>
      <c r="D344" t="s">
        <v>305</v>
      </c>
      <c r="E344" s="17">
        <v>20</v>
      </c>
      <c r="F344" s="17" t="s">
        <v>5870</v>
      </c>
      <c r="G344" s="17" t="s">
        <v>5871</v>
      </c>
      <c r="H344" s="17">
        <v>1009</v>
      </c>
      <c r="I344" s="17">
        <v>21</v>
      </c>
      <c r="J344" s="17">
        <v>642</v>
      </c>
      <c r="K344" s="17">
        <v>622</v>
      </c>
      <c r="L344" t="s">
        <v>1990</v>
      </c>
      <c r="M344" t="s">
        <v>5872</v>
      </c>
      <c r="N344" t="s">
        <v>7221</v>
      </c>
    </row>
    <row r="345" spans="1:14">
      <c r="A345" s="16" t="s">
        <v>4987</v>
      </c>
      <c r="B345" s="16" t="str">
        <f t="shared" si="10"/>
        <v>AT3G47110.1</v>
      </c>
      <c r="C345" s="16" t="str">
        <f t="shared" si="11"/>
        <v>AT3G47110</v>
      </c>
      <c r="D345" t="s">
        <v>305</v>
      </c>
      <c r="E345" s="17">
        <v>31</v>
      </c>
      <c r="F345" s="17" t="s">
        <v>5873</v>
      </c>
      <c r="G345" s="17" t="s">
        <v>5874</v>
      </c>
      <c r="H345" s="17">
        <v>1025</v>
      </c>
      <c r="I345" s="17">
        <v>32</v>
      </c>
      <c r="J345" s="17">
        <v>656</v>
      </c>
      <c r="K345" s="17">
        <v>625</v>
      </c>
      <c r="L345" t="s">
        <v>1990</v>
      </c>
      <c r="M345" t="s">
        <v>5875</v>
      </c>
      <c r="N345" t="s">
        <v>7079</v>
      </c>
    </row>
    <row r="346" spans="1:14">
      <c r="A346" s="16" t="s">
        <v>4988</v>
      </c>
      <c r="B346" s="16" t="str">
        <f t="shared" si="10"/>
        <v>AT3G47570.1</v>
      </c>
      <c r="C346" s="16" t="str">
        <f t="shared" si="11"/>
        <v>AT3G47570</v>
      </c>
      <c r="D346" t="s">
        <v>305</v>
      </c>
      <c r="E346" s="17">
        <v>20</v>
      </c>
      <c r="F346" s="17" t="s">
        <v>5309</v>
      </c>
      <c r="G346" s="17" t="s">
        <v>5876</v>
      </c>
      <c r="H346" s="17">
        <v>1010</v>
      </c>
      <c r="I346" s="17">
        <v>21</v>
      </c>
      <c r="J346" s="17">
        <v>643</v>
      </c>
      <c r="K346" s="17">
        <v>623</v>
      </c>
      <c r="L346" t="s">
        <v>1990</v>
      </c>
      <c r="M346" t="s">
        <v>5837</v>
      </c>
      <c r="N346" t="s">
        <v>6823</v>
      </c>
    </row>
    <row r="347" spans="1:14">
      <c r="A347" s="16" t="s">
        <v>4989</v>
      </c>
      <c r="B347" s="16" t="str">
        <f t="shared" si="10"/>
        <v>AT3G47580.1</v>
      </c>
      <c r="C347" s="16" t="str">
        <f t="shared" si="11"/>
        <v>AT3G47580</v>
      </c>
      <c r="D347" t="s">
        <v>305</v>
      </c>
      <c r="E347" s="17">
        <v>20</v>
      </c>
      <c r="F347" s="17" t="s">
        <v>5835</v>
      </c>
      <c r="G347" s="17" t="s">
        <v>5877</v>
      </c>
      <c r="H347" s="17">
        <v>1011</v>
      </c>
      <c r="I347" s="17">
        <v>21</v>
      </c>
      <c r="J347" s="17">
        <v>644</v>
      </c>
      <c r="K347" s="17">
        <v>624</v>
      </c>
      <c r="L347" t="s">
        <v>1990</v>
      </c>
      <c r="M347" t="s">
        <v>5872</v>
      </c>
      <c r="N347" t="s">
        <v>6703</v>
      </c>
    </row>
    <row r="348" spans="1:14">
      <c r="A348" s="16" t="s">
        <v>4990</v>
      </c>
      <c r="B348" s="16" t="str">
        <f t="shared" si="10"/>
        <v>AT3G49060.1</v>
      </c>
      <c r="C348" s="16" t="str">
        <f t="shared" si="11"/>
        <v>AT3G49060</v>
      </c>
      <c r="D348" t="s">
        <v>73</v>
      </c>
      <c r="E348" s="17"/>
      <c r="F348" s="17"/>
      <c r="G348" s="17" t="s">
        <v>5878</v>
      </c>
      <c r="H348" s="17">
        <v>805</v>
      </c>
      <c r="I348" s="17"/>
      <c r="J348" s="17"/>
      <c r="K348" s="17"/>
      <c r="L348" t="s">
        <v>5289</v>
      </c>
      <c r="M348" t="s">
        <v>5879</v>
      </c>
      <c r="N348" t="s">
        <v>7466</v>
      </c>
    </row>
    <row r="349" spans="1:14">
      <c r="A349" s="16" t="s">
        <v>4991</v>
      </c>
      <c r="B349" s="16" t="str">
        <f t="shared" si="10"/>
        <v>AT3G49670.1</v>
      </c>
      <c r="C349" s="16" t="str">
        <f t="shared" si="11"/>
        <v>AT3G49670</v>
      </c>
      <c r="D349" t="s">
        <v>28</v>
      </c>
      <c r="E349" s="17">
        <v>23</v>
      </c>
      <c r="F349" s="17" t="s">
        <v>5880</v>
      </c>
      <c r="G349" s="17" t="s">
        <v>5881</v>
      </c>
      <c r="H349" s="17">
        <v>1002</v>
      </c>
      <c r="I349" s="17">
        <v>24</v>
      </c>
      <c r="J349" s="17">
        <v>637</v>
      </c>
      <c r="K349" s="17">
        <v>614</v>
      </c>
      <c r="L349" t="s">
        <v>1990</v>
      </c>
      <c r="M349" t="s">
        <v>5311</v>
      </c>
      <c r="N349" t="s">
        <v>6389</v>
      </c>
    </row>
    <row r="350" spans="1:14">
      <c r="A350" s="16" t="s">
        <v>4992</v>
      </c>
      <c r="B350" s="16" t="str">
        <f t="shared" si="10"/>
        <v>AT3G50230.1</v>
      </c>
      <c r="C350" s="16" t="str">
        <f t="shared" si="11"/>
        <v>AT3G50230</v>
      </c>
      <c r="D350" t="s">
        <v>35</v>
      </c>
      <c r="E350" s="17">
        <v>22</v>
      </c>
      <c r="F350" s="17" t="s">
        <v>5850</v>
      </c>
      <c r="G350" s="17" t="s">
        <v>5882</v>
      </c>
      <c r="H350" s="17">
        <v>660</v>
      </c>
      <c r="I350" s="17">
        <v>23</v>
      </c>
      <c r="J350" s="17">
        <v>294</v>
      </c>
      <c r="K350" s="17">
        <v>272</v>
      </c>
      <c r="L350" t="s">
        <v>1990</v>
      </c>
      <c r="M350" t="s">
        <v>5791</v>
      </c>
      <c r="N350" t="s">
        <v>7467</v>
      </c>
    </row>
    <row r="351" spans="1:14">
      <c r="A351" s="16" t="s">
        <v>4993</v>
      </c>
      <c r="B351" s="16" t="str">
        <f t="shared" si="10"/>
        <v>AT3G51550.1</v>
      </c>
      <c r="C351" s="16" t="str">
        <f t="shared" si="11"/>
        <v>AT3G51550</v>
      </c>
      <c r="D351" t="s">
        <v>112</v>
      </c>
      <c r="E351" s="17">
        <v>28</v>
      </c>
      <c r="F351" s="17" t="s">
        <v>5883</v>
      </c>
      <c r="G351" s="17" t="s">
        <v>5884</v>
      </c>
      <c r="H351" s="17">
        <v>895</v>
      </c>
      <c r="I351" s="17">
        <v>29</v>
      </c>
      <c r="J351" s="17">
        <v>446</v>
      </c>
      <c r="K351" s="17">
        <v>418</v>
      </c>
      <c r="L351" t="s">
        <v>1990</v>
      </c>
      <c r="M351" t="s">
        <v>5290</v>
      </c>
      <c r="N351" t="s">
        <v>7468</v>
      </c>
    </row>
    <row r="352" spans="1:14">
      <c r="A352" s="16" t="s">
        <v>4994</v>
      </c>
      <c r="B352" s="16" t="str">
        <f t="shared" si="10"/>
        <v>AT3G51740.1</v>
      </c>
      <c r="C352" s="16" t="str">
        <f t="shared" si="11"/>
        <v>AT3G51740</v>
      </c>
      <c r="D352" t="s">
        <v>35</v>
      </c>
      <c r="E352" s="17">
        <v>34</v>
      </c>
      <c r="F352" s="17" t="s">
        <v>5885</v>
      </c>
      <c r="G352" s="17" t="s">
        <v>5886</v>
      </c>
      <c r="H352" s="17">
        <v>836</v>
      </c>
      <c r="I352" s="17">
        <v>35</v>
      </c>
      <c r="J352" s="17">
        <v>459</v>
      </c>
      <c r="K352" s="17">
        <v>425</v>
      </c>
      <c r="L352" t="s">
        <v>1990</v>
      </c>
      <c r="M352" t="s">
        <v>5887</v>
      </c>
      <c r="N352" t="s">
        <v>7217</v>
      </c>
    </row>
    <row r="353" spans="1:14">
      <c r="A353" s="16" t="s">
        <v>4995</v>
      </c>
      <c r="B353" s="16" t="str">
        <f t="shared" si="10"/>
        <v>AT3G51990.1</v>
      </c>
      <c r="C353" s="16" t="str">
        <f t="shared" si="11"/>
        <v>AT3G51990</v>
      </c>
      <c r="D353" t="s">
        <v>104</v>
      </c>
      <c r="E353" s="17"/>
      <c r="F353" s="17"/>
      <c r="G353" s="17" t="s">
        <v>5888</v>
      </c>
      <c r="H353" s="17">
        <v>362</v>
      </c>
      <c r="I353" s="17"/>
      <c r="J353" s="17"/>
      <c r="K353" s="17"/>
      <c r="L353" t="s">
        <v>5289</v>
      </c>
      <c r="M353" t="s">
        <v>5292</v>
      </c>
      <c r="N353" t="s">
        <v>7469</v>
      </c>
    </row>
    <row r="354" spans="1:14">
      <c r="A354" s="16" t="s">
        <v>4996</v>
      </c>
      <c r="B354" s="16" t="str">
        <f t="shared" si="10"/>
        <v>AT3G52530.1</v>
      </c>
      <c r="C354" s="16" t="str">
        <f t="shared" si="11"/>
        <v>AT3G52530</v>
      </c>
      <c r="D354" t="s">
        <v>4796</v>
      </c>
      <c r="E354" s="17"/>
      <c r="F354" s="17"/>
      <c r="G354" s="17" t="s">
        <v>5889</v>
      </c>
      <c r="H354" s="17">
        <v>351</v>
      </c>
      <c r="I354" s="17"/>
      <c r="J354" s="17"/>
      <c r="K354" s="17"/>
      <c r="L354" t="s">
        <v>5289</v>
      </c>
      <c r="M354" t="s">
        <v>5292</v>
      </c>
      <c r="N354" t="s">
        <v>7470</v>
      </c>
    </row>
    <row r="355" spans="1:14">
      <c r="A355" s="16" t="s">
        <v>4997</v>
      </c>
      <c r="B355" s="16" t="str">
        <f t="shared" si="10"/>
        <v>AT3G53380.1</v>
      </c>
      <c r="C355" s="16" t="str">
        <f t="shared" si="11"/>
        <v>AT3G53380</v>
      </c>
      <c r="D355" t="s">
        <v>58</v>
      </c>
      <c r="E355" s="17"/>
      <c r="F355" s="17" t="s">
        <v>5890</v>
      </c>
      <c r="G355" s="17" t="s">
        <v>5891</v>
      </c>
      <c r="H355" s="17">
        <v>715</v>
      </c>
      <c r="I355" s="17">
        <v>1</v>
      </c>
      <c r="J355" s="17">
        <v>317</v>
      </c>
      <c r="K355" s="17">
        <v>317</v>
      </c>
      <c r="L355" t="s">
        <v>1990</v>
      </c>
      <c r="M355" t="s">
        <v>5344</v>
      </c>
      <c r="N355" t="s">
        <v>7471</v>
      </c>
    </row>
    <row r="356" spans="1:14">
      <c r="A356" s="16" t="s">
        <v>4998</v>
      </c>
      <c r="B356" s="16" t="str">
        <f t="shared" si="10"/>
        <v>AT3G53590.1</v>
      </c>
      <c r="C356" s="16" t="str">
        <f t="shared" si="11"/>
        <v>AT3G53590</v>
      </c>
      <c r="D356" t="s">
        <v>16</v>
      </c>
      <c r="E356" s="17"/>
      <c r="F356" s="17"/>
      <c r="G356" s="17" t="s">
        <v>5892</v>
      </c>
      <c r="H356" s="17">
        <v>783</v>
      </c>
      <c r="I356" s="17"/>
      <c r="J356" s="17"/>
      <c r="K356" s="17"/>
      <c r="L356" t="s">
        <v>5289</v>
      </c>
      <c r="M356" t="s">
        <v>5893</v>
      </c>
      <c r="N356" t="s">
        <v>7043</v>
      </c>
    </row>
    <row r="357" spans="1:14">
      <c r="A357" s="16" t="s">
        <v>4999</v>
      </c>
      <c r="B357" s="16" t="str">
        <f t="shared" si="10"/>
        <v>AT3G53810.1</v>
      </c>
      <c r="C357" s="16" t="str">
        <f t="shared" si="11"/>
        <v>AT3G53810</v>
      </c>
      <c r="D357" t="s">
        <v>58</v>
      </c>
      <c r="E357" s="17">
        <v>23</v>
      </c>
      <c r="F357" s="17" t="s">
        <v>5492</v>
      </c>
      <c r="G357" s="17" t="s">
        <v>5894</v>
      </c>
      <c r="H357" s="17">
        <v>677</v>
      </c>
      <c r="I357" s="17">
        <v>24</v>
      </c>
      <c r="J357" s="17">
        <v>288</v>
      </c>
      <c r="K357" s="17">
        <v>265</v>
      </c>
      <c r="L357" t="s">
        <v>1990</v>
      </c>
      <c r="M357" t="s">
        <v>5344</v>
      </c>
      <c r="N357" t="s">
        <v>7472</v>
      </c>
    </row>
    <row r="358" spans="1:14">
      <c r="A358" s="16" t="s">
        <v>5000</v>
      </c>
      <c r="B358" s="16" t="str">
        <f t="shared" si="10"/>
        <v>AT3G53840.1</v>
      </c>
      <c r="C358" s="16" t="str">
        <f t="shared" si="11"/>
        <v>AT3G53840</v>
      </c>
      <c r="D358" t="s">
        <v>3994</v>
      </c>
      <c r="E358" s="17">
        <v>26</v>
      </c>
      <c r="F358" s="17" t="s">
        <v>5810</v>
      </c>
      <c r="G358" s="17" t="s">
        <v>5895</v>
      </c>
      <c r="H358" s="17">
        <v>639</v>
      </c>
      <c r="I358" s="17">
        <v>27</v>
      </c>
      <c r="J358" s="17">
        <v>279</v>
      </c>
      <c r="K358" s="17">
        <v>253</v>
      </c>
      <c r="L358" t="s">
        <v>1990</v>
      </c>
      <c r="M358" t="s">
        <v>5290</v>
      </c>
      <c r="N358" t="s">
        <v>7473</v>
      </c>
    </row>
    <row r="359" spans="1:14">
      <c r="A359" s="16" t="s">
        <v>5001</v>
      </c>
      <c r="B359" s="16" t="str">
        <f t="shared" si="10"/>
        <v>AT3G54030.1</v>
      </c>
      <c r="C359" s="16" t="str">
        <f t="shared" si="11"/>
        <v>AT3G54030</v>
      </c>
      <c r="D359" t="s">
        <v>4651</v>
      </c>
      <c r="E359" s="17"/>
      <c r="F359" s="17"/>
      <c r="G359" s="17" t="s">
        <v>5896</v>
      </c>
      <c r="H359" s="17">
        <v>490</v>
      </c>
      <c r="I359" s="17"/>
      <c r="J359" s="17"/>
      <c r="K359" s="17"/>
      <c r="L359" t="s">
        <v>5289</v>
      </c>
      <c r="M359" t="s">
        <v>5292</v>
      </c>
      <c r="N359" t="s">
        <v>7474</v>
      </c>
    </row>
    <row r="360" spans="1:14">
      <c r="A360" s="16" t="s">
        <v>5002</v>
      </c>
      <c r="B360" s="16" t="str">
        <f t="shared" si="10"/>
        <v>AT3G55450.1</v>
      </c>
      <c r="C360" s="16" t="str">
        <f t="shared" si="11"/>
        <v>AT3G55450</v>
      </c>
      <c r="D360" t="s">
        <v>21</v>
      </c>
      <c r="E360" s="17"/>
      <c r="F360" s="17"/>
      <c r="G360" s="17" t="s">
        <v>5897</v>
      </c>
      <c r="H360" s="17">
        <v>389</v>
      </c>
      <c r="I360" s="17"/>
      <c r="J360" s="17"/>
      <c r="K360" s="17"/>
      <c r="L360" t="s">
        <v>5289</v>
      </c>
      <c r="M360" t="s">
        <v>5290</v>
      </c>
      <c r="N360" t="s">
        <v>7475</v>
      </c>
    </row>
    <row r="361" spans="1:14">
      <c r="A361" s="16" t="s">
        <v>5003</v>
      </c>
      <c r="B361" s="16" t="str">
        <f t="shared" si="10"/>
        <v>AT3G55550.1</v>
      </c>
      <c r="C361" s="16" t="str">
        <f t="shared" si="11"/>
        <v>AT3G55550</v>
      </c>
      <c r="D361" t="s">
        <v>58</v>
      </c>
      <c r="E361" s="17">
        <v>22</v>
      </c>
      <c r="F361" s="17" t="s">
        <v>5492</v>
      </c>
      <c r="G361" s="17" t="s">
        <v>5898</v>
      </c>
      <c r="H361" s="17">
        <v>684</v>
      </c>
      <c r="I361" s="17">
        <v>23</v>
      </c>
      <c r="J361" s="17">
        <v>288</v>
      </c>
      <c r="K361" s="17">
        <v>266</v>
      </c>
      <c r="L361" t="s">
        <v>1990</v>
      </c>
      <c r="M361" t="s">
        <v>5847</v>
      </c>
      <c r="N361" t="s">
        <v>7476</v>
      </c>
    </row>
    <row r="362" spans="1:14">
      <c r="A362" s="16" t="s">
        <v>5004</v>
      </c>
      <c r="B362" s="16" t="str">
        <f t="shared" si="10"/>
        <v>AT3G55950.1</v>
      </c>
      <c r="C362" s="16" t="str">
        <f t="shared" si="11"/>
        <v>AT3G55950</v>
      </c>
      <c r="D362" t="s">
        <v>104</v>
      </c>
      <c r="E362" s="17">
        <v>31</v>
      </c>
      <c r="F362" s="17" t="s">
        <v>5899</v>
      </c>
      <c r="G362" s="17" t="s">
        <v>5900</v>
      </c>
      <c r="H362" s="17">
        <v>814</v>
      </c>
      <c r="I362" s="17">
        <v>32</v>
      </c>
      <c r="J362" s="17">
        <v>395</v>
      </c>
      <c r="K362" s="17">
        <v>364</v>
      </c>
      <c r="L362" t="s">
        <v>1990</v>
      </c>
      <c r="M362" t="s">
        <v>5290</v>
      </c>
      <c r="N362" t="s">
        <v>7477</v>
      </c>
    </row>
    <row r="363" spans="1:14">
      <c r="A363" s="16" t="s">
        <v>5005</v>
      </c>
      <c r="B363" s="16" t="str">
        <f t="shared" si="10"/>
        <v>AT3G56050.1</v>
      </c>
      <c r="C363" s="16" t="str">
        <f t="shared" si="11"/>
        <v>AT3G56050</v>
      </c>
      <c r="D363" t="s">
        <v>3999</v>
      </c>
      <c r="E363" s="17">
        <v>32</v>
      </c>
      <c r="F363" s="17" t="s">
        <v>5901</v>
      </c>
      <c r="G363" s="17" t="s">
        <v>5902</v>
      </c>
      <c r="H363" s="17">
        <v>499</v>
      </c>
      <c r="I363" s="17">
        <v>33</v>
      </c>
      <c r="J363" s="17">
        <v>144</v>
      </c>
      <c r="K363" s="17">
        <v>112</v>
      </c>
      <c r="L363" t="s">
        <v>1990</v>
      </c>
      <c r="M363" t="s">
        <v>5292</v>
      </c>
      <c r="N363" t="s">
        <v>7478</v>
      </c>
    </row>
    <row r="364" spans="1:14">
      <c r="A364" s="16" t="s">
        <v>5006</v>
      </c>
      <c r="B364" s="16" t="str">
        <f t="shared" si="10"/>
        <v>AT3G56100.1</v>
      </c>
      <c r="C364" s="16" t="str">
        <f t="shared" si="11"/>
        <v>AT3G56100</v>
      </c>
      <c r="D364" t="s">
        <v>35</v>
      </c>
      <c r="E364" s="17"/>
      <c r="F364" s="17" t="s">
        <v>5903</v>
      </c>
      <c r="G364" s="17" t="s">
        <v>5904</v>
      </c>
      <c r="H364" s="17">
        <v>719</v>
      </c>
      <c r="I364" s="17">
        <v>1</v>
      </c>
      <c r="J364" s="17">
        <v>373</v>
      </c>
      <c r="K364" s="17">
        <v>373</v>
      </c>
      <c r="L364" t="s">
        <v>1990</v>
      </c>
      <c r="M364" t="s">
        <v>5557</v>
      </c>
      <c r="N364" t="s">
        <v>6721</v>
      </c>
    </row>
    <row r="365" spans="1:14">
      <c r="A365" s="16" t="s">
        <v>5007</v>
      </c>
      <c r="B365" s="16" t="str">
        <f t="shared" si="10"/>
        <v>AT3G56370.1</v>
      </c>
      <c r="C365" s="16" t="str">
        <f t="shared" si="11"/>
        <v>AT3G56370</v>
      </c>
      <c r="D365" t="s">
        <v>4675</v>
      </c>
      <c r="E365" s="17">
        <v>21</v>
      </c>
      <c r="F365" s="17" t="s">
        <v>5905</v>
      </c>
      <c r="G365" s="17" t="s">
        <v>5906</v>
      </c>
      <c r="H365" s="17">
        <v>964</v>
      </c>
      <c r="I365" s="17">
        <v>22</v>
      </c>
      <c r="J365" s="17">
        <v>603</v>
      </c>
      <c r="K365" s="17">
        <v>582</v>
      </c>
      <c r="L365" t="s">
        <v>1990</v>
      </c>
      <c r="M365" t="s">
        <v>5907</v>
      </c>
      <c r="N365" t="s">
        <v>6943</v>
      </c>
    </row>
    <row r="366" spans="1:14">
      <c r="A366" s="16" t="s">
        <v>5008</v>
      </c>
      <c r="B366" s="16" t="str">
        <f t="shared" si="10"/>
        <v>AT3G57120.1</v>
      </c>
      <c r="C366" s="16" t="str">
        <f t="shared" si="11"/>
        <v>AT3G57120</v>
      </c>
      <c r="D366" t="s">
        <v>302</v>
      </c>
      <c r="E366" s="17"/>
      <c r="F366" s="17"/>
      <c r="G366" s="17" t="s">
        <v>5908</v>
      </c>
      <c r="H366" s="17">
        <v>456</v>
      </c>
      <c r="I366" s="17"/>
      <c r="J366" s="17"/>
      <c r="K366" s="17"/>
      <c r="L366" t="s">
        <v>5289</v>
      </c>
      <c r="M366" t="s">
        <v>5292</v>
      </c>
      <c r="N366" t="s">
        <v>7479</v>
      </c>
    </row>
    <row r="367" spans="1:14">
      <c r="A367" s="16" t="s">
        <v>5009</v>
      </c>
      <c r="B367" s="16" t="str">
        <f t="shared" si="10"/>
        <v>AT3G57700.1</v>
      </c>
      <c r="C367" s="16" t="str">
        <f t="shared" si="11"/>
        <v>AT3G57700</v>
      </c>
      <c r="D367" t="s">
        <v>4796</v>
      </c>
      <c r="E367" s="17"/>
      <c r="F367" s="17"/>
      <c r="G367" s="17" t="s">
        <v>5909</v>
      </c>
      <c r="H367" s="17">
        <v>340</v>
      </c>
      <c r="I367" s="17"/>
      <c r="J367" s="17"/>
      <c r="K367" s="17"/>
      <c r="L367" t="s">
        <v>5289</v>
      </c>
      <c r="M367" t="s">
        <v>5292</v>
      </c>
      <c r="N367" t="s">
        <v>7480</v>
      </c>
    </row>
    <row r="368" spans="1:14">
      <c r="A368" s="16" t="s">
        <v>5010</v>
      </c>
      <c r="B368" s="16" t="str">
        <f t="shared" si="10"/>
        <v>AT3G57710.1</v>
      </c>
      <c r="C368" s="16" t="str">
        <f t="shared" si="11"/>
        <v>AT3G57710</v>
      </c>
      <c r="D368" t="s">
        <v>4796</v>
      </c>
      <c r="E368" s="17"/>
      <c r="F368" s="17"/>
      <c r="G368" s="17" t="s">
        <v>5910</v>
      </c>
      <c r="H368" s="17">
        <v>351</v>
      </c>
      <c r="I368" s="17"/>
      <c r="J368" s="17"/>
      <c r="K368" s="17"/>
      <c r="L368" t="s">
        <v>5289</v>
      </c>
      <c r="M368" t="s">
        <v>5292</v>
      </c>
      <c r="N368" t="s">
        <v>7481</v>
      </c>
    </row>
    <row r="369" spans="1:14">
      <c r="A369" s="16" t="s">
        <v>5011</v>
      </c>
      <c r="B369" s="16" t="str">
        <f t="shared" si="10"/>
        <v>AT3G57720.1</v>
      </c>
      <c r="C369" s="16" t="str">
        <f t="shared" si="11"/>
        <v>AT3G57720</v>
      </c>
      <c r="D369" t="s">
        <v>4796</v>
      </c>
      <c r="E369" s="17"/>
      <c r="F369" s="17"/>
      <c r="G369" s="17" t="s">
        <v>5911</v>
      </c>
      <c r="H369" s="17">
        <v>359</v>
      </c>
      <c r="I369" s="17"/>
      <c r="J369" s="17"/>
      <c r="K369" s="17"/>
      <c r="L369" t="s">
        <v>5289</v>
      </c>
      <c r="M369" t="s">
        <v>5292</v>
      </c>
      <c r="N369" t="s">
        <v>7482</v>
      </c>
    </row>
    <row r="370" spans="1:14">
      <c r="A370" s="16" t="s">
        <v>5012</v>
      </c>
      <c r="B370" s="16" t="str">
        <f t="shared" si="10"/>
        <v>AT3G57730.1</v>
      </c>
      <c r="C370" s="16" t="str">
        <f t="shared" si="11"/>
        <v>AT3G57730</v>
      </c>
      <c r="D370" t="s">
        <v>4796</v>
      </c>
      <c r="E370" s="17"/>
      <c r="F370" s="17"/>
      <c r="G370" s="17" t="s">
        <v>5912</v>
      </c>
      <c r="H370" s="17">
        <v>355</v>
      </c>
      <c r="I370" s="17"/>
      <c r="J370" s="17"/>
      <c r="K370" s="17"/>
      <c r="L370" t="s">
        <v>5289</v>
      </c>
      <c r="M370" t="s">
        <v>5292</v>
      </c>
      <c r="N370" t="s">
        <v>7483</v>
      </c>
    </row>
    <row r="371" spans="1:14">
      <c r="A371" s="16" t="s">
        <v>5013</v>
      </c>
      <c r="B371" s="16" t="str">
        <f t="shared" si="10"/>
        <v>AT3G57740.1</v>
      </c>
      <c r="C371" s="16" t="str">
        <f t="shared" si="11"/>
        <v>AT3G57740</v>
      </c>
      <c r="D371" t="s">
        <v>4796</v>
      </c>
      <c r="E371" s="17"/>
      <c r="F371" s="17"/>
      <c r="G371" s="17" t="s">
        <v>5913</v>
      </c>
      <c r="H371" s="17">
        <v>357</v>
      </c>
      <c r="I371" s="17"/>
      <c r="J371" s="17"/>
      <c r="K371" s="17"/>
      <c r="L371" t="s">
        <v>5289</v>
      </c>
      <c r="M371" t="s">
        <v>5292</v>
      </c>
      <c r="N371" t="s">
        <v>7484</v>
      </c>
    </row>
    <row r="372" spans="1:14">
      <c r="A372" s="16" t="s">
        <v>5014</v>
      </c>
      <c r="B372" s="16" t="str">
        <f t="shared" si="10"/>
        <v>AT3G57750.1</v>
      </c>
      <c r="C372" s="16" t="str">
        <f t="shared" si="11"/>
        <v>AT3G57750</v>
      </c>
      <c r="D372" t="s">
        <v>4796</v>
      </c>
      <c r="E372" s="17"/>
      <c r="F372" s="17"/>
      <c r="G372" s="17" t="s">
        <v>5914</v>
      </c>
      <c r="H372" s="17">
        <v>334</v>
      </c>
      <c r="I372" s="17"/>
      <c r="J372" s="17"/>
      <c r="K372" s="17"/>
      <c r="L372" t="s">
        <v>5289</v>
      </c>
      <c r="M372" t="s">
        <v>5292</v>
      </c>
      <c r="N372" t="s">
        <v>7485</v>
      </c>
    </row>
    <row r="373" spans="1:14">
      <c r="A373" s="16" t="s">
        <v>5015</v>
      </c>
      <c r="B373" s="16" t="str">
        <f t="shared" si="10"/>
        <v>AT3G57830.1</v>
      </c>
      <c r="C373" s="16" t="str">
        <f t="shared" si="11"/>
        <v>AT3G57830</v>
      </c>
      <c r="D373" t="s">
        <v>35</v>
      </c>
      <c r="E373" s="17">
        <v>25</v>
      </c>
      <c r="F373" s="17" t="s">
        <v>5560</v>
      </c>
      <c r="G373" s="17" t="s">
        <v>5915</v>
      </c>
      <c r="H373" s="17">
        <v>662</v>
      </c>
      <c r="I373" s="17">
        <v>26</v>
      </c>
      <c r="J373" s="17">
        <v>276</v>
      </c>
      <c r="K373" s="17">
        <v>251</v>
      </c>
      <c r="L373" t="s">
        <v>1990</v>
      </c>
      <c r="M373" t="s">
        <v>5398</v>
      </c>
      <c r="N373" t="s">
        <v>7486</v>
      </c>
    </row>
    <row r="374" spans="1:14">
      <c r="A374" s="16" t="s">
        <v>5016</v>
      </c>
      <c r="B374" s="16" t="str">
        <f t="shared" si="10"/>
        <v>AT3G58690.1</v>
      </c>
      <c r="C374" s="16" t="str">
        <f t="shared" si="11"/>
        <v>AT3G58690</v>
      </c>
      <c r="D374" t="s">
        <v>163</v>
      </c>
      <c r="E374" s="17"/>
      <c r="F374" s="17" t="s">
        <v>5916</v>
      </c>
      <c r="G374" s="17" t="s">
        <v>5917</v>
      </c>
      <c r="H374" s="17">
        <v>400</v>
      </c>
      <c r="I374" s="17">
        <v>1</v>
      </c>
      <c r="J374" s="17">
        <v>12</v>
      </c>
      <c r="K374" s="17">
        <v>12</v>
      </c>
      <c r="L374" t="s">
        <v>5289</v>
      </c>
      <c r="M374" t="s">
        <v>5290</v>
      </c>
      <c r="N374" t="s">
        <v>7487</v>
      </c>
    </row>
    <row r="375" spans="1:14">
      <c r="A375" s="16" t="s">
        <v>5017</v>
      </c>
      <c r="B375" s="16" t="str">
        <f t="shared" si="10"/>
        <v>AT3G59110.1</v>
      </c>
      <c r="C375" s="16" t="str">
        <f t="shared" si="11"/>
        <v>AT3G59110</v>
      </c>
      <c r="D375" t="s">
        <v>7</v>
      </c>
      <c r="E375" s="17"/>
      <c r="F375" s="17" t="s">
        <v>5287</v>
      </c>
      <c r="G375" s="17" t="s">
        <v>5918</v>
      </c>
      <c r="H375" s="17">
        <v>512</v>
      </c>
      <c r="I375" s="17">
        <v>1</v>
      </c>
      <c r="J375" s="17">
        <v>24</v>
      </c>
      <c r="K375" s="17">
        <v>24</v>
      </c>
      <c r="L375" t="s">
        <v>5289</v>
      </c>
      <c r="M375" t="s">
        <v>5290</v>
      </c>
      <c r="N375" t="s">
        <v>7488</v>
      </c>
    </row>
    <row r="376" spans="1:14">
      <c r="A376" s="16" t="s">
        <v>5018</v>
      </c>
      <c r="B376" s="16" t="str">
        <f t="shared" si="10"/>
        <v>AT3G59350.1</v>
      </c>
      <c r="C376" s="16" t="str">
        <f t="shared" si="11"/>
        <v>AT3G59350</v>
      </c>
      <c r="D376" t="s">
        <v>14</v>
      </c>
      <c r="E376" s="17"/>
      <c r="F376" s="17"/>
      <c r="G376" s="17" t="s">
        <v>5919</v>
      </c>
      <c r="H376" s="17">
        <v>408</v>
      </c>
      <c r="I376" s="17"/>
      <c r="J376" s="17"/>
      <c r="K376" s="17"/>
      <c r="L376" t="s">
        <v>5289</v>
      </c>
      <c r="M376" t="s">
        <v>5290</v>
      </c>
      <c r="N376" t="s">
        <v>7489</v>
      </c>
    </row>
    <row r="377" spans="1:14">
      <c r="A377" s="16" t="s">
        <v>5019</v>
      </c>
      <c r="B377" s="16" t="str">
        <f t="shared" si="10"/>
        <v>AT3G59420.1</v>
      </c>
      <c r="C377" s="16" t="str">
        <f t="shared" si="11"/>
        <v>AT3G59420</v>
      </c>
      <c r="D377" t="s">
        <v>104</v>
      </c>
      <c r="E377" s="17">
        <v>30</v>
      </c>
      <c r="F377" s="17" t="s">
        <v>5920</v>
      </c>
      <c r="G377" s="17" t="s">
        <v>5921</v>
      </c>
      <c r="H377" s="17">
        <v>895</v>
      </c>
      <c r="I377" s="17">
        <v>31</v>
      </c>
      <c r="J377" s="17">
        <v>432</v>
      </c>
      <c r="K377" s="17">
        <v>402</v>
      </c>
      <c r="L377" t="s">
        <v>1990</v>
      </c>
      <c r="M377" t="s">
        <v>5290</v>
      </c>
      <c r="N377" t="s">
        <v>7490</v>
      </c>
    </row>
    <row r="378" spans="1:14">
      <c r="A378" s="16" t="s">
        <v>5020</v>
      </c>
      <c r="B378" s="16" t="str">
        <f t="shared" si="10"/>
        <v>AT3G59700.1</v>
      </c>
      <c r="C378" s="16" t="str">
        <f t="shared" si="11"/>
        <v>AT3G59700</v>
      </c>
      <c r="D378" t="s">
        <v>58</v>
      </c>
      <c r="E378" s="17"/>
      <c r="F378" s="17" t="s">
        <v>5450</v>
      </c>
      <c r="G378" s="17" t="s">
        <v>5653</v>
      </c>
      <c r="H378" s="17">
        <v>661</v>
      </c>
      <c r="I378" s="17">
        <v>1</v>
      </c>
      <c r="J378" s="17">
        <v>281</v>
      </c>
      <c r="K378" s="17">
        <v>281</v>
      </c>
      <c r="L378" t="s">
        <v>1990</v>
      </c>
      <c r="M378" t="s">
        <v>5344</v>
      </c>
      <c r="N378" t="s">
        <v>7491</v>
      </c>
    </row>
    <row r="379" spans="1:14">
      <c r="A379" s="16" t="s">
        <v>5021</v>
      </c>
      <c r="B379" s="16" t="str">
        <f t="shared" si="10"/>
        <v>AT3G59730.1</v>
      </c>
      <c r="C379" s="16" t="str">
        <f t="shared" si="11"/>
        <v>AT3G59730</v>
      </c>
      <c r="D379" t="s">
        <v>58</v>
      </c>
      <c r="E379" s="17"/>
      <c r="F379" s="17" t="s">
        <v>5922</v>
      </c>
      <c r="G379" s="17" t="s">
        <v>5923</v>
      </c>
      <c r="H379" s="17">
        <v>523</v>
      </c>
      <c r="I379" s="17">
        <v>1</v>
      </c>
      <c r="J379" s="17">
        <v>278</v>
      </c>
      <c r="K379" s="17">
        <v>278</v>
      </c>
      <c r="L379" t="s">
        <v>1990</v>
      </c>
      <c r="M379" t="s">
        <v>5847</v>
      </c>
      <c r="N379" t="s">
        <v>7492</v>
      </c>
    </row>
    <row r="380" spans="1:14">
      <c r="A380" s="16" t="s">
        <v>5022</v>
      </c>
      <c r="B380" s="16" t="str">
        <f t="shared" si="10"/>
        <v>AT3G59740.1</v>
      </c>
      <c r="C380" s="16" t="str">
        <f t="shared" si="11"/>
        <v>AT3G59740</v>
      </c>
      <c r="D380" t="s">
        <v>58</v>
      </c>
      <c r="E380" s="17"/>
      <c r="F380" s="17" t="s">
        <v>5560</v>
      </c>
      <c r="G380" s="17" t="s">
        <v>5924</v>
      </c>
      <c r="H380" s="17">
        <v>659</v>
      </c>
      <c r="I380" s="17">
        <v>1</v>
      </c>
      <c r="J380" s="17">
        <v>276</v>
      </c>
      <c r="K380" s="17">
        <v>276</v>
      </c>
      <c r="L380" t="s">
        <v>1990</v>
      </c>
      <c r="M380" t="s">
        <v>5344</v>
      </c>
      <c r="N380" t="s">
        <v>7493</v>
      </c>
    </row>
    <row r="381" spans="1:14">
      <c r="A381" s="16" t="s">
        <v>5023</v>
      </c>
      <c r="B381" s="16" t="str">
        <f t="shared" si="10"/>
        <v>AT3G59750.1</v>
      </c>
      <c r="C381" s="16" t="str">
        <f t="shared" si="11"/>
        <v>AT3G59750</v>
      </c>
      <c r="D381" t="s">
        <v>58</v>
      </c>
      <c r="E381" s="17"/>
      <c r="F381" s="17" t="s">
        <v>5925</v>
      </c>
      <c r="G381" s="17" t="s">
        <v>5926</v>
      </c>
      <c r="H381" s="17">
        <v>626</v>
      </c>
      <c r="I381" s="17">
        <v>1</v>
      </c>
      <c r="J381" s="17">
        <v>246</v>
      </c>
      <c r="K381" s="17">
        <v>246</v>
      </c>
      <c r="L381" t="s">
        <v>1990</v>
      </c>
      <c r="M381" t="s">
        <v>5344</v>
      </c>
      <c r="N381" t="s">
        <v>7494</v>
      </c>
    </row>
    <row r="382" spans="1:14">
      <c r="A382" s="16" t="s">
        <v>5024</v>
      </c>
      <c r="B382" s="16" t="str">
        <f t="shared" si="10"/>
        <v>AT3G62220.1</v>
      </c>
      <c r="C382" s="16" t="str">
        <f t="shared" si="11"/>
        <v>AT3G62220</v>
      </c>
      <c r="D382" t="s">
        <v>14</v>
      </c>
      <c r="E382" s="17"/>
      <c r="F382" s="17"/>
      <c r="G382" s="17" t="s">
        <v>5802</v>
      </c>
      <c r="H382" s="17">
        <v>361</v>
      </c>
      <c r="I382" s="17"/>
      <c r="J382" s="17"/>
      <c r="K382" s="17"/>
      <c r="L382" t="s">
        <v>5289</v>
      </c>
      <c r="M382" t="s">
        <v>5290</v>
      </c>
      <c r="N382" t="s">
        <v>7495</v>
      </c>
    </row>
    <row r="383" spans="1:14">
      <c r="A383" s="16" t="s">
        <v>5025</v>
      </c>
      <c r="B383" s="16" t="str">
        <f t="shared" si="10"/>
        <v>AT4G00330.1</v>
      </c>
      <c r="C383" s="16" t="str">
        <f t="shared" si="11"/>
        <v>AT4G00330</v>
      </c>
      <c r="D383" t="s">
        <v>273</v>
      </c>
      <c r="E383" s="17"/>
      <c r="F383" s="17"/>
      <c r="G383" s="17" t="s">
        <v>5927</v>
      </c>
      <c r="H383" s="17">
        <v>411</v>
      </c>
      <c r="I383" s="17"/>
      <c r="J383" s="17"/>
      <c r="K383" s="17"/>
      <c r="L383" t="s">
        <v>5289</v>
      </c>
      <c r="M383" t="s">
        <v>5292</v>
      </c>
      <c r="N383" t="s">
        <v>7496</v>
      </c>
    </row>
    <row r="384" spans="1:14">
      <c r="A384" s="16" t="s">
        <v>5026</v>
      </c>
      <c r="B384" s="16" t="str">
        <f t="shared" si="10"/>
        <v>AT4G00710.1</v>
      </c>
      <c r="C384" s="16" t="str">
        <f t="shared" si="11"/>
        <v>AT4G00710</v>
      </c>
      <c r="D384" t="s">
        <v>4651</v>
      </c>
      <c r="E384" s="17"/>
      <c r="F384" s="17"/>
      <c r="G384" s="17" t="s">
        <v>5928</v>
      </c>
      <c r="H384" s="17">
        <v>489</v>
      </c>
      <c r="I384" s="17"/>
      <c r="J384" s="17"/>
      <c r="K384" s="17"/>
      <c r="L384" t="s">
        <v>5289</v>
      </c>
      <c r="M384" t="s">
        <v>5292</v>
      </c>
      <c r="N384" t="s">
        <v>7497</v>
      </c>
    </row>
    <row r="385" spans="1:14">
      <c r="A385" s="16" t="s">
        <v>5027</v>
      </c>
      <c r="B385" s="16" t="str">
        <f t="shared" si="10"/>
        <v>AT4G00960.1</v>
      </c>
      <c r="C385" s="16" t="str">
        <f t="shared" si="11"/>
        <v>AT4G00960</v>
      </c>
      <c r="D385" t="s">
        <v>4694</v>
      </c>
      <c r="E385" s="17"/>
      <c r="F385" s="17"/>
      <c r="G385" s="17" t="s">
        <v>5929</v>
      </c>
      <c r="H385" s="17">
        <v>372</v>
      </c>
      <c r="I385" s="17"/>
      <c r="J385" s="17"/>
      <c r="K385" s="17"/>
      <c r="L385" t="s">
        <v>5289</v>
      </c>
      <c r="M385" t="s">
        <v>5290</v>
      </c>
      <c r="N385" t="s">
        <v>7498</v>
      </c>
    </row>
    <row r="386" spans="1:14">
      <c r="A386" s="16" t="s">
        <v>5028</v>
      </c>
      <c r="B386" s="16" t="str">
        <f t="shared" si="10"/>
        <v>AT4G00970.1</v>
      </c>
      <c r="C386" s="16" t="str">
        <f t="shared" si="11"/>
        <v>AT4G00970</v>
      </c>
      <c r="D386" t="s">
        <v>4694</v>
      </c>
      <c r="E386" s="17">
        <v>28</v>
      </c>
      <c r="F386" s="17" t="s">
        <v>5930</v>
      </c>
      <c r="G386" s="17" t="s">
        <v>5931</v>
      </c>
      <c r="H386" s="17">
        <v>665</v>
      </c>
      <c r="I386" s="17">
        <v>29</v>
      </c>
      <c r="J386" s="17">
        <v>280</v>
      </c>
      <c r="K386" s="17">
        <v>252</v>
      </c>
      <c r="L386" t="s">
        <v>1990</v>
      </c>
      <c r="M386" t="s">
        <v>5595</v>
      </c>
      <c r="N386" t="s">
        <v>7499</v>
      </c>
    </row>
    <row r="387" spans="1:14">
      <c r="A387" s="16" t="s">
        <v>5029</v>
      </c>
      <c r="B387" s="16" t="str">
        <f t="shared" si="10"/>
        <v>AT4G01330.1</v>
      </c>
      <c r="C387" s="16" t="str">
        <f t="shared" si="11"/>
        <v>AT4G01330</v>
      </c>
      <c r="D387" t="s">
        <v>7</v>
      </c>
      <c r="E387" s="17"/>
      <c r="F387" s="17" t="s">
        <v>5932</v>
      </c>
      <c r="G387" s="17" t="s">
        <v>5933</v>
      </c>
      <c r="H387" s="17">
        <v>329</v>
      </c>
      <c r="I387" s="17">
        <v>1</v>
      </c>
      <c r="J387" s="17">
        <v>26</v>
      </c>
      <c r="K387" s="17">
        <v>26</v>
      </c>
      <c r="L387" t="s">
        <v>5289</v>
      </c>
      <c r="M387" t="s">
        <v>5292</v>
      </c>
      <c r="N387" t="s">
        <v>7500</v>
      </c>
    </row>
    <row r="388" spans="1:14">
      <c r="A388" s="16" t="s">
        <v>5030</v>
      </c>
      <c r="B388" s="16" t="str">
        <f t="shared" si="10"/>
        <v>AT4G02010.1</v>
      </c>
      <c r="C388" s="16" t="str">
        <f t="shared" si="11"/>
        <v>AT4G02010</v>
      </c>
      <c r="D388" t="s">
        <v>163</v>
      </c>
      <c r="E388" s="17"/>
      <c r="F388" s="17" t="s">
        <v>5934</v>
      </c>
      <c r="G388" s="17" t="s">
        <v>5935</v>
      </c>
      <c r="H388" s="17">
        <v>725</v>
      </c>
      <c r="I388" s="17">
        <v>1</v>
      </c>
      <c r="J388" s="17">
        <v>305</v>
      </c>
      <c r="K388" s="17">
        <v>305</v>
      </c>
      <c r="L388" t="s">
        <v>1990</v>
      </c>
      <c r="M388" t="s">
        <v>5290</v>
      </c>
      <c r="N388" t="s">
        <v>7501</v>
      </c>
    </row>
    <row r="389" spans="1:14">
      <c r="A389" s="16" t="s">
        <v>5031</v>
      </c>
      <c r="B389" s="16" t="str">
        <f t="shared" si="10"/>
        <v>AT4G02410.1</v>
      </c>
      <c r="C389" s="16" t="str">
        <f t="shared" si="11"/>
        <v>AT4G02410</v>
      </c>
      <c r="D389" t="s">
        <v>58</v>
      </c>
      <c r="E389" s="17">
        <v>23</v>
      </c>
      <c r="F389" s="17" t="s">
        <v>5936</v>
      </c>
      <c r="G389" s="17" t="s">
        <v>5937</v>
      </c>
      <c r="H389" s="17">
        <v>674</v>
      </c>
      <c r="I389" s="17">
        <v>24</v>
      </c>
      <c r="J389" s="17">
        <v>298</v>
      </c>
      <c r="K389" s="17">
        <v>275</v>
      </c>
      <c r="L389" t="s">
        <v>1990</v>
      </c>
      <c r="M389" t="s">
        <v>5344</v>
      </c>
      <c r="N389" t="s">
        <v>7502</v>
      </c>
    </row>
    <row r="390" spans="1:14">
      <c r="A390" s="16" t="s">
        <v>5032</v>
      </c>
      <c r="B390" s="16" t="str">
        <f t="shared" si="10"/>
        <v>AT4G02420.1</v>
      </c>
      <c r="C390" s="16" t="str">
        <f t="shared" si="11"/>
        <v>AT4G02420</v>
      </c>
      <c r="D390" t="s">
        <v>58</v>
      </c>
      <c r="E390" s="17">
        <v>24</v>
      </c>
      <c r="F390" s="17" t="s">
        <v>5938</v>
      </c>
      <c r="G390" s="17" t="s">
        <v>5939</v>
      </c>
      <c r="H390" s="17">
        <v>669</v>
      </c>
      <c r="I390" s="17">
        <v>25</v>
      </c>
      <c r="J390" s="17">
        <v>293</v>
      </c>
      <c r="K390" s="17">
        <v>269</v>
      </c>
      <c r="L390" t="s">
        <v>1990</v>
      </c>
      <c r="M390" t="s">
        <v>5344</v>
      </c>
      <c r="N390" t="s">
        <v>7503</v>
      </c>
    </row>
    <row r="391" spans="1:14">
      <c r="A391" s="16" t="s">
        <v>5033</v>
      </c>
      <c r="B391" s="16" t="str">
        <f t="shared" si="10"/>
        <v>AT4G02630.1</v>
      </c>
      <c r="C391" s="16" t="str">
        <f t="shared" si="11"/>
        <v>AT4G02630</v>
      </c>
      <c r="D391" t="s">
        <v>7</v>
      </c>
      <c r="E391" s="17"/>
      <c r="F391" s="17" t="s">
        <v>5940</v>
      </c>
      <c r="G391" s="17" t="s">
        <v>5941</v>
      </c>
      <c r="H391" s="17">
        <v>492</v>
      </c>
      <c r="I391" s="17">
        <v>1</v>
      </c>
      <c r="J391" s="17">
        <v>21</v>
      </c>
      <c r="K391" s="17">
        <v>21</v>
      </c>
      <c r="L391" t="s">
        <v>5289</v>
      </c>
      <c r="M391" t="s">
        <v>5290</v>
      </c>
      <c r="N391" t="s">
        <v>7504</v>
      </c>
    </row>
    <row r="392" spans="1:14">
      <c r="A392" s="16" t="s">
        <v>5034</v>
      </c>
      <c r="B392" s="16" t="str">
        <f t="shared" si="10"/>
        <v>AT4G03230.1</v>
      </c>
      <c r="C392" s="16" t="str">
        <f t="shared" si="11"/>
        <v>AT4G03230</v>
      </c>
      <c r="D392" t="s">
        <v>4668</v>
      </c>
      <c r="E392" s="17">
        <v>20</v>
      </c>
      <c r="F392" s="17"/>
      <c r="G392" s="17" t="s">
        <v>5942</v>
      </c>
      <c r="H392" s="17">
        <v>852</v>
      </c>
      <c r="I392" s="17">
        <v>21</v>
      </c>
      <c r="J392" s="17">
        <v>531</v>
      </c>
      <c r="K392" s="17">
        <v>511</v>
      </c>
      <c r="L392" t="s">
        <v>1990</v>
      </c>
      <c r="M392" t="s">
        <v>5324</v>
      </c>
      <c r="N392" t="s">
        <v>7505</v>
      </c>
    </row>
    <row r="393" spans="1:14">
      <c r="A393" s="16" t="s">
        <v>5035</v>
      </c>
      <c r="B393" s="16" t="str">
        <f t="shared" si="10"/>
        <v>AT4G03390.1</v>
      </c>
      <c r="C393" s="16" t="str">
        <f t="shared" si="11"/>
        <v>AT4G03390</v>
      </c>
      <c r="D393" t="s">
        <v>40</v>
      </c>
      <c r="E393" s="17">
        <v>30</v>
      </c>
      <c r="F393" s="17" t="s">
        <v>5943</v>
      </c>
      <c r="G393" s="17" t="s">
        <v>5944</v>
      </c>
      <c r="H393" s="17">
        <v>776</v>
      </c>
      <c r="I393" s="17">
        <v>31</v>
      </c>
      <c r="J393" s="17">
        <v>316</v>
      </c>
      <c r="K393" s="17">
        <v>286</v>
      </c>
      <c r="L393" t="s">
        <v>1990</v>
      </c>
      <c r="M393" t="s">
        <v>5442</v>
      </c>
      <c r="N393" t="s">
        <v>7506</v>
      </c>
    </row>
    <row r="394" spans="1:14">
      <c r="A394" s="16" t="s">
        <v>5036</v>
      </c>
      <c r="B394" s="16" t="str">
        <f t="shared" si="10"/>
        <v>AT4G04490.1</v>
      </c>
      <c r="C394" s="16" t="str">
        <f t="shared" si="11"/>
        <v>AT4G04490</v>
      </c>
      <c r="D394" t="s">
        <v>4694</v>
      </c>
      <c r="E394" s="17">
        <v>27</v>
      </c>
      <c r="F394" s="17" t="s">
        <v>5810</v>
      </c>
      <c r="G394" s="17" t="s">
        <v>5945</v>
      </c>
      <c r="H394" s="17">
        <v>658</v>
      </c>
      <c r="I394" s="17">
        <v>28</v>
      </c>
      <c r="J394" s="17">
        <v>279</v>
      </c>
      <c r="K394" s="17">
        <v>252</v>
      </c>
      <c r="L394" t="s">
        <v>1990</v>
      </c>
      <c r="M394" t="s">
        <v>5595</v>
      </c>
      <c r="N394" t="s">
        <v>7507</v>
      </c>
    </row>
    <row r="395" spans="1:14">
      <c r="A395" s="16" t="s">
        <v>5037</v>
      </c>
      <c r="B395" s="16" t="str">
        <f t="shared" si="10"/>
        <v>AT4G04500.1</v>
      </c>
      <c r="C395" s="16" t="str">
        <f t="shared" si="11"/>
        <v>AT4G04500</v>
      </c>
      <c r="D395" t="s">
        <v>4694</v>
      </c>
      <c r="E395" s="17">
        <v>27</v>
      </c>
      <c r="F395" s="17" t="s">
        <v>5946</v>
      </c>
      <c r="G395" s="17" t="s">
        <v>5947</v>
      </c>
      <c r="H395" s="17">
        <v>646</v>
      </c>
      <c r="I395" s="17">
        <v>28</v>
      </c>
      <c r="J395" s="17">
        <v>286</v>
      </c>
      <c r="K395" s="17">
        <v>259</v>
      </c>
      <c r="L395" t="s">
        <v>1990</v>
      </c>
      <c r="M395" t="s">
        <v>5595</v>
      </c>
      <c r="N395" t="s">
        <v>7508</v>
      </c>
    </row>
    <row r="396" spans="1:14">
      <c r="A396" s="16" t="s">
        <v>5038</v>
      </c>
      <c r="B396" s="16" t="str">
        <f t="shared" si="10"/>
        <v>AT4G04510.1</v>
      </c>
      <c r="C396" s="16" t="str">
        <f t="shared" si="11"/>
        <v>AT4G04510</v>
      </c>
      <c r="D396" t="s">
        <v>4694</v>
      </c>
      <c r="E396" s="17">
        <v>26</v>
      </c>
      <c r="F396" s="17" t="s">
        <v>5810</v>
      </c>
      <c r="G396" s="17" t="s">
        <v>5948</v>
      </c>
      <c r="H396" s="17">
        <v>648</v>
      </c>
      <c r="I396" s="17">
        <v>27</v>
      </c>
      <c r="J396" s="17">
        <v>279</v>
      </c>
      <c r="K396" s="17">
        <v>253</v>
      </c>
      <c r="L396" t="s">
        <v>1990</v>
      </c>
      <c r="M396" t="s">
        <v>5595</v>
      </c>
      <c r="N396" t="s">
        <v>7509</v>
      </c>
    </row>
    <row r="397" spans="1:14">
      <c r="A397" s="16" t="s">
        <v>5039</v>
      </c>
      <c r="B397" s="16" t="str">
        <f t="shared" si="10"/>
        <v>AT4G04540.1</v>
      </c>
      <c r="C397" s="16" t="str">
        <f t="shared" si="11"/>
        <v>AT4G04540</v>
      </c>
      <c r="D397" t="s">
        <v>4694</v>
      </c>
      <c r="E397" s="17">
        <v>28</v>
      </c>
      <c r="F397" s="17" t="s">
        <v>5855</v>
      </c>
      <c r="G397" s="17" t="s">
        <v>5949</v>
      </c>
      <c r="H397" s="17">
        <v>659</v>
      </c>
      <c r="I397" s="17">
        <v>29</v>
      </c>
      <c r="J397" s="17">
        <v>287</v>
      </c>
      <c r="K397" s="17">
        <v>259</v>
      </c>
      <c r="L397" t="s">
        <v>1990</v>
      </c>
      <c r="M397" t="s">
        <v>5595</v>
      </c>
      <c r="N397" t="s">
        <v>7510</v>
      </c>
    </row>
    <row r="398" spans="1:14">
      <c r="A398" s="16" t="s">
        <v>5040</v>
      </c>
      <c r="B398" s="16" t="str">
        <f t="shared" si="10"/>
        <v>AT4G04570.1</v>
      </c>
      <c r="C398" s="16" t="str">
        <f t="shared" si="11"/>
        <v>AT4G04570</v>
      </c>
      <c r="D398" t="s">
        <v>4694</v>
      </c>
      <c r="E398" s="17">
        <v>28</v>
      </c>
      <c r="F398" s="17" t="s">
        <v>5854</v>
      </c>
      <c r="G398" s="17" t="s">
        <v>5950</v>
      </c>
      <c r="H398" s="17">
        <v>654</v>
      </c>
      <c r="I398" s="17">
        <v>29</v>
      </c>
      <c r="J398" s="17">
        <v>285</v>
      </c>
      <c r="K398" s="17">
        <v>257</v>
      </c>
      <c r="L398" t="s">
        <v>1990</v>
      </c>
      <c r="M398" t="s">
        <v>5595</v>
      </c>
      <c r="N398" t="s">
        <v>7511</v>
      </c>
    </row>
    <row r="399" spans="1:14">
      <c r="A399" s="16" t="s">
        <v>5041</v>
      </c>
      <c r="B399" s="16" t="str">
        <f t="shared" ref="B399:B462" si="12">RIGHT(A399,11)</f>
        <v>AT4G04960.1</v>
      </c>
      <c r="C399" s="16" t="str">
        <f t="shared" ref="C399:C462" si="13">LEFT(B399,9)</f>
        <v>AT4G04960</v>
      </c>
      <c r="D399" t="s">
        <v>58</v>
      </c>
      <c r="E399" s="17"/>
      <c r="F399" s="17" t="s">
        <v>5855</v>
      </c>
      <c r="G399" s="17" t="s">
        <v>5951</v>
      </c>
      <c r="H399" s="17">
        <v>686</v>
      </c>
      <c r="I399" s="17">
        <v>1</v>
      </c>
      <c r="J399" s="17">
        <v>287</v>
      </c>
      <c r="K399" s="17">
        <v>287</v>
      </c>
      <c r="L399" t="s">
        <v>1990</v>
      </c>
      <c r="M399" t="s">
        <v>5344</v>
      </c>
      <c r="N399" t="s">
        <v>7512</v>
      </c>
    </row>
    <row r="400" spans="1:14">
      <c r="A400" s="16" t="s">
        <v>5042</v>
      </c>
      <c r="B400" s="16" t="str">
        <f t="shared" si="12"/>
        <v>AT4G05200.1</v>
      </c>
      <c r="C400" s="16" t="str">
        <f t="shared" si="13"/>
        <v>AT4G05200</v>
      </c>
      <c r="D400" t="s">
        <v>4694</v>
      </c>
      <c r="E400" s="17">
        <v>26</v>
      </c>
      <c r="F400" s="17" t="s">
        <v>5952</v>
      </c>
      <c r="G400" s="17" t="s">
        <v>5742</v>
      </c>
      <c r="H400" s="17">
        <v>675</v>
      </c>
      <c r="I400" s="17">
        <v>27</v>
      </c>
      <c r="J400" s="17">
        <v>284</v>
      </c>
      <c r="K400" s="17">
        <v>258</v>
      </c>
      <c r="L400" t="s">
        <v>1990</v>
      </c>
      <c r="M400" t="s">
        <v>5595</v>
      </c>
      <c r="N400" t="s">
        <v>7513</v>
      </c>
    </row>
    <row r="401" spans="1:14">
      <c r="A401" s="16" t="s">
        <v>5043</v>
      </c>
      <c r="B401" s="16" t="str">
        <f t="shared" si="12"/>
        <v>AT4G08850.1</v>
      </c>
      <c r="C401" s="16" t="str">
        <f t="shared" si="13"/>
        <v>AT4G08850</v>
      </c>
      <c r="D401" t="s">
        <v>305</v>
      </c>
      <c r="E401" s="17"/>
      <c r="F401" s="17" t="s">
        <v>5953</v>
      </c>
      <c r="G401" s="17" t="s">
        <v>5954</v>
      </c>
      <c r="H401" s="17">
        <v>1045</v>
      </c>
      <c r="I401" s="17">
        <v>1</v>
      </c>
      <c r="J401" s="17">
        <v>709</v>
      </c>
      <c r="K401" s="17">
        <v>709</v>
      </c>
      <c r="L401" t="s">
        <v>1990</v>
      </c>
      <c r="M401" t="s">
        <v>5955</v>
      </c>
      <c r="N401" t="s">
        <v>6421</v>
      </c>
    </row>
    <row r="402" spans="1:14">
      <c r="A402" s="16" t="s">
        <v>5044</v>
      </c>
      <c r="B402" s="16" t="str">
        <f t="shared" si="12"/>
        <v>AT4G10390.1</v>
      </c>
      <c r="C402" s="16" t="str">
        <f t="shared" si="13"/>
        <v>AT4G10390</v>
      </c>
      <c r="D402" t="s">
        <v>116</v>
      </c>
      <c r="E402" s="17"/>
      <c r="F402" s="17"/>
      <c r="G402" s="17" t="s">
        <v>5956</v>
      </c>
      <c r="H402" s="17">
        <v>342</v>
      </c>
      <c r="I402" s="17"/>
      <c r="J402" s="17"/>
      <c r="K402" s="17"/>
      <c r="L402" t="s">
        <v>5289</v>
      </c>
      <c r="M402" t="s">
        <v>5292</v>
      </c>
      <c r="N402" t="s">
        <v>7514</v>
      </c>
    </row>
    <row r="403" spans="1:14">
      <c r="A403" s="16" t="s">
        <v>5045</v>
      </c>
      <c r="B403" s="16" t="str">
        <f t="shared" si="12"/>
        <v>AT4G11460.1</v>
      </c>
      <c r="C403" s="16" t="str">
        <f t="shared" si="13"/>
        <v>AT4G11460</v>
      </c>
      <c r="D403" t="s">
        <v>4694</v>
      </c>
      <c r="E403" s="17">
        <v>25</v>
      </c>
      <c r="F403" s="17" t="s">
        <v>5854</v>
      </c>
      <c r="G403" s="17" t="s">
        <v>5957</v>
      </c>
      <c r="H403" s="17">
        <v>700</v>
      </c>
      <c r="I403" s="17">
        <v>26</v>
      </c>
      <c r="J403" s="17">
        <v>285</v>
      </c>
      <c r="K403" s="17">
        <v>260</v>
      </c>
      <c r="L403" t="s">
        <v>1990</v>
      </c>
      <c r="M403" t="s">
        <v>5595</v>
      </c>
      <c r="N403" t="s">
        <v>7515</v>
      </c>
    </row>
    <row r="404" spans="1:14">
      <c r="A404" s="16" t="s">
        <v>5046</v>
      </c>
      <c r="B404" s="16" t="str">
        <f t="shared" si="12"/>
        <v>AT4G11470.1</v>
      </c>
      <c r="C404" s="16" t="str">
        <f t="shared" si="13"/>
        <v>AT4G11470</v>
      </c>
      <c r="D404" t="s">
        <v>4694</v>
      </c>
      <c r="E404" s="17">
        <v>24</v>
      </c>
      <c r="F404" s="17" t="s">
        <v>5810</v>
      </c>
      <c r="G404" s="17" t="s">
        <v>5958</v>
      </c>
      <c r="H404" s="17">
        <v>666</v>
      </c>
      <c r="I404" s="17">
        <v>25</v>
      </c>
      <c r="J404" s="17">
        <v>279</v>
      </c>
      <c r="K404" s="17">
        <v>255</v>
      </c>
      <c r="L404" t="s">
        <v>1990</v>
      </c>
      <c r="M404" t="s">
        <v>5595</v>
      </c>
      <c r="N404" t="s">
        <v>7516</v>
      </c>
    </row>
    <row r="405" spans="1:14">
      <c r="A405" s="16" t="s">
        <v>5047</v>
      </c>
      <c r="B405" s="16" t="str">
        <f t="shared" si="12"/>
        <v>AT4G11480.1</v>
      </c>
      <c r="C405" s="16" t="str">
        <f t="shared" si="13"/>
        <v>AT4G11480</v>
      </c>
      <c r="D405" t="s">
        <v>4694</v>
      </c>
      <c r="E405" s="17">
        <v>24</v>
      </c>
      <c r="F405" s="17" t="s">
        <v>5593</v>
      </c>
      <c r="G405" s="17" t="s">
        <v>5959</v>
      </c>
      <c r="H405" s="17">
        <v>656</v>
      </c>
      <c r="I405" s="17">
        <v>25</v>
      </c>
      <c r="J405" s="17">
        <v>260</v>
      </c>
      <c r="K405" s="17">
        <v>236</v>
      </c>
      <c r="L405" t="s">
        <v>1990</v>
      </c>
      <c r="M405" t="s">
        <v>5595</v>
      </c>
      <c r="N405" t="s">
        <v>7517</v>
      </c>
    </row>
    <row r="406" spans="1:14">
      <c r="A406" s="16" t="s">
        <v>5048</v>
      </c>
      <c r="B406" s="16" t="str">
        <f t="shared" si="12"/>
        <v>AT4G11490.1</v>
      </c>
      <c r="C406" s="16" t="str">
        <f t="shared" si="13"/>
        <v>AT4G11490</v>
      </c>
      <c r="D406" t="s">
        <v>4694</v>
      </c>
      <c r="E406" s="17">
        <v>26</v>
      </c>
      <c r="F406" s="17" t="s">
        <v>5373</v>
      </c>
      <c r="G406" s="17" t="s">
        <v>5960</v>
      </c>
      <c r="H406" s="17">
        <v>636</v>
      </c>
      <c r="I406" s="17">
        <v>27</v>
      </c>
      <c r="J406" s="17">
        <v>266</v>
      </c>
      <c r="K406" s="17">
        <v>240</v>
      </c>
      <c r="L406" t="s">
        <v>1990</v>
      </c>
      <c r="M406" t="s">
        <v>5595</v>
      </c>
      <c r="N406" t="s">
        <v>7518</v>
      </c>
    </row>
    <row r="407" spans="1:14">
      <c r="A407" s="16" t="s">
        <v>5049</v>
      </c>
      <c r="B407" s="16" t="str">
        <f t="shared" si="12"/>
        <v>AT4G11530.1</v>
      </c>
      <c r="C407" s="16" t="str">
        <f t="shared" si="13"/>
        <v>AT4G11530</v>
      </c>
      <c r="D407" t="s">
        <v>4694</v>
      </c>
      <c r="E407" s="17">
        <v>24</v>
      </c>
      <c r="F407" s="17" t="s">
        <v>5297</v>
      </c>
      <c r="G407" s="17" t="s">
        <v>5961</v>
      </c>
      <c r="H407" s="17">
        <v>931</v>
      </c>
      <c r="I407" s="17">
        <v>25</v>
      </c>
      <c r="J407" s="17">
        <v>546</v>
      </c>
      <c r="K407" s="17">
        <v>522</v>
      </c>
      <c r="L407" t="s">
        <v>1990</v>
      </c>
      <c r="M407" t="s">
        <v>5962</v>
      </c>
      <c r="N407" t="s">
        <v>7519</v>
      </c>
    </row>
    <row r="408" spans="1:14">
      <c r="A408" s="16" t="s">
        <v>5050</v>
      </c>
      <c r="B408" s="16" t="str">
        <f t="shared" si="12"/>
        <v>AT4G11890.3</v>
      </c>
      <c r="C408" s="16" t="str">
        <f t="shared" si="13"/>
        <v>AT4G11890</v>
      </c>
      <c r="D408" t="s">
        <v>4668</v>
      </c>
      <c r="E408" s="17"/>
      <c r="F408" s="17"/>
      <c r="G408" s="17" t="s">
        <v>5485</v>
      </c>
      <c r="H408" s="17">
        <v>354</v>
      </c>
      <c r="I408" s="17"/>
      <c r="J408" s="17"/>
      <c r="K408" s="17"/>
      <c r="L408" t="s">
        <v>5289</v>
      </c>
      <c r="M408" t="s">
        <v>5292</v>
      </c>
      <c r="N408" t="s">
        <v>7520</v>
      </c>
    </row>
    <row r="409" spans="1:14">
      <c r="A409" s="16" t="s">
        <v>5051</v>
      </c>
      <c r="B409" s="16" t="str">
        <f t="shared" si="12"/>
        <v>AT4G13190.1</v>
      </c>
      <c r="C409" s="16" t="str">
        <f t="shared" si="13"/>
        <v>AT4G13190</v>
      </c>
      <c r="D409" t="s">
        <v>21</v>
      </c>
      <c r="E409" s="17"/>
      <c r="F409" s="17"/>
      <c r="G409" s="17" t="s">
        <v>5963</v>
      </c>
      <c r="H409" s="17">
        <v>389</v>
      </c>
      <c r="I409" s="17"/>
      <c r="J409" s="17"/>
      <c r="K409" s="17"/>
      <c r="L409" t="s">
        <v>5289</v>
      </c>
      <c r="M409" t="s">
        <v>5290</v>
      </c>
      <c r="N409" t="s">
        <v>7521</v>
      </c>
    </row>
    <row r="410" spans="1:14">
      <c r="A410" s="16" t="s">
        <v>5052</v>
      </c>
      <c r="B410" s="16" t="str">
        <f t="shared" si="12"/>
        <v>AT4G17660.1</v>
      </c>
      <c r="C410" s="16" t="str">
        <f t="shared" si="13"/>
        <v>AT4G17660</v>
      </c>
      <c r="D410" t="s">
        <v>21</v>
      </c>
      <c r="E410" s="17"/>
      <c r="F410" s="17"/>
      <c r="G410" s="17" t="s">
        <v>5964</v>
      </c>
      <c r="H410" s="17">
        <v>388</v>
      </c>
      <c r="I410" s="17"/>
      <c r="J410" s="17"/>
      <c r="K410" s="17"/>
      <c r="L410" t="s">
        <v>5289</v>
      </c>
      <c r="M410" t="s">
        <v>5290</v>
      </c>
      <c r="N410" t="s">
        <v>7522</v>
      </c>
    </row>
    <row r="411" spans="1:14">
      <c r="A411" s="16" t="s">
        <v>5053</v>
      </c>
      <c r="B411" s="16" t="str">
        <f t="shared" si="12"/>
        <v>AT4G18250.1</v>
      </c>
      <c r="C411" s="16" t="str">
        <f t="shared" si="13"/>
        <v>AT4G18250</v>
      </c>
      <c r="D411" t="s">
        <v>206</v>
      </c>
      <c r="E411" s="17"/>
      <c r="F411" s="17" t="s">
        <v>5965</v>
      </c>
      <c r="G411" s="17" t="s">
        <v>5966</v>
      </c>
      <c r="H411" s="17">
        <v>853</v>
      </c>
      <c r="I411" s="17">
        <v>1</v>
      </c>
      <c r="J411" s="17">
        <v>463</v>
      </c>
      <c r="K411" s="17">
        <v>463</v>
      </c>
      <c r="L411" t="s">
        <v>1990</v>
      </c>
      <c r="M411" t="s">
        <v>5967</v>
      </c>
      <c r="N411" t="s">
        <v>7523</v>
      </c>
    </row>
    <row r="412" spans="1:14">
      <c r="A412" s="16" t="s">
        <v>5054</v>
      </c>
      <c r="B412" s="16" t="str">
        <f t="shared" si="12"/>
        <v>AT4G18640.1</v>
      </c>
      <c r="C412" s="16" t="str">
        <f t="shared" si="13"/>
        <v>AT4G18640</v>
      </c>
      <c r="D412" t="s">
        <v>3999</v>
      </c>
      <c r="E412" s="17">
        <v>26</v>
      </c>
      <c r="F412" s="17" t="s">
        <v>5968</v>
      </c>
      <c r="G412" s="17" t="s">
        <v>5969</v>
      </c>
      <c r="H412" s="17">
        <v>686</v>
      </c>
      <c r="I412" s="17">
        <v>27</v>
      </c>
      <c r="J412" s="17">
        <v>319</v>
      </c>
      <c r="K412" s="17">
        <v>293</v>
      </c>
      <c r="L412" t="s">
        <v>1990</v>
      </c>
      <c r="M412" t="s">
        <v>5406</v>
      </c>
      <c r="N412" t="s">
        <v>7137</v>
      </c>
    </row>
    <row r="413" spans="1:14">
      <c r="A413" s="16" t="s">
        <v>5055</v>
      </c>
      <c r="B413" s="16" t="str">
        <f t="shared" si="12"/>
        <v>AT4G20140.1</v>
      </c>
      <c r="C413" s="16" t="str">
        <f t="shared" si="13"/>
        <v>AT4G20140</v>
      </c>
      <c r="D413" t="s">
        <v>28</v>
      </c>
      <c r="E413" s="17">
        <v>19</v>
      </c>
      <c r="F413" s="17" t="s">
        <v>5970</v>
      </c>
      <c r="G413" s="17" t="s">
        <v>5971</v>
      </c>
      <c r="H413" s="17">
        <v>1249</v>
      </c>
      <c r="I413" s="17">
        <v>20</v>
      </c>
      <c r="J413" s="17">
        <v>875</v>
      </c>
      <c r="K413" s="17">
        <v>856</v>
      </c>
      <c r="L413" t="s">
        <v>1990</v>
      </c>
      <c r="M413" t="s">
        <v>5972</v>
      </c>
      <c r="N413" t="s">
        <v>6737</v>
      </c>
    </row>
    <row r="414" spans="1:14">
      <c r="A414" s="16" t="s">
        <v>5056</v>
      </c>
      <c r="B414" s="16" t="str">
        <f t="shared" si="12"/>
        <v>AT4G20270.1</v>
      </c>
      <c r="C414" s="16" t="str">
        <f t="shared" si="13"/>
        <v>AT4G20270</v>
      </c>
      <c r="D414" t="s">
        <v>28</v>
      </c>
      <c r="E414" s="17">
        <v>22</v>
      </c>
      <c r="F414" s="17" t="s">
        <v>5973</v>
      </c>
      <c r="G414" s="17" t="s">
        <v>5974</v>
      </c>
      <c r="H414" s="17">
        <v>992</v>
      </c>
      <c r="I414" s="17">
        <v>23</v>
      </c>
      <c r="J414" s="17">
        <v>658</v>
      </c>
      <c r="K414" s="17">
        <v>636</v>
      </c>
      <c r="L414" t="s">
        <v>1990</v>
      </c>
      <c r="M414" t="s">
        <v>5837</v>
      </c>
      <c r="N414" t="s">
        <v>6921</v>
      </c>
    </row>
    <row r="415" spans="1:14">
      <c r="A415" s="16" t="s">
        <v>5057</v>
      </c>
      <c r="B415" s="16" t="str">
        <f t="shared" si="12"/>
        <v>AT4G20450.1</v>
      </c>
      <c r="C415" s="16" t="str">
        <f t="shared" si="13"/>
        <v>AT4G20450</v>
      </c>
      <c r="D415" t="s">
        <v>4653</v>
      </c>
      <c r="E415" s="17">
        <v>25</v>
      </c>
      <c r="F415" s="17" t="s">
        <v>5975</v>
      </c>
      <c r="G415" s="17" t="s">
        <v>5976</v>
      </c>
      <c r="H415" s="17">
        <v>898</v>
      </c>
      <c r="I415" s="17">
        <v>26</v>
      </c>
      <c r="J415" s="17">
        <v>538</v>
      </c>
      <c r="K415" s="17">
        <v>513</v>
      </c>
      <c r="L415" t="s">
        <v>1990</v>
      </c>
      <c r="M415" t="s">
        <v>5457</v>
      </c>
      <c r="N415" t="s">
        <v>7187</v>
      </c>
    </row>
    <row r="416" spans="1:14">
      <c r="A416" s="16" t="s">
        <v>5058</v>
      </c>
      <c r="B416" s="16" t="str">
        <f t="shared" si="12"/>
        <v>AT4G21230.1</v>
      </c>
      <c r="C416" s="16" t="str">
        <f t="shared" si="13"/>
        <v>AT4G21230</v>
      </c>
      <c r="D416" t="s">
        <v>4694</v>
      </c>
      <c r="E416" s="17">
        <v>25</v>
      </c>
      <c r="F416" s="17" t="s">
        <v>5977</v>
      </c>
      <c r="G416" s="17" t="s">
        <v>5978</v>
      </c>
      <c r="H416" s="17">
        <v>642</v>
      </c>
      <c r="I416" s="17">
        <v>26</v>
      </c>
      <c r="J416" s="17">
        <v>273</v>
      </c>
      <c r="K416" s="17">
        <v>248</v>
      </c>
      <c r="L416" t="s">
        <v>1990</v>
      </c>
      <c r="M416" t="s">
        <v>5595</v>
      </c>
      <c r="N416" t="s">
        <v>7524</v>
      </c>
    </row>
    <row r="417" spans="1:14">
      <c r="A417" s="16" t="s">
        <v>5059</v>
      </c>
      <c r="B417" s="16" t="str">
        <f t="shared" si="12"/>
        <v>AT4G21370.1</v>
      </c>
      <c r="C417" s="16" t="str">
        <f t="shared" si="13"/>
        <v>AT4G21370</v>
      </c>
      <c r="D417" t="s">
        <v>4668</v>
      </c>
      <c r="E417" s="17">
        <v>32</v>
      </c>
      <c r="F417" s="17" t="s">
        <v>5979</v>
      </c>
      <c r="G417" s="17" t="s">
        <v>5980</v>
      </c>
      <c r="H417" s="17">
        <v>844</v>
      </c>
      <c r="I417" s="17">
        <v>33</v>
      </c>
      <c r="J417" s="17">
        <v>441</v>
      </c>
      <c r="K417" s="17">
        <v>409</v>
      </c>
      <c r="L417" t="s">
        <v>1990</v>
      </c>
      <c r="M417" t="s">
        <v>5324</v>
      </c>
      <c r="N417" t="s">
        <v>7525</v>
      </c>
    </row>
    <row r="418" spans="1:14">
      <c r="A418" s="16" t="s">
        <v>5060</v>
      </c>
      <c r="B418" s="16" t="str">
        <f t="shared" si="12"/>
        <v>AT4G21380.1</v>
      </c>
      <c r="C418" s="16" t="str">
        <f t="shared" si="13"/>
        <v>AT4G21380</v>
      </c>
      <c r="D418" t="s">
        <v>4668</v>
      </c>
      <c r="E418" s="17">
        <v>27</v>
      </c>
      <c r="F418" s="17" t="s">
        <v>5979</v>
      </c>
      <c r="G418" s="17" t="s">
        <v>5981</v>
      </c>
      <c r="H418" s="17">
        <v>850</v>
      </c>
      <c r="I418" s="17">
        <v>28</v>
      </c>
      <c r="J418" s="17">
        <v>441</v>
      </c>
      <c r="K418" s="17">
        <v>414</v>
      </c>
      <c r="L418" t="s">
        <v>1990</v>
      </c>
      <c r="M418" t="s">
        <v>5324</v>
      </c>
      <c r="N418" t="s">
        <v>7526</v>
      </c>
    </row>
    <row r="419" spans="1:14">
      <c r="A419" s="16" t="s">
        <v>5061</v>
      </c>
      <c r="B419" s="16" t="str">
        <f t="shared" si="12"/>
        <v>AT4G21390.1</v>
      </c>
      <c r="C419" s="16" t="str">
        <f t="shared" si="13"/>
        <v>AT4G21390</v>
      </c>
      <c r="D419" t="s">
        <v>4668</v>
      </c>
      <c r="E419" s="17">
        <v>26</v>
      </c>
      <c r="F419" s="17" t="s">
        <v>5982</v>
      </c>
      <c r="G419" s="17" t="s">
        <v>5983</v>
      </c>
      <c r="H419" s="17">
        <v>849</v>
      </c>
      <c r="I419" s="17">
        <v>27</v>
      </c>
      <c r="J419" s="17">
        <v>439</v>
      </c>
      <c r="K419" s="17">
        <v>413</v>
      </c>
      <c r="L419" t="s">
        <v>1990</v>
      </c>
      <c r="M419" t="s">
        <v>5324</v>
      </c>
      <c r="N419" t="s">
        <v>7527</v>
      </c>
    </row>
    <row r="420" spans="1:14">
      <c r="A420" s="16" t="s">
        <v>5062</v>
      </c>
      <c r="B420" s="16" t="str">
        <f t="shared" si="12"/>
        <v>AT4G21400.1</v>
      </c>
      <c r="C420" s="16" t="str">
        <f t="shared" si="13"/>
        <v>AT4G21400</v>
      </c>
      <c r="D420" t="s">
        <v>4694</v>
      </c>
      <c r="E420" s="17">
        <v>25</v>
      </c>
      <c r="F420" s="17" t="s">
        <v>5492</v>
      </c>
      <c r="G420" s="17" t="s">
        <v>5984</v>
      </c>
      <c r="H420" s="17">
        <v>711</v>
      </c>
      <c r="I420" s="17">
        <v>26</v>
      </c>
      <c r="J420" s="17">
        <v>288</v>
      </c>
      <c r="K420" s="17">
        <v>263</v>
      </c>
      <c r="L420" t="s">
        <v>1990</v>
      </c>
      <c r="M420" t="s">
        <v>5595</v>
      </c>
      <c r="N420" t="s">
        <v>7528</v>
      </c>
    </row>
    <row r="421" spans="1:14">
      <c r="A421" s="16" t="s">
        <v>5063</v>
      </c>
      <c r="B421" s="16" t="str">
        <f t="shared" si="12"/>
        <v>AT4G21410.1</v>
      </c>
      <c r="C421" s="16" t="str">
        <f t="shared" si="13"/>
        <v>AT4G21410</v>
      </c>
      <c r="D421" t="s">
        <v>4694</v>
      </c>
      <c r="E421" s="17">
        <v>24</v>
      </c>
      <c r="F421" s="17" t="s">
        <v>5848</v>
      </c>
      <c r="G421" s="17" t="s">
        <v>5985</v>
      </c>
      <c r="H421" s="17">
        <v>679</v>
      </c>
      <c r="I421" s="17">
        <v>25</v>
      </c>
      <c r="J421" s="17">
        <v>286</v>
      </c>
      <c r="K421" s="17">
        <v>262</v>
      </c>
      <c r="L421" t="s">
        <v>1990</v>
      </c>
      <c r="M421" t="s">
        <v>5595</v>
      </c>
      <c r="N421" t="s">
        <v>7529</v>
      </c>
    </row>
    <row r="422" spans="1:14">
      <c r="A422" s="16" t="s">
        <v>5064</v>
      </c>
      <c r="B422" s="16" t="str">
        <f t="shared" si="12"/>
        <v>AT4G22130.1</v>
      </c>
      <c r="C422" s="16" t="str">
        <f t="shared" si="13"/>
        <v>AT4G22130</v>
      </c>
      <c r="D422" t="s">
        <v>40</v>
      </c>
      <c r="E422" s="17">
        <v>28</v>
      </c>
      <c r="F422" s="17" t="s">
        <v>5855</v>
      </c>
      <c r="G422" s="17" t="s">
        <v>5986</v>
      </c>
      <c r="H422" s="17">
        <v>703</v>
      </c>
      <c r="I422" s="17">
        <v>29</v>
      </c>
      <c r="J422" s="17">
        <v>287</v>
      </c>
      <c r="K422" s="17">
        <v>259</v>
      </c>
      <c r="L422" t="s">
        <v>1990</v>
      </c>
      <c r="M422" t="s">
        <v>5442</v>
      </c>
      <c r="N422" t="s">
        <v>6881</v>
      </c>
    </row>
    <row r="423" spans="1:14">
      <c r="A423" s="16" t="s">
        <v>5065</v>
      </c>
      <c r="B423" s="16" t="str">
        <f t="shared" si="12"/>
        <v>AT4G22730.1</v>
      </c>
      <c r="C423" s="16" t="str">
        <f t="shared" si="13"/>
        <v>AT4G22730</v>
      </c>
      <c r="D423" t="s">
        <v>358</v>
      </c>
      <c r="E423" s="17"/>
      <c r="F423" s="17" t="s">
        <v>5987</v>
      </c>
      <c r="G423" s="17" t="s">
        <v>5988</v>
      </c>
      <c r="H423" s="17">
        <v>688</v>
      </c>
      <c r="I423" s="17">
        <v>1</v>
      </c>
      <c r="J423" s="17">
        <v>311</v>
      </c>
      <c r="K423" s="17">
        <v>311</v>
      </c>
      <c r="L423" t="s">
        <v>1990</v>
      </c>
      <c r="M423" t="s">
        <v>5557</v>
      </c>
      <c r="N423" t="s">
        <v>6723</v>
      </c>
    </row>
    <row r="424" spans="1:14">
      <c r="A424" s="16" t="s">
        <v>5066</v>
      </c>
      <c r="B424" s="16" t="str">
        <f t="shared" si="12"/>
        <v>AT4G23130.2</v>
      </c>
      <c r="C424" s="16" t="str">
        <f t="shared" si="13"/>
        <v>AT4G23130</v>
      </c>
      <c r="D424" t="s">
        <v>4694</v>
      </c>
      <c r="E424" s="17">
        <v>25</v>
      </c>
      <c r="F424" s="17" t="s">
        <v>5810</v>
      </c>
      <c r="G424" s="17" t="s">
        <v>5989</v>
      </c>
      <c r="H424" s="17">
        <v>663</v>
      </c>
      <c r="I424" s="17">
        <v>26</v>
      </c>
      <c r="J424" s="17">
        <v>279</v>
      </c>
      <c r="K424" s="17">
        <v>254</v>
      </c>
      <c r="L424" t="s">
        <v>1990</v>
      </c>
      <c r="M424" t="s">
        <v>5595</v>
      </c>
      <c r="N424" t="s">
        <v>7530</v>
      </c>
    </row>
    <row r="425" spans="1:14">
      <c r="A425" s="16" t="s">
        <v>5067</v>
      </c>
      <c r="B425" s="16" t="str">
        <f t="shared" si="12"/>
        <v>AT4G23140.2</v>
      </c>
      <c r="C425" s="16" t="str">
        <f t="shared" si="13"/>
        <v>AT4G23140</v>
      </c>
      <c r="D425" t="s">
        <v>4694</v>
      </c>
      <c r="E425" s="17">
        <v>25</v>
      </c>
      <c r="F425" s="17" t="s">
        <v>5492</v>
      </c>
      <c r="G425" s="17" t="s">
        <v>5990</v>
      </c>
      <c r="H425" s="17">
        <v>680</v>
      </c>
      <c r="I425" s="17">
        <v>26</v>
      </c>
      <c r="J425" s="17">
        <v>288</v>
      </c>
      <c r="K425" s="17">
        <v>263</v>
      </c>
      <c r="L425" t="s">
        <v>1990</v>
      </c>
      <c r="M425" t="s">
        <v>5595</v>
      </c>
      <c r="N425" t="s">
        <v>7531</v>
      </c>
    </row>
    <row r="426" spans="1:14">
      <c r="A426" s="16" t="s">
        <v>5068</v>
      </c>
      <c r="B426" s="16" t="str">
        <f t="shared" si="12"/>
        <v>AT4G23150.1</v>
      </c>
      <c r="C426" s="16" t="str">
        <f t="shared" si="13"/>
        <v>AT4G23150</v>
      </c>
      <c r="D426" t="s">
        <v>4694</v>
      </c>
      <c r="E426" s="17">
        <v>24</v>
      </c>
      <c r="F426" s="17" t="s">
        <v>5991</v>
      </c>
      <c r="G426" s="17" t="s">
        <v>5992</v>
      </c>
      <c r="H426" s="17">
        <v>659</v>
      </c>
      <c r="I426" s="17">
        <v>25</v>
      </c>
      <c r="J426" s="17">
        <v>274</v>
      </c>
      <c r="K426" s="17">
        <v>250</v>
      </c>
      <c r="L426" t="s">
        <v>1990</v>
      </c>
      <c r="M426" t="s">
        <v>5595</v>
      </c>
      <c r="N426" t="s">
        <v>7532</v>
      </c>
    </row>
    <row r="427" spans="1:14">
      <c r="A427" s="16" t="s">
        <v>5069</v>
      </c>
      <c r="B427" s="16" t="str">
        <f t="shared" si="12"/>
        <v>AT4G23160.1</v>
      </c>
      <c r="C427" s="16" t="str">
        <f t="shared" si="13"/>
        <v>AT4G23160</v>
      </c>
      <c r="D427" t="s">
        <v>4694</v>
      </c>
      <c r="E427" s="17"/>
      <c r="F427" s="17" t="s">
        <v>5993</v>
      </c>
      <c r="G427" s="17" t="s">
        <v>5994</v>
      </c>
      <c r="H427" s="17">
        <v>1262</v>
      </c>
      <c r="I427" s="17">
        <v>1</v>
      </c>
      <c r="J427" s="17">
        <v>876</v>
      </c>
      <c r="K427" s="17">
        <v>876</v>
      </c>
      <c r="L427" t="s">
        <v>1990</v>
      </c>
      <c r="M427" t="s">
        <v>5995</v>
      </c>
      <c r="N427" t="s">
        <v>7533</v>
      </c>
    </row>
    <row r="428" spans="1:14">
      <c r="A428" s="16" t="s">
        <v>5070</v>
      </c>
      <c r="B428" s="16" t="str">
        <f t="shared" si="12"/>
        <v>AT4G23180.1</v>
      </c>
      <c r="C428" s="16" t="str">
        <f t="shared" si="13"/>
        <v>AT4G23180</v>
      </c>
      <c r="D428" t="s">
        <v>4694</v>
      </c>
      <c r="E428" s="17">
        <v>35</v>
      </c>
      <c r="F428" s="17" t="s">
        <v>5854</v>
      </c>
      <c r="G428" s="17" t="s">
        <v>5996</v>
      </c>
      <c r="H428" s="17">
        <v>669</v>
      </c>
      <c r="I428" s="17">
        <v>36</v>
      </c>
      <c r="J428" s="17">
        <v>285</v>
      </c>
      <c r="K428" s="17">
        <v>250</v>
      </c>
      <c r="L428" t="s">
        <v>1990</v>
      </c>
      <c r="M428" t="s">
        <v>5595</v>
      </c>
      <c r="N428" t="s">
        <v>7534</v>
      </c>
    </row>
    <row r="429" spans="1:14">
      <c r="A429" s="16" t="s">
        <v>5071</v>
      </c>
      <c r="B429" s="16" t="str">
        <f t="shared" si="12"/>
        <v>AT4G23190.1</v>
      </c>
      <c r="C429" s="16" t="str">
        <f t="shared" si="13"/>
        <v>AT4G23190</v>
      </c>
      <c r="D429" t="s">
        <v>4694</v>
      </c>
      <c r="E429" s="17">
        <v>25</v>
      </c>
      <c r="F429" s="17" t="s">
        <v>5997</v>
      </c>
      <c r="G429" s="17" t="s">
        <v>5998</v>
      </c>
      <c r="H429" s="17">
        <v>667</v>
      </c>
      <c r="I429" s="17">
        <v>26</v>
      </c>
      <c r="J429" s="17">
        <v>290</v>
      </c>
      <c r="K429" s="17">
        <v>265</v>
      </c>
      <c r="L429" t="s">
        <v>1990</v>
      </c>
      <c r="M429" t="s">
        <v>5595</v>
      </c>
      <c r="N429" t="s">
        <v>7535</v>
      </c>
    </row>
    <row r="430" spans="1:14">
      <c r="A430" s="16" t="s">
        <v>5072</v>
      </c>
      <c r="B430" s="16" t="str">
        <f t="shared" si="12"/>
        <v>AT4G23200.1</v>
      </c>
      <c r="C430" s="16" t="str">
        <f t="shared" si="13"/>
        <v>AT4G23200</v>
      </c>
      <c r="D430" t="s">
        <v>4694</v>
      </c>
      <c r="E430" s="17">
        <v>19</v>
      </c>
      <c r="F430" s="17"/>
      <c r="G430" s="17" t="s">
        <v>5999</v>
      </c>
      <c r="H430" s="17">
        <v>648</v>
      </c>
      <c r="I430" s="17">
        <v>20</v>
      </c>
      <c r="J430" s="17">
        <v>324</v>
      </c>
      <c r="K430" s="17">
        <v>305</v>
      </c>
      <c r="L430" t="s">
        <v>1990</v>
      </c>
      <c r="M430" t="s">
        <v>5595</v>
      </c>
      <c r="N430" t="s">
        <v>7536</v>
      </c>
    </row>
    <row r="431" spans="1:14">
      <c r="A431" s="16" t="s">
        <v>5073</v>
      </c>
      <c r="B431" s="16" t="str">
        <f t="shared" si="12"/>
        <v>AT4G23210.1</v>
      </c>
      <c r="C431" s="16" t="str">
        <f t="shared" si="13"/>
        <v>AT4G23210</v>
      </c>
      <c r="D431" t="s">
        <v>4694</v>
      </c>
      <c r="E431" s="17">
        <v>25</v>
      </c>
      <c r="F431" s="17" t="s">
        <v>6000</v>
      </c>
      <c r="G431" s="17" t="s">
        <v>6001</v>
      </c>
      <c r="H431" s="17">
        <v>610</v>
      </c>
      <c r="I431" s="17">
        <v>26</v>
      </c>
      <c r="J431" s="17">
        <v>300</v>
      </c>
      <c r="K431" s="17">
        <v>275</v>
      </c>
      <c r="L431" t="s">
        <v>1990</v>
      </c>
      <c r="M431" t="s">
        <v>5375</v>
      </c>
      <c r="N431" t="s">
        <v>7537</v>
      </c>
    </row>
    <row r="432" spans="1:14">
      <c r="A432" s="16" t="s">
        <v>5074</v>
      </c>
      <c r="B432" s="16" t="str">
        <f t="shared" si="12"/>
        <v>AT4G23220.1</v>
      </c>
      <c r="C432" s="16" t="str">
        <f t="shared" si="13"/>
        <v>AT4G23220</v>
      </c>
      <c r="D432" t="s">
        <v>4694</v>
      </c>
      <c r="E432" s="17"/>
      <c r="F432" s="17" t="s">
        <v>6002</v>
      </c>
      <c r="G432" s="17" t="s">
        <v>6003</v>
      </c>
      <c r="H432" s="17">
        <v>542</v>
      </c>
      <c r="I432" s="17">
        <v>1</v>
      </c>
      <c r="J432" s="17">
        <v>161</v>
      </c>
      <c r="K432" s="17">
        <v>161</v>
      </c>
      <c r="L432" t="s">
        <v>1990</v>
      </c>
      <c r="M432" t="s">
        <v>6004</v>
      </c>
      <c r="N432" t="s">
        <v>7538</v>
      </c>
    </row>
    <row r="433" spans="1:14">
      <c r="A433" s="16" t="s">
        <v>5075</v>
      </c>
      <c r="B433" s="16" t="str">
        <f t="shared" si="12"/>
        <v>AT4G23230.1</v>
      </c>
      <c r="C433" s="16" t="str">
        <f t="shared" si="13"/>
        <v>AT4G23230</v>
      </c>
      <c r="D433" t="s">
        <v>4694</v>
      </c>
      <c r="E433" s="17"/>
      <c r="F433" s="17" t="s">
        <v>6005</v>
      </c>
      <c r="G433" s="17" t="s">
        <v>6006</v>
      </c>
      <c r="H433" s="17">
        <v>507</v>
      </c>
      <c r="I433" s="17">
        <v>1</v>
      </c>
      <c r="J433" s="17">
        <v>156</v>
      </c>
      <c r="K433" s="17">
        <v>156</v>
      </c>
      <c r="L433" t="s">
        <v>1990</v>
      </c>
      <c r="M433" t="s">
        <v>6004</v>
      </c>
      <c r="N433" t="s">
        <v>7539</v>
      </c>
    </row>
    <row r="434" spans="1:14">
      <c r="A434" s="16" t="s">
        <v>5076</v>
      </c>
      <c r="B434" s="16" t="str">
        <f t="shared" si="12"/>
        <v>AT4G23240.1</v>
      </c>
      <c r="C434" s="16" t="str">
        <f t="shared" si="13"/>
        <v>AT4G23240</v>
      </c>
      <c r="D434" t="s">
        <v>4694</v>
      </c>
      <c r="E434" s="17"/>
      <c r="F434" s="17"/>
      <c r="G434" s="17" t="s">
        <v>6007</v>
      </c>
      <c r="H434" s="17">
        <v>352</v>
      </c>
      <c r="I434" s="17"/>
      <c r="J434" s="17"/>
      <c r="K434" s="17"/>
      <c r="L434" t="s">
        <v>5289</v>
      </c>
      <c r="M434" t="s">
        <v>5290</v>
      </c>
      <c r="N434" t="s">
        <v>7540</v>
      </c>
    </row>
    <row r="435" spans="1:14">
      <c r="A435" s="16" t="s">
        <v>5077</v>
      </c>
      <c r="B435" s="16" t="str">
        <f t="shared" si="12"/>
        <v>AT4G23250.1</v>
      </c>
      <c r="C435" s="16" t="str">
        <f t="shared" si="13"/>
        <v>AT4G23250</v>
      </c>
      <c r="D435" t="s">
        <v>4694</v>
      </c>
      <c r="E435" s="17">
        <v>27</v>
      </c>
      <c r="F435" s="17" t="s">
        <v>6008</v>
      </c>
      <c r="G435" s="17" t="s">
        <v>6009</v>
      </c>
      <c r="H435" s="17">
        <v>998</v>
      </c>
      <c r="I435" s="17">
        <v>28</v>
      </c>
      <c r="J435" s="17">
        <v>280</v>
      </c>
      <c r="K435" s="17">
        <v>253</v>
      </c>
      <c r="L435" t="s">
        <v>1990</v>
      </c>
      <c r="M435" t="s">
        <v>6010</v>
      </c>
      <c r="N435" t="s">
        <v>7541</v>
      </c>
    </row>
    <row r="436" spans="1:14">
      <c r="A436" s="16" t="s">
        <v>5078</v>
      </c>
      <c r="B436" s="16" t="str">
        <f t="shared" si="12"/>
        <v>AT4G23260.1</v>
      </c>
      <c r="C436" s="16" t="str">
        <f t="shared" si="13"/>
        <v>AT4G23260</v>
      </c>
      <c r="D436" t="s">
        <v>4694</v>
      </c>
      <c r="E436" s="17"/>
      <c r="F436" s="17" t="s">
        <v>6011</v>
      </c>
      <c r="G436" s="17" t="s">
        <v>6012</v>
      </c>
      <c r="H436" s="17">
        <v>579</v>
      </c>
      <c r="I436" s="17">
        <v>1</v>
      </c>
      <c r="J436" s="17">
        <v>207</v>
      </c>
      <c r="K436" s="17">
        <v>207</v>
      </c>
      <c r="L436" t="s">
        <v>1990</v>
      </c>
      <c r="M436" t="s">
        <v>5595</v>
      </c>
      <c r="N436" t="s">
        <v>7542</v>
      </c>
    </row>
    <row r="437" spans="1:14">
      <c r="A437" s="16" t="s">
        <v>5079</v>
      </c>
      <c r="B437" s="16" t="str">
        <f t="shared" si="12"/>
        <v>AT4G23270.1</v>
      </c>
      <c r="C437" s="16" t="str">
        <f t="shared" si="13"/>
        <v>AT4G23270</v>
      </c>
      <c r="D437" t="s">
        <v>4694</v>
      </c>
      <c r="E437" s="17">
        <v>21</v>
      </c>
      <c r="F437" s="17" t="s">
        <v>6013</v>
      </c>
      <c r="G437" s="17" t="s">
        <v>6014</v>
      </c>
      <c r="H437" s="17">
        <v>645</v>
      </c>
      <c r="I437" s="17">
        <v>22</v>
      </c>
      <c r="J437" s="17">
        <v>262</v>
      </c>
      <c r="K437" s="17">
        <v>241</v>
      </c>
      <c r="L437" t="s">
        <v>1990</v>
      </c>
      <c r="M437" t="s">
        <v>5595</v>
      </c>
      <c r="N437" t="s">
        <v>7543</v>
      </c>
    </row>
    <row r="438" spans="1:14">
      <c r="A438" s="16" t="s">
        <v>5080</v>
      </c>
      <c r="B438" s="16" t="str">
        <f t="shared" si="12"/>
        <v>AT4G23280.1</v>
      </c>
      <c r="C438" s="16" t="str">
        <f t="shared" si="13"/>
        <v>AT4G23280</v>
      </c>
      <c r="D438" t="s">
        <v>4694</v>
      </c>
      <c r="E438" s="17">
        <v>24</v>
      </c>
      <c r="F438" s="17" t="s">
        <v>5582</v>
      </c>
      <c r="G438" s="17" t="s">
        <v>6015</v>
      </c>
      <c r="H438" s="17">
        <v>656</v>
      </c>
      <c r="I438" s="17">
        <v>25</v>
      </c>
      <c r="J438" s="17">
        <v>254</v>
      </c>
      <c r="K438" s="17">
        <v>230</v>
      </c>
      <c r="L438" t="s">
        <v>1990</v>
      </c>
      <c r="M438" t="s">
        <v>5595</v>
      </c>
      <c r="N438" t="s">
        <v>7544</v>
      </c>
    </row>
    <row r="439" spans="1:14">
      <c r="A439" s="16" t="s">
        <v>5081</v>
      </c>
      <c r="B439" s="16" t="str">
        <f t="shared" si="12"/>
        <v>AT4G23290.2</v>
      </c>
      <c r="C439" s="16" t="str">
        <f t="shared" si="13"/>
        <v>AT4G23290</v>
      </c>
      <c r="D439" t="s">
        <v>4694</v>
      </c>
      <c r="E439" s="17">
        <v>25</v>
      </c>
      <c r="F439" s="17" t="s">
        <v>5930</v>
      </c>
      <c r="G439" s="17" t="s">
        <v>6016</v>
      </c>
      <c r="H439" s="17">
        <v>690</v>
      </c>
      <c r="I439" s="17">
        <v>26</v>
      </c>
      <c r="J439" s="17">
        <v>280</v>
      </c>
      <c r="K439" s="17">
        <v>255</v>
      </c>
      <c r="L439" t="s">
        <v>1990</v>
      </c>
      <c r="M439" t="s">
        <v>5595</v>
      </c>
      <c r="N439" t="s">
        <v>7545</v>
      </c>
    </row>
    <row r="440" spans="1:14">
      <c r="A440" s="16" t="s">
        <v>5082</v>
      </c>
      <c r="B440" s="16" t="str">
        <f t="shared" si="12"/>
        <v>AT4G23300.1</v>
      </c>
      <c r="C440" s="16" t="str">
        <f t="shared" si="13"/>
        <v>AT4G23300</v>
      </c>
      <c r="D440" t="s">
        <v>4694</v>
      </c>
      <c r="E440" s="17">
        <v>25</v>
      </c>
      <c r="F440" s="17" t="s">
        <v>5843</v>
      </c>
      <c r="G440" s="17" t="s">
        <v>6017</v>
      </c>
      <c r="H440" s="17">
        <v>660</v>
      </c>
      <c r="I440" s="17">
        <v>26</v>
      </c>
      <c r="J440" s="17">
        <v>292</v>
      </c>
      <c r="K440" s="17">
        <v>267</v>
      </c>
      <c r="L440" t="s">
        <v>1990</v>
      </c>
      <c r="M440" t="s">
        <v>5595</v>
      </c>
      <c r="N440" t="s">
        <v>7546</v>
      </c>
    </row>
    <row r="441" spans="1:14">
      <c r="A441" s="16" t="s">
        <v>5083</v>
      </c>
      <c r="B441" s="16" t="str">
        <f t="shared" si="12"/>
        <v>AT4G23310.1</v>
      </c>
      <c r="C441" s="16" t="str">
        <f t="shared" si="13"/>
        <v>AT4G23310</v>
      </c>
      <c r="D441" t="s">
        <v>4694</v>
      </c>
      <c r="E441" s="17">
        <v>24</v>
      </c>
      <c r="F441" s="17" t="s">
        <v>6018</v>
      </c>
      <c r="G441" s="17" t="s">
        <v>6019</v>
      </c>
      <c r="H441" s="17">
        <v>830</v>
      </c>
      <c r="I441" s="17">
        <v>25</v>
      </c>
      <c r="J441" s="17">
        <v>430</v>
      </c>
      <c r="K441" s="17">
        <v>406</v>
      </c>
      <c r="L441" t="s">
        <v>1990</v>
      </c>
      <c r="M441" t="s">
        <v>6020</v>
      </c>
      <c r="N441" t="s">
        <v>7547</v>
      </c>
    </row>
    <row r="442" spans="1:14">
      <c r="A442" s="16" t="s">
        <v>5084</v>
      </c>
      <c r="B442" s="16" t="str">
        <f t="shared" si="12"/>
        <v>AT4G23320.1</v>
      </c>
      <c r="C442" s="16" t="str">
        <f t="shared" si="13"/>
        <v>AT4G23320</v>
      </c>
      <c r="D442" t="s">
        <v>4694</v>
      </c>
      <c r="E442" s="17"/>
      <c r="F442" s="17" t="s">
        <v>6021</v>
      </c>
      <c r="G442" s="17" t="s">
        <v>6022</v>
      </c>
      <c r="H442" s="17">
        <v>416</v>
      </c>
      <c r="I442" s="17">
        <v>1</v>
      </c>
      <c r="J442" s="17">
        <v>91</v>
      </c>
      <c r="K442" s="17">
        <v>91</v>
      </c>
      <c r="L442" t="s">
        <v>1990</v>
      </c>
      <c r="M442" t="s">
        <v>6004</v>
      </c>
      <c r="N442" t="s">
        <v>7548</v>
      </c>
    </row>
    <row r="443" spans="1:14">
      <c r="A443" s="16" t="s">
        <v>5085</v>
      </c>
      <c r="B443" s="16" t="str">
        <f t="shared" si="12"/>
        <v>AT4G23740.1</v>
      </c>
      <c r="C443" s="16" t="str">
        <f t="shared" si="13"/>
        <v>AT4G23740</v>
      </c>
      <c r="D443" t="s">
        <v>35</v>
      </c>
      <c r="E443" s="17">
        <v>25</v>
      </c>
      <c r="F443" s="17" t="s">
        <v>6023</v>
      </c>
      <c r="G443" s="17" t="s">
        <v>6024</v>
      </c>
      <c r="H443" s="17">
        <v>638</v>
      </c>
      <c r="I443" s="17">
        <v>26</v>
      </c>
      <c r="J443" s="17">
        <v>256</v>
      </c>
      <c r="K443" s="17">
        <v>231</v>
      </c>
      <c r="L443" t="s">
        <v>1990</v>
      </c>
      <c r="M443" t="s">
        <v>5398</v>
      </c>
      <c r="N443" t="s">
        <v>7549</v>
      </c>
    </row>
    <row r="444" spans="1:14">
      <c r="A444" s="16" t="s">
        <v>5086</v>
      </c>
      <c r="B444" s="16" t="str">
        <f t="shared" si="12"/>
        <v>AT4G25160.1</v>
      </c>
      <c r="C444" s="16" t="str">
        <f t="shared" si="13"/>
        <v>AT4G25160</v>
      </c>
      <c r="D444" t="s">
        <v>73</v>
      </c>
      <c r="E444" s="17"/>
      <c r="F444" s="17"/>
      <c r="G444" s="17" t="s">
        <v>6025</v>
      </c>
      <c r="H444" s="17">
        <v>835</v>
      </c>
      <c r="I444" s="17"/>
      <c r="J444" s="17"/>
      <c r="K444" s="17"/>
      <c r="L444" t="s">
        <v>5289</v>
      </c>
      <c r="M444" t="s">
        <v>6026</v>
      </c>
      <c r="N444" t="s">
        <v>7550</v>
      </c>
    </row>
    <row r="445" spans="1:14">
      <c r="A445" s="16" t="s">
        <v>5087</v>
      </c>
      <c r="B445" s="16" t="str">
        <f t="shared" si="12"/>
        <v>AT4G25390.1</v>
      </c>
      <c r="C445" s="16" t="str">
        <f t="shared" si="13"/>
        <v>AT4G25390</v>
      </c>
      <c r="D445" t="s">
        <v>360</v>
      </c>
      <c r="E445" s="17"/>
      <c r="F445" s="17" t="s">
        <v>5495</v>
      </c>
      <c r="G445" s="17" t="s">
        <v>6027</v>
      </c>
      <c r="H445" s="17">
        <v>651</v>
      </c>
      <c r="I445" s="17">
        <v>1</v>
      </c>
      <c r="J445" s="17">
        <v>37</v>
      </c>
      <c r="K445" s="17">
        <v>37</v>
      </c>
      <c r="L445" t="s">
        <v>1990</v>
      </c>
      <c r="M445" t="s">
        <v>5292</v>
      </c>
      <c r="N445" t="s">
        <v>7551</v>
      </c>
    </row>
    <row r="446" spans="1:14">
      <c r="A446" s="16" t="s">
        <v>5088</v>
      </c>
      <c r="B446" s="16" t="str">
        <f t="shared" si="12"/>
        <v>AT4G26540.1</v>
      </c>
      <c r="C446" s="16" t="str">
        <f t="shared" si="13"/>
        <v>AT4G26540</v>
      </c>
      <c r="D446" t="s">
        <v>28</v>
      </c>
      <c r="E446" s="17">
        <v>25</v>
      </c>
      <c r="F446" s="17" t="s">
        <v>6028</v>
      </c>
      <c r="G446" s="17" t="s">
        <v>6029</v>
      </c>
      <c r="H446" s="17">
        <v>1089</v>
      </c>
      <c r="I446" s="17">
        <v>26</v>
      </c>
      <c r="J446" s="17">
        <v>699</v>
      </c>
      <c r="K446" s="17">
        <v>674</v>
      </c>
      <c r="L446" t="s">
        <v>1990</v>
      </c>
      <c r="M446" t="s">
        <v>6030</v>
      </c>
      <c r="N446" t="s">
        <v>6479</v>
      </c>
    </row>
    <row r="447" spans="1:14">
      <c r="A447" s="16" t="s">
        <v>5089</v>
      </c>
      <c r="B447" s="16" t="str">
        <f t="shared" si="12"/>
        <v>AT4G27290.1</v>
      </c>
      <c r="C447" s="16" t="str">
        <f t="shared" si="13"/>
        <v>AT4G27290</v>
      </c>
      <c r="D447" t="s">
        <v>4668</v>
      </c>
      <c r="E447" s="17">
        <v>24</v>
      </c>
      <c r="F447" s="17"/>
      <c r="G447" s="17" t="s">
        <v>6031</v>
      </c>
      <c r="H447" s="17">
        <v>772</v>
      </c>
      <c r="I447" s="17">
        <v>25</v>
      </c>
      <c r="J447" s="17">
        <v>453</v>
      </c>
      <c r="K447" s="17">
        <v>429</v>
      </c>
      <c r="L447" t="s">
        <v>1990</v>
      </c>
      <c r="M447" t="s">
        <v>5324</v>
      </c>
      <c r="N447" t="s">
        <v>7552</v>
      </c>
    </row>
    <row r="448" spans="1:14">
      <c r="A448" s="16" t="s">
        <v>5090</v>
      </c>
      <c r="B448" s="16" t="str">
        <f t="shared" si="12"/>
        <v>AT4G27300.1</v>
      </c>
      <c r="C448" s="16" t="str">
        <f t="shared" si="13"/>
        <v>AT4G27300</v>
      </c>
      <c r="D448" t="s">
        <v>4668</v>
      </c>
      <c r="E448" s="17">
        <v>23</v>
      </c>
      <c r="F448" s="17" t="s">
        <v>6032</v>
      </c>
      <c r="G448" s="17" t="s">
        <v>6033</v>
      </c>
      <c r="H448" s="17">
        <v>815</v>
      </c>
      <c r="I448" s="17">
        <v>24</v>
      </c>
      <c r="J448" s="17">
        <v>438</v>
      </c>
      <c r="K448" s="17">
        <v>415</v>
      </c>
      <c r="L448" t="s">
        <v>1990</v>
      </c>
      <c r="M448" t="s">
        <v>5324</v>
      </c>
      <c r="N448" t="s">
        <v>7553</v>
      </c>
    </row>
    <row r="449" spans="1:14">
      <c r="A449" s="16" t="s">
        <v>5091</v>
      </c>
      <c r="B449" s="16" t="str">
        <f t="shared" si="12"/>
        <v>AT4G28350.1</v>
      </c>
      <c r="C449" s="16" t="str">
        <f t="shared" si="13"/>
        <v>AT4G28350</v>
      </c>
      <c r="D449" t="s">
        <v>58</v>
      </c>
      <c r="E449" s="17"/>
      <c r="F449" s="17"/>
      <c r="G449" s="17" t="s">
        <v>6034</v>
      </c>
      <c r="H449" s="17">
        <v>649</v>
      </c>
      <c r="I449" s="17"/>
      <c r="J449" s="17"/>
      <c r="K449" s="17"/>
      <c r="L449" t="s">
        <v>5289</v>
      </c>
      <c r="M449" t="s">
        <v>5344</v>
      </c>
      <c r="N449" t="s">
        <v>7554</v>
      </c>
    </row>
    <row r="450" spans="1:14">
      <c r="A450" s="16" t="s">
        <v>5092</v>
      </c>
      <c r="B450" s="16" t="str">
        <f t="shared" si="12"/>
        <v>AT4G28490.1</v>
      </c>
      <c r="C450" s="16" t="str">
        <f t="shared" si="13"/>
        <v>AT4G28490</v>
      </c>
      <c r="D450" t="s">
        <v>28</v>
      </c>
      <c r="E450" s="17">
        <v>21</v>
      </c>
      <c r="F450" s="17" t="s">
        <v>6035</v>
      </c>
      <c r="G450" s="17" t="s">
        <v>6036</v>
      </c>
      <c r="H450" s="17">
        <v>999</v>
      </c>
      <c r="I450" s="17">
        <v>22</v>
      </c>
      <c r="J450" s="17">
        <v>621</v>
      </c>
      <c r="K450" s="17">
        <v>600</v>
      </c>
      <c r="L450" t="s">
        <v>1990</v>
      </c>
      <c r="M450" t="s">
        <v>5410</v>
      </c>
      <c r="N450" t="s">
        <v>7205</v>
      </c>
    </row>
    <row r="451" spans="1:14">
      <c r="A451" s="16" t="s">
        <v>5093</v>
      </c>
      <c r="B451" s="16" t="str">
        <f t="shared" si="12"/>
        <v>AT4G28650.1</v>
      </c>
      <c r="C451" s="16" t="str">
        <f t="shared" si="13"/>
        <v>AT4G28650</v>
      </c>
      <c r="D451" t="s">
        <v>28</v>
      </c>
      <c r="E451" s="17">
        <v>24</v>
      </c>
      <c r="F451" s="17"/>
      <c r="G451" s="17" t="s">
        <v>6037</v>
      </c>
      <c r="H451" s="17">
        <v>1013</v>
      </c>
      <c r="I451" s="17">
        <v>25</v>
      </c>
      <c r="J451" s="17">
        <v>698</v>
      </c>
      <c r="K451" s="17">
        <v>674</v>
      </c>
      <c r="L451" t="s">
        <v>1990</v>
      </c>
      <c r="M451" t="s">
        <v>5837</v>
      </c>
      <c r="N451" t="s">
        <v>6845</v>
      </c>
    </row>
    <row r="452" spans="1:14">
      <c r="A452" s="16" t="s">
        <v>5094</v>
      </c>
      <c r="B452" s="16" t="str">
        <f t="shared" si="12"/>
        <v>AT4G28670.1</v>
      </c>
      <c r="C452" s="16" t="str">
        <f t="shared" si="13"/>
        <v>AT4G28670</v>
      </c>
      <c r="D452" t="s">
        <v>4694</v>
      </c>
      <c r="E452" s="17">
        <v>24</v>
      </c>
      <c r="F452" s="17" t="s">
        <v>6038</v>
      </c>
      <c r="G452" s="17" t="s">
        <v>6039</v>
      </c>
      <c r="H452" s="17">
        <v>625</v>
      </c>
      <c r="I452" s="17">
        <v>25</v>
      </c>
      <c r="J452" s="17">
        <v>251</v>
      </c>
      <c r="K452" s="17">
        <v>227</v>
      </c>
      <c r="L452" t="s">
        <v>1990</v>
      </c>
      <c r="M452" t="s">
        <v>5595</v>
      </c>
      <c r="N452" t="s">
        <v>7555</v>
      </c>
    </row>
    <row r="453" spans="1:14">
      <c r="A453" s="16" t="s">
        <v>5095</v>
      </c>
      <c r="B453" s="16" t="str">
        <f t="shared" si="12"/>
        <v>AT4G29050.1</v>
      </c>
      <c r="C453" s="16" t="str">
        <f t="shared" si="13"/>
        <v>AT4G29050</v>
      </c>
      <c r="D453" t="s">
        <v>58</v>
      </c>
      <c r="E453" s="17">
        <v>22</v>
      </c>
      <c r="F453" s="17" t="s">
        <v>5848</v>
      </c>
      <c r="G453" s="17" t="s">
        <v>5989</v>
      </c>
      <c r="H453" s="17">
        <v>669</v>
      </c>
      <c r="I453" s="17">
        <v>23</v>
      </c>
      <c r="J453" s="17">
        <v>286</v>
      </c>
      <c r="K453" s="17">
        <v>264</v>
      </c>
      <c r="L453" t="s">
        <v>1990</v>
      </c>
      <c r="M453" t="s">
        <v>5344</v>
      </c>
      <c r="N453" t="s">
        <v>7556</v>
      </c>
    </row>
    <row r="454" spans="1:14">
      <c r="A454" s="16" t="s">
        <v>5096</v>
      </c>
      <c r="B454" s="16" t="str">
        <f t="shared" si="12"/>
        <v>AT4G29180.1</v>
      </c>
      <c r="C454" s="16" t="str">
        <f t="shared" si="13"/>
        <v>AT4G29180</v>
      </c>
      <c r="D454" t="s">
        <v>4653</v>
      </c>
      <c r="E454" s="17">
        <v>23</v>
      </c>
      <c r="F454" s="17" t="s">
        <v>6040</v>
      </c>
      <c r="G454" s="17" t="s">
        <v>6041</v>
      </c>
      <c r="H454" s="17">
        <v>911</v>
      </c>
      <c r="I454" s="17">
        <v>24</v>
      </c>
      <c r="J454" s="17">
        <v>507</v>
      </c>
      <c r="K454" s="17">
        <v>484</v>
      </c>
      <c r="L454" t="s">
        <v>1990</v>
      </c>
      <c r="M454" t="s">
        <v>5457</v>
      </c>
      <c r="N454" t="s">
        <v>7557</v>
      </c>
    </row>
    <row r="455" spans="1:14">
      <c r="A455" s="16" t="s">
        <v>5097</v>
      </c>
      <c r="B455" s="16" t="str">
        <f t="shared" si="12"/>
        <v>AT4G29450.1</v>
      </c>
      <c r="C455" s="16" t="str">
        <f t="shared" si="13"/>
        <v>AT4G29450</v>
      </c>
      <c r="D455" t="s">
        <v>4653</v>
      </c>
      <c r="E455" s="17">
        <v>22</v>
      </c>
      <c r="F455" s="17" t="s">
        <v>5335</v>
      </c>
      <c r="G455" s="17" t="s">
        <v>6042</v>
      </c>
      <c r="H455" s="17">
        <v>863</v>
      </c>
      <c r="I455" s="17">
        <v>23</v>
      </c>
      <c r="J455" s="17">
        <v>513</v>
      </c>
      <c r="K455" s="17">
        <v>491</v>
      </c>
      <c r="L455" t="s">
        <v>1990</v>
      </c>
      <c r="M455" t="s">
        <v>5457</v>
      </c>
      <c r="N455" t="s">
        <v>6857</v>
      </c>
    </row>
    <row r="456" spans="1:14">
      <c r="A456" s="16" t="s">
        <v>5098</v>
      </c>
      <c r="B456" s="16" t="str">
        <f t="shared" si="12"/>
        <v>AT4G29990.1</v>
      </c>
      <c r="C456" s="16" t="str">
        <f t="shared" si="13"/>
        <v>AT4G29990</v>
      </c>
      <c r="D456" t="s">
        <v>4653</v>
      </c>
      <c r="E456" s="17">
        <v>22</v>
      </c>
      <c r="F456" s="17" t="s">
        <v>5467</v>
      </c>
      <c r="G456" s="17" t="s">
        <v>6043</v>
      </c>
      <c r="H456" s="17">
        <v>876</v>
      </c>
      <c r="I456" s="17">
        <v>23</v>
      </c>
      <c r="J456" s="17">
        <v>511</v>
      </c>
      <c r="K456" s="17">
        <v>489</v>
      </c>
      <c r="L456" t="s">
        <v>1990</v>
      </c>
      <c r="M456" t="s">
        <v>5457</v>
      </c>
      <c r="N456" t="s">
        <v>7213</v>
      </c>
    </row>
    <row r="457" spans="1:14">
      <c r="A457" s="16" t="s">
        <v>5099</v>
      </c>
      <c r="B457" s="16" t="str">
        <f t="shared" si="12"/>
        <v>AT4G30520.1</v>
      </c>
      <c r="C457" s="16" t="str">
        <f t="shared" si="13"/>
        <v>AT4G30520</v>
      </c>
      <c r="D457" t="s">
        <v>119</v>
      </c>
      <c r="E457" s="17">
        <v>31</v>
      </c>
      <c r="F457" s="17" t="s">
        <v>5420</v>
      </c>
      <c r="G457" s="17" t="s">
        <v>6044</v>
      </c>
      <c r="H457" s="17">
        <v>648</v>
      </c>
      <c r="I457" s="17">
        <v>32</v>
      </c>
      <c r="J457" s="17">
        <v>239</v>
      </c>
      <c r="K457" s="17">
        <v>208</v>
      </c>
      <c r="L457" t="s">
        <v>1990</v>
      </c>
      <c r="M457" t="s">
        <v>5428</v>
      </c>
      <c r="N457" t="s">
        <v>6877</v>
      </c>
    </row>
    <row r="458" spans="1:14">
      <c r="A458" s="16" t="s">
        <v>5100</v>
      </c>
      <c r="B458" s="16" t="str">
        <f t="shared" si="12"/>
        <v>AT4G31100.1</v>
      </c>
      <c r="C458" s="16" t="str">
        <f t="shared" si="13"/>
        <v>AT4G31100</v>
      </c>
      <c r="D458" t="s">
        <v>61</v>
      </c>
      <c r="E458" s="17">
        <v>31</v>
      </c>
      <c r="F458" s="17" t="s">
        <v>6045</v>
      </c>
      <c r="G458" s="17" t="s">
        <v>6046</v>
      </c>
      <c r="H458" s="17">
        <v>786</v>
      </c>
      <c r="I458" s="17">
        <v>32</v>
      </c>
      <c r="J458" s="17">
        <v>368</v>
      </c>
      <c r="K458" s="17">
        <v>337</v>
      </c>
      <c r="L458" t="s">
        <v>1990</v>
      </c>
      <c r="M458" t="s">
        <v>5350</v>
      </c>
      <c r="N458" t="s">
        <v>7558</v>
      </c>
    </row>
    <row r="459" spans="1:14">
      <c r="A459" s="16" t="s">
        <v>5101</v>
      </c>
      <c r="B459" s="16" t="str">
        <f t="shared" si="12"/>
        <v>AT4G31110.1</v>
      </c>
      <c r="C459" s="16" t="str">
        <f t="shared" si="13"/>
        <v>AT4G31110</v>
      </c>
      <c r="D459" t="s">
        <v>61</v>
      </c>
      <c r="E459" s="17">
        <v>29</v>
      </c>
      <c r="F459" s="17"/>
      <c r="G459" s="17" t="s">
        <v>6047</v>
      </c>
      <c r="H459" s="17">
        <v>756</v>
      </c>
      <c r="I459" s="17">
        <v>30</v>
      </c>
      <c r="J459" s="17">
        <v>415</v>
      </c>
      <c r="K459" s="17">
        <v>386</v>
      </c>
      <c r="L459" t="s">
        <v>1990</v>
      </c>
      <c r="M459" t="s">
        <v>5350</v>
      </c>
      <c r="N459" t="s">
        <v>7559</v>
      </c>
    </row>
    <row r="460" spans="1:14">
      <c r="A460" s="16" t="s">
        <v>5102</v>
      </c>
      <c r="B460" s="16" t="str">
        <f t="shared" si="12"/>
        <v>AT4G31230.1</v>
      </c>
      <c r="C460" s="16" t="str">
        <f t="shared" si="13"/>
        <v>AT4G31230</v>
      </c>
      <c r="D460" t="s">
        <v>73</v>
      </c>
      <c r="E460" s="17"/>
      <c r="F460" s="17"/>
      <c r="G460" s="17" t="s">
        <v>6048</v>
      </c>
      <c r="H460" s="17">
        <v>764</v>
      </c>
      <c r="I460" s="17"/>
      <c r="J460" s="17"/>
      <c r="K460" s="17"/>
      <c r="L460" t="s">
        <v>5289</v>
      </c>
      <c r="M460" t="s">
        <v>6049</v>
      </c>
      <c r="N460" t="s">
        <v>7560</v>
      </c>
    </row>
    <row r="461" spans="1:14">
      <c r="A461" s="16" t="s">
        <v>5103</v>
      </c>
      <c r="B461" s="16" t="str">
        <f t="shared" si="12"/>
        <v>AT4G31250.1</v>
      </c>
      <c r="C461" s="16" t="str">
        <f t="shared" si="13"/>
        <v>AT4G31250</v>
      </c>
      <c r="D461" t="s">
        <v>35</v>
      </c>
      <c r="E461" s="17"/>
      <c r="F461" s="17" t="s">
        <v>5925</v>
      </c>
      <c r="G461" s="17" t="s">
        <v>6050</v>
      </c>
      <c r="H461" s="17">
        <v>676</v>
      </c>
      <c r="I461" s="17">
        <v>1</v>
      </c>
      <c r="J461" s="17">
        <v>246</v>
      </c>
      <c r="K461" s="17">
        <v>246</v>
      </c>
      <c r="L461" t="s">
        <v>1990</v>
      </c>
      <c r="M461" t="s">
        <v>5398</v>
      </c>
      <c r="N461" t="s">
        <v>6925</v>
      </c>
    </row>
    <row r="462" spans="1:14">
      <c r="A462" s="16" t="s">
        <v>5104</v>
      </c>
      <c r="B462" s="16" t="str">
        <f t="shared" si="12"/>
        <v>AT4G32000.1</v>
      </c>
      <c r="C462" s="16" t="str">
        <f t="shared" si="13"/>
        <v>AT4G32000</v>
      </c>
      <c r="D462" t="s">
        <v>259</v>
      </c>
      <c r="E462" s="17">
        <v>26</v>
      </c>
      <c r="F462" s="17" t="s">
        <v>6051</v>
      </c>
      <c r="G462" s="17" t="s">
        <v>6052</v>
      </c>
      <c r="H462" s="17">
        <v>418</v>
      </c>
      <c r="I462" s="17">
        <v>27</v>
      </c>
      <c r="J462" s="17">
        <v>66</v>
      </c>
      <c r="K462" s="17">
        <v>40</v>
      </c>
      <c r="L462" t="s">
        <v>1990</v>
      </c>
      <c r="M462" t="s">
        <v>5290</v>
      </c>
      <c r="N462" t="s">
        <v>7561</v>
      </c>
    </row>
    <row r="463" spans="1:14">
      <c r="A463" s="16" t="s">
        <v>5105</v>
      </c>
      <c r="B463" s="16" t="str">
        <f t="shared" ref="B463:B526" si="14">RIGHT(A463,11)</f>
        <v>AT4G32300.1</v>
      </c>
      <c r="C463" s="16" t="str">
        <f t="shared" ref="C463:C526" si="15">LEFT(B463,9)</f>
        <v>AT4G32300</v>
      </c>
      <c r="D463" t="s">
        <v>121</v>
      </c>
      <c r="E463" s="17">
        <v>22</v>
      </c>
      <c r="F463" s="17" t="s">
        <v>5513</v>
      </c>
      <c r="G463" s="17" t="s">
        <v>6053</v>
      </c>
      <c r="H463" s="17">
        <v>821</v>
      </c>
      <c r="I463" s="17">
        <v>23</v>
      </c>
      <c r="J463" s="17">
        <v>427</v>
      </c>
      <c r="K463" s="17">
        <v>405</v>
      </c>
      <c r="L463" t="s">
        <v>1990</v>
      </c>
      <c r="M463" t="s">
        <v>5431</v>
      </c>
      <c r="N463" t="s">
        <v>7562</v>
      </c>
    </row>
    <row r="464" spans="1:14">
      <c r="A464" s="16" t="s">
        <v>5106</v>
      </c>
      <c r="B464" s="16" t="str">
        <f t="shared" si="14"/>
        <v>AT4G33430.1</v>
      </c>
      <c r="C464" s="16" t="str">
        <f t="shared" si="15"/>
        <v>AT4G33430</v>
      </c>
      <c r="D464" t="s">
        <v>119</v>
      </c>
      <c r="E464" s="17"/>
      <c r="F464" s="17" t="s">
        <v>6054</v>
      </c>
      <c r="G464" s="17" t="s">
        <v>6055</v>
      </c>
      <c r="H464" s="17">
        <v>615</v>
      </c>
      <c r="I464" s="17">
        <v>1</v>
      </c>
      <c r="J464" s="17">
        <v>226</v>
      </c>
      <c r="K464" s="17">
        <v>226</v>
      </c>
      <c r="L464" t="s">
        <v>1990</v>
      </c>
      <c r="M464" t="s">
        <v>5428</v>
      </c>
      <c r="N464" t="s">
        <v>7563</v>
      </c>
    </row>
    <row r="465" spans="1:14">
      <c r="A465" s="16" t="s">
        <v>5107</v>
      </c>
      <c r="B465" s="16" t="str">
        <f t="shared" si="14"/>
        <v>AT4G34220.1</v>
      </c>
      <c r="C465" s="16" t="str">
        <f t="shared" si="15"/>
        <v>AT4G34220</v>
      </c>
      <c r="D465" t="s">
        <v>35</v>
      </c>
      <c r="E465" s="17">
        <v>27</v>
      </c>
      <c r="F465" s="17" t="s">
        <v>5356</v>
      </c>
      <c r="G465" s="17" t="s">
        <v>6056</v>
      </c>
      <c r="H465" s="17">
        <v>757</v>
      </c>
      <c r="I465" s="17">
        <v>28</v>
      </c>
      <c r="J465" s="17">
        <v>338</v>
      </c>
      <c r="K465" s="17">
        <v>311</v>
      </c>
      <c r="L465" t="s">
        <v>1990</v>
      </c>
      <c r="M465" t="s">
        <v>5557</v>
      </c>
      <c r="N465" t="s">
        <v>6709</v>
      </c>
    </row>
    <row r="466" spans="1:14">
      <c r="A466" s="16" t="s">
        <v>5108</v>
      </c>
      <c r="B466" s="16" t="str">
        <f t="shared" si="14"/>
        <v>AT4G34440.1</v>
      </c>
      <c r="C466" s="16" t="str">
        <f t="shared" si="15"/>
        <v>AT4G34440</v>
      </c>
      <c r="D466" t="s">
        <v>33</v>
      </c>
      <c r="E466" s="17"/>
      <c r="F466" s="17" t="s">
        <v>5805</v>
      </c>
      <c r="G466" s="17" t="s">
        <v>6057</v>
      </c>
      <c r="H466" s="17">
        <v>670</v>
      </c>
      <c r="I466" s="17">
        <v>1</v>
      </c>
      <c r="J466" s="17">
        <v>186</v>
      </c>
      <c r="K466" s="17">
        <v>186</v>
      </c>
      <c r="L466" t="s">
        <v>1990</v>
      </c>
      <c r="M466" t="s">
        <v>5290</v>
      </c>
      <c r="N466" t="s">
        <v>7564</v>
      </c>
    </row>
    <row r="467" spans="1:14">
      <c r="A467" s="16" t="s">
        <v>5109</v>
      </c>
      <c r="B467" s="16" t="str">
        <f t="shared" si="14"/>
        <v>AT4G34500.1</v>
      </c>
      <c r="C467" s="16" t="str">
        <f t="shared" si="15"/>
        <v>AT4G34500</v>
      </c>
      <c r="D467" t="s">
        <v>7</v>
      </c>
      <c r="E467" s="17"/>
      <c r="F467" s="17" t="s">
        <v>5287</v>
      </c>
      <c r="G467" s="17" t="s">
        <v>6058</v>
      </c>
      <c r="H467" s="17">
        <v>437</v>
      </c>
      <c r="I467" s="17">
        <v>1</v>
      </c>
      <c r="J467" s="17">
        <v>24</v>
      </c>
      <c r="K467" s="17">
        <v>24</v>
      </c>
      <c r="L467" t="s">
        <v>5289</v>
      </c>
      <c r="M467" t="s">
        <v>5290</v>
      </c>
      <c r="N467" t="s">
        <v>7565</v>
      </c>
    </row>
    <row r="468" spans="1:14">
      <c r="A468" s="16" t="s">
        <v>5110</v>
      </c>
      <c r="B468" s="16" t="str">
        <f t="shared" si="14"/>
        <v>AT4G35030.1</v>
      </c>
      <c r="C468" s="16" t="str">
        <f t="shared" si="15"/>
        <v>AT4G35030</v>
      </c>
      <c r="D468" t="s">
        <v>91</v>
      </c>
      <c r="E468" s="17"/>
      <c r="F468" s="17"/>
      <c r="G468" s="17" t="s">
        <v>6059</v>
      </c>
      <c r="H468" s="17">
        <v>321</v>
      </c>
      <c r="I468" s="17"/>
      <c r="J468" s="17"/>
      <c r="K468" s="17"/>
      <c r="L468" t="s">
        <v>5289</v>
      </c>
      <c r="M468" t="s">
        <v>5292</v>
      </c>
      <c r="N468" t="s">
        <v>7566</v>
      </c>
    </row>
    <row r="469" spans="1:14">
      <c r="A469" s="16" t="s">
        <v>5111</v>
      </c>
      <c r="B469" s="16" t="str">
        <f t="shared" si="14"/>
        <v>AT4G35230.1</v>
      </c>
      <c r="C469" s="16" t="str">
        <f t="shared" si="15"/>
        <v>AT4G35230</v>
      </c>
      <c r="D469" t="s">
        <v>4651</v>
      </c>
      <c r="E469" s="17"/>
      <c r="F469" s="17"/>
      <c r="G469" s="17" t="s">
        <v>6060</v>
      </c>
      <c r="H469" s="17">
        <v>512</v>
      </c>
      <c r="I469" s="17"/>
      <c r="J469" s="17"/>
      <c r="K469" s="17"/>
      <c r="L469" t="s">
        <v>5289</v>
      </c>
      <c r="M469" t="s">
        <v>5292</v>
      </c>
      <c r="N469" t="s">
        <v>7567</v>
      </c>
    </row>
    <row r="470" spans="1:14">
      <c r="A470" s="16" t="s">
        <v>5112</v>
      </c>
      <c r="B470" s="16" t="str">
        <f t="shared" si="14"/>
        <v>AT4G35600.1</v>
      </c>
      <c r="C470" s="16" t="str">
        <f t="shared" si="15"/>
        <v>AT4G35600</v>
      </c>
      <c r="D470" t="s">
        <v>21</v>
      </c>
      <c r="E470" s="17"/>
      <c r="F470" s="17"/>
      <c r="G470" s="17" t="s">
        <v>6061</v>
      </c>
      <c r="H470" s="17">
        <v>419</v>
      </c>
      <c r="I470" s="17"/>
      <c r="J470" s="17"/>
      <c r="K470" s="17"/>
      <c r="L470" t="s">
        <v>5289</v>
      </c>
      <c r="M470" t="s">
        <v>5290</v>
      </c>
      <c r="N470" t="s">
        <v>7568</v>
      </c>
    </row>
    <row r="471" spans="1:14">
      <c r="A471" s="16" t="s">
        <v>5113</v>
      </c>
      <c r="B471" s="16" t="str">
        <f t="shared" si="14"/>
        <v>AT4G36180.1</v>
      </c>
      <c r="C471" s="16" t="str">
        <f t="shared" si="15"/>
        <v>AT4G36180</v>
      </c>
      <c r="D471" t="s">
        <v>35</v>
      </c>
      <c r="E471" s="17">
        <v>23</v>
      </c>
      <c r="F471" s="17" t="s">
        <v>5639</v>
      </c>
      <c r="G471" s="17" t="s">
        <v>6062</v>
      </c>
      <c r="H471" s="17">
        <v>1136</v>
      </c>
      <c r="I471" s="17">
        <v>24</v>
      </c>
      <c r="J471" s="17">
        <v>755</v>
      </c>
      <c r="K471" s="17">
        <v>732</v>
      </c>
      <c r="L471" t="s">
        <v>1990</v>
      </c>
      <c r="M471" t="s">
        <v>6063</v>
      </c>
      <c r="N471" t="s">
        <v>6399</v>
      </c>
    </row>
    <row r="472" spans="1:14">
      <c r="A472" s="16" t="s">
        <v>5114</v>
      </c>
      <c r="B472" s="16" t="str">
        <f t="shared" si="14"/>
        <v>AT4G37250.1</v>
      </c>
      <c r="C472" s="16" t="str">
        <f t="shared" si="15"/>
        <v>AT4G37250</v>
      </c>
      <c r="D472" t="s">
        <v>35</v>
      </c>
      <c r="E472" s="17">
        <v>22</v>
      </c>
      <c r="F472" s="17" t="s">
        <v>6064</v>
      </c>
      <c r="G472" s="17" t="s">
        <v>6065</v>
      </c>
      <c r="H472" s="17">
        <v>768</v>
      </c>
      <c r="I472" s="17">
        <v>23</v>
      </c>
      <c r="J472" s="17">
        <v>329</v>
      </c>
      <c r="K472" s="17">
        <v>307</v>
      </c>
      <c r="L472" t="s">
        <v>1990</v>
      </c>
      <c r="M472" t="s">
        <v>5557</v>
      </c>
      <c r="N472" t="s">
        <v>6681</v>
      </c>
    </row>
    <row r="473" spans="1:14">
      <c r="A473" s="16" t="s">
        <v>5115</v>
      </c>
      <c r="B473" s="16" t="str">
        <f t="shared" si="14"/>
        <v>AT4G38830.1</v>
      </c>
      <c r="C473" s="16" t="str">
        <f t="shared" si="15"/>
        <v>AT4G38830</v>
      </c>
      <c r="D473" t="s">
        <v>4694</v>
      </c>
      <c r="E473" s="17">
        <v>23</v>
      </c>
      <c r="F473" s="17" t="s">
        <v>5693</v>
      </c>
      <c r="G473" s="17" t="s">
        <v>5931</v>
      </c>
      <c r="H473" s="17">
        <v>665</v>
      </c>
      <c r="I473" s="17">
        <v>24</v>
      </c>
      <c r="J473" s="17">
        <v>282</v>
      </c>
      <c r="K473" s="17">
        <v>259</v>
      </c>
      <c r="L473" t="s">
        <v>1990</v>
      </c>
      <c r="M473" t="s">
        <v>5595</v>
      </c>
      <c r="N473" t="s">
        <v>7569</v>
      </c>
    </row>
    <row r="474" spans="1:14">
      <c r="A474" s="16" t="s">
        <v>5116</v>
      </c>
      <c r="B474" s="16" t="str">
        <f t="shared" si="14"/>
        <v>AT4G39110.1</v>
      </c>
      <c r="C474" s="16" t="str">
        <f t="shared" si="15"/>
        <v>AT4G39110</v>
      </c>
      <c r="D474" t="s">
        <v>112</v>
      </c>
      <c r="E474" s="17"/>
      <c r="F474" s="17" t="s">
        <v>6066</v>
      </c>
      <c r="G474" s="17" t="s">
        <v>6067</v>
      </c>
      <c r="H474" s="17">
        <v>878</v>
      </c>
      <c r="I474" s="17">
        <v>1</v>
      </c>
      <c r="J474" s="17">
        <v>441</v>
      </c>
      <c r="K474" s="17">
        <v>441</v>
      </c>
      <c r="L474" t="s">
        <v>1990</v>
      </c>
      <c r="M474" t="s">
        <v>5290</v>
      </c>
      <c r="N474" t="s">
        <v>7570</v>
      </c>
    </row>
    <row r="475" spans="1:14">
      <c r="A475" s="16" t="s">
        <v>5117</v>
      </c>
      <c r="B475" s="16" t="str">
        <f t="shared" si="14"/>
        <v>AT4G39270.1</v>
      </c>
      <c r="C475" s="16" t="str">
        <f t="shared" si="15"/>
        <v>AT4G39270</v>
      </c>
      <c r="D475" t="s">
        <v>282</v>
      </c>
      <c r="E475" s="17"/>
      <c r="F475" s="17" t="s">
        <v>6068</v>
      </c>
      <c r="G475" s="17" t="s">
        <v>6069</v>
      </c>
      <c r="H475" s="17">
        <v>864</v>
      </c>
      <c r="I475" s="17">
        <v>1</v>
      </c>
      <c r="J475" s="17">
        <v>417</v>
      </c>
      <c r="K475" s="17">
        <v>417</v>
      </c>
      <c r="L475" t="s">
        <v>1990</v>
      </c>
      <c r="M475" t="s">
        <v>6070</v>
      </c>
      <c r="N475" t="s">
        <v>7097</v>
      </c>
    </row>
    <row r="476" spans="1:14">
      <c r="A476" s="16" t="s">
        <v>5118</v>
      </c>
      <c r="B476" s="16" t="str">
        <f t="shared" si="14"/>
        <v>AT4G39400.1</v>
      </c>
      <c r="C476" s="16" t="str">
        <f t="shared" si="15"/>
        <v>AT4G39400</v>
      </c>
      <c r="D476" t="s">
        <v>166</v>
      </c>
      <c r="E476" s="17">
        <v>32</v>
      </c>
      <c r="F476" s="17" t="s">
        <v>6071</v>
      </c>
      <c r="G476" s="17" t="s">
        <v>6072</v>
      </c>
      <c r="H476" s="17">
        <v>1196</v>
      </c>
      <c r="I476" s="17">
        <v>33</v>
      </c>
      <c r="J476" s="17">
        <v>791</v>
      </c>
      <c r="K476" s="17">
        <v>759</v>
      </c>
      <c r="L476" t="s">
        <v>1990</v>
      </c>
      <c r="M476" t="s">
        <v>6073</v>
      </c>
      <c r="N476" t="s">
        <v>6461</v>
      </c>
    </row>
    <row r="477" spans="1:14">
      <c r="A477" s="16" t="s">
        <v>5119</v>
      </c>
      <c r="B477" s="16" t="str">
        <f t="shared" si="14"/>
        <v>AT5G01020.1</v>
      </c>
      <c r="C477" s="16" t="str">
        <f t="shared" si="15"/>
        <v>AT5G01020</v>
      </c>
      <c r="D477" t="s">
        <v>21</v>
      </c>
      <c r="E477" s="17"/>
      <c r="F477" s="17"/>
      <c r="G477" s="17" t="s">
        <v>6074</v>
      </c>
      <c r="H477" s="17">
        <v>410</v>
      </c>
      <c r="I477" s="17"/>
      <c r="J477" s="17"/>
      <c r="K477" s="17"/>
      <c r="L477" t="s">
        <v>5289</v>
      </c>
      <c r="M477" t="s">
        <v>5292</v>
      </c>
      <c r="N477" t="s">
        <v>7571</v>
      </c>
    </row>
    <row r="478" spans="1:14">
      <c r="A478" s="16" t="s">
        <v>5120</v>
      </c>
      <c r="B478" s="16" t="str">
        <f t="shared" si="14"/>
        <v>AT5G01060.1</v>
      </c>
      <c r="C478" s="16" t="str">
        <f t="shared" si="15"/>
        <v>AT5G01060</v>
      </c>
      <c r="D478" t="s">
        <v>4651</v>
      </c>
      <c r="E478" s="17"/>
      <c r="F478" s="17"/>
      <c r="G478" s="17" t="s">
        <v>6075</v>
      </c>
      <c r="H478" s="17">
        <v>499</v>
      </c>
      <c r="I478" s="17"/>
      <c r="J478" s="17"/>
      <c r="K478" s="17"/>
      <c r="L478" t="s">
        <v>5289</v>
      </c>
      <c r="M478" t="s">
        <v>5292</v>
      </c>
      <c r="N478" t="s">
        <v>7572</v>
      </c>
    </row>
    <row r="479" spans="1:14">
      <c r="A479" s="16" t="s">
        <v>5121</v>
      </c>
      <c r="B479" s="16" t="str">
        <f t="shared" si="14"/>
        <v>AT5G01540.1</v>
      </c>
      <c r="C479" s="16" t="str">
        <f t="shared" si="15"/>
        <v>AT5G01540</v>
      </c>
      <c r="D479" t="s">
        <v>58</v>
      </c>
      <c r="E479" s="17">
        <v>27</v>
      </c>
      <c r="F479" s="17" t="s">
        <v>6076</v>
      </c>
      <c r="G479" s="17" t="s">
        <v>6077</v>
      </c>
      <c r="H479" s="17">
        <v>682</v>
      </c>
      <c r="I479" s="17">
        <v>28</v>
      </c>
      <c r="J479" s="17">
        <v>309</v>
      </c>
      <c r="K479" s="17">
        <v>282</v>
      </c>
      <c r="L479" t="s">
        <v>1990</v>
      </c>
      <c r="M479" t="s">
        <v>5344</v>
      </c>
      <c r="N479" t="s">
        <v>7573</v>
      </c>
    </row>
    <row r="480" spans="1:14">
      <c r="A480" s="16" t="s">
        <v>5122</v>
      </c>
      <c r="B480" s="16" t="str">
        <f t="shared" si="14"/>
        <v>AT5G01550.1</v>
      </c>
      <c r="C480" s="16" t="str">
        <f t="shared" si="15"/>
        <v>AT5G01550</v>
      </c>
      <c r="D480" t="s">
        <v>58</v>
      </c>
      <c r="E480" s="17"/>
      <c r="F480" s="17" t="s">
        <v>5555</v>
      </c>
      <c r="G480" s="17" t="s">
        <v>6078</v>
      </c>
      <c r="H480" s="17">
        <v>688</v>
      </c>
      <c r="I480" s="17">
        <v>1</v>
      </c>
      <c r="J480" s="17">
        <v>303</v>
      </c>
      <c r="K480" s="17">
        <v>303</v>
      </c>
      <c r="L480" t="s">
        <v>1990</v>
      </c>
      <c r="M480" t="s">
        <v>5344</v>
      </c>
      <c r="N480" t="s">
        <v>7574</v>
      </c>
    </row>
    <row r="481" spans="1:14">
      <c r="A481" s="16" t="s">
        <v>5123</v>
      </c>
      <c r="B481" s="16" t="str">
        <f t="shared" si="14"/>
        <v>AT5G01560.1</v>
      </c>
      <c r="C481" s="16" t="str">
        <f t="shared" si="15"/>
        <v>AT5G01560</v>
      </c>
      <c r="D481" t="s">
        <v>58</v>
      </c>
      <c r="E481" s="17">
        <v>20</v>
      </c>
      <c r="F481" s="17" t="s">
        <v>6079</v>
      </c>
      <c r="G481" s="17" t="s">
        <v>6080</v>
      </c>
      <c r="H481" s="17">
        <v>691</v>
      </c>
      <c r="I481" s="17">
        <v>21</v>
      </c>
      <c r="J481" s="17">
        <v>305</v>
      </c>
      <c r="K481" s="17">
        <v>285</v>
      </c>
      <c r="L481" t="s">
        <v>1990</v>
      </c>
      <c r="M481" t="s">
        <v>5344</v>
      </c>
      <c r="N481" t="s">
        <v>7575</v>
      </c>
    </row>
    <row r="482" spans="1:14">
      <c r="A482" s="16" t="s">
        <v>5124</v>
      </c>
      <c r="B482" s="16" t="str">
        <f t="shared" si="14"/>
        <v>AT5G01890.1</v>
      </c>
      <c r="C482" s="16" t="str">
        <f t="shared" si="15"/>
        <v>AT5G01890</v>
      </c>
      <c r="D482" t="s">
        <v>4675</v>
      </c>
      <c r="E482" s="17">
        <v>21</v>
      </c>
      <c r="F482" s="17" t="s">
        <v>6081</v>
      </c>
      <c r="G482" s="17" t="s">
        <v>6082</v>
      </c>
      <c r="H482" s="17">
        <v>967</v>
      </c>
      <c r="I482" s="17">
        <v>22</v>
      </c>
      <c r="J482" s="17">
        <v>607</v>
      </c>
      <c r="K482" s="17">
        <v>586</v>
      </c>
      <c r="L482" t="s">
        <v>1990</v>
      </c>
      <c r="M482" t="s">
        <v>6083</v>
      </c>
      <c r="N482" t="s">
        <v>6539</v>
      </c>
    </row>
    <row r="483" spans="1:14">
      <c r="A483" s="16" t="s">
        <v>5125</v>
      </c>
      <c r="B483" s="16" t="str">
        <f t="shared" si="14"/>
        <v>AT5G01950.1</v>
      </c>
      <c r="C483" s="16" t="str">
        <f t="shared" si="15"/>
        <v>AT5G01950</v>
      </c>
      <c r="D483" t="s">
        <v>16</v>
      </c>
      <c r="E483" s="17">
        <v>22</v>
      </c>
      <c r="F483" s="17" t="s">
        <v>5309</v>
      </c>
      <c r="G483" s="17" t="s">
        <v>6084</v>
      </c>
      <c r="H483" s="17">
        <v>1032</v>
      </c>
      <c r="I483" s="17">
        <v>23</v>
      </c>
      <c r="J483" s="17">
        <v>643</v>
      </c>
      <c r="K483" s="17">
        <v>621</v>
      </c>
      <c r="L483" t="s">
        <v>1990</v>
      </c>
      <c r="M483" t="s">
        <v>6085</v>
      </c>
      <c r="N483" t="s">
        <v>7576</v>
      </c>
    </row>
    <row r="484" spans="1:14">
      <c r="A484" s="16" t="s">
        <v>5126</v>
      </c>
      <c r="B484" s="16" t="str">
        <f t="shared" si="14"/>
        <v>AT5G02070.1</v>
      </c>
      <c r="C484" s="16" t="str">
        <f t="shared" si="15"/>
        <v>AT5G02070</v>
      </c>
      <c r="D484" t="s">
        <v>3994</v>
      </c>
      <c r="E484" s="17">
        <v>24</v>
      </c>
      <c r="F484" s="17" t="s">
        <v>5843</v>
      </c>
      <c r="G484" s="17" t="s">
        <v>6086</v>
      </c>
      <c r="H484" s="17">
        <v>657</v>
      </c>
      <c r="I484" s="17">
        <v>25</v>
      </c>
      <c r="J484" s="17">
        <v>292</v>
      </c>
      <c r="K484" s="17">
        <v>268</v>
      </c>
      <c r="L484" t="s">
        <v>1990</v>
      </c>
      <c r="M484" t="s">
        <v>5290</v>
      </c>
      <c r="N484" t="s">
        <v>7577</v>
      </c>
    </row>
    <row r="485" spans="1:14">
      <c r="A485" s="16" t="s">
        <v>5127</v>
      </c>
      <c r="B485" s="16" t="str">
        <f t="shared" si="14"/>
        <v>AT5G02290.1</v>
      </c>
      <c r="C485" s="16" t="str">
        <f t="shared" si="15"/>
        <v>AT5G02290</v>
      </c>
      <c r="D485" t="s">
        <v>21</v>
      </c>
      <c r="E485" s="17"/>
      <c r="F485" s="17"/>
      <c r="G485" s="17" t="s">
        <v>5304</v>
      </c>
      <c r="H485" s="17">
        <v>389</v>
      </c>
      <c r="I485" s="17"/>
      <c r="J485" s="17"/>
      <c r="K485" s="17"/>
      <c r="L485" t="s">
        <v>5289</v>
      </c>
      <c r="M485" t="s">
        <v>5290</v>
      </c>
      <c r="N485" t="s">
        <v>7578</v>
      </c>
    </row>
    <row r="486" spans="1:14">
      <c r="A486" s="16" t="s">
        <v>5128</v>
      </c>
      <c r="B486" s="16" t="str">
        <f t="shared" si="14"/>
        <v>AT5G02800.1</v>
      </c>
      <c r="C486" s="16" t="str">
        <f t="shared" si="15"/>
        <v>AT5G02800</v>
      </c>
      <c r="D486" t="s">
        <v>21</v>
      </c>
      <c r="E486" s="17"/>
      <c r="F486" s="17"/>
      <c r="G486" s="17" t="s">
        <v>6087</v>
      </c>
      <c r="H486" s="17">
        <v>378</v>
      </c>
      <c r="I486" s="17"/>
      <c r="J486" s="17"/>
      <c r="K486" s="17"/>
      <c r="L486" t="s">
        <v>5289</v>
      </c>
      <c r="M486" t="s">
        <v>5290</v>
      </c>
      <c r="N486" t="s">
        <v>7579</v>
      </c>
    </row>
    <row r="487" spans="1:14">
      <c r="A487" s="16" t="s">
        <v>5129</v>
      </c>
      <c r="B487" s="16" t="str">
        <f t="shared" si="14"/>
        <v>AT5G03140.1</v>
      </c>
      <c r="C487" s="16" t="str">
        <f t="shared" si="15"/>
        <v>AT5G03140</v>
      </c>
      <c r="D487" t="s">
        <v>58</v>
      </c>
      <c r="E487" s="17"/>
      <c r="F487" s="17" t="s">
        <v>5686</v>
      </c>
      <c r="G487" s="17" t="s">
        <v>6088</v>
      </c>
      <c r="H487" s="17">
        <v>711</v>
      </c>
      <c r="I487" s="17">
        <v>1</v>
      </c>
      <c r="J487" s="17">
        <v>314</v>
      </c>
      <c r="K487" s="17">
        <v>314</v>
      </c>
      <c r="L487" t="s">
        <v>1990</v>
      </c>
      <c r="M487" t="s">
        <v>5344</v>
      </c>
      <c r="N487" t="s">
        <v>7580</v>
      </c>
    </row>
    <row r="488" spans="1:14">
      <c r="A488" s="16" t="s">
        <v>5130</v>
      </c>
      <c r="B488" s="16" t="str">
        <f t="shared" si="14"/>
        <v>AT5G03320.1</v>
      </c>
      <c r="C488" s="16" t="str">
        <f t="shared" si="15"/>
        <v>AT5G03320</v>
      </c>
      <c r="D488" t="s">
        <v>21</v>
      </c>
      <c r="E488" s="17"/>
      <c r="F488" s="17"/>
      <c r="G488" s="17" t="s">
        <v>6089</v>
      </c>
      <c r="H488" s="17">
        <v>420</v>
      </c>
      <c r="I488" s="17"/>
      <c r="J488" s="17"/>
      <c r="K488" s="17"/>
      <c r="L488" t="s">
        <v>5289</v>
      </c>
      <c r="M488" t="s">
        <v>5290</v>
      </c>
      <c r="N488" t="s">
        <v>7581</v>
      </c>
    </row>
    <row r="489" spans="1:14">
      <c r="A489" s="16" t="s">
        <v>5131</v>
      </c>
      <c r="B489" s="16" t="str">
        <f t="shared" si="14"/>
        <v>AT5G05160.1</v>
      </c>
      <c r="C489" s="16" t="str">
        <f t="shared" si="15"/>
        <v>AT5G05160</v>
      </c>
      <c r="D489" t="s">
        <v>35</v>
      </c>
      <c r="E489" s="17">
        <v>28</v>
      </c>
      <c r="F489" s="17" t="s">
        <v>6090</v>
      </c>
      <c r="G489" s="17" t="s">
        <v>6091</v>
      </c>
      <c r="H489" s="17">
        <v>640</v>
      </c>
      <c r="I489" s="17">
        <v>29</v>
      </c>
      <c r="J489" s="17">
        <v>264</v>
      </c>
      <c r="K489" s="17">
        <v>236</v>
      </c>
      <c r="L489" t="s">
        <v>1990</v>
      </c>
      <c r="M489" t="s">
        <v>5406</v>
      </c>
      <c r="N489" t="s">
        <v>7125</v>
      </c>
    </row>
    <row r="490" spans="1:14">
      <c r="A490" s="16" t="s">
        <v>5132</v>
      </c>
      <c r="B490" s="16" t="str">
        <f t="shared" si="14"/>
        <v>AT5G06740.1</v>
      </c>
      <c r="C490" s="16" t="str">
        <f t="shared" si="15"/>
        <v>AT5G06740</v>
      </c>
      <c r="D490" t="s">
        <v>58</v>
      </c>
      <c r="E490" s="17">
        <v>21</v>
      </c>
      <c r="F490" s="17" t="s">
        <v>6092</v>
      </c>
      <c r="G490" s="17" t="s">
        <v>6093</v>
      </c>
      <c r="H490" s="17">
        <v>652</v>
      </c>
      <c r="I490" s="17">
        <v>22</v>
      </c>
      <c r="J490" s="17">
        <v>268</v>
      </c>
      <c r="K490" s="17">
        <v>247</v>
      </c>
      <c r="L490" t="s">
        <v>1990</v>
      </c>
      <c r="M490" t="s">
        <v>5344</v>
      </c>
      <c r="N490" t="s">
        <v>7582</v>
      </c>
    </row>
    <row r="491" spans="1:14">
      <c r="A491" s="16" t="s">
        <v>5133</v>
      </c>
      <c r="B491" s="16" t="str">
        <f t="shared" si="14"/>
        <v>AT5G06820.1</v>
      </c>
      <c r="C491" s="16" t="str">
        <f t="shared" si="15"/>
        <v>AT5G06820</v>
      </c>
      <c r="D491" t="s">
        <v>40</v>
      </c>
      <c r="E491" s="17">
        <v>24</v>
      </c>
      <c r="F491" s="17" t="s">
        <v>5938</v>
      </c>
      <c r="G491" s="17" t="s">
        <v>6094</v>
      </c>
      <c r="H491" s="17">
        <v>735</v>
      </c>
      <c r="I491" s="17">
        <v>25</v>
      </c>
      <c r="J491" s="17">
        <v>293</v>
      </c>
      <c r="K491" s="17">
        <v>269</v>
      </c>
      <c r="L491" t="s">
        <v>1990</v>
      </c>
      <c r="M491" t="s">
        <v>5557</v>
      </c>
      <c r="N491" t="s">
        <v>7143</v>
      </c>
    </row>
    <row r="492" spans="1:14">
      <c r="A492" s="16" t="s">
        <v>5134</v>
      </c>
      <c r="B492" s="16" t="str">
        <f t="shared" si="14"/>
        <v>AT5G06940.1</v>
      </c>
      <c r="C492" s="16" t="str">
        <f t="shared" si="15"/>
        <v>AT5G06940</v>
      </c>
      <c r="D492" t="s">
        <v>28</v>
      </c>
      <c r="E492" s="17">
        <v>27</v>
      </c>
      <c r="F492" s="17" t="s">
        <v>6095</v>
      </c>
      <c r="G492" s="17" t="s">
        <v>6096</v>
      </c>
      <c r="H492" s="17">
        <v>872</v>
      </c>
      <c r="I492" s="17">
        <v>28</v>
      </c>
      <c r="J492" s="17">
        <v>540</v>
      </c>
      <c r="K492" s="17">
        <v>513</v>
      </c>
      <c r="L492" t="s">
        <v>1990</v>
      </c>
      <c r="M492" t="s">
        <v>5872</v>
      </c>
      <c r="N492" t="s">
        <v>6403</v>
      </c>
    </row>
    <row r="493" spans="1:14">
      <c r="A493" s="16" t="s">
        <v>5135</v>
      </c>
      <c r="B493" s="16" t="str">
        <f t="shared" si="14"/>
        <v>AT5G07180.1</v>
      </c>
      <c r="C493" s="16" t="str">
        <f t="shared" si="15"/>
        <v>AT5G07180</v>
      </c>
      <c r="D493" t="s">
        <v>315</v>
      </c>
      <c r="E493" s="17">
        <v>28</v>
      </c>
      <c r="F493" s="17" t="s">
        <v>6097</v>
      </c>
      <c r="G493" s="17" t="s">
        <v>6098</v>
      </c>
      <c r="H493" s="17">
        <v>967</v>
      </c>
      <c r="I493" s="17">
        <v>29</v>
      </c>
      <c r="J493" s="17">
        <v>584</v>
      </c>
      <c r="K493" s="17">
        <v>556</v>
      </c>
      <c r="L493" t="s">
        <v>1990</v>
      </c>
      <c r="M493" t="s">
        <v>5837</v>
      </c>
      <c r="N493" t="s">
        <v>6807</v>
      </c>
    </row>
    <row r="494" spans="1:14">
      <c r="A494" s="16" t="s">
        <v>5136</v>
      </c>
      <c r="B494" s="16" t="str">
        <f t="shared" si="14"/>
        <v>AT5G07280.1</v>
      </c>
      <c r="C494" s="16" t="str">
        <f t="shared" si="15"/>
        <v>AT5G07280</v>
      </c>
      <c r="D494" t="s">
        <v>166</v>
      </c>
      <c r="E494" s="17">
        <v>19</v>
      </c>
      <c r="F494" s="17" t="s">
        <v>6099</v>
      </c>
      <c r="G494" s="17" t="s">
        <v>6100</v>
      </c>
      <c r="H494" s="17">
        <v>1192</v>
      </c>
      <c r="I494" s="17">
        <v>20</v>
      </c>
      <c r="J494" s="17">
        <v>825</v>
      </c>
      <c r="K494" s="17">
        <v>806</v>
      </c>
      <c r="L494" t="s">
        <v>1990</v>
      </c>
      <c r="M494" t="s">
        <v>5437</v>
      </c>
      <c r="N494" t="s">
        <v>6549</v>
      </c>
    </row>
    <row r="495" spans="1:14">
      <c r="A495" s="16" t="s">
        <v>5137</v>
      </c>
      <c r="B495" s="16" t="str">
        <f t="shared" si="14"/>
        <v>AT5G07620.1</v>
      </c>
      <c r="C495" s="16" t="str">
        <f t="shared" si="15"/>
        <v>AT5G07620</v>
      </c>
      <c r="D495" t="s">
        <v>35</v>
      </c>
      <c r="E495" s="17">
        <v>34</v>
      </c>
      <c r="F495" s="17"/>
      <c r="G495" s="17" t="s">
        <v>5392</v>
      </c>
      <c r="H495" s="17">
        <v>359</v>
      </c>
      <c r="I495" s="17">
        <v>35</v>
      </c>
      <c r="J495" s="17">
        <v>75</v>
      </c>
      <c r="K495" s="17">
        <v>41</v>
      </c>
      <c r="L495" t="s">
        <v>1990</v>
      </c>
      <c r="M495" t="s">
        <v>5292</v>
      </c>
      <c r="N495" t="s">
        <v>7583</v>
      </c>
    </row>
    <row r="496" spans="1:14">
      <c r="A496" s="16" t="s">
        <v>5138</v>
      </c>
      <c r="B496" s="16" t="str">
        <f t="shared" si="14"/>
        <v>AT5G10020.1</v>
      </c>
      <c r="C496" s="16" t="str">
        <f t="shared" si="15"/>
        <v>AT5G10020</v>
      </c>
      <c r="D496" t="s">
        <v>35</v>
      </c>
      <c r="E496" s="17">
        <v>22</v>
      </c>
      <c r="F496" s="17" t="s">
        <v>5488</v>
      </c>
      <c r="G496" s="17" t="s">
        <v>6101</v>
      </c>
      <c r="H496" s="17">
        <v>1048</v>
      </c>
      <c r="I496" s="17">
        <v>23</v>
      </c>
      <c r="J496" s="17">
        <v>599</v>
      </c>
      <c r="K496" s="17">
        <v>577</v>
      </c>
      <c r="L496" t="s">
        <v>1990</v>
      </c>
      <c r="M496" t="s">
        <v>6102</v>
      </c>
      <c r="N496" t="s">
        <v>6569</v>
      </c>
    </row>
    <row r="497" spans="1:14">
      <c r="A497" s="16" t="s">
        <v>5139</v>
      </c>
      <c r="B497" s="16" t="str">
        <f t="shared" si="14"/>
        <v>AT5G10290.1</v>
      </c>
      <c r="C497" s="16" t="str">
        <f t="shared" si="15"/>
        <v>AT5G10290</v>
      </c>
      <c r="D497" t="s">
        <v>119</v>
      </c>
      <c r="E497" s="17"/>
      <c r="F497" s="17" t="s">
        <v>5404</v>
      </c>
      <c r="G497" s="17" t="s">
        <v>6103</v>
      </c>
      <c r="H497" s="17">
        <v>613</v>
      </c>
      <c r="I497" s="17">
        <v>1</v>
      </c>
      <c r="J497" s="17">
        <v>223</v>
      </c>
      <c r="K497" s="17">
        <v>223</v>
      </c>
      <c r="L497" t="s">
        <v>1990</v>
      </c>
      <c r="M497" t="s">
        <v>5428</v>
      </c>
      <c r="N497" t="s">
        <v>7584</v>
      </c>
    </row>
    <row r="498" spans="1:14">
      <c r="A498" s="16" t="s">
        <v>5140</v>
      </c>
      <c r="B498" s="16" t="str">
        <f t="shared" si="14"/>
        <v>AT5G10520.1</v>
      </c>
      <c r="C498" s="16" t="str">
        <f t="shared" si="15"/>
        <v>AT5G10520</v>
      </c>
      <c r="D498" t="s">
        <v>91</v>
      </c>
      <c r="E498" s="17"/>
      <c r="F498" s="17"/>
      <c r="G498" s="17" t="s">
        <v>6104</v>
      </c>
      <c r="H498" s="17">
        <v>467</v>
      </c>
      <c r="I498" s="17"/>
      <c r="J498" s="17"/>
      <c r="K498" s="17"/>
      <c r="L498" t="s">
        <v>5289</v>
      </c>
      <c r="M498" t="s">
        <v>5290</v>
      </c>
      <c r="N498" t="s">
        <v>7585</v>
      </c>
    </row>
    <row r="499" spans="1:14">
      <c r="A499" s="16" t="s">
        <v>5141</v>
      </c>
      <c r="B499" s="16" t="str">
        <f t="shared" si="14"/>
        <v>AT5G10530.1</v>
      </c>
      <c r="C499" s="16" t="str">
        <f t="shared" si="15"/>
        <v>AT5G10530</v>
      </c>
      <c r="D499" t="s">
        <v>58</v>
      </c>
      <c r="E499" s="17"/>
      <c r="F499" s="17" t="s">
        <v>5737</v>
      </c>
      <c r="G499" s="17" t="s">
        <v>6105</v>
      </c>
      <c r="H499" s="17">
        <v>651</v>
      </c>
      <c r="I499" s="17">
        <v>1</v>
      </c>
      <c r="J499" s="17">
        <v>269</v>
      </c>
      <c r="K499" s="17">
        <v>269</v>
      </c>
      <c r="L499" t="s">
        <v>1990</v>
      </c>
      <c r="M499" t="s">
        <v>5344</v>
      </c>
      <c r="N499" t="s">
        <v>7586</v>
      </c>
    </row>
    <row r="500" spans="1:14">
      <c r="A500" s="16" t="s">
        <v>5142</v>
      </c>
      <c r="B500" s="16" t="str">
        <f t="shared" si="14"/>
        <v>AT5G11020.1</v>
      </c>
      <c r="C500" s="16" t="str">
        <f t="shared" si="15"/>
        <v>AT5G11020</v>
      </c>
      <c r="D500" t="s">
        <v>259</v>
      </c>
      <c r="E500" s="17">
        <v>28</v>
      </c>
      <c r="F500" s="17"/>
      <c r="G500" s="17" t="s">
        <v>6106</v>
      </c>
      <c r="H500" s="17">
        <v>372</v>
      </c>
      <c r="I500" s="17">
        <v>29</v>
      </c>
      <c r="J500" s="17">
        <v>79</v>
      </c>
      <c r="K500" s="17">
        <v>51</v>
      </c>
      <c r="L500" t="s">
        <v>1990</v>
      </c>
      <c r="M500" t="s">
        <v>5290</v>
      </c>
      <c r="N500" t="s">
        <v>7587</v>
      </c>
    </row>
    <row r="501" spans="1:14">
      <c r="A501" s="16" t="s">
        <v>5143</v>
      </c>
      <c r="B501" s="16" t="str">
        <f t="shared" si="14"/>
        <v>AT5G11400.1</v>
      </c>
      <c r="C501" s="16" t="str">
        <f t="shared" si="15"/>
        <v>AT5G11400</v>
      </c>
      <c r="D501" t="s">
        <v>376</v>
      </c>
      <c r="E501" s="17"/>
      <c r="F501" s="17"/>
      <c r="G501" s="17" t="s">
        <v>6107</v>
      </c>
      <c r="H501" s="17">
        <v>312</v>
      </c>
      <c r="I501" s="17"/>
      <c r="J501" s="17"/>
      <c r="K501" s="17"/>
      <c r="L501" t="s">
        <v>5289</v>
      </c>
      <c r="M501" t="s">
        <v>5292</v>
      </c>
      <c r="N501" t="s">
        <v>7588</v>
      </c>
    </row>
    <row r="502" spans="1:14">
      <c r="A502" s="16" t="s">
        <v>5144</v>
      </c>
      <c r="B502" s="16" t="str">
        <f t="shared" si="14"/>
        <v>AT5G11410.1</v>
      </c>
      <c r="C502" s="16" t="str">
        <f t="shared" si="15"/>
        <v>AT5G11410</v>
      </c>
      <c r="D502" t="s">
        <v>376</v>
      </c>
      <c r="E502" s="17"/>
      <c r="F502" s="17"/>
      <c r="G502" s="17" t="s">
        <v>6108</v>
      </c>
      <c r="H502" s="17">
        <v>336</v>
      </c>
      <c r="I502" s="17"/>
      <c r="J502" s="17"/>
      <c r="K502" s="17"/>
      <c r="L502" t="s">
        <v>5289</v>
      </c>
      <c r="M502" t="s">
        <v>5292</v>
      </c>
      <c r="N502" t="s">
        <v>7589</v>
      </c>
    </row>
    <row r="503" spans="1:14">
      <c r="A503" s="16" t="s">
        <v>5145</v>
      </c>
      <c r="B503" s="16" t="str">
        <f t="shared" si="14"/>
        <v>AT5G12000.1</v>
      </c>
      <c r="C503" s="16" t="str">
        <f t="shared" si="15"/>
        <v>AT5G12000</v>
      </c>
      <c r="D503" t="s">
        <v>73</v>
      </c>
      <c r="E503" s="17"/>
      <c r="F503" s="17"/>
      <c r="G503" s="17" t="s">
        <v>6109</v>
      </c>
      <c r="H503" s="17">
        <v>701</v>
      </c>
      <c r="I503" s="17"/>
      <c r="J503" s="17"/>
      <c r="K503" s="17"/>
      <c r="L503" t="s">
        <v>5289</v>
      </c>
      <c r="M503" t="s">
        <v>5362</v>
      </c>
      <c r="N503" t="s">
        <v>7590</v>
      </c>
    </row>
    <row r="504" spans="1:14">
      <c r="A504" s="16" t="s">
        <v>5146</v>
      </c>
      <c r="B504" s="16" t="str">
        <f t="shared" si="14"/>
        <v>AT5G13160.1</v>
      </c>
      <c r="C504" s="16" t="str">
        <f t="shared" si="15"/>
        <v>AT5G13160</v>
      </c>
      <c r="D504" t="s">
        <v>21</v>
      </c>
      <c r="E504" s="17"/>
      <c r="F504" s="17"/>
      <c r="G504" s="17" t="s">
        <v>6110</v>
      </c>
      <c r="H504" s="17">
        <v>456</v>
      </c>
      <c r="I504" s="17"/>
      <c r="J504" s="17"/>
      <c r="K504" s="17"/>
      <c r="L504" t="s">
        <v>5289</v>
      </c>
      <c r="M504" t="s">
        <v>5290</v>
      </c>
      <c r="N504" t="s">
        <v>7591</v>
      </c>
    </row>
    <row r="505" spans="1:14">
      <c r="A505" s="16" t="s">
        <v>5147</v>
      </c>
      <c r="B505" s="16" t="str">
        <f t="shared" si="14"/>
        <v>AT5G13290.1</v>
      </c>
      <c r="C505" s="16" t="str">
        <f t="shared" si="15"/>
        <v>AT5G13290</v>
      </c>
      <c r="D505" t="s">
        <v>4896</v>
      </c>
      <c r="E505" s="17">
        <v>34</v>
      </c>
      <c r="F505" s="17" t="s">
        <v>6111</v>
      </c>
      <c r="G505" s="17" t="s">
        <v>6112</v>
      </c>
      <c r="H505" s="17">
        <v>376</v>
      </c>
      <c r="I505" s="17">
        <v>35</v>
      </c>
      <c r="J505" s="17">
        <v>61</v>
      </c>
      <c r="K505" s="17">
        <v>27</v>
      </c>
      <c r="L505" t="s">
        <v>5289</v>
      </c>
      <c r="M505" t="s">
        <v>5292</v>
      </c>
      <c r="N505" t="s">
        <v>7592</v>
      </c>
    </row>
    <row r="506" spans="1:14">
      <c r="A506" s="16" t="s">
        <v>5148</v>
      </c>
      <c r="B506" s="16" t="str">
        <f t="shared" si="14"/>
        <v>AT5G14210.1</v>
      </c>
      <c r="C506" s="16" t="str">
        <f t="shared" si="15"/>
        <v>AT5G14210</v>
      </c>
      <c r="D506" t="s">
        <v>3993</v>
      </c>
      <c r="E506" s="17">
        <v>24</v>
      </c>
      <c r="F506" s="17" t="s">
        <v>6113</v>
      </c>
      <c r="G506" s="17" t="s">
        <v>6114</v>
      </c>
      <c r="H506" s="17">
        <v>812</v>
      </c>
      <c r="I506" s="17">
        <v>25</v>
      </c>
      <c r="J506" s="17">
        <v>397</v>
      </c>
      <c r="K506" s="17">
        <v>373</v>
      </c>
      <c r="L506" t="s">
        <v>1990</v>
      </c>
      <c r="M506" t="s">
        <v>5667</v>
      </c>
      <c r="N506" t="s">
        <v>7593</v>
      </c>
    </row>
    <row r="507" spans="1:14">
      <c r="A507" s="16" t="s">
        <v>5149</v>
      </c>
      <c r="B507" s="16" t="str">
        <f t="shared" si="14"/>
        <v>AT5G15080.1</v>
      </c>
      <c r="C507" s="16" t="str">
        <f t="shared" si="15"/>
        <v>AT5G15080</v>
      </c>
      <c r="D507" t="s">
        <v>21</v>
      </c>
      <c r="E507" s="17"/>
      <c r="F507" s="17"/>
      <c r="G507" s="17" t="s">
        <v>6115</v>
      </c>
      <c r="H507" s="17">
        <v>493</v>
      </c>
      <c r="I507" s="17"/>
      <c r="J507" s="17"/>
      <c r="K507" s="17"/>
      <c r="L507" t="s">
        <v>5289</v>
      </c>
      <c r="M507" t="s">
        <v>5290</v>
      </c>
      <c r="N507" t="s">
        <v>7594</v>
      </c>
    </row>
    <row r="508" spans="1:14">
      <c r="A508" s="16" t="s">
        <v>5150</v>
      </c>
      <c r="B508" s="16" t="str">
        <f t="shared" si="14"/>
        <v>AT5G15730.1</v>
      </c>
      <c r="C508" s="16" t="str">
        <f t="shared" si="15"/>
        <v>AT5G15730</v>
      </c>
      <c r="D508" t="s">
        <v>4653</v>
      </c>
      <c r="E508" s="17">
        <v>36</v>
      </c>
      <c r="F508" s="17"/>
      <c r="G508" s="17" t="s">
        <v>6116</v>
      </c>
      <c r="H508" s="17">
        <v>434</v>
      </c>
      <c r="I508" s="17">
        <v>37</v>
      </c>
      <c r="J508" s="17">
        <v>113</v>
      </c>
      <c r="K508" s="17">
        <v>77</v>
      </c>
      <c r="L508" t="s">
        <v>1990</v>
      </c>
      <c r="M508" t="s">
        <v>5290</v>
      </c>
      <c r="N508" t="s">
        <v>7595</v>
      </c>
    </row>
    <row r="509" spans="1:14">
      <c r="A509" s="16" t="s">
        <v>5151</v>
      </c>
      <c r="B509" s="16" t="str">
        <f t="shared" si="14"/>
        <v>AT5G16000.1</v>
      </c>
      <c r="C509" s="16" t="str">
        <f t="shared" si="15"/>
        <v>AT5G16000</v>
      </c>
      <c r="D509" t="s">
        <v>119</v>
      </c>
      <c r="E509" s="17">
        <v>32</v>
      </c>
      <c r="F509" s="17" t="s">
        <v>6117</v>
      </c>
      <c r="G509" s="17" t="s">
        <v>6118</v>
      </c>
      <c r="H509" s="17">
        <v>638</v>
      </c>
      <c r="I509" s="17">
        <v>33</v>
      </c>
      <c r="J509" s="17">
        <v>248</v>
      </c>
      <c r="K509" s="17">
        <v>216</v>
      </c>
      <c r="L509" t="s">
        <v>1990</v>
      </c>
      <c r="M509" t="s">
        <v>5428</v>
      </c>
      <c r="N509" t="s">
        <v>7211</v>
      </c>
    </row>
    <row r="510" spans="1:14">
      <c r="A510" s="16" t="s">
        <v>5152</v>
      </c>
      <c r="B510" s="16" t="str">
        <f t="shared" si="14"/>
        <v>AT5G16500.1</v>
      </c>
      <c r="C510" s="16" t="str">
        <f t="shared" si="15"/>
        <v>AT5G16500</v>
      </c>
      <c r="D510" t="s">
        <v>21</v>
      </c>
      <c r="E510" s="17"/>
      <c r="F510" s="17"/>
      <c r="G510" s="17" t="s">
        <v>6119</v>
      </c>
      <c r="H510" s="17">
        <v>636</v>
      </c>
      <c r="I510" s="17"/>
      <c r="J510" s="17"/>
      <c r="K510" s="17"/>
      <c r="L510" t="s">
        <v>5289</v>
      </c>
      <c r="M510" t="s">
        <v>5290</v>
      </c>
      <c r="N510" t="s">
        <v>7596</v>
      </c>
    </row>
    <row r="511" spans="1:14">
      <c r="A511" s="16" t="s">
        <v>5153</v>
      </c>
      <c r="B511" s="16" t="str">
        <f t="shared" si="14"/>
        <v>AT5G16590.1</v>
      </c>
      <c r="C511" s="16" t="str">
        <f t="shared" si="15"/>
        <v>AT5G16590</v>
      </c>
      <c r="D511" t="s">
        <v>35</v>
      </c>
      <c r="E511" s="17">
        <v>24</v>
      </c>
      <c r="F511" s="17" t="s">
        <v>6120</v>
      </c>
      <c r="G511" s="17" t="s">
        <v>5849</v>
      </c>
      <c r="H511" s="17">
        <v>625</v>
      </c>
      <c r="I511" s="17">
        <v>25</v>
      </c>
      <c r="J511" s="17">
        <v>243</v>
      </c>
      <c r="K511" s="17">
        <v>219</v>
      </c>
      <c r="L511" t="s">
        <v>1990</v>
      </c>
      <c r="M511" t="s">
        <v>5428</v>
      </c>
      <c r="N511" t="s">
        <v>6573</v>
      </c>
    </row>
    <row r="512" spans="1:14">
      <c r="A512" s="16" t="s">
        <v>5154</v>
      </c>
      <c r="B512" s="16" t="str">
        <f t="shared" si="14"/>
        <v>AT5G16900.1</v>
      </c>
      <c r="C512" s="16" t="str">
        <f t="shared" si="15"/>
        <v>AT5G16900</v>
      </c>
      <c r="D512" t="s">
        <v>4653</v>
      </c>
      <c r="E512" s="17">
        <v>21</v>
      </c>
      <c r="F512" s="17" t="s">
        <v>6121</v>
      </c>
      <c r="G512" s="17" t="s">
        <v>5718</v>
      </c>
      <c r="H512" s="17">
        <v>866</v>
      </c>
      <c r="I512" s="17">
        <v>22</v>
      </c>
      <c r="J512" s="17">
        <v>514</v>
      </c>
      <c r="K512" s="17">
        <v>493</v>
      </c>
      <c r="L512" t="s">
        <v>1990</v>
      </c>
      <c r="M512" t="s">
        <v>5457</v>
      </c>
      <c r="N512" t="s">
        <v>7597</v>
      </c>
    </row>
    <row r="513" spans="1:14">
      <c r="A513" s="16" t="s">
        <v>5155</v>
      </c>
      <c r="B513" s="16" t="str">
        <f t="shared" si="14"/>
        <v>AT5G18500.1</v>
      </c>
      <c r="C513" s="16" t="str">
        <f t="shared" si="15"/>
        <v>AT5G18500</v>
      </c>
      <c r="D513" t="s">
        <v>7</v>
      </c>
      <c r="E513" s="17">
        <v>36</v>
      </c>
      <c r="F513" s="17"/>
      <c r="G513" s="17" t="s">
        <v>6122</v>
      </c>
      <c r="H513" s="17">
        <v>484</v>
      </c>
      <c r="I513" s="17">
        <v>37</v>
      </c>
      <c r="J513" s="17">
        <v>165</v>
      </c>
      <c r="K513" s="17">
        <v>129</v>
      </c>
      <c r="L513" t="s">
        <v>1990</v>
      </c>
      <c r="M513" t="s">
        <v>5290</v>
      </c>
      <c r="N513" t="s">
        <v>7598</v>
      </c>
    </row>
    <row r="514" spans="1:14">
      <c r="A514" s="16" t="s">
        <v>5156</v>
      </c>
      <c r="B514" s="16" t="str">
        <f t="shared" si="14"/>
        <v>AT5G18610.1</v>
      </c>
      <c r="C514" s="16" t="str">
        <f t="shared" si="15"/>
        <v>AT5G18610</v>
      </c>
      <c r="D514" t="s">
        <v>21</v>
      </c>
      <c r="E514" s="17"/>
      <c r="F514" s="17"/>
      <c r="G514" s="17" t="s">
        <v>6123</v>
      </c>
      <c r="H514" s="17">
        <v>513</v>
      </c>
      <c r="I514" s="17"/>
      <c r="J514" s="17"/>
      <c r="K514" s="17"/>
      <c r="L514" t="s">
        <v>5289</v>
      </c>
      <c r="M514" t="s">
        <v>5290</v>
      </c>
      <c r="N514" t="s">
        <v>7599</v>
      </c>
    </row>
    <row r="515" spans="1:14">
      <c r="A515" s="16" t="s">
        <v>5157</v>
      </c>
      <c r="B515" s="16" t="str">
        <f t="shared" si="14"/>
        <v>AT5G18910.1</v>
      </c>
      <c r="C515" s="16" t="str">
        <f t="shared" si="15"/>
        <v>AT5G18910</v>
      </c>
      <c r="D515" t="s">
        <v>91</v>
      </c>
      <c r="E515" s="17"/>
      <c r="F515" s="17"/>
      <c r="G515" s="17" t="s">
        <v>6124</v>
      </c>
      <c r="H515" s="17">
        <v>511</v>
      </c>
      <c r="I515" s="17"/>
      <c r="J515" s="17"/>
      <c r="K515" s="17"/>
      <c r="L515" t="s">
        <v>5289</v>
      </c>
      <c r="M515" t="s">
        <v>5290</v>
      </c>
      <c r="N515" t="s">
        <v>7600</v>
      </c>
    </row>
    <row r="516" spans="1:14">
      <c r="A516" s="16" t="s">
        <v>5158</v>
      </c>
      <c r="B516" s="16" t="str">
        <f t="shared" si="14"/>
        <v>AT5G20050.1</v>
      </c>
      <c r="C516" s="16" t="str">
        <f t="shared" si="15"/>
        <v>AT5G20050</v>
      </c>
      <c r="D516" t="s">
        <v>121</v>
      </c>
      <c r="E516" s="17">
        <v>24</v>
      </c>
      <c r="F516" s="17" t="s">
        <v>6125</v>
      </c>
      <c r="G516" s="17" t="s">
        <v>6126</v>
      </c>
      <c r="H516" s="17">
        <v>452</v>
      </c>
      <c r="I516" s="17">
        <v>25</v>
      </c>
      <c r="J516" s="17">
        <v>32</v>
      </c>
      <c r="K516" s="17">
        <v>8</v>
      </c>
      <c r="L516" t="s">
        <v>5289</v>
      </c>
      <c r="M516" t="s">
        <v>5290</v>
      </c>
      <c r="N516" t="s">
        <v>7601</v>
      </c>
    </row>
    <row r="517" spans="1:14">
      <c r="A517" s="16" t="s">
        <v>5159</v>
      </c>
      <c r="B517" s="16" t="str">
        <f t="shared" si="14"/>
        <v>AT5G20480.1</v>
      </c>
      <c r="C517" s="16" t="str">
        <f t="shared" si="15"/>
        <v>AT5G20480</v>
      </c>
      <c r="D517" t="s">
        <v>305</v>
      </c>
      <c r="E517" s="17">
        <v>25</v>
      </c>
      <c r="F517" s="17" t="s">
        <v>6127</v>
      </c>
      <c r="G517" s="17" t="s">
        <v>6128</v>
      </c>
      <c r="H517" s="17">
        <v>1031</v>
      </c>
      <c r="I517" s="17">
        <v>26</v>
      </c>
      <c r="J517" s="17">
        <v>649</v>
      </c>
      <c r="K517" s="17">
        <v>624</v>
      </c>
      <c r="L517" t="s">
        <v>1990</v>
      </c>
      <c r="M517" t="s">
        <v>5434</v>
      </c>
      <c r="N517" t="s">
        <v>7602</v>
      </c>
    </row>
    <row r="518" spans="1:14">
      <c r="A518" s="16" t="s">
        <v>5160</v>
      </c>
      <c r="B518" s="16" t="str">
        <f t="shared" si="14"/>
        <v>AT5G20690.1</v>
      </c>
      <c r="C518" s="16" t="str">
        <f t="shared" si="15"/>
        <v>AT5G20690</v>
      </c>
      <c r="D518" t="s">
        <v>35</v>
      </c>
      <c r="E518" s="17">
        <v>27</v>
      </c>
      <c r="F518" s="17" t="s">
        <v>6090</v>
      </c>
      <c r="G518" s="17" t="s">
        <v>6129</v>
      </c>
      <c r="H518" s="17">
        <v>659</v>
      </c>
      <c r="I518" s="17">
        <v>28</v>
      </c>
      <c r="J518" s="17">
        <v>264</v>
      </c>
      <c r="K518" s="17">
        <v>237</v>
      </c>
      <c r="L518" t="s">
        <v>1990</v>
      </c>
      <c r="M518" t="s">
        <v>5791</v>
      </c>
      <c r="N518" t="s">
        <v>6501</v>
      </c>
    </row>
    <row r="519" spans="1:14">
      <c r="A519" s="16" t="s">
        <v>5161</v>
      </c>
      <c r="B519" s="16" t="str">
        <f t="shared" si="14"/>
        <v>AT5G22050.2</v>
      </c>
      <c r="C519" s="16" t="str">
        <f t="shared" si="15"/>
        <v>AT5G22050</v>
      </c>
      <c r="D519" t="s">
        <v>3999</v>
      </c>
      <c r="E519" s="17">
        <v>25</v>
      </c>
      <c r="F519" s="17"/>
      <c r="G519" s="17" t="s">
        <v>6130</v>
      </c>
      <c r="H519" s="17">
        <v>307</v>
      </c>
      <c r="I519" s="17">
        <v>26</v>
      </c>
      <c r="J519" s="17">
        <v>49</v>
      </c>
      <c r="K519" s="17">
        <v>24</v>
      </c>
      <c r="L519" t="s">
        <v>5289</v>
      </c>
      <c r="M519" t="s">
        <v>5292</v>
      </c>
      <c r="N519" t="s">
        <v>7603</v>
      </c>
    </row>
    <row r="520" spans="1:14">
      <c r="A520" s="16" t="s">
        <v>5162</v>
      </c>
      <c r="B520" s="16" t="str">
        <f t="shared" si="14"/>
        <v>AT5G23170.1</v>
      </c>
      <c r="C520" s="16" t="str">
        <f t="shared" si="15"/>
        <v>AT5G23170</v>
      </c>
      <c r="D520" t="s">
        <v>104</v>
      </c>
      <c r="E520" s="17"/>
      <c r="F520" s="17"/>
      <c r="G520" s="17" t="s">
        <v>6131</v>
      </c>
      <c r="H520" s="17">
        <v>341</v>
      </c>
      <c r="I520" s="17"/>
      <c r="J520" s="17"/>
      <c r="K520" s="17"/>
      <c r="L520" t="s">
        <v>5289</v>
      </c>
      <c r="M520" t="s">
        <v>5290</v>
      </c>
      <c r="N520" t="s">
        <v>7604</v>
      </c>
    </row>
    <row r="521" spans="1:14">
      <c r="A521" s="16" t="s">
        <v>5163</v>
      </c>
      <c r="B521" s="16" t="str">
        <f t="shared" si="14"/>
        <v>AT5G24010.1</v>
      </c>
      <c r="C521" s="16" t="str">
        <f t="shared" si="15"/>
        <v>AT5G24010</v>
      </c>
      <c r="D521" t="s">
        <v>112</v>
      </c>
      <c r="E521" s="17">
        <v>25</v>
      </c>
      <c r="F521" s="17" t="s">
        <v>6132</v>
      </c>
      <c r="G521" s="17" t="s">
        <v>6133</v>
      </c>
      <c r="H521" s="17">
        <v>824</v>
      </c>
      <c r="I521" s="17">
        <v>26</v>
      </c>
      <c r="J521" s="17">
        <v>407</v>
      </c>
      <c r="K521" s="17">
        <v>382</v>
      </c>
      <c r="L521" t="s">
        <v>1990</v>
      </c>
      <c r="M521" t="s">
        <v>5290</v>
      </c>
      <c r="N521" t="s">
        <v>7605</v>
      </c>
    </row>
    <row r="522" spans="1:14">
      <c r="A522" s="16" t="s">
        <v>5164</v>
      </c>
      <c r="B522" s="16" t="str">
        <f t="shared" si="14"/>
        <v>AT5G24080.1</v>
      </c>
      <c r="C522" s="16" t="str">
        <f t="shared" si="15"/>
        <v>AT5G24080</v>
      </c>
      <c r="D522" t="s">
        <v>121</v>
      </c>
      <c r="E522" s="17"/>
      <c r="F522" s="17" t="s">
        <v>6134</v>
      </c>
      <c r="G522" s="17" t="s">
        <v>6135</v>
      </c>
      <c r="H522" s="17">
        <v>470</v>
      </c>
      <c r="I522" s="17">
        <v>1</v>
      </c>
      <c r="J522" s="17">
        <v>70</v>
      </c>
      <c r="K522" s="17">
        <v>70</v>
      </c>
      <c r="L522" t="s">
        <v>1990</v>
      </c>
      <c r="M522" t="s">
        <v>5292</v>
      </c>
      <c r="N522" t="s">
        <v>7606</v>
      </c>
    </row>
    <row r="523" spans="1:14">
      <c r="A523" s="16" t="s">
        <v>5165</v>
      </c>
      <c r="B523" s="16" t="str">
        <f t="shared" si="14"/>
        <v>AT5G24100.1</v>
      </c>
      <c r="C523" s="16" t="str">
        <f t="shared" si="15"/>
        <v>AT5G24100</v>
      </c>
      <c r="D523" t="s">
        <v>35</v>
      </c>
      <c r="E523" s="17">
        <v>22</v>
      </c>
      <c r="F523" s="17" t="s">
        <v>6136</v>
      </c>
      <c r="G523" s="17" t="s">
        <v>6137</v>
      </c>
      <c r="H523" s="17">
        <v>614</v>
      </c>
      <c r="I523" s="17">
        <v>23</v>
      </c>
      <c r="J523" s="17">
        <v>250</v>
      </c>
      <c r="K523" s="17">
        <v>228</v>
      </c>
      <c r="L523" t="s">
        <v>1990</v>
      </c>
      <c r="M523" t="s">
        <v>5398</v>
      </c>
      <c r="N523" t="s">
        <v>7183</v>
      </c>
    </row>
    <row r="524" spans="1:14">
      <c r="A524" s="16" t="s">
        <v>5166</v>
      </c>
      <c r="B524" s="16" t="str">
        <f t="shared" si="14"/>
        <v>AT5G25440.1</v>
      </c>
      <c r="C524" s="16" t="str">
        <f t="shared" si="15"/>
        <v>AT5G25440</v>
      </c>
      <c r="D524" t="s">
        <v>376</v>
      </c>
      <c r="E524" s="17"/>
      <c r="F524" s="17"/>
      <c r="G524" s="17" t="s">
        <v>6138</v>
      </c>
      <c r="H524" s="17">
        <v>313</v>
      </c>
      <c r="I524" s="17"/>
      <c r="J524" s="17"/>
      <c r="K524" s="17"/>
      <c r="L524" t="s">
        <v>5289</v>
      </c>
      <c r="M524" t="s">
        <v>5292</v>
      </c>
      <c r="N524" t="s">
        <v>7607</v>
      </c>
    </row>
    <row r="525" spans="1:14">
      <c r="A525" s="16" t="s">
        <v>5167</v>
      </c>
      <c r="B525" s="16" t="str">
        <f t="shared" si="14"/>
        <v>AT5G25930.1</v>
      </c>
      <c r="C525" s="16" t="str">
        <f t="shared" si="15"/>
        <v>AT5G25930</v>
      </c>
      <c r="D525" t="s">
        <v>28</v>
      </c>
      <c r="E525" s="17">
        <v>23</v>
      </c>
      <c r="F525" s="17" t="s">
        <v>6139</v>
      </c>
      <c r="G525" s="17" t="s">
        <v>6140</v>
      </c>
      <c r="H525" s="17">
        <v>1005</v>
      </c>
      <c r="I525" s="17">
        <v>24</v>
      </c>
      <c r="J525" s="17">
        <v>628</v>
      </c>
      <c r="K525" s="17">
        <v>605</v>
      </c>
      <c r="L525" t="s">
        <v>1990</v>
      </c>
      <c r="M525" t="s">
        <v>5315</v>
      </c>
      <c r="N525" t="s">
        <v>6451</v>
      </c>
    </row>
    <row r="526" spans="1:14">
      <c r="A526" s="16" t="s">
        <v>5168</v>
      </c>
      <c r="B526" s="16" t="str">
        <f t="shared" si="14"/>
        <v>AT5G26150.1</v>
      </c>
      <c r="C526" s="16" t="str">
        <f t="shared" si="15"/>
        <v>AT5G26150</v>
      </c>
      <c r="D526" t="s">
        <v>73</v>
      </c>
      <c r="E526" s="17"/>
      <c r="F526" s="17"/>
      <c r="G526" s="17" t="s">
        <v>6141</v>
      </c>
      <c r="H526" s="17">
        <v>703</v>
      </c>
      <c r="I526" s="17"/>
      <c r="J526" s="17"/>
      <c r="K526" s="17"/>
      <c r="L526" t="s">
        <v>5289</v>
      </c>
      <c r="M526" t="s">
        <v>5290</v>
      </c>
      <c r="N526" t="s">
        <v>7608</v>
      </c>
    </row>
    <row r="527" spans="1:14">
      <c r="A527" s="16" t="s">
        <v>5169</v>
      </c>
      <c r="B527" s="16" t="str">
        <f t="shared" ref="B527:B590" si="16">RIGHT(A527,11)</f>
        <v>AT5G28680.1</v>
      </c>
      <c r="C527" s="16" t="str">
        <f t="shared" ref="C527:C590" si="17">LEFT(B527,9)</f>
        <v>AT5G28680</v>
      </c>
      <c r="D527" t="s">
        <v>112</v>
      </c>
      <c r="E527" s="17">
        <v>28</v>
      </c>
      <c r="F527" s="17" t="s">
        <v>5744</v>
      </c>
      <c r="G527" s="17" t="s">
        <v>6142</v>
      </c>
      <c r="H527" s="17">
        <v>858</v>
      </c>
      <c r="I527" s="17">
        <v>29</v>
      </c>
      <c r="J527" s="17">
        <v>431</v>
      </c>
      <c r="K527" s="17">
        <v>403</v>
      </c>
      <c r="L527" t="s">
        <v>1990</v>
      </c>
      <c r="M527" t="s">
        <v>5290</v>
      </c>
      <c r="N527" t="s">
        <v>7609</v>
      </c>
    </row>
    <row r="528" spans="1:14">
      <c r="A528" s="16" t="s">
        <v>5170</v>
      </c>
      <c r="B528" s="16" t="str">
        <f t="shared" si="16"/>
        <v>AT5G35370.1</v>
      </c>
      <c r="C528" s="16" t="str">
        <f t="shared" si="17"/>
        <v>AT5G35370</v>
      </c>
      <c r="D528" t="s">
        <v>121</v>
      </c>
      <c r="E528" s="17">
        <v>27</v>
      </c>
      <c r="F528" s="17" t="s">
        <v>6143</v>
      </c>
      <c r="G528" s="17" t="s">
        <v>6144</v>
      </c>
      <c r="H528" s="17">
        <v>872</v>
      </c>
      <c r="I528" s="17">
        <v>28</v>
      </c>
      <c r="J528" s="17">
        <v>443</v>
      </c>
      <c r="K528" s="17">
        <v>416</v>
      </c>
      <c r="L528" t="s">
        <v>1990</v>
      </c>
      <c r="M528" t="s">
        <v>5431</v>
      </c>
      <c r="N528" t="s">
        <v>7610</v>
      </c>
    </row>
    <row r="529" spans="1:14">
      <c r="A529" s="16" t="s">
        <v>5171</v>
      </c>
      <c r="B529" s="16" t="str">
        <f t="shared" si="16"/>
        <v>AT5G35380.1</v>
      </c>
      <c r="C529" s="16" t="str">
        <f t="shared" si="17"/>
        <v>AT5G35380</v>
      </c>
      <c r="D529" t="s">
        <v>73</v>
      </c>
      <c r="E529" s="17"/>
      <c r="F529" s="17"/>
      <c r="G529" s="17" t="s">
        <v>6145</v>
      </c>
      <c r="H529" s="17">
        <v>731</v>
      </c>
      <c r="I529" s="17"/>
      <c r="J529" s="17"/>
      <c r="K529" s="17"/>
      <c r="L529" t="s">
        <v>5289</v>
      </c>
      <c r="M529" t="s">
        <v>5362</v>
      </c>
      <c r="N529" t="s">
        <v>7611</v>
      </c>
    </row>
    <row r="530" spans="1:14">
      <c r="A530" s="16" t="s">
        <v>5172</v>
      </c>
      <c r="B530" s="16" t="str">
        <f t="shared" si="16"/>
        <v>AT5G35390.1</v>
      </c>
      <c r="C530" s="16" t="str">
        <f t="shared" si="17"/>
        <v>AT5G35390</v>
      </c>
      <c r="D530" t="s">
        <v>35</v>
      </c>
      <c r="E530" s="17"/>
      <c r="F530" s="17" t="s">
        <v>6023</v>
      </c>
      <c r="G530" s="17" t="s">
        <v>6146</v>
      </c>
      <c r="H530" s="17">
        <v>657</v>
      </c>
      <c r="I530" s="17">
        <v>1</v>
      </c>
      <c r="J530" s="17">
        <v>256</v>
      </c>
      <c r="K530" s="17">
        <v>256</v>
      </c>
      <c r="L530" t="s">
        <v>1990</v>
      </c>
      <c r="M530" t="s">
        <v>5406</v>
      </c>
      <c r="N530" t="s">
        <v>6603</v>
      </c>
    </row>
    <row r="531" spans="1:14">
      <c r="A531" s="16" t="s">
        <v>5173</v>
      </c>
      <c r="B531" s="16" t="str">
        <f t="shared" si="16"/>
        <v>AT5G35580.1</v>
      </c>
      <c r="C531" s="16" t="str">
        <f t="shared" si="17"/>
        <v>AT5G35580</v>
      </c>
      <c r="D531" t="s">
        <v>21</v>
      </c>
      <c r="E531" s="17"/>
      <c r="F531" s="17"/>
      <c r="G531" s="17" t="s">
        <v>5708</v>
      </c>
      <c r="H531" s="17">
        <v>457</v>
      </c>
      <c r="I531" s="17"/>
      <c r="J531" s="17"/>
      <c r="K531" s="17"/>
      <c r="L531" t="s">
        <v>5289</v>
      </c>
      <c r="M531" t="s">
        <v>5290</v>
      </c>
      <c r="N531" t="s">
        <v>7612</v>
      </c>
    </row>
    <row r="532" spans="1:14">
      <c r="A532" s="16" t="s">
        <v>5174</v>
      </c>
      <c r="B532" s="16" t="str">
        <f t="shared" si="16"/>
        <v>AT5G35960.1</v>
      </c>
      <c r="C532" s="16" t="str">
        <f t="shared" si="17"/>
        <v>AT5G35960</v>
      </c>
      <c r="D532" t="s">
        <v>91</v>
      </c>
      <c r="E532" s="17">
        <v>26</v>
      </c>
      <c r="F532" s="17"/>
      <c r="G532" s="17" t="s">
        <v>6147</v>
      </c>
      <c r="H532" s="17">
        <v>429</v>
      </c>
      <c r="I532" s="17">
        <v>27</v>
      </c>
      <c r="J532" s="17">
        <v>133</v>
      </c>
      <c r="K532" s="17">
        <v>107</v>
      </c>
      <c r="L532" t="s">
        <v>1990</v>
      </c>
      <c r="M532" t="s">
        <v>5290</v>
      </c>
      <c r="N532" t="s">
        <v>7613</v>
      </c>
    </row>
    <row r="533" spans="1:14">
      <c r="A533" s="16" t="s">
        <v>5175</v>
      </c>
      <c r="B533" s="16" t="str">
        <f t="shared" si="16"/>
        <v>AT5G37450.1</v>
      </c>
      <c r="C533" s="16" t="str">
        <f t="shared" si="17"/>
        <v>AT5G37450</v>
      </c>
      <c r="D533" t="s">
        <v>16</v>
      </c>
      <c r="E533" s="17">
        <v>25</v>
      </c>
      <c r="F533" s="17" t="s">
        <v>6148</v>
      </c>
      <c r="G533" s="17" t="s">
        <v>6149</v>
      </c>
      <c r="H533" s="17">
        <v>935</v>
      </c>
      <c r="I533" s="17">
        <v>26</v>
      </c>
      <c r="J533" s="17">
        <v>539</v>
      </c>
      <c r="K533" s="17">
        <v>514</v>
      </c>
      <c r="L533" t="s">
        <v>1990</v>
      </c>
      <c r="M533" t="s">
        <v>6150</v>
      </c>
      <c r="N533" t="s">
        <v>7614</v>
      </c>
    </row>
    <row r="534" spans="1:14">
      <c r="A534" s="16" t="s">
        <v>5176</v>
      </c>
      <c r="B534" s="16" t="str">
        <f t="shared" si="16"/>
        <v>AT5G37790.1</v>
      </c>
      <c r="C534" s="16" t="str">
        <f t="shared" si="17"/>
        <v>AT5G37790</v>
      </c>
      <c r="D534" t="s">
        <v>91</v>
      </c>
      <c r="E534" s="17"/>
      <c r="F534" s="17"/>
      <c r="G534" s="17" t="s">
        <v>6151</v>
      </c>
      <c r="H534" s="17">
        <v>552</v>
      </c>
      <c r="I534" s="17"/>
      <c r="J534" s="17"/>
      <c r="K534" s="17"/>
      <c r="L534" t="s">
        <v>5289</v>
      </c>
      <c r="M534" t="s">
        <v>5290</v>
      </c>
      <c r="N534" t="s">
        <v>7615</v>
      </c>
    </row>
    <row r="535" spans="1:14">
      <c r="A535" s="16" t="s">
        <v>5177</v>
      </c>
      <c r="B535" s="16" t="str">
        <f t="shared" si="16"/>
        <v>AT5G38210.1</v>
      </c>
      <c r="C535" s="16" t="str">
        <f t="shared" si="17"/>
        <v>AT5G38210</v>
      </c>
      <c r="D535" t="s">
        <v>3994</v>
      </c>
      <c r="E535" s="17">
        <v>34</v>
      </c>
      <c r="F535" s="17" t="s">
        <v>6152</v>
      </c>
      <c r="G535" s="17" t="s">
        <v>6153</v>
      </c>
      <c r="H535" s="17">
        <v>686</v>
      </c>
      <c r="I535" s="17">
        <v>35</v>
      </c>
      <c r="J535" s="17">
        <v>263</v>
      </c>
      <c r="K535" s="17">
        <v>229</v>
      </c>
      <c r="L535" t="s">
        <v>1990</v>
      </c>
      <c r="M535" t="s">
        <v>5292</v>
      </c>
      <c r="N535" t="s">
        <v>7616</v>
      </c>
    </row>
    <row r="536" spans="1:14">
      <c r="A536" s="16" t="s">
        <v>5178</v>
      </c>
      <c r="B536" s="16" t="str">
        <f t="shared" si="16"/>
        <v>AT5G38240.1</v>
      </c>
      <c r="C536" s="16" t="str">
        <f t="shared" si="17"/>
        <v>AT5G38240</v>
      </c>
      <c r="D536" t="s">
        <v>206</v>
      </c>
      <c r="E536" s="17">
        <v>31</v>
      </c>
      <c r="F536" s="17"/>
      <c r="G536" s="17" t="s">
        <v>6154</v>
      </c>
      <c r="H536" s="17">
        <v>588</v>
      </c>
      <c r="I536" s="17">
        <v>32</v>
      </c>
      <c r="J536" s="17">
        <v>279</v>
      </c>
      <c r="K536" s="17">
        <v>248</v>
      </c>
      <c r="L536" t="s">
        <v>1990</v>
      </c>
      <c r="M536" t="s">
        <v>5290</v>
      </c>
      <c r="N536" t="s">
        <v>7617</v>
      </c>
    </row>
    <row r="537" spans="1:14">
      <c r="A537" s="16" t="s">
        <v>5179</v>
      </c>
      <c r="B537" s="16" t="str">
        <f t="shared" si="16"/>
        <v>AT5G38250.1</v>
      </c>
      <c r="C537" s="16" t="str">
        <f t="shared" si="17"/>
        <v>AT5G38250</v>
      </c>
      <c r="D537" t="s">
        <v>206</v>
      </c>
      <c r="E537" s="17">
        <v>31</v>
      </c>
      <c r="F537" s="17"/>
      <c r="G537" s="17" t="s">
        <v>6155</v>
      </c>
      <c r="H537" s="17">
        <v>579</v>
      </c>
      <c r="I537" s="17">
        <v>32</v>
      </c>
      <c r="J537" s="17">
        <v>277</v>
      </c>
      <c r="K537" s="17">
        <v>246</v>
      </c>
      <c r="L537" t="s">
        <v>1990</v>
      </c>
      <c r="M537" t="s">
        <v>5290</v>
      </c>
      <c r="N537" t="s">
        <v>7618</v>
      </c>
    </row>
    <row r="538" spans="1:14">
      <c r="A538" s="16" t="s">
        <v>5180</v>
      </c>
      <c r="B538" s="16" t="str">
        <f t="shared" si="16"/>
        <v>AT5G38260.1</v>
      </c>
      <c r="C538" s="16" t="str">
        <f t="shared" si="17"/>
        <v>AT5G38260</v>
      </c>
      <c r="D538" t="s">
        <v>206</v>
      </c>
      <c r="E538" s="17">
        <v>30</v>
      </c>
      <c r="F538" s="17" t="s">
        <v>6152</v>
      </c>
      <c r="G538" s="17" t="s">
        <v>6156</v>
      </c>
      <c r="H538" s="17">
        <v>638</v>
      </c>
      <c r="I538" s="17">
        <v>31</v>
      </c>
      <c r="J538" s="17">
        <v>263</v>
      </c>
      <c r="K538" s="17">
        <v>233</v>
      </c>
      <c r="L538" t="s">
        <v>1990</v>
      </c>
      <c r="M538" t="s">
        <v>5292</v>
      </c>
      <c r="N538" t="s">
        <v>7619</v>
      </c>
    </row>
    <row r="539" spans="1:14">
      <c r="A539" s="16" t="s">
        <v>5181</v>
      </c>
      <c r="B539" s="16" t="str">
        <f t="shared" si="16"/>
        <v>AT5G38280.1</v>
      </c>
      <c r="C539" s="16" t="str">
        <f t="shared" si="17"/>
        <v>AT5G38280</v>
      </c>
      <c r="D539" t="s">
        <v>206</v>
      </c>
      <c r="E539" s="17">
        <v>25</v>
      </c>
      <c r="F539" s="17" t="s">
        <v>5560</v>
      </c>
      <c r="G539" s="17" t="s">
        <v>6039</v>
      </c>
      <c r="H539" s="17">
        <v>665</v>
      </c>
      <c r="I539" s="17">
        <v>26</v>
      </c>
      <c r="J539" s="17">
        <v>276</v>
      </c>
      <c r="K539" s="17">
        <v>251</v>
      </c>
      <c r="L539" t="s">
        <v>1990</v>
      </c>
      <c r="M539" t="s">
        <v>6157</v>
      </c>
      <c r="N539" t="s">
        <v>7620</v>
      </c>
    </row>
    <row r="540" spans="1:14">
      <c r="A540" s="16" t="s">
        <v>5182</v>
      </c>
      <c r="B540" s="16" t="str">
        <f t="shared" si="16"/>
        <v>AT5G38560.1</v>
      </c>
      <c r="C540" s="16" t="str">
        <f t="shared" si="17"/>
        <v>AT5G38560</v>
      </c>
      <c r="D540" t="s">
        <v>33</v>
      </c>
      <c r="E540" s="17"/>
      <c r="F540" s="17" t="s">
        <v>6158</v>
      </c>
      <c r="G540" s="17" t="s">
        <v>6159</v>
      </c>
      <c r="H540" s="17">
        <v>681</v>
      </c>
      <c r="I540" s="17">
        <v>1</v>
      </c>
      <c r="J540" s="17">
        <v>236</v>
      </c>
      <c r="K540" s="17">
        <v>236</v>
      </c>
      <c r="L540" t="s">
        <v>1990</v>
      </c>
      <c r="M540" t="s">
        <v>5290</v>
      </c>
      <c r="N540" t="s">
        <v>7621</v>
      </c>
    </row>
    <row r="541" spans="1:14">
      <c r="A541" s="16" t="s">
        <v>5183</v>
      </c>
      <c r="B541" s="16" t="str">
        <f t="shared" si="16"/>
        <v>AT5G38990.1</v>
      </c>
      <c r="C541" s="16" t="str">
        <f t="shared" si="17"/>
        <v>AT5G38990</v>
      </c>
      <c r="D541" t="s">
        <v>112</v>
      </c>
      <c r="E541" s="17">
        <v>22</v>
      </c>
      <c r="F541" s="17" t="s">
        <v>5675</v>
      </c>
      <c r="G541" s="17" t="s">
        <v>6160</v>
      </c>
      <c r="H541" s="17">
        <v>880</v>
      </c>
      <c r="I541" s="17">
        <v>23</v>
      </c>
      <c r="J541" s="17">
        <v>440</v>
      </c>
      <c r="K541" s="17">
        <v>418</v>
      </c>
      <c r="L541" t="s">
        <v>1990</v>
      </c>
      <c r="M541" t="s">
        <v>5290</v>
      </c>
      <c r="N541" t="s">
        <v>7622</v>
      </c>
    </row>
    <row r="542" spans="1:14">
      <c r="A542" s="16" t="s">
        <v>5184</v>
      </c>
      <c r="B542" s="16" t="str">
        <f t="shared" si="16"/>
        <v>AT5G39000.1</v>
      </c>
      <c r="C542" s="16" t="str">
        <f t="shared" si="17"/>
        <v>AT5G39000</v>
      </c>
      <c r="D542" t="s">
        <v>112</v>
      </c>
      <c r="E542" s="17">
        <v>22</v>
      </c>
      <c r="F542" s="17" t="s">
        <v>5539</v>
      </c>
      <c r="G542" s="17" t="s">
        <v>6161</v>
      </c>
      <c r="H542" s="17">
        <v>873</v>
      </c>
      <c r="I542" s="17">
        <v>23</v>
      </c>
      <c r="J542" s="17">
        <v>442</v>
      </c>
      <c r="K542" s="17">
        <v>420</v>
      </c>
      <c r="L542" t="s">
        <v>1990</v>
      </c>
      <c r="M542" t="s">
        <v>5290</v>
      </c>
      <c r="N542" t="s">
        <v>7623</v>
      </c>
    </row>
    <row r="543" spans="1:14">
      <c r="A543" s="16" t="s">
        <v>5185</v>
      </c>
      <c r="B543" s="16" t="str">
        <f t="shared" si="16"/>
        <v>AT5G39020.1</v>
      </c>
      <c r="C543" s="16" t="str">
        <f t="shared" si="17"/>
        <v>AT5G39020</v>
      </c>
      <c r="D543" t="s">
        <v>206</v>
      </c>
      <c r="E543" s="17">
        <v>22</v>
      </c>
      <c r="F543" s="17" t="s">
        <v>5982</v>
      </c>
      <c r="G543" s="17" t="s">
        <v>5532</v>
      </c>
      <c r="H543" s="17">
        <v>813</v>
      </c>
      <c r="I543" s="17">
        <v>23</v>
      </c>
      <c r="J543" s="17">
        <v>439</v>
      </c>
      <c r="K543" s="17">
        <v>417</v>
      </c>
      <c r="L543" t="s">
        <v>1990</v>
      </c>
      <c r="M543" t="s">
        <v>5292</v>
      </c>
      <c r="N543" t="s">
        <v>7624</v>
      </c>
    </row>
    <row r="544" spans="1:14">
      <c r="A544" s="16" t="s">
        <v>5186</v>
      </c>
      <c r="B544" s="16" t="str">
        <f t="shared" si="16"/>
        <v>AT5G39030.1</v>
      </c>
      <c r="C544" s="16" t="str">
        <f t="shared" si="17"/>
        <v>AT5G39030</v>
      </c>
      <c r="D544" t="s">
        <v>206</v>
      </c>
      <c r="E544" s="17">
        <v>18</v>
      </c>
      <c r="F544" s="17" t="s">
        <v>6162</v>
      </c>
      <c r="G544" s="17" t="s">
        <v>5514</v>
      </c>
      <c r="H544" s="17">
        <v>806</v>
      </c>
      <c r="I544" s="17">
        <v>19</v>
      </c>
      <c r="J544" s="17">
        <v>441</v>
      </c>
      <c r="K544" s="17">
        <v>423</v>
      </c>
      <c r="L544" t="s">
        <v>1990</v>
      </c>
      <c r="M544" t="s">
        <v>5292</v>
      </c>
      <c r="N544" t="s">
        <v>7625</v>
      </c>
    </row>
    <row r="545" spans="1:14">
      <c r="A545" s="16" t="s">
        <v>5187</v>
      </c>
      <c r="B545" s="16" t="str">
        <f t="shared" si="16"/>
        <v>AT5G39390.1</v>
      </c>
      <c r="C545" s="16" t="str">
        <f t="shared" si="17"/>
        <v>AT5G39390</v>
      </c>
      <c r="D545" t="s">
        <v>305</v>
      </c>
      <c r="E545" s="17">
        <v>26</v>
      </c>
      <c r="F545" s="17" t="s">
        <v>6163</v>
      </c>
      <c r="G545" s="17" t="s">
        <v>6164</v>
      </c>
      <c r="H545" s="17">
        <v>502</v>
      </c>
      <c r="I545" s="17">
        <v>27</v>
      </c>
      <c r="J545" s="17">
        <v>167</v>
      </c>
      <c r="K545" s="17">
        <v>141</v>
      </c>
      <c r="L545" t="s">
        <v>1990</v>
      </c>
      <c r="M545" t="s">
        <v>6165</v>
      </c>
      <c r="N545" t="s">
        <v>6459</v>
      </c>
    </row>
    <row r="546" spans="1:14">
      <c r="A546" s="16" t="s">
        <v>5188</v>
      </c>
      <c r="B546" s="16" t="str">
        <f t="shared" si="16"/>
        <v>AT5G40380.1</v>
      </c>
      <c r="C546" s="16" t="str">
        <f t="shared" si="17"/>
        <v>AT5G40380</v>
      </c>
      <c r="D546" t="s">
        <v>4694</v>
      </c>
      <c r="E546" s="17"/>
      <c r="F546" s="17" t="s">
        <v>6166</v>
      </c>
      <c r="G546" s="17" t="s">
        <v>6167</v>
      </c>
      <c r="H546" s="17">
        <v>591</v>
      </c>
      <c r="I546" s="17">
        <v>1</v>
      </c>
      <c r="J546" s="17">
        <v>192</v>
      </c>
      <c r="K546" s="17">
        <v>192</v>
      </c>
      <c r="L546" t="s">
        <v>1990</v>
      </c>
      <c r="M546" t="s">
        <v>5595</v>
      </c>
      <c r="N546" t="s">
        <v>7626</v>
      </c>
    </row>
    <row r="547" spans="1:14">
      <c r="A547" s="16" t="s">
        <v>5189</v>
      </c>
      <c r="B547" s="16" t="str">
        <f t="shared" si="16"/>
        <v>AT5G41180.1</v>
      </c>
      <c r="C547" s="16" t="str">
        <f t="shared" si="17"/>
        <v>AT5G41180</v>
      </c>
      <c r="D547" t="s">
        <v>3999</v>
      </c>
      <c r="E547" s="17"/>
      <c r="F547" s="17"/>
      <c r="G547" s="17" t="s">
        <v>6168</v>
      </c>
      <c r="H547" s="17">
        <v>664</v>
      </c>
      <c r="I547" s="17"/>
      <c r="J547" s="17"/>
      <c r="K547" s="17"/>
      <c r="L547" t="s">
        <v>5289</v>
      </c>
      <c r="M547" t="s">
        <v>5755</v>
      </c>
      <c r="N547" t="s">
        <v>7077</v>
      </c>
    </row>
    <row r="548" spans="1:14">
      <c r="A548" s="16" t="s">
        <v>5190</v>
      </c>
      <c r="B548" s="16" t="str">
        <f t="shared" si="16"/>
        <v>AT5G41260.1</v>
      </c>
      <c r="C548" s="16" t="str">
        <f t="shared" si="17"/>
        <v>AT5G41260</v>
      </c>
      <c r="D548" t="s">
        <v>4651</v>
      </c>
      <c r="E548" s="17"/>
      <c r="F548" s="17"/>
      <c r="G548" s="17" t="s">
        <v>6169</v>
      </c>
      <c r="H548" s="17">
        <v>487</v>
      </c>
      <c r="I548" s="17"/>
      <c r="J548" s="17"/>
      <c r="K548" s="17"/>
      <c r="L548" t="s">
        <v>5289</v>
      </c>
      <c r="M548" t="s">
        <v>5292</v>
      </c>
      <c r="N548" t="s">
        <v>7627</v>
      </c>
    </row>
    <row r="549" spans="1:14">
      <c r="A549" s="16" t="s">
        <v>5191</v>
      </c>
      <c r="B549" s="16" t="str">
        <f t="shared" si="16"/>
        <v>AT5G41680.1</v>
      </c>
      <c r="C549" s="16" t="str">
        <f t="shared" si="17"/>
        <v>AT5G41680</v>
      </c>
      <c r="D549" t="s">
        <v>35</v>
      </c>
      <c r="E549" s="17"/>
      <c r="F549" s="17"/>
      <c r="G549" s="17" t="s">
        <v>6170</v>
      </c>
      <c r="H549" s="17">
        <v>359</v>
      </c>
      <c r="I549" s="17"/>
      <c r="J549" s="17"/>
      <c r="K549" s="17"/>
      <c r="L549" t="s">
        <v>5289</v>
      </c>
      <c r="M549" t="s">
        <v>5292</v>
      </c>
      <c r="N549" t="s">
        <v>7628</v>
      </c>
    </row>
    <row r="550" spans="1:14">
      <c r="A550" s="16" t="s">
        <v>5192</v>
      </c>
      <c r="B550" s="16" t="str">
        <f t="shared" si="16"/>
        <v>AT5G42120.1</v>
      </c>
      <c r="C550" s="16" t="str">
        <f t="shared" si="17"/>
        <v>AT5G42120</v>
      </c>
      <c r="D550" t="s">
        <v>58</v>
      </c>
      <c r="E550" s="17"/>
      <c r="F550" s="17" t="s">
        <v>6171</v>
      </c>
      <c r="G550" s="17" t="s">
        <v>6172</v>
      </c>
      <c r="H550" s="17">
        <v>691</v>
      </c>
      <c r="I550" s="17">
        <v>1</v>
      </c>
      <c r="J550" s="17">
        <v>308</v>
      </c>
      <c r="K550" s="17">
        <v>308</v>
      </c>
      <c r="L550" t="s">
        <v>1990</v>
      </c>
      <c r="M550" t="s">
        <v>5344</v>
      </c>
      <c r="N550" t="s">
        <v>7629</v>
      </c>
    </row>
    <row r="551" spans="1:14">
      <c r="A551" s="16" t="s">
        <v>5193</v>
      </c>
      <c r="B551" s="16" t="str">
        <f t="shared" si="16"/>
        <v>AT5G42440.1</v>
      </c>
      <c r="C551" s="16" t="str">
        <f t="shared" si="17"/>
        <v>AT5G42440</v>
      </c>
      <c r="D551" t="s">
        <v>166</v>
      </c>
      <c r="E551" s="17">
        <v>33</v>
      </c>
      <c r="F551" s="17"/>
      <c r="G551" s="17" t="s">
        <v>6173</v>
      </c>
      <c r="H551" s="17">
        <v>359</v>
      </c>
      <c r="I551" s="17">
        <v>34</v>
      </c>
      <c r="J551" s="17">
        <v>80</v>
      </c>
      <c r="K551" s="17">
        <v>47</v>
      </c>
      <c r="L551" t="s">
        <v>1990</v>
      </c>
      <c r="M551" t="s">
        <v>5290</v>
      </c>
      <c r="N551" t="s">
        <v>7630</v>
      </c>
    </row>
    <row r="552" spans="1:14">
      <c r="A552" s="16" t="s">
        <v>5194</v>
      </c>
      <c r="B552" s="16" t="str">
        <f t="shared" si="16"/>
        <v>AT5G43020.1</v>
      </c>
      <c r="C552" s="16" t="str">
        <f t="shared" si="17"/>
        <v>AT5G43020</v>
      </c>
      <c r="D552" t="s">
        <v>35</v>
      </c>
      <c r="E552" s="17">
        <v>24</v>
      </c>
      <c r="F552" s="17" t="s">
        <v>5450</v>
      </c>
      <c r="G552" s="17" t="s">
        <v>5451</v>
      </c>
      <c r="H552" s="17">
        <v>669</v>
      </c>
      <c r="I552" s="17">
        <v>25</v>
      </c>
      <c r="J552" s="17">
        <v>281</v>
      </c>
      <c r="K552" s="17">
        <v>257</v>
      </c>
      <c r="L552" t="s">
        <v>1990</v>
      </c>
      <c r="M552" t="s">
        <v>5791</v>
      </c>
      <c r="N552" t="s">
        <v>7631</v>
      </c>
    </row>
    <row r="553" spans="1:14">
      <c r="A553" s="16" t="s">
        <v>5195</v>
      </c>
      <c r="B553" s="16" t="str">
        <f t="shared" si="16"/>
        <v>AT5G44700.1</v>
      </c>
      <c r="C553" s="16" t="str">
        <f t="shared" si="17"/>
        <v>AT5G44700</v>
      </c>
      <c r="D553" t="s">
        <v>28</v>
      </c>
      <c r="E553" s="17">
        <v>23</v>
      </c>
      <c r="F553" s="17" t="s">
        <v>5970</v>
      </c>
      <c r="G553" s="17" t="s">
        <v>6174</v>
      </c>
      <c r="H553" s="17">
        <v>1252</v>
      </c>
      <c r="I553" s="17">
        <v>24</v>
      </c>
      <c r="J553" s="17">
        <v>875</v>
      </c>
      <c r="K553" s="17">
        <v>852</v>
      </c>
      <c r="L553" t="s">
        <v>1990</v>
      </c>
      <c r="M553" t="s">
        <v>6175</v>
      </c>
      <c r="N553" t="s">
        <v>6575</v>
      </c>
    </row>
    <row r="554" spans="1:14">
      <c r="A554" s="16" t="s">
        <v>5196</v>
      </c>
      <c r="B554" s="16" t="str">
        <f t="shared" si="16"/>
        <v>AT5G45780.1</v>
      </c>
      <c r="C554" s="16" t="str">
        <f t="shared" si="17"/>
        <v>AT5G45780</v>
      </c>
      <c r="D554" t="s">
        <v>119</v>
      </c>
      <c r="E554" s="17">
        <v>27</v>
      </c>
      <c r="F554" s="17" t="s">
        <v>5511</v>
      </c>
      <c r="G554" s="17" t="s">
        <v>6176</v>
      </c>
      <c r="H554" s="17">
        <v>614</v>
      </c>
      <c r="I554" s="17">
        <v>28</v>
      </c>
      <c r="J554" s="17">
        <v>238</v>
      </c>
      <c r="K554" s="17">
        <v>211</v>
      </c>
      <c r="L554" t="s">
        <v>1990</v>
      </c>
      <c r="M554" t="s">
        <v>5422</v>
      </c>
      <c r="N554" t="s">
        <v>7201</v>
      </c>
    </row>
    <row r="555" spans="1:14">
      <c r="A555" s="16" t="s">
        <v>5197</v>
      </c>
      <c r="B555" s="16" t="str">
        <f t="shared" si="16"/>
        <v>AT5G45800.1</v>
      </c>
      <c r="C555" s="16" t="str">
        <f t="shared" si="17"/>
        <v>AT5G45800</v>
      </c>
      <c r="D555" t="s">
        <v>4675</v>
      </c>
      <c r="E555" s="17">
        <v>18</v>
      </c>
      <c r="F555" s="17" t="s">
        <v>6177</v>
      </c>
      <c r="G555" s="17" t="s">
        <v>6178</v>
      </c>
      <c r="H555" s="17">
        <v>666</v>
      </c>
      <c r="I555" s="17">
        <v>19</v>
      </c>
      <c r="J555" s="17">
        <v>297</v>
      </c>
      <c r="K555" s="17">
        <v>279</v>
      </c>
      <c r="L555" t="s">
        <v>1990</v>
      </c>
      <c r="M555" t="s">
        <v>5828</v>
      </c>
      <c r="N555" t="s">
        <v>7027</v>
      </c>
    </row>
    <row r="556" spans="1:14">
      <c r="A556" s="16" t="s">
        <v>5198</v>
      </c>
      <c r="B556" s="16" t="str">
        <f t="shared" si="16"/>
        <v>AT5G45840.1</v>
      </c>
      <c r="C556" s="16" t="str">
        <f t="shared" si="17"/>
        <v>AT5G45840</v>
      </c>
      <c r="D556" t="s">
        <v>3999</v>
      </c>
      <c r="E556" s="17">
        <v>30</v>
      </c>
      <c r="F556" s="17" t="s">
        <v>6076</v>
      </c>
      <c r="G556" s="17" t="s">
        <v>6179</v>
      </c>
      <c r="H556" s="17">
        <v>668</v>
      </c>
      <c r="I556" s="17">
        <v>31</v>
      </c>
      <c r="J556" s="17">
        <v>309</v>
      </c>
      <c r="K556" s="17">
        <v>279</v>
      </c>
      <c r="L556" t="s">
        <v>1990</v>
      </c>
      <c r="M556" t="s">
        <v>5755</v>
      </c>
      <c r="N556" t="s">
        <v>6851</v>
      </c>
    </row>
    <row r="557" spans="1:14">
      <c r="A557" s="16" t="s">
        <v>5199</v>
      </c>
      <c r="B557" s="16" t="str">
        <f t="shared" si="16"/>
        <v>AT5G46080.1</v>
      </c>
      <c r="C557" s="16" t="str">
        <f t="shared" si="17"/>
        <v>AT5G46080</v>
      </c>
      <c r="D557" t="s">
        <v>5200</v>
      </c>
      <c r="E557" s="17">
        <v>34</v>
      </c>
      <c r="F557" s="17"/>
      <c r="G557" s="17" t="s">
        <v>6180</v>
      </c>
      <c r="H557" s="17">
        <v>332</v>
      </c>
      <c r="I557" s="17">
        <v>35</v>
      </c>
      <c r="J557" s="17">
        <v>65</v>
      </c>
      <c r="K557" s="17">
        <v>31</v>
      </c>
      <c r="L557" t="s">
        <v>1990</v>
      </c>
      <c r="M557" t="s">
        <v>5292</v>
      </c>
      <c r="N557" t="s">
        <v>7632</v>
      </c>
    </row>
    <row r="558" spans="1:14">
      <c r="A558" s="16" t="s">
        <v>5201</v>
      </c>
      <c r="B558" s="16" t="str">
        <f t="shared" si="16"/>
        <v>AT5G46330.1</v>
      </c>
      <c r="C558" s="16" t="str">
        <f t="shared" si="17"/>
        <v>AT5G46330</v>
      </c>
      <c r="D558" t="s">
        <v>305</v>
      </c>
      <c r="E558" s="17">
        <v>24</v>
      </c>
      <c r="F558" s="17" t="s">
        <v>6181</v>
      </c>
      <c r="G558" s="17" t="s">
        <v>6182</v>
      </c>
      <c r="H558" s="17">
        <v>1173</v>
      </c>
      <c r="I558" s="17">
        <v>25</v>
      </c>
      <c r="J558" s="17">
        <v>806</v>
      </c>
      <c r="K558" s="17">
        <v>782</v>
      </c>
      <c r="L558" t="s">
        <v>1990</v>
      </c>
      <c r="M558" t="s">
        <v>5437</v>
      </c>
      <c r="N558" t="s">
        <v>7633</v>
      </c>
    </row>
    <row r="559" spans="1:14">
      <c r="A559" s="16" t="s">
        <v>5202</v>
      </c>
      <c r="B559" s="16" t="str">
        <f t="shared" si="16"/>
        <v>AT5G46570.1</v>
      </c>
      <c r="C559" s="16" t="str">
        <f t="shared" si="17"/>
        <v>AT5G46570</v>
      </c>
      <c r="D559" t="s">
        <v>4651</v>
      </c>
      <c r="E559" s="17"/>
      <c r="F559" s="17"/>
      <c r="G559" s="17" t="s">
        <v>5291</v>
      </c>
      <c r="H559" s="17">
        <v>489</v>
      </c>
      <c r="I559" s="17"/>
      <c r="J559" s="17"/>
      <c r="K559" s="17"/>
      <c r="L559" t="s">
        <v>5289</v>
      </c>
      <c r="M559" t="s">
        <v>5292</v>
      </c>
      <c r="N559" t="s">
        <v>7634</v>
      </c>
    </row>
    <row r="560" spans="1:14">
      <c r="A560" s="16" t="s">
        <v>5203</v>
      </c>
      <c r="B560" s="16" t="str">
        <f t="shared" si="16"/>
        <v>AT5G47070.1</v>
      </c>
      <c r="C560" s="16" t="str">
        <f t="shared" si="17"/>
        <v>AT5G47070</v>
      </c>
      <c r="D560" t="s">
        <v>21</v>
      </c>
      <c r="E560" s="17"/>
      <c r="F560" s="17"/>
      <c r="G560" s="17" t="s">
        <v>6061</v>
      </c>
      <c r="H560" s="17">
        <v>410</v>
      </c>
      <c r="I560" s="17"/>
      <c r="J560" s="17"/>
      <c r="K560" s="17"/>
      <c r="L560" t="s">
        <v>5289</v>
      </c>
      <c r="M560" t="s">
        <v>5290</v>
      </c>
      <c r="N560" t="s">
        <v>7635</v>
      </c>
    </row>
    <row r="561" spans="1:14">
      <c r="A561" s="16" t="s">
        <v>5204</v>
      </c>
      <c r="B561" s="16" t="str">
        <f t="shared" si="16"/>
        <v>AT5G47850.1</v>
      </c>
      <c r="C561" s="16" t="str">
        <f t="shared" si="17"/>
        <v>AT5G47850</v>
      </c>
      <c r="D561" t="s">
        <v>104</v>
      </c>
      <c r="E561" s="17">
        <v>32</v>
      </c>
      <c r="F561" s="17" t="s">
        <v>6183</v>
      </c>
      <c r="G561" s="17" t="s">
        <v>6184</v>
      </c>
      <c r="H561" s="17">
        <v>751</v>
      </c>
      <c r="I561" s="17">
        <v>33</v>
      </c>
      <c r="J561" s="17">
        <v>364</v>
      </c>
      <c r="K561" s="17">
        <v>332</v>
      </c>
      <c r="L561" t="s">
        <v>1990</v>
      </c>
      <c r="M561" t="s">
        <v>5290</v>
      </c>
      <c r="N561" t="s">
        <v>7636</v>
      </c>
    </row>
    <row r="562" spans="1:14">
      <c r="A562" s="16" t="s">
        <v>5205</v>
      </c>
      <c r="B562" s="16" t="str">
        <f t="shared" si="16"/>
        <v>AT5G48380.1</v>
      </c>
      <c r="C562" s="16" t="str">
        <f t="shared" si="17"/>
        <v>AT5G48380</v>
      </c>
      <c r="D562" t="s">
        <v>102</v>
      </c>
      <c r="E562" s="17">
        <v>28</v>
      </c>
      <c r="F562" s="17" t="s">
        <v>6054</v>
      </c>
      <c r="G562" s="17" t="s">
        <v>6185</v>
      </c>
      <c r="H562" s="17">
        <v>620</v>
      </c>
      <c r="I562" s="17">
        <v>29</v>
      </c>
      <c r="J562" s="17">
        <v>226</v>
      </c>
      <c r="K562" s="17">
        <v>198</v>
      </c>
      <c r="L562" t="s">
        <v>1990</v>
      </c>
      <c r="M562" t="s">
        <v>5406</v>
      </c>
      <c r="N562" t="s">
        <v>7637</v>
      </c>
    </row>
    <row r="563" spans="1:14">
      <c r="A563" s="16" t="s">
        <v>5206</v>
      </c>
      <c r="B563" s="16" t="str">
        <f t="shared" si="16"/>
        <v>AT5G48740.1</v>
      </c>
      <c r="C563" s="16" t="str">
        <f t="shared" si="17"/>
        <v>AT5G48740</v>
      </c>
      <c r="D563" t="s">
        <v>4653</v>
      </c>
      <c r="E563" s="17">
        <v>17</v>
      </c>
      <c r="F563" s="17" t="s">
        <v>6186</v>
      </c>
      <c r="G563" s="17" t="s">
        <v>6187</v>
      </c>
      <c r="H563" s="17">
        <v>895</v>
      </c>
      <c r="I563" s="17">
        <v>18</v>
      </c>
      <c r="J563" s="17">
        <v>546</v>
      </c>
      <c r="K563" s="17">
        <v>529</v>
      </c>
      <c r="L563" t="s">
        <v>1990</v>
      </c>
      <c r="M563" t="s">
        <v>5791</v>
      </c>
      <c r="N563" t="s">
        <v>7031</v>
      </c>
    </row>
    <row r="564" spans="1:14">
      <c r="A564" s="16" t="s">
        <v>5207</v>
      </c>
      <c r="B564" s="16" t="str">
        <f t="shared" si="16"/>
        <v>AT5G48940.1</v>
      </c>
      <c r="C564" s="16" t="str">
        <f t="shared" si="17"/>
        <v>AT5G48940</v>
      </c>
      <c r="D564" t="s">
        <v>28</v>
      </c>
      <c r="E564" s="17">
        <v>36</v>
      </c>
      <c r="F564" s="17" t="s">
        <v>6188</v>
      </c>
      <c r="G564" s="17" t="s">
        <v>6189</v>
      </c>
      <c r="H564" s="17">
        <v>1135</v>
      </c>
      <c r="I564" s="17">
        <v>37</v>
      </c>
      <c r="J564" s="17">
        <v>722</v>
      </c>
      <c r="K564" s="17">
        <v>686</v>
      </c>
      <c r="L564" t="s">
        <v>1990</v>
      </c>
      <c r="M564" t="s">
        <v>5410</v>
      </c>
      <c r="N564" t="s">
        <v>6439</v>
      </c>
    </row>
    <row r="565" spans="1:14">
      <c r="A565" s="16" t="s">
        <v>5208</v>
      </c>
      <c r="B565" s="16" t="str">
        <f t="shared" si="16"/>
        <v>AT5G49660.1</v>
      </c>
      <c r="C565" s="16" t="str">
        <f t="shared" si="17"/>
        <v>AT5G49660</v>
      </c>
      <c r="D565" t="s">
        <v>28</v>
      </c>
      <c r="E565" s="17">
        <v>23</v>
      </c>
      <c r="F565" s="17" t="s">
        <v>6190</v>
      </c>
      <c r="G565" s="17" t="s">
        <v>6191</v>
      </c>
      <c r="H565" s="17">
        <v>966</v>
      </c>
      <c r="I565" s="17">
        <v>24</v>
      </c>
      <c r="J565" s="17">
        <v>590</v>
      </c>
      <c r="K565" s="17">
        <v>567</v>
      </c>
      <c r="L565" t="s">
        <v>1990</v>
      </c>
      <c r="M565" t="s">
        <v>5644</v>
      </c>
      <c r="N565" t="s">
        <v>6813</v>
      </c>
    </row>
    <row r="566" spans="1:14">
      <c r="A566" s="16" t="s">
        <v>5209</v>
      </c>
      <c r="B566" s="16" t="str">
        <f t="shared" si="16"/>
        <v>AT5G49760.1</v>
      </c>
      <c r="C566" s="16" t="str">
        <f t="shared" si="17"/>
        <v>AT5G49760</v>
      </c>
      <c r="D566" t="s">
        <v>16</v>
      </c>
      <c r="E566" s="17">
        <v>24</v>
      </c>
      <c r="F566" s="17" t="s">
        <v>6192</v>
      </c>
      <c r="G566" s="17" t="s">
        <v>6193</v>
      </c>
      <c r="H566" s="17">
        <v>953</v>
      </c>
      <c r="I566" s="17">
        <v>25</v>
      </c>
      <c r="J566" s="17">
        <v>559</v>
      </c>
      <c r="K566" s="17">
        <v>535</v>
      </c>
      <c r="L566" t="s">
        <v>1990</v>
      </c>
      <c r="M566" t="s">
        <v>5494</v>
      </c>
      <c r="N566" t="s">
        <v>6665</v>
      </c>
    </row>
    <row r="567" spans="1:14">
      <c r="A567" s="16" t="s">
        <v>5210</v>
      </c>
      <c r="B567" s="16" t="str">
        <f t="shared" si="16"/>
        <v>AT5G49770.1</v>
      </c>
      <c r="C567" s="16" t="str">
        <f t="shared" si="17"/>
        <v>AT5G49770</v>
      </c>
      <c r="D567" t="s">
        <v>16</v>
      </c>
      <c r="E567" s="17">
        <v>26</v>
      </c>
      <c r="F567" s="17" t="s">
        <v>6194</v>
      </c>
      <c r="G567" s="17" t="s">
        <v>6195</v>
      </c>
      <c r="H567" s="17">
        <v>946</v>
      </c>
      <c r="I567" s="17">
        <v>27</v>
      </c>
      <c r="J567" s="17">
        <v>562</v>
      </c>
      <c r="K567" s="17">
        <v>536</v>
      </c>
      <c r="L567" t="s">
        <v>1990</v>
      </c>
      <c r="M567" t="s">
        <v>6070</v>
      </c>
      <c r="N567" t="s">
        <v>6763</v>
      </c>
    </row>
    <row r="568" spans="1:14">
      <c r="A568" s="16" t="s">
        <v>5211</v>
      </c>
      <c r="B568" s="16" t="str">
        <f t="shared" si="16"/>
        <v>AT5G49780.1</v>
      </c>
      <c r="C568" s="16" t="str">
        <f t="shared" si="17"/>
        <v>AT5G49780</v>
      </c>
      <c r="D568" t="s">
        <v>16</v>
      </c>
      <c r="E568" s="17">
        <v>20</v>
      </c>
      <c r="F568" s="17" t="s">
        <v>6196</v>
      </c>
      <c r="G568" s="17" t="s">
        <v>6197</v>
      </c>
      <c r="H568" s="17">
        <v>1006</v>
      </c>
      <c r="I568" s="17">
        <v>21</v>
      </c>
      <c r="J568" s="17">
        <v>611</v>
      </c>
      <c r="K568" s="17">
        <v>591</v>
      </c>
      <c r="L568" t="s">
        <v>1990</v>
      </c>
      <c r="M568" t="s">
        <v>5299</v>
      </c>
      <c r="N568" t="s">
        <v>7638</v>
      </c>
    </row>
    <row r="569" spans="1:14">
      <c r="A569" s="16" t="s">
        <v>5212</v>
      </c>
      <c r="B569" s="16" t="str">
        <f t="shared" si="16"/>
        <v>AT5G51270.1</v>
      </c>
      <c r="C569" s="16" t="str">
        <f t="shared" si="17"/>
        <v>AT5G51270</v>
      </c>
      <c r="D569" t="s">
        <v>73</v>
      </c>
      <c r="E569" s="17"/>
      <c r="F569" s="17"/>
      <c r="G569" s="17" t="s">
        <v>6198</v>
      </c>
      <c r="H569" s="17">
        <v>819</v>
      </c>
      <c r="I569" s="17"/>
      <c r="J569" s="17"/>
      <c r="K569" s="17"/>
      <c r="L569" t="s">
        <v>5289</v>
      </c>
      <c r="M569" t="s">
        <v>5683</v>
      </c>
      <c r="N569" t="s">
        <v>7639</v>
      </c>
    </row>
    <row r="570" spans="1:14">
      <c r="A570" s="16" t="s">
        <v>5213</v>
      </c>
      <c r="B570" s="16" t="str">
        <f t="shared" si="16"/>
        <v>AT5G51350.1</v>
      </c>
      <c r="C570" s="16" t="str">
        <f t="shared" si="17"/>
        <v>AT5G51350</v>
      </c>
      <c r="D570" t="s">
        <v>282</v>
      </c>
      <c r="E570" s="17">
        <v>25</v>
      </c>
      <c r="F570" s="17" t="s">
        <v>6190</v>
      </c>
      <c r="G570" s="17" t="s">
        <v>6199</v>
      </c>
      <c r="H570" s="17">
        <v>895</v>
      </c>
      <c r="I570" s="17">
        <v>26</v>
      </c>
      <c r="J570" s="17">
        <v>590</v>
      </c>
      <c r="K570" s="17">
        <v>565</v>
      </c>
      <c r="L570" t="s">
        <v>1990</v>
      </c>
      <c r="M570" t="s">
        <v>6200</v>
      </c>
      <c r="N570" t="s">
        <v>7229</v>
      </c>
    </row>
    <row r="571" spans="1:14">
      <c r="A571" s="16" t="s">
        <v>5214</v>
      </c>
      <c r="B571" s="16" t="str">
        <f t="shared" si="16"/>
        <v>AT5G51560.1</v>
      </c>
      <c r="C571" s="16" t="str">
        <f t="shared" si="17"/>
        <v>AT5G51560</v>
      </c>
      <c r="D571" t="s">
        <v>358</v>
      </c>
      <c r="E571" s="17">
        <v>27</v>
      </c>
      <c r="F571" s="17" t="s">
        <v>6201</v>
      </c>
      <c r="G571" s="17" t="s">
        <v>6202</v>
      </c>
      <c r="H571" s="17">
        <v>680</v>
      </c>
      <c r="I571" s="17">
        <v>28</v>
      </c>
      <c r="J571" s="17">
        <v>306</v>
      </c>
      <c r="K571" s="17">
        <v>279</v>
      </c>
      <c r="L571" t="s">
        <v>1990</v>
      </c>
      <c r="M571" t="s">
        <v>5557</v>
      </c>
      <c r="N571" t="s">
        <v>6957</v>
      </c>
    </row>
    <row r="572" spans="1:14">
      <c r="A572" s="16" t="s">
        <v>5215</v>
      </c>
      <c r="B572" s="16" t="str">
        <f t="shared" si="16"/>
        <v>AT5G51770.1</v>
      </c>
      <c r="C572" s="16" t="str">
        <f t="shared" si="17"/>
        <v>AT5G51770</v>
      </c>
      <c r="D572" t="s">
        <v>360</v>
      </c>
      <c r="E572" s="17"/>
      <c r="F572" s="17"/>
      <c r="G572" s="17" t="s">
        <v>6203</v>
      </c>
      <c r="H572" s="17">
        <v>654</v>
      </c>
      <c r="I572" s="17"/>
      <c r="J572" s="17"/>
      <c r="K572" s="17"/>
      <c r="L572" t="s">
        <v>5289</v>
      </c>
      <c r="M572" t="s">
        <v>5292</v>
      </c>
      <c r="N572" t="s">
        <v>7640</v>
      </c>
    </row>
    <row r="573" spans="1:14">
      <c r="A573" s="16" t="s">
        <v>5216</v>
      </c>
      <c r="B573" s="16" t="str">
        <f t="shared" si="16"/>
        <v>AT5G53320.1</v>
      </c>
      <c r="C573" s="16" t="str">
        <f t="shared" si="17"/>
        <v>AT5G53320</v>
      </c>
      <c r="D573" t="s">
        <v>35</v>
      </c>
      <c r="E573" s="17">
        <v>21</v>
      </c>
      <c r="F573" s="17" t="s">
        <v>5697</v>
      </c>
      <c r="G573" s="17" t="s">
        <v>6204</v>
      </c>
      <c r="H573" s="17">
        <v>601</v>
      </c>
      <c r="I573" s="17">
        <v>22</v>
      </c>
      <c r="J573" s="17">
        <v>234</v>
      </c>
      <c r="K573" s="17">
        <v>213</v>
      </c>
      <c r="L573" t="s">
        <v>1990</v>
      </c>
      <c r="M573" t="s">
        <v>5406</v>
      </c>
      <c r="N573" t="s">
        <v>7193</v>
      </c>
    </row>
    <row r="574" spans="1:14">
      <c r="A574" s="16" t="s">
        <v>5217</v>
      </c>
      <c r="B574" s="16" t="str">
        <f t="shared" si="16"/>
        <v>AT5G53890.1</v>
      </c>
      <c r="C574" s="16" t="str">
        <f t="shared" si="17"/>
        <v>AT5G53890</v>
      </c>
      <c r="D574" t="s">
        <v>166</v>
      </c>
      <c r="E574" s="17">
        <v>17</v>
      </c>
      <c r="F574" s="17" t="s">
        <v>6205</v>
      </c>
      <c r="G574" s="17" t="s">
        <v>6206</v>
      </c>
      <c r="H574" s="17">
        <v>1036</v>
      </c>
      <c r="I574" s="17">
        <v>18</v>
      </c>
      <c r="J574" s="17">
        <v>677</v>
      </c>
      <c r="K574" s="17">
        <v>660</v>
      </c>
      <c r="L574" t="s">
        <v>1990</v>
      </c>
      <c r="M574" t="s">
        <v>5315</v>
      </c>
      <c r="N574" t="s">
        <v>6631</v>
      </c>
    </row>
    <row r="575" spans="1:14">
      <c r="A575" s="16" t="s">
        <v>5218</v>
      </c>
      <c r="B575" s="16" t="str">
        <f t="shared" si="16"/>
        <v>AT5G54380.1</v>
      </c>
      <c r="C575" s="16" t="str">
        <f t="shared" si="17"/>
        <v>AT5G54380</v>
      </c>
      <c r="D575" t="s">
        <v>112</v>
      </c>
      <c r="E575" s="17">
        <v>23</v>
      </c>
      <c r="F575" s="17" t="s">
        <v>6068</v>
      </c>
      <c r="G575" s="17" t="s">
        <v>6207</v>
      </c>
      <c r="H575" s="17">
        <v>855</v>
      </c>
      <c r="I575" s="17">
        <v>24</v>
      </c>
      <c r="J575" s="17">
        <v>417</v>
      </c>
      <c r="K575" s="17">
        <v>394</v>
      </c>
      <c r="L575" t="s">
        <v>1990</v>
      </c>
      <c r="M575" t="s">
        <v>5290</v>
      </c>
      <c r="N575" t="s">
        <v>7641</v>
      </c>
    </row>
    <row r="576" spans="1:14">
      <c r="A576" s="16" t="s">
        <v>5219</v>
      </c>
      <c r="B576" s="16" t="str">
        <f t="shared" si="16"/>
        <v>AT5G54590.2</v>
      </c>
      <c r="C576" s="16" t="str">
        <f t="shared" si="17"/>
        <v>AT5G54590</v>
      </c>
      <c r="D576" t="s">
        <v>4653</v>
      </c>
      <c r="E576" s="17">
        <v>24</v>
      </c>
      <c r="F576" s="17"/>
      <c r="G576" s="17" t="s">
        <v>6208</v>
      </c>
      <c r="H576" s="17">
        <v>440</v>
      </c>
      <c r="I576" s="17">
        <v>25</v>
      </c>
      <c r="J576" s="17">
        <v>112</v>
      </c>
      <c r="K576" s="17">
        <v>88</v>
      </c>
      <c r="L576" t="s">
        <v>1990</v>
      </c>
      <c r="M576" t="s">
        <v>5290</v>
      </c>
      <c r="N576" t="s">
        <v>7642</v>
      </c>
    </row>
    <row r="577" spans="1:14">
      <c r="A577" s="16" t="s">
        <v>5220</v>
      </c>
      <c r="B577" s="16" t="str">
        <f t="shared" si="16"/>
        <v>AT5G55830.1</v>
      </c>
      <c r="C577" s="16" t="str">
        <f t="shared" si="17"/>
        <v>AT5G55830</v>
      </c>
      <c r="D577" t="s">
        <v>58</v>
      </c>
      <c r="E577" s="17">
        <v>22</v>
      </c>
      <c r="F577" s="17" t="s">
        <v>6079</v>
      </c>
      <c r="G577" s="17" t="s">
        <v>6209</v>
      </c>
      <c r="H577" s="17">
        <v>681</v>
      </c>
      <c r="I577" s="17">
        <v>23</v>
      </c>
      <c r="J577" s="17">
        <v>305</v>
      </c>
      <c r="K577" s="17">
        <v>283</v>
      </c>
      <c r="L577" t="s">
        <v>1990</v>
      </c>
      <c r="M577" t="s">
        <v>5344</v>
      </c>
      <c r="N577" t="s">
        <v>7643</v>
      </c>
    </row>
    <row r="578" spans="1:14">
      <c r="A578" s="16" t="s">
        <v>5221</v>
      </c>
      <c r="B578" s="16" t="str">
        <f t="shared" si="16"/>
        <v>AT5G56040.2</v>
      </c>
      <c r="C578" s="16" t="str">
        <f t="shared" si="17"/>
        <v>AT5G56040</v>
      </c>
      <c r="D578" t="s">
        <v>28</v>
      </c>
      <c r="E578" s="17">
        <v>21</v>
      </c>
      <c r="F578" s="17"/>
      <c r="G578" s="17" t="s">
        <v>6210</v>
      </c>
      <c r="H578" s="17">
        <v>1090</v>
      </c>
      <c r="I578" s="17">
        <v>22</v>
      </c>
      <c r="J578" s="17">
        <v>757</v>
      </c>
      <c r="K578" s="17">
        <v>736</v>
      </c>
      <c r="L578" t="s">
        <v>1990</v>
      </c>
      <c r="M578" t="s">
        <v>6030</v>
      </c>
      <c r="N578" t="s">
        <v>7145</v>
      </c>
    </row>
    <row r="579" spans="1:14">
      <c r="A579" s="16" t="s">
        <v>5222</v>
      </c>
      <c r="B579" s="16" t="str">
        <f t="shared" si="16"/>
        <v>AT5G56460.1</v>
      </c>
      <c r="C579" s="16" t="str">
        <f t="shared" si="17"/>
        <v>AT5G56460</v>
      </c>
      <c r="D579" t="s">
        <v>21</v>
      </c>
      <c r="E579" s="17"/>
      <c r="F579" s="17"/>
      <c r="G579" s="17" t="s">
        <v>6211</v>
      </c>
      <c r="H579" s="17">
        <v>408</v>
      </c>
      <c r="I579" s="17"/>
      <c r="J579" s="17"/>
      <c r="K579" s="17"/>
      <c r="L579" t="s">
        <v>5289</v>
      </c>
      <c r="M579" t="s">
        <v>5290</v>
      </c>
      <c r="N579" t="s">
        <v>7644</v>
      </c>
    </row>
    <row r="580" spans="1:14">
      <c r="A580" s="16" t="s">
        <v>5223</v>
      </c>
      <c r="B580" s="16" t="str">
        <f t="shared" si="16"/>
        <v>AT5G56790.1</v>
      </c>
      <c r="C580" s="16" t="str">
        <f t="shared" si="17"/>
        <v>AT5G56790</v>
      </c>
      <c r="D580" t="s">
        <v>33</v>
      </c>
      <c r="E580" s="17"/>
      <c r="F580" s="17"/>
      <c r="G580" s="17" t="s">
        <v>5359</v>
      </c>
      <c r="H580" s="17">
        <v>669</v>
      </c>
      <c r="I580" s="17"/>
      <c r="J580" s="17"/>
      <c r="K580" s="17"/>
      <c r="L580" t="s">
        <v>5289</v>
      </c>
      <c r="M580" t="s">
        <v>5290</v>
      </c>
      <c r="N580" t="s">
        <v>7645</v>
      </c>
    </row>
    <row r="581" spans="1:14">
      <c r="A581" s="16" t="s">
        <v>5224</v>
      </c>
      <c r="B581" s="16" t="str">
        <f t="shared" si="16"/>
        <v>AT5G56890.1</v>
      </c>
      <c r="C581" s="16" t="str">
        <f t="shared" si="17"/>
        <v>AT5G56890</v>
      </c>
      <c r="D581" t="s">
        <v>163</v>
      </c>
      <c r="E581" s="17">
        <v>20</v>
      </c>
      <c r="F581" s="17" t="s">
        <v>6139</v>
      </c>
      <c r="G581" s="17" t="s">
        <v>6212</v>
      </c>
      <c r="H581" s="17">
        <v>1113</v>
      </c>
      <c r="I581" s="17">
        <v>21</v>
      </c>
      <c r="J581" s="17">
        <v>628</v>
      </c>
      <c r="K581" s="17">
        <v>608</v>
      </c>
      <c r="L581" t="s">
        <v>1990</v>
      </c>
      <c r="M581" t="s">
        <v>5290</v>
      </c>
      <c r="N581" t="s">
        <v>7646</v>
      </c>
    </row>
    <row r="582" spans="1:14">
      <c r="A582" s="16" t="s">
        <v>5225</v>
      </c>
      <c r="B582" s="16" t="str">
        <f t="shared" si="16"/>
        <v>AT5G57035.1</v>
      </c>
      <c r="C582" s="16" t="str">
        <f t="shared" si="17"/>
        <v>AT5G57035</v>
      </c>
      <c r="D582" t="s">
        <v>73</v>
      </c>
      <c r="E582" s="17"/>
      <c r="F582" s="17"/>
      <c r="G582" s="17" t="s">
        <v>6141</v>
      </c>
      <c r="H582" s="17">
        <v>786</v>
      </c>
      <c r="I582" s="17"/>
      <c r="J582" s="17"/>
      <c r="K582" s="17"/>
      <c r="L582" t="s">
        <v>5289</v>
      </c>
      <c r="M582" t="s">
        <v>5683</v>
      </c>
      <c r="N582" t="s">
        <v>7647</v>
      </c>
    </row>
    <row r="583" spans="1:14">
      <c r="A583" s="16" t="s">
        <v>5226</v>
      </c>
      <c r="B583" s="16" t="str">
        <f t="shared" si="16"/>
        <v>AT5G57670.1</v>
      </c>
      <c r="C583" s="16" t="str">
        <f t="shared" si="17"/>
        <v>AT5G57670</v>
      </c>
      <c r="D583" t="s">
        <v>91</v>
      </c>
      <c r="E583" s="17"/>
      <c r="F583" s="17"/>
      <c r="G583" s="17" t="s">
        <v>6213</v>
      </c>
      <c r="H583" s="17">
        <v>416</v>
      </c>
      <c r="I583" s="17"/>
      <c r="J583" s="17"/>
      <c r="K583" s="17"/>
      <c r="L583" t="s">
        <v>5289</v>
      </c>
      <c r="M583" t="s">
        <v>5290</v>
      </c>
      <c r="N583" t="s">
        <v>7648</v>
      </c>
    </row>
    <row r="584" spans="1:14">
      <c r="A584" s="16" t="s">
        <v>5227</v>
      </c>
      <c r="B584" s="16" t="str">
        <f t="shared" si="16"/>
        <v>AT5G58150.1</v>
      </c>
      <c r="C584" s="16" t="str">
        <f t="shared" si="17"/>
        <v>AT5G58150</v>
      </c>
      <c r="D584" t="s">
        <v>4675</v>
      </c>
      <c r="E584" s="17">
        <v>22</v>
      </c>
      <c r="F584" s="17" t="s">
        <v>6214</v>
      </c>
      <c r="G584" s="17" t="s">
        <v>6215</v>
      </c>
      <c r="H584" s="17">
        <v>785</v>
      </c>
      <c r="I584" s="17">
        <v>23</v>
      </c>
      <c r="J584" s="17">
        <v>436</v>
      </c>
      <c r="K584" s="17">
        <v>414</v>
      </c>
      <c r="L584" t="s">
        <v>1990</v>
      </c>
      <c r="M584" t="s">
        <v>6216</v>
      </c>
      <c r="N584" t="s">
        <v>7091</v>
      </c>
    </row>
    <row r="585" spans="1:14">
      <c r="A585" s="16" t="s">
        <v>5228</v>
      </c>
      <c r="B585" s="16" t="str">
        <f t="shared" si="16"/>
        <v>AT5G58300.1</v>
      </c>
      <c r="C585" s="16" t="str">
        <f t="shared" si="17"/>
        <v>AT5G58300</v>
      </c>
      <c r="D585" t="s">
        <v>35</v>
      </c>
      <c r="E585" s="17">
        <v>39</v>
      </c>
      <c r="F585" s="17" t="s">
        <v>5693</v>
      </c>
      <c r="G585" s="17" t="s">
        <v>6217</v>
      </c>
      <c r="H585" s="17">
        <v>654</v>
      </c>
      <c r="I585" s="17">
        <v>40</v>
      </c>
      <c r="J585" s="17">
        <v>282</v>
      </c>
      <c r="K585" s="17">
        <v>243</v>
      </c>
      <c r="L585" t="s">
        <v>1990</v>
      </c>
      <c r="M585" t="s">
        <v>5398</v>
      </c>
      <c r="N585" t="s">
        <v>7649</v>
      </c>
    </row>
    <row r="586" spans="1:14">
      <c r="A586" s="16" t="s">
        <v>5229</v>
      </c>
      <c r="B586" s="16" t="str">
        <f t="shared" si="16"/>
        <v>AT5G58540.1</v>
      </c>
      <c r="C586" s="16" t="str">
        <f t="shared" si="17"/>
        <v>AT5G58540</v>
      </c>
      <c r="D586" t="s">
        <v>3999</v>
      </c>
      <c r="E586" s="17">
        <v>30</v>
      </c>
      <c r="F586" s="17" t="s">
        <v>5901</v>
      </c>
      <c r="G586" s="17" t="s">
        <v>6218</v>
      </c>
      <c r="H586" s="17">
        <v>484</v>
      </c>
      <c r="I586" s="17">
        <v>31</v>
      </c>
      <c r="J586" s="17">
        <v>144</v>
      </c>
      <c r="K586" s="17">
        <v>114</v>
      </c>
      <c r="L586" t="s">
        <v>1990</v>
      </c>
      <c r="M586" t="s">
        <v>5292</v>
      </c>
      <c r="N586" t="s">
        <v>7650</v>
      </c>
    </row>
    <row r="587" spans="1:14">
      <c r="A587" s="16" t="s">
        <v>5230</v>
      </c>
      <c r="B587" s="16" t="str">
        <f t="shared" si="16"/>
        <v>AT5G58940.1</v>
      </c>
      <c r="C587" s="16" t="str">
        <f t="shared" si="17"/>
        <v>AT5G58940</v>
      </c>
      <c r="D587" t="s">
        <v>273</v>
      </c>
      <c r="E587" s="17"/>
      <c r="F587" s="17"/>
      <c r="G587" s="17" t="s">
        <v>6219</v>
      </c>
      <c r="H587" s="17">
        <v>470</v>
      </c>
      <c r="I587" s="17"/>
      <c r="J587" s="17"/>
      <c r="K587" s="17"/>
      <c r="L587" t="s">
        <v>5289</v>
      </c>
      <c r="M587" t="s">
        <v>5290</v>
      </c>
      <c r="N587" t="s">
        <v>7651</v>
      </c>
    </row>
    <row r="588" spans="1:14">
      <c r="A588" s="16" t="s">
        <v>5231</v>
      </c>
      <c r="B588" s="16" t="str">
        <f t="shared" si="16"/>
        <v>AT5G59010.1</v>
      </c>
      <c r="C588" s="16" t="str">
        <f t="shared" si="17"/>
        <v>AT5G59010</v>
      </c>
      <c r="D588" t="s">
        <v>4651</v>
      </c>
      <c r="E588" s="17"/>
      <c r="F588" s="17"/>
      <c r="G588" s="17" t="s">
        <v>6220</v>
      </c>
      <c r="H588" s="17">
        <v>489</v>
      </c>
      <c r="I588" s="17"/>
      <c r="J588" s="17"/>
      <c r="K588" s="17"/>
      <c r="L588" t="s">
        <v>5289</v>
      </c>
      <c r="M588" t="s">
        <v>5292</v>
      </c>
      <c r="N588" t="s">
        <v>7652</v>
      </c>
    </row>
    <row r="589" spans="1:14">
      <c r="A589" s="16" t="s">
        <v>5232</v>
      </c>
      <c r="B589" s="16" t="str">
        <f t="shared" si="16"/>
        <v>AT5G59260.1</v>
      </c>
      <c r="C589" s="16" t="str">
        <f t="shared" si="17"/>
        <v>AT5G59260</v>
      </c>
      <c r="D589" t="s">
        <v>58</v>
      </c>
      <c r="E589" s="17">
        <v>25</v>
      </c>
      <c r="F589" s="17"/>
      <c r="G589" s="17" t="s">
        <v>6221</v>
      </c>
      <c r="H589" s="17">
        <v>674</v>
      </c>
      <c r="I589" s="17">
        <v>26</v>
      </c>
      <c r="J589" s="17">
        <v>354</v>
      </c>
      <c r="K589" s="17">
        <v>329</v>
      </c>
      <c r="L589" t="s">
        <v>1990</v>
      </c>
      <c r="M589" t="s">
        <v>5344</v>
      </c>
      <c r="N589" t="s">
        <v>7653</v>
      </c>
    </row>
    <row r="590" spans="1:14">
      <c r="A590" s="16" t="s">
        <v>5233</v>
      </c>
      <c r="B590" s="16" t="str">
        <f t="shared" si="16"/>
        <v>AT5G59270.1</v>
      </c>
      <c r="C590" s="16" t="str">
        <f t="shared" si="17"/>
        <v>AT5G59270</v>
      </c>
      <c r="D590" t="s">
        <v>58</v>
      </c>
      <c r="E590" s="17">
        <v>25</v>
      </c>
      <c r="F590" s="17" t="s">
        <v>5843</v>
      </c>
      <c r="G590" s="17" t="s">
        <v>6222</v>
      </c>
      <c r="H590" s="17">
        <v>668</v>
      </c>
      <c r="I590" s="17">
        <v>26</v>
      </c>
      <c r="J590" s="17">
        <v>292</v>
      </c>
      <c r="K590" s="17">
        <v>267</v>
      </c>
      <c r="L590" t="s">
        <v>1990</v>
      </c>
      <c r="M590" t="s">
        <v>5344</v>
      </c>
      <c r="N590" t="s">
        <v>7654</v>
      </c>
    </row>
    <row r="591" spans="1:14">
      <c r="A591" s="16" t="s">
        <v>5234</v>
      </c>
      <c r="B591" s="16" t="str">
        <f t="shared" ref="B591:B623" si="18">RIGHT(A591,11)</f>
        <v>AT5G59650.1</v>
      </c>
      <c r="C591" s="16" t="str">
        <f t="shared" ref="C591:C623" si="19">LEFT(B591,9)</f>
        <v>AT5G59650</v>
      </c>
      <c r="D591" t="s">
        <v>4653</v>
      </c>
      <c r="E591" s="17">
        <v>24</v>
      </c>
      <c r="F591" s="17" t="s">
        <v>5443</v>
      </c>
      <c r="G591" s="17" t="s">
        <v>6223</v>
      </c>
      <c r="H591" s="17">
        <v>892</v>
      </c>
      <c r="I591" s="17">
        <v>25</v>
      </c>
      <c r="J591" s="17">
        <v>518</v>
      </c>
      <c r="K591" s="17">
        <v>494</v>
      </c>
      <c r="L591" t="s">
        <v>1990</v>
      </c>
      <c r="M591" t="s">
        <v>5295</v>
      </c>
      <c r="N591" t="s">
        <v>7655</v>
      </c>
    </row>
    <row r="592" spans="1:14">
      <c r="A592" s="16" t="s">
        <v>5235</v>
      </c>
      <c r="B592" s="16" t="str">
        <f t="shared" si="18"/>
        <v>AT5G59660.1</v>
      </c>
      <c r="C592" s="16" t="str">
        <f t="shared" si="19"/>
        <v>AT5G59660</v>
      </c>
      <c r="D592" t="s">
        <v>4653</v>
      </c>
      <c r="E592" s="17">
        <v>36</v>
      </c>
      <c r="F592" s="17" t="s">
        <v>5521</v>
      </c>
      <c r="G592" s="17" t="s">
        <v>6224</v>
      </c>
      <c r="H592" s="17">
        <v>842</v>
      </c>
      <c r="I592" s="17">
        <v>37</v>
      </c>
      <c r="J592" s="17">
        <v>435</v>
      </c>
      <c r="K592" s="17">
        <v>399</v>
      </c>
      <c r="L592" t="s">
        <v>1990</v>
      </c>
      <c r="M592" t="s">
        <v>5457</v>
      </c>
      <c r="N592" t="s">
        <v>7656</v>
      </c>
    </row>
    <row r="593" spans="1:14">
      <c r="A593" s="16" t="s">
        <v>5236</v>
      </c>
      <c r="B593" s="16" t="str">
        <f t="shared" si="18"/>
        <v>AT5G59670.1</v>
      </c>
      <c r="C593" s="16" t="str">
        <f t="shared" si="19"/>
        <v>AT5G59670</v>
      </c>
      <c r="D593" t="s">
        <v>4653</v>
      </c>
      <c r="E593" s="17">
        <v>23</v>
      </c>
      <c r="F593" s="17" t="s">
        <v>6225</v>
      </c>
      <c r="G593" s="17" t="s">
        <v>5863</v>
      </c>
      <c r="H593" s="17">
        <v>868</v>
      </c>
      <c r="I593" s="17">
        <v>24</v>
      </c>
      <c r="J593" s="17">
        <v>499</v>
      </c>
      <c r="K593" s="17">
        <v>476</v>
      </c>
      <c r="L593" t="s">
        <v>1990</v>
      </c>
      <c r="M593" t="s">
        <v>5457</v>
      </c>
      <c r="N593" t="s">
        <v>7657</v>
      </c>
    </row>
    <row r="594" spans="1:14">
      <c r="A594" s="16" t="s">
        <v>5237</v>
      </c>
      <c r="B594" s="16" t="str">
        <f t="shared" si="18"/>
        <v>AT5G59680.1</v>
      </c>
      <c r="C594" s="16" t="str">
        <f t="shared" si="19"/>
        <v>AT5G59680</v>
      </c>
      <c r="D594" t="s">
        <v>4653</v>
      </c>
      <c r="E594" s="17">
        <v>24</v>
      </c>
      <c r="F594" s="17" t="s">
        <v>5474</v>
      </c>
      <c r="G594" s="17" t="s">
        <v>6226</v>
      </c>
      <c r="H594" s="17">
        <v>882</v>
      </c>
      <c r="I594" s="17">
        <v>25</v>
      </c>
      <c r="J594" s="17">
        <v>508</v>
      </c>
      <c r="K594" s="17">
        <v>484</v>
      </c>
      <c r="L594" t="s">
        <v>1990</v>
      </c>
      <c r="M594" t="s">
        <v>5295</v>
      </c>
      <c r="N594" t="s">
        <v>6799</v>
      </c>
    </row>
    <row r="595" spans="1:14">
      <c r="A595" s="16" t="s">
        <v>5238</v>
      </c>
      <c r="B595" s="16" t="str">
        <f t="shared" si="18"/>
        <v>AT5G59700.1</v>
      </c>
      <c r="C595" s="16" t="str">
        <f t="shared" si="19"/>
        <v>AT5G59700</v>
      </c>
      <c r="D595" t="s">
        <v>112</v>
      </c>
      <c r="E595" s="17">
        <v>25</v>
      </c>
      <c r="F595" s="17" t="s">
        <v>5857</v>
      </c>
      <c r="G595" s="17" t="s">
        <v>6227</v>
      </c>
      <c r="H595" s="17">
        <v>829</v>
      </c>
      <c r="I595" s="17">
        <v>26</v>
      </c>
      <c r="J595" s="17">
        <v>405</v>
      </c>
      <c r="K595" s="17">
        <v>380</v>
      </c>
      <c r="L595" t="s">
        <v>1990</v>
      </c>
      <c r="M595" t="s">
        <v>5290</v>
      </c>
      <c r="N595" t="s">
        <v>7658</v>
      </c>
    </row>
    <row r="596" spans="1:14">
      <c r="A596" s="16" t="s">
        <v>5239</v>
      </c>
      <c r="B596" s="16" t="str">
        <f t="shared" si="18"/>
        <v>AT5G60080.1</v>
      </c>
      <c r="C596" s="16" t="str">
        <f t="shared" si="19"/>
        <v>AT5G60080</v>
      </c>
      <c r="D596" t="s">
        <v>5240</v>
      </c>
      <c r="E596" s="17"/>
      <c r="F596" s="17"/>
      <c r="G596" s="17" t="s">
        <v>6228</v>
      </c>
      <c r="H596" s="17">
        <v>377</v>
      </c>
      <c r="I596" s="17"/>
      <c r="J596" s="17"/>
      <c r="K596" s="17"/>
      <c r="L596" t="s">
        <v>5289</v>
      </c>
      <c r="M596" t="s">
        <v>5292</v>
      </c>
      <c r="N596" t="s">
        <v>7659</v>
      </c>
    </row>
    <row r="597" spans="1:14">
      <c r="A597" s="16" t="s">
        <v>5241</v>
      </c>
      <c r="B597" s="16" t="str">
        <f t="shared" si="18"/>
        <v>AT5G60090.1</v>
      </c>
      <c r="C597" s="16" t="str">
        <f t="shared" si="19"/>
        <v>AT5G60090</v>
      </c>
      <c r="D597" t="s">
        <v>5240</v>
      </c>
      <c r="E597" s="17"/>
      <c r="F597" s="17"/>
      <c r="G597" s="17" t="s">
        <v>6229</v>
      </c>
      <c r="H597" s="17">
        <v>398</v>
      </c>
      <c r="I597" s="17"/>
      <c r="J597" s="17"/>
      <c r="K597" s="17"/>
      <c r="L597" t="s">
        <v>5289</v>
      </c>
      <c r="M597" t="s">
        <v>5290</v>
      </c>
      <c r="N597" t="s">
        <v>7660</v>
      </c>
    </row>
    <row r="598" spans="1:14">
      <c r="A598" s="16" t="s">
        <v>5242</v>
      </c>
      <c r="B598" s="16" t="str">
        <f t="shared" si="18"/>
        <v>AT5G60270.1</v>
      </c>
      <c r="C598" s="16" t="str">
        <f t="shared" si="19"/>
        <v>AT5G60270</v>
      </c>
      <c r="D598" t="s">
        <v>58</v>
      </c>
      <c r="E598" s="17">
        <v>22</v>
      </c>
      <c r="F598" s="17" t="s">
        <v>5854</v>
      </c>
      <c r="G598" s="17" t="s">
        <v>6230</v>
      </c>
      <c r="H598" s="17">
        <v>668</v>
      </c>
      <c r="I598" s="17">
        <v>23</v>
      </c>
      <c r="J598" s="17">
        <v>285</v>
      </c>
      <c r="K598" s="17">
        <v>263</v>
      </c>
      <c r="L598" t="s">
        <v>1990</v>
      </c>
      <c r="M598" t="s">
        <v>5344</v>
      </c>
      <c r="N598" t="s">
        <v>7661</v>
      </c>
    </row>
    <row r="599" spans="1:14">
      <c r="A599" s="16" t="s">
        <v>5243</v>
      </c>
      <c r="B599" s="16" t="str">
        <f t="shared" si="18"/>
        <v>AT5G60280.1</v>
      </c>
      <c r="C599" s="16" t="str">
        <f t="shared" si="19"/>
        <v>AT5G60280</v>
      </c>
      <c r="D599" t="s">
        <v>58</v>
      </c>
      <c r="E599" s="17">
        <v>24</v>
      </c>
      <c r="F599" s="17" t="s">
        <v>5693</v>
      </c>
      <c r="G599" s="17" t="s">
        <v>6231</v>
      </c>
      <c r="H599" s="17">
        <v>657</v>
      </c>
      <c r="I599" s="17">
        <v>25</v>
      </c>
      <c r="J599" s="17">
        <v>282</v>
      </c>
      <c r="K599" s="17">
        <v>258</v>
      </c>
      <c r="L599" t="s">
        <v>1990</v>
      </c>
      <c r="M599" t="s">
        <v>5344</v>
      </c>
      <c r="N599" t="s">
        <v>7662</v>
      </c>
    </row>
    <row r="600" spans="1:14">
      <c r="A600" s="16" t="s">
        <v>5244</v>
      </c>
      <c r="B600" s="16" t="str">
        <f t="shared" si="18"/>
        <v>AT5G60300.1</v>
      </c>
      <c r="C600" s="16" t="str">
        <f t="shared" si="19"/>
        <v>AT5G60300</v>
      </c>
      <c r="D600" t="s">
        <v>58</v>
      </c>
      <c r="E600" s="17">
        <v>22</v>
      </c>
      <c r="F600" s="17" t="s">
        <v>5855</v>
      </c>
      <c r="G600" s="17" t="s">
        <v>5775</v>
      </c>
      <c r="H600" s="17">
        <v>718</v>
      </c>
      <c r="I600" s="17">
        <v>23</v>
      </c>
      <c r="J600" s="17">
        <v>287</v>
      </c>
      <c r="K600" s="17">
        <v>265</v>
      </c>
      <c r="L600" t="s">
        <v>1990</v>
      </c>
      <c r="M600" t="s">
        <v>5344</v>
      </c>
      <c r="N600" t="s">
        <v>7663</v>
      </c>
    </row>
    <row r="601" spans="1:14">
      <c r="A601" s="16" t="s">
        <v>5245</v>
      </c>
      <c r="B601" s="16" t="str">
        <f t="shared" si="18"/>
        <v>AT5G60310.1</v>
      </c>
      <c r="C601" s="16" t="str">
        <f t="shared" si="19"/>
        <v>AT5G60310</v>
      </c>
      <c r="D601" t="s">
        <v>58</v>
      </c>
      <c r="E601" s="17">
        <v>23</v>
      </c>
      <c r="F601" s="17" t="s">
        <v>5855</v>
      </c>
      <c r="G601" s="17" t="s">
        <v>6232</v>
      </c>
      <c r="H601" s="17">
        <v>616</v>
      </c>
      <c r="I601" s="17">
        <v>24</v>
      </c>
      <c r="J601" s="17">
        <v>287</v>
      </c>
      <c r="K601" s="17">
        <v>264</v>
      </c>
      <c r="L601" t="s">
        <v>1990</v>
      </c>
      <c r="M601" t="s">
        <v>5344</v>
      </c>
      <c r="N601" t="s">
        <v>7664</v>
      </c>
    </row>
    <row r="602" spans="1:14">
      <c r="A602" s="16" t="s">
        <v>5246</v>
      </c>
      <c r="B602" s="16" t="str">
        <f t="shared" si="18"/>
        <v>AT5G60320.1</v>
      </c>
      <c r="C602" s="16" t="str">
        <f t="shared" si="19"/>
        <v>AT5G60320</v>
      </c>
      <c r="D602" t="s">
        <v>58</v>
      </c>
      <c r="E602" s="17">
        <v>23</v>
      </c>
      <c r="F602" s="17" t="s">
        <v>5843</v>
      </c>
      <c r="G602" s="17" t="s">
        <v>5844</v>
      </c>
      <c r="H602" s="17">
        <v>675</v>
      </c>
      <c r="I602" s="17">
        <v>24</v>
      </c>
      <c r="J602" s="17">
        <v>292</v>
      </c>
      <c r="K602" s="17">
        <v>269</v>
      </c>
      <c r="L602" t="s">
        <v>1990</v>
      </c>
      <c r="M602" t="s">
        <v>5344</v>
      </c>
      <c r="N602" t="s">
        <v>7665</v>
      </c>
    </row>
    <row r="603" spans="1:14">
      <c r="A603" s="16" t="s">
        <v>5247</v>
      </c>
      <c r="B603" s="16" t="str">
        <f t="shared" si="18"/>
        <v>AT5G60900.1</v>
      </c>
      <c r="C603" s="16" t="str">
        <f t="shared" si="19"/>
        <v>AT5G60900</v>
      </c>
      <c r="D603" t="s">
        <v>121</v>
      </c>
      <c r="E603" s="17">
        <v>25</v>
      </c>
      <c r="F603" s="17"/>
      <c r="G603" s="17" t="s">
        <v>6233</v>
      </c>
      <c r="H603" s="17">
        <v>748</v>
      </c>
      <c r="I603" s="17">
        <v>26</v>
      </c>
      <c r="J603" s="17">
        <v>446</v>
      </c>
      <c r="K603" s="17">
        <v>421</v>
      </c>
      <c r="L603" t="s">
        <v>1990</v>
      </c>
      <c r="M603" t="s">
        <v>5431</v>
      </c>
      <c r="N603" t="s">
        <v>7666</v>
      </c>
    </row>
    <row r="604" spans="1:14">
      <c r="A604" s="16" t="s">
        <v>5248</v>
      </c>
      <c r="B604" s="16" t="str">
        <f t="shared" si="18"/>
        <v>AT5G61350.1</v>
      </c>
      <c r="C604" s="16" t="str">
        <f t="shared" si="19"/>
        <v>AT5G61350</v>
      </c>
      <c r="D604" t="s">
        <v>112</v>
      </c>
      <c r="E604" s="17">
        <v>28</v>
      </c>
      <c r="F604" s="17" t="s">
        <v>6234</v>
      </c>
      <c r="G604" s="17" t="s">
        <v>6160</v>
      </c>
      <c r="H604" s="17">
        <v>842</v>
      </c>
      <c r="I604" s="17">
        <v>29</v>
      </c>
      <c r="J604" s="17">
        <v>423</v>
      </c>
      <c r="K604" s="17">
        <v>395</v>
      </c>
      <c r="L604" t="s">
        <v>1990</v>
      </c>
      <c r="M604" t="s">
        <v>5290</v>
      </c>
      <c r="N604" t="s">
        <v>7667</v>
      </c>
    </row>
    <row r="605" spans="1:14">
      <c r="A605" s="16" t="s">
        <v>5249</v>
      </c>
      <c r="B605" s="16" t="str">
        <f t="shared" si="18"/>
        <v>AT5G61480.1</v>
      </c>
      <c r="C605" s="16" t="str">
        <f t="shared" si="19"/>
        <v>AT5G61480</v>
      </c>
      <c r="D605" t="s">
        <v>28</v>
      </c>
      <c r="E605" s="17">
        <v>30</v>
      </c>
      <c r="F605" s="17" t="s">
        <v>6235</v>
      </c>
      <c r="G605" s="17" t="s">
        <v>6236</v>
      </c>
      <c r="H605" s="17">
        <v>1041</v>
      </c>
      <c r="I605" s="17">
        <v>31</v>
      </c>
      <c r="J605" s="17">
        <v>651</v>
      </c>
      <c r="K605" s="17">
        <v>621</v>
      </c>
      <c r="L605" t="s">
        <v>1990</v>
      </c>
      <c r="M605" t="s">
        <v>6237</v>
      </c>
      <c r="N605" t="s">
        <v>6531</v>
      </c>
    </row>
    <row r="606" spans="1:14">
      <c r="A606" s="16" t="s">
        <v>5250</v>
      </c>
      <c r="B606" s="16" t="str">
        <f t="shared" si="18"/>
        <v>AT5G61550.1</v>
      </c>
      <c r="C606" s="16" t="str">
        <f t="shared" si="19"/>
        <v>AT5G61550</v>
      </c>
      <c r="D606" t="s">
        <v>73</v>
      </c>
      <c r="E606" s="17"/>
      <c r="F606" s="17"/>
      <c r="G606" s="17" t="s">
        <v>6238</v>
      </c>
      <c r="H606" s="17">
        <v>845</v>
      </c>
      <c r="I606" s="17"/>
      <c r="J606" s="17"/>
      <c r="K606" s="17"/>
      <c r="L606" t="s">
        <v>5289</v>
      </c>
      <c r="M606" t="s">
        <v>5879</v>
      </c>
      <c r="N606" t="s">
        <v>7668</v>
      </c>
    </row>
    <row r="607" spans="1:14">
      <c r="A607" s="16" t="s">
        <v>5251</v>
      </c>
      <c r="B607" s="16" t="str">
        <f t="shared" si="18"/>
        <v>AT5G61560.1</v>
      </c>
      <c r="C607" s="16" t="str">
        <f t="shared" si="19"/>
        <v>AT5G61560</v>
      </c>
      <c r="D607" t="s">
        <v>73</v>
      </c>
      <c r="E607" s="17"/>
      <c r="F607" s="17"/>
      <c r="G607" s="17" t="s">
        <v>6239</v>
      </c>
      <c r="H607" s="17">
        <v>796</v>
      </c>
      <c r="I607" s="17"/>
      <c r="J607" s="17"/>
      <c r="K607" s="17"/>
      <c r="L607" t="s">
        <v>5289</v>
      </c>
      <c r="M607" t="s">
        <v>6240</v>
      </c>
      <c r="N607" t="s">
        <v>7669</v>
      </c>
    </row>
    <row r="608" spans="1:14">
      <c r="A608" s="16" t="s">
        <v>5252</v>
      </c>
      <c r="B608" s="16" t="str">
        <f t="shared" si="18"/>
        <v>AT5G61570.1</v>
      </c>
      <c r="C608" s="16" t="str">
        <f t="shared" si="19"/>
        <v>AT5G61570</v>
      </c>
      <c r="D608" t="s">
        <v>35</v>
      </c>
      <c r="E608" s="17">
        <v>38</v>
      </c>
      <c r="F608" s="17"/>
      <c r="G608" s="17" t="s">
        <v>6241</v>
      </c>
      <c r="H608" s="17">
        <v>361</v>
      </c>
      <c r="I608" s="17">
        <v>39</v>
      </c>
      <c r="J608" s="17">
        <v>81</v>
      </c>
      <c r="K608" s="17">
        <v>43</v>
      </c>
      <c r="L608" t="s">
        <v>1990</v>
      </c>
      <c r="M608" t="s">
        <v>5292</v>
      </c>
      <c r="N608" t="s">
        <v>7670</v>
      </c>
    </row>
    <row r="609" spans="1:14">
      <c r="A609" s="16" t="s">
        <v>5253</v>
      </c>
      <c r="B609" s="16" t="str">
        <f t="shared" si="18"/>
        <v>AT5G62230.1</v>
      </c>
      <c r="C609" s="16" t="str">
        <f t="shared" si="19"/>
        <v>AT5G62230</v>
      </c>
      <c r="D609" t="s">
        <v>315</v>
      </c>
      <c r="E609" s="17">
        <v>26</v>
      </c>
      <c r="F609" s="17" t="s">
        <v>5797</v>
      </c>
      <c r="G609" s="17" t="s">
        <v>5709</v>
      </c>
      <c r="H609" s="17">
        <v>966</v>
      </c>
      <c r="I609" s="17">
        <v>27</v>
      </c>
      <c r="J609" s="17">
        <v>581</v>
      </c>
      <c r="K609" s="17">
        <v>555</v>
      </c>
      <c r="L609" t="s">
        <v>1990</v>
      </c>
      <c r="M609" t="s">
        <v>5837</v>
      </c>
      <c r="N609" t="s">
        <v>6765</v>
      </c>
    </row>
    <row r="610" spans="1:14">
      <c r="A610" s="16" t="s">
        <v>5254</v>
      </c>
      <c r="B610" s="16" t="str">
        <f t="shared" si="18"/>
        <v>AT5G62710.1</v>
      </c>
      <c r="C610" s="16" t="str">
        <f t="shared" si="19"/>
        <v>AT5G62710</v>
      </c>
      <c r="D610" t="s">
        <v>114</v>
      </c>
      <c r="E610" s="17">
        <v>24</v>
      </c>
      <c r="F610" s="17" t="s">
        <v>5529</v>
      </c>
      <c r="G610" s="17" t="s">
        <v>6242</v>
      </c>
      <c r="H610" s="17">
        <v>604</v>
      </c>
      <c r="I610" s="17">
        <v>25</v>
      </c>
      <c r="J610" s="17">
        <v>240</v>
      </c>
      <c r="K610" s="17">
        <v>216</v>
      </c>
      <c r="L610" t="s">
        <v>1990</v>
      </c>
      <c r="M610" t="s">
        <v>5428</v>
      </c>
      <c r="N610" t="s">
        <v>6707</v>
      </c>
    </row>
    <row r="611" spans="1:14">
      <c r="A611" s="16" t="s">
        <v>5255</v>
      </c>
      <c r="B611" s="16" t="str">
        <f t="shared" si="18"/>
        <v>AT5G63410.1</v>
      </c>
      <c r="C611" s="16" t="str">
        <f t="shared" si="19"/>
        <v>AT5G63410</v>
      </c>
      <c r="D611" t="s">
        <v>3993</v>
      </c>
      <c r="E611" s="17">
        <v>30</v>
      </c>
      <c r="F611" s="17" t="s">
        <v>5396</v>
      </c>
      <c r="G611" s="17" t="s">
        <v>6243</v>
      </c>
      <c r="H611" s="17">
        <v>680</v>
      </c>
      <c r="I611" s="17">
        <v>31</v>
      </c>
      <c r="J611" s="17">
        <v>315</v>
      </c>
      <c r="K611" s="17">
        <v>285</v>
      </c>
      <c r="L611" t="s">
        <v>1990</v>
      </c>
      <c r="M611" t="s">
        <v>5828</v>
      </c>
      <c r="N611" t="s">
        <v>6983</v>
      </c>
    </row>
    <row r="612" spans="1:14">
      <c r="A612" s="16" t="s">
        <v>5256</v>
      </c>
      <c r="B612" s="16" t="str">
        <f t="shared" si="18"/>
        <v>AT5G63710.1</v>
      </c>
      <c r="C612" s="16" t="str">
        <f t="shared" si="19"/>
        <v>AT5G63710</v>
      </c>
      <c r="D612" t="s">
        <v>119</v>
      </c>
      <c r="E612" s="17"/>
      <c r="F612" s="17"/>
      <c r="G612" s="17" t="s">
        <v>6244</v>
      </c>
      <c r="H612" s="17">
        <v>614</v>
      </c>
      <c r="I612" s="17"/>
      <c r="J612" s="17"/>
      <c r="K612" s="17"/>
      <c r="L612" t="s">
        <v>5289</v>
      </c>
      <c r="M612" t="s">
        <v>5445</v>
      </c>
      <c r="N612" t="s">
        <v>7671</v>
      </c>
    </row>
    <row r="613" spans="1:14">
      <c r="A613" s="16" t="s">
        <v>5257</v>
      </c>
      <c r="B613" s="16" t="str">
        <f t="shared" si="18"/>
        <v>AT5G63930.1</v>
      </c>
      <c r="C613" s="16" t="str">
        <f t="shared" si="19"/>
        <v>AT5G63930</v>
      </c>
      <c r="D613" t="s">
        <v>28</v>
      </c>
      <c r="E613" s="17">
        <v>27</v>
      </c>
      <c r="F613" s="17" t="s">
        <v>5367</v>
      </c>
      <c r="G613" s="17" t="s">
        <v>6245</v>
      </c>
      <c r="H613" s="17">
        <v>1102</v>
      </c>
      <c r="I613" s="17">
        <v>28</v>
      </c>
      <c r="J613" s="17">
        <v>737</v>
      </c>
      <c r="K613" s="17">
        <v>710</v>
      </c>
      <c r="L613" t="s">
        <v>1990</v>
      </c>
      <c r="M613" t="s">
        <v>5837</v>
      </c>
      <c r="N613" t="s">
        <v>6551</v>
      </c>
    </row>
    <row r="614" spans="1:14">
      <c r="A614" s="16" t="s">
        <v>5258</v>
      </c>
      <c r="B614" s="16" t="str">
        <f t="shared" si="18"/>
        <v>AT5G63940.1</v>
      </c>
      <c r="C614" s="16" t="str">
        <f t="shared" si="19"/>
        <v>AT5G63940</v>
      </c>
      <c r="D614" t="s">
        <v>91</v>
      </c>
      <c r="E614" s="17"/>
      <c r="F614" s="17"/>
      <c r="G614" s="17" t="s">
        <v>6246</v>
      </c>
      <c r="H614" s="17">
        <v>705</v>
      </c>
      <c r="I614" s="17"/>
      <c r="J614" s="17"/>
      <c r="K614" s="17"/>
      <c r="L614" t="s">
        <v>5289</v>
      </c>
      <c r="M614" t="s">
        <v>5362</v>
      </c>
      <c r="N614" t="s">
        <v>7672</v>
      </c>
    </row>
    <row r="615" spans="1:14">
      <c r="A615" s="16" t="s">
        <v>5259</v>
      </c>
      <c r="B615" s="16" t="str">
        <f t="shared" si="18"/>
        <v>AT5G65240.1</v>
      </c>
      <c r="C615" s="16" t="str">
        <f t="shared" si="19"/>
        <v>AT5G65240</v>
      </c>
      <c r="D615" t="s">
        <v>119</v>
      </c>
      <c r="E615" s="17"/>
      <c r="F615" s="17" t="s">
        <v>6247</v>
      </c>
      <c r="G615" s="17" t="s">
        <v>5657</v>
      </c>
      <c r="H615" s="17">
        <v>617</v>
      </c>
      <c r="I615" s="17">
        <v>1</v>
      </c>
      <c r="J615" s="17">
        <v>217</v>
      </c>
      <c r="K615" s="17">
        <v>217</v>
      </c>
      <c r="L615" t="s">
        <v>1990</v>
      </c>
      <c r="M615" t="s">
        <v>5428</v>
      </c>
      <c r="N615" t="s">
        <v>7673</v>
      </c>
    </row>
    <row r="616" spans="1:14">
      <c r="A616" s="16" t="s">
        <v>5260</v>
      </c>
      <c r="B616" s="16" t="str">
        <f t="shared" si="18"/>
        <v>AT5G65500.1</v>
      </c>
      <c r="C616" s="16" t="str">
        <f t="shared" si="19"/>
        <v>AT5G65500</v>
      </c>
      <c r="D616" t="s">
        <v>73</v>
      </c>
      <c r="E616" s="17"/>
      <c r="F616" s="17"/>
      <c r="G616" s="17" t="s">
        <v>6248</v>
      </c>
      <c r="H616" s="17">
        <v>765</v>
      </c>
      <c r="I616" s="17"/>
      <c r="J616" s="17"/>
      <c r="K616" s="17"/>
      <c r="L616" t="s">
        <v>5289</v>
      </c>
      <c r="M616" t="s">
        <v>5879</v>
      </c>
      <c r="N616" t="s">
        <v>7674</v>
      </c>
    </row>
    <row r="617" spans="1:14">
      <c r="A617" s="16" t="s">
        <v>5261</v>
      </c>
      <c r="B617" s="16" t="str">
        <f t="shared" si="18"/>
        <v>AT5G65530.1</v>
      </c>
      <c r="C617" s="16" t="str">
        <f t="shared" si="19"/>
        <v>AT5G65530</v>
      </c>
      <c r="D617" t="s">
        <v>91</v>
      </c>
      <c r="E617" s="17"/>
      <c r="F617" s="17"/>
      <c r="G617" s="17" t="s">
        <v>6249</v>
      </c>
      <c r="H617" s="17">
        <v>456</v>
      </c>
      <c r="I617" s="17"/>
      <c r="J617" s="17"/>
      <c r="K617" s="17"/>
      <c r="L617" t="s">
        <v>5289</v>
      </c>
      <c r="M617" t="s">
        <v>5290</v>
      </c>
      <c r="N617" t="s">
        <v>7675</v>
      </c>
    </row>
    <row r="618" spans="1:14">
      <c r="A618" s="16" t="s">
        <v>5262</v>
      </c>
      <c r="B618" s="16" t="str">
        <f t="shared" si="18"/>
        <v>AT5G65600.1</v>
      </c>
      <c r="C618" s="16" t="str">
        <f t="shared" si="19"/>
        <v>AT5G65600</v>
      </c>
      <c r="D618" t="s">
        <v>58</v>
      </c>
      <c r="E618" s="17"/>
      <c r="F618" s="17" t="s">
        <v>5952</v>
      </c>
      <c r="G618" s="17" t="s">
        <v>6250</v>
      </c>
      <c r="H618" s="17">
        <v>675</v>
      </c>
      <c r="I618" s="17">
        <v>1</v>
      </c>
      <c r="J618" s="17">
        <v>284</v>
      </c>
      <c r="K618" s="17">
        <v>284</v>
      </c>
      <c r="L618" t="s">
        <v>1990</v>
      </c>
      <c r="M618" t="s">
        <v>5344</v>
      </c>
      <c r="N618" t="s">
        <v>7676</v>
      </c>
    </row>
    <row r="619" spans="1:14">
      <c r="A619" s="16" t="s">
        <v>5263</v>
      </c>
      <c r="B619" s="16" t="str">
        <f t="shared" si="18"/>
        <v>AT5G65700.1</v>
      </c>
      <c r="C619" s="16" t="str">
        <f t="shared" si="19"/>
        <v>AT5G65700</v>
      </c>
      <c r="D619" t="s">
        <v>28</v>
      </c>
      <c r="E619" s="17">
        <v>20</v>
      </c>
      <c r="F619" s="17" t="s">
        <v>6251</v>
      </c>
      <c r="G619" s="17" t="s">
        <v>6252</v>
      </c>
      <c r="H619" s="17">
        <v>1003</v>
      </c>
      <c r="I619" s="17">
        <v>21</v>
      </c>
      <c r="J619" s="17">
        <v>641</v>
      </c>
      <c r="K619" s="17">
        <v>621</v>
      </c>
      <c r="L619" t="s">
        <v>1990</v>
      </c>
      <c r="M619" t="s">
        <v>5837</v>
      </c>
      <c r="N619" t="s">
        <v>7677</v>
      </c>
    </row>
    <row r="620" spans="1:14">
      <c r="A620" s="16" t="s">
        <v>5264</v>
      </c>
      <c r="B620" s="16" t="str">
        <f t="shared" si="18"/>
        <v>AT5G65710.1</v>
      </c>
      <c r="C620" s="16" t="str">
        <f t="shared" si="19"/>
        <v>AT5G65710</v>
      </c>
      <c r="D620" t="s">
        <v>28</v>
      </c>
      <c r="E620" s="17"/>
      <c r="F620" s="17" t="s">
        <v>6253</v>
      </c>
      <c r="G620" s="17" t="s">
        <v>6254</v>
      </c>
      <c r="H620" s="17">
        <v>993</v>
      </c>
      <c r="I620" s="17">
        <v>1</v>
      </c>
      <c r="J620" s="17">
        <v>630</v>
      </c>
      <c r="K620" s="17">
        <v>630</v>
      </c>
      <c r="L620" t="s">
        <v>1990</v>
      </c>
      <c r="M620" t="s">
        <v>5907</v>
      </c>
      <c r="N620" t="s">
        <v>6941</v>
      </c>
    </row>
    <row r="621" spans="1:14">
      <c r="A621" s="16" t="s">
        <v>5265</v>
      </c>
      <c r="B621" s="16" t="str">
        <f t="shared" si="18"/>
        <v>AT5G66790.1</v>
      </c>
      <c r="C621" s="16" t="str">
        <f t="shared" si="19"/>
        <v>AT5G66790</v>
      </c>
      <c r="D621" t="s">
        <v>3994</v>
      </c>
      <c r="E621" s="17">
        <v>23</v>
      </c>
      <c r="F621" s="17" t="s">
        <v>6255</v>
      </c>
      <c r="G621" s="17" t="s">
        <v>6256</v>
      </c>
      <c r="H621" s="17">
        <v>622</v>
      </c>
      <c r="I621" s="17">
        <v>24</v>
      </c>
      <c r="J621" s="17">
        <v>247</v>
      </c>
      <c r="K621" s="17">
        <v>224</v>
      </c>
      <c r="L621" t="s">
        <v>1990</v>
      </c>
      <c r="M621" t="s">
        <v>5290</v>
      </c>
      <c r="N621" t="s">
        <v>7678</v>
      </c>
    </row>
    <row r="622" spans="1:14">
      <c r="A622" s="16" t="s">
        <v>5266</v>
      </c>
      <c r="B622" s="16" t="str">
        <f t="shared" si="18"/>
        <v>AT5G67200.1</v>
      </c>
      <c r="C622" s="16" t="str">
        <f t="shared" si="19"/>
        <v>AT5G67200</v>
      </c>
      <c r="D622" t="s">
        <v>35</v>
      </c>
      <c r="E622" s="17">
        <v>22</v>
      </c>
      <c r="F622" s="17" t="s">
        <v>5952</v>
      </c>
      <c r="G622" s="17" t="s">
        <v>6257</v>
      </c>
      <c r="H622" s="17">
        <v>669</v>
      </c>
      <c r="I622" s="17">
        <v>23</v>
      </c>
      <c r="J622" s="17">
        <v>284</v>
      </c>
      <c r="K622" s="17">
        <v>262</v>
      </c>
      <c r="L622" t="s">
        <v>1990</v>
      </c>
      <c r="M622" t="s">
        <v>5828</v>
      </c>
      <c r="N622" t="s">
        <v>6515</v>
      </c>
    </row>
    <row r="623" spans="1:14">
      <c r="A623" s="16" t="s">
        <v>5267</v>
      </c>
      <c r="B623" s="16" t="str">
        <f t="shared" si="18"/>
        <v>AT5G67280.1</v>
      </c>
      <c r="C623" s="16" t="str">
        <f t="shared" si="19"/>
        <v>AT5G67280</v>
      </c>
      <c r="D623" t="s">
        <v>35</v>
      </c>
      <c r="E623" s="17">
        <v>31</v>
      </c>
      <c r="F623" s="17" t="s">
        <v>6258</v>
      </c>
      <c r="G623" s="17" t="s">
        <v>6259</v>
      </c>
      <c r="H623" s="17">
        <v>751</v>
      </c>
      <c r="I623" s="17">
        <v>32</v>
      </c>
      <c r="J623" s="17">
        <v>337</v>
      </c>
      <c r="K623" s="17">
        <v>306</v>
      </c>
      <c r="L623" t="s">
        <v>1990</v>
      </c>
      <c r="M623" t="s">
        <v>6070</v>
      </c>
      <c r="N623" t="s">
        <v>6711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693E-6C9C-274C-866D-E643EF4AA019}">
  <dimension ref="A1:R57"/>
  <sheetViews>
    <sheetView topLeftCell="A5" workbookViewId="0">
      <selection activeCell="J44" sqref="J44"/>
    </sheetView>
  </sheetViews>
  <sheetFormatPr baseColWidth="10" defaultRowHeight="16"/>
  <sheetData>
    <row r="1" spans="1:18" s="42" customFormat="1" ht="68">
      <c r="A1" s="31" t="s">
        <v>2047</v>
      </c>
      <c r="B1" s="40" t="s">
        <v>6372</v>
      </c>
      <c r="C1" s="41" t="s">
        <v>6373</v>
      </c>
      <c r="D1" s="31" t="s">
        <v>4</v>
      </c>
      <c r="E1" s="31" t="s">
        <v>6374</v>
      </c>
      <c r="F1" s="41" t="s">
        <v>6375</v>
      </c>
      <c r="G1" s="41" t="s">
        <v>6376</v>
      </c>
      <c r="H1" s="41" t="s">
        <v>6377</v>
      </c>
      <c r="I1" s="41" t="s">
        <v>6378</v>
      </c>
      <c r="J1" s="41" t="s">
        <v>6379</v>
      </c>
      <c r="K1" s="41" t="s">
        <v>6380</v>
      </c>
      <c r="L1" s="41" t="s">
        <v>6381</v>
      </c>
      <c r="M1" s="41" t="s">
        <v>6382</v>
      </c>
      <c r="N1" s="41" t="s">
        <v>6383</v>
      </c>
      <c r="O1" s="41" t="s">
        <v>6384</v>
      </c>
      <c r="P1" s="41" t="s">
        <v>6385</v>
      </c>
      <c r="R1" s="31" t="s">
        <v>2047</v>
      </c>
    </row>
    <row r="2" spans="1:18">
      <c r="A2" s="31" t="s">
        <v>6268</v>
      </c>
      <c r="B2" s="33" t="str">
        <f>LEFT(A2,9)</f>
        <v>At1g07390</v>
      </c>
      <c r="C2" s="32" t="s">
        <v>6269</v>
      </c>
      <c r="D2" s="33">
        <v>12</v>
      </c>
      <c r="E2" s="34"/>
      <c r="F2" s="34" t="s">
        <v>6270</v>
      </c>
      <c r="G2" s="33">
        <v>976</v>
      </c>
      <c r="H2" s="34" t="s">
        <v>6271</v>
      </c>
      <c r="I2" s="33">
        <v>25</v>
      </c>
      <c r="J2" s="34"/>
      <c r="K2" s="34"/>
      <c r="L2" s="33" t="s">
        <v>6271</v>
      </c>
      <c r="M2" s="33">
        <v>0</v>
      </c>
      <c r="N2" s="33">
        <v>0</v>
      </c>
      <c r="O2" s="33">
        <v>0</v>
      </c>
      <c r="P2" s="33">
        <v>0</v>
      </c>
      <c r="Q2" s="33">
        <v>1</v>
      </c>
      <c r="R2" s="31" t="s">
        <v>6268</v>
      </c>
    </row>
    <row r="3" spans="1:18">
      <c r="A3" s="35" t="s">
        <v>6272</v>
      </c>
      <c r="B3" s="33" t="str">
        <f t="shared" ref="B3:B57" si="0">LEFT(A3,9)</f>
        <v>At1g17240</v>
      </c>
      <c r="C3" s="36" t="s">
        <v>6269</v>
      </c>
      <c r="D3" s="37">
        <v>1</v>
      </c>
      <c r="E3" s="38" t="s">
        <v>25</v>
      </c>
      <c r="F3" s="38" t="s">
        <v>6273</v>
      </c>
      <c r="G3" s="37">
        <v>729</v>
      </c>
      <c r="H3" s="38">
        <v>5845404</v>
      </c>
      <c r="I3" s="37">
        <v>19</v>
      </c>
      <c r="J3" s="38"/>
      <c r="K3" s="38"/>
      <c r="L3" s="37" t="s">
        <v>6274</v>
      </c>
      <c r="M3" s="37">
        <v>1</v>
      </c>
      <c r="N3" s="37">
        <v>0</v>
      </c>
      <c r="O3" s="37">
        <v>1</v>
      </c>
      <c r="P3" s="37">
        <v>0</v>
      </c>
      <c r="Q3" s="39">
        <v>2</v>
      </c>
      <c r="R3" s="35" t="s">
        <v>6272</v>
      </c>
    </row>
    <row r="4" spans="1:18">
      <c r="A4" s="35" t="s">
        <v>6275</v>
      </c>
      <c r="B4" s="33" t="str">
        <f t="shared" si="0"/>
        <v>At1g17250</v>
      </c>
      <c r="C4" s="36" t="s">
        <v>6269</v>
      </c>
      <c r="D4" s="37">
        <v>1</v>
      </c>
      <c r="E4" s="38" t="s">
        <v>25</v>
      </c>
      <c r="F4" s="38" t="s">
        <v>6273</v>
      </c>
      <c r="G4" s="37">
        <v>756</v>
      </c>
      <c r="H4" s="38" t="s">
        <v>6271</v>
      </c>
      <c r="I4" s="37">
        <v>16</v>
      </c>
      <c r="J4" s="38"/>
      <c r="K4" s="38"/>
      <c r="L4" s="37" t="s">
        <v>6276</v>
      </c>
      <c r="M4" s="37" t="s">
        <v>6277</v>
      </c>
      <c r="N4" s="37">
        <v>0</v>
      </c>
      <c r="O4" s="37">
        <v>0</v>
      </c>
      <c r="P4" s="37">
        <v>0</v>
      </c>
      <c r="Q4" s="39">
        <v>2</v>
      </c>
      <c r="R4" s="35" t="s">
        <v>6275</v>
      </c>
    </row>
    <row r="5" spans="1:18">
      <c r="A5" s="35" t="s">
        <v>6278</v>
      </c>
      <c r="B5" s="33" t="str">
        <f t="shared" si="0"/>
        <v>At1g28340</v>
      </c>
      <c r="C5" s="36" t="s">
        <v>6269</v>
      </c>
      <c r="D5" s="37">
        <v>9</v>
      </c>
      <c r="E5" s="38"/>
      <c r="F5" s="38"/>
      <c r="G5" s="37">
        <v>626</v>
      </c>
      <c r="H5" s="38">
        <v>8729735</v>
      </c>
      <c r="I5" s="37">
        <v>3</v>
      </c>
      <c r="J5" s="38"/>
      <c r="K5" s="38"/>
      <c r="L5" s="37" t="s">
        <v>6279</v>
      </c>
      <c r="M5" s="37">
        <v>2</v>
      </c>
      <c r="N5" s="37">
        <v>0</v>
      </c>
      <c r="O5" s="37">
        <v>1</v>
      </c>
      <c r="P5" s="37">
        <v>0</v>
      </c>
      <c r="Q5" s="37">
        <v>1</v>
      </c>
      <c r="R5" s="35" t="s">
        <v>6278</v>
      </c>
    </row>
    <row r="6" spans="1:18">
      <c r="A6" s="35" t="s">
        <v>6280</v>
      </c>
      <c r="B6" s="33" t="str">
        <f t="shared" si="0"/>
        <v>At1g45616</v>
      </c>
      <c r="C6" s="36" t="s">
        <v>6269</v>
      </c>
      <c r="D6" s="37">
        <v>1</v>
      </c>
      <c r="E6" s="38" t="s">
        <v>22</v>
      </c>
      <c r="F6" s="38" t="s">
        <v>6281</v>
      </c>
      <c r="G6" s="37">
        <v>994</v>
      </c>
      <c r="H6" s="38" t="s">
        <v>6271</v>
      </c>
      <c r="I6" s="37">
        <v>28</v>
      </c>
      <c r="J6" s="38"/>
      <c r="K6" s="38"/>
      <c r="L6" s="37" t="s">
        <v>6282</v>
      </c>
      <c r="M6" s="37">
        <v>3</v>
      </c>
      <c r="N6" s="37">
        <v>0</v>
      </c>
      <c r="O6" s="37">
        <v>1</v>
      </c>
      <c r="P6" s="37">
        <v>0</v>
      </c>
      <c r="Q6" s="39">
        <v>2</v>
      </c>
      <c r="R6" s="35" t="s">
        <v>6280</v>
      </c>
    </row>
    <row r="7" spans="1:18">
      <c r="A7" s="35" t="s">
        <v>6283</v>
      </c>
      <c r="B7" s="33" t="str">
        <f t="shared" si="0"/>
        <v>At1g47890</v>
      </c>
      <c r="C7" s="36" t="s">
        <v>6269</v>
      </c>
      <c r="D7" s="37">
        <v>1</v>
      </c>
      <c r="E7" s="38"/>
      <c r="F7" s="38" t="s">
        <v>6281</v>
      </c>
      <c r="G7" s="37">
        <v>1019</v>
      </c>
      <c r="H7" s="38" t="s">
        <v>6271</v>
      </c>
      <c r="I7" s="37">
        <v>26</v>
      </c>
      <c r="J7" s="38"/>
      <c r="K7" s="38"/>
      <c r="L7" s="37" t="s">
        <v>6284</v>
      </c>
      <c r="M7" s="37">
        <v>3</v>
      </c>
      <c r="N7" s="37">
        <v>0</v>
      </c>
      <c r="O7" s="37">
        <v>0</v>
      </c>
      <c r="P7" s="37">
        <v>0</v>
      </c>
      <c r="Q7" s="39">
        <v>2</v>
      </c>
      <c r="R7" s="35" t="s">
        <v>6283</v>
      </c>
    </row>
    <row r="8" spans="1:18">
      <c r="A8" s="35" t="s">
        <v>6285</v>
      </c>
      <c r="B8" s="33" t="str">
        <f t="shared" si="0"/>
        <v>At1g54480</v>
      </c>
      <c r="C8" s="36" t="s">
        <v>6269</v>
      </c>
      <c r="D8" s="37">
        <v>1</v>
      </c>
      <c r="E8" s="38"/>
      <c r="F8" s="38" t="s">
        <v>6270</v>
      </c>
      <c r="G8" s="37">
        <v>550</v>
      </c>
      <c r="H8" s="38" t="s">
        <v>6271</v>
      </c>
      <c r="I8" s="37">
        <v>14</v>
      </c>
      <c r="J8" s="38"/>
      <c r="K8" s="38"/>
      <c r="L8" s="37" t="s">
        <v>6286</v>
      </c>
      <c r="M8" s="37">
        <v>0</v>
      </c>
      <c r="N8" s="37">
        <v>0</v>
      </c>
      <c r="O8" s="37">
        <v>0</v>
      </c>
      <c r="P8" s="37">
        <v>0</v>
      </c>
      <c r="Q8" s="37"/>
      <c r="R8" s="35" t="s">
        <v>6285</v>
      </c>
    </row>
    <row r="9" spans="1:18">
      <c r="A9" s="35" t="s">
        <v>6287</v>
      </c>
      <c r="B9" s="33" t="str">
        <f t="shared" si="0"/>
        <v>At1g58190</v>
      </c>
      <c r="C9" s="36" t="s">
        <v>6269</v>
      </c>
      <c r="D9" s="37">
        <v>10</v>
      </c>
      <c r="E9" s="38"/>
      <c r="F9" s="38" t="s">
        <v>6270</v>
      </c>
      <c r="G9" s="37">
        <v>1784</v>
      </c>
      <c r="H9" s="38">
        <v>29029063</v>
      </c>
      <c r="I9" s="37">
        <v>45</v>
      </c>
      <c r="J9" s="38"/>
      <c r="K9" s="38"/>
      <c r="L9" s="37" t="s">
        <v>6288</v>
      </c>
      <c r="M9" s="37">
        <v>0</v>
      </c>
      <c r="N9" s="37">
        <v>0</v>
      </c>
      <c r="O9" s="37">
        <v>1</v>
      </c>
      <c r="P9" s="37">
        <v>0</v>
      </c>
      <c r="Q9" s="39">
        <v>2</v>
      </c>
      <c r="R9" s="35" t="s">
        <v>6287</v>
      </c>
    </row>
    <row r="10" spans="1:18">
      <c r="A10" s="35" t="s">
        <v>6289</v>
      </c>
      <c r="B10" s="33" t="str">
        <f t="shared" si="0"/>
        <v>At1g65380</v>
      </c>
      <c r="C10" s="36" t="s">
        <v>6269</v>
      </c>
      <c r="D10" s="37">
        <v>1</v>
      </c>
      <c r="E10" s="38"/>
      <c r="F10" s="38"/>
      <c r="G10" s="37">
        <v>719</v>
      </c>
      <c r="H10" s="38" t="s">
        <v>6271</v>
      </c>
      <c r="I10" s="37">
        <v>20</v>
      </c>
      <c r="J10" s="38"/>
      <c r="K10" s="38"/>
      <c r="L10" s="37" t="s">
        <v>6290</v>
      </c>
      <c r="M10" s="37">
        <v>2</v>
      </c>
      <c r="N10" s="37">
        <v>0</v>
      </c>
      <c r="O10" s="37">
        <v>1</v>
      </c>
      <c r="P10" s="37">
        <v>0</v>
      </c>
      <c r="Q10" s="37"/>
      <c r="R10" s="35" t="s">
        <v>6289</v>
      </c>
    </row>
    <row r="11" spans="1:18">
      <c r="A11" s="35" t="s">
        <v>6291</v>
      </c>
      <c r="B11" s="33" t="str">
        <f t="shared" si="0"/>
        <v>At1g71390</v>
      </c>
      <c r="C11" s="36" t="s">
        <v>6269</v>
      </c>
      <c r="D11" s="37">
        <v>1</v>
      </c>
      <c r="E11" s="38" t="s">
        <v>52</v>
      </c>
      <c r="F11" s="38" t="s">
        <v>6281</v>
      </c>
      <c r="G11" s="37">
        <v>784</v>
      </c>
      <c r="H11" s="38" t="s">
        <v>6271</v>
      </c>
      <c r="I11" s="37">
        <v>20</v>
      </c>
      <c r="J11" s="38"/>
      <c r="K11" s="38"/>
      <c r="L11" s="37" t="s">
        <v>6292</v>
      </c>
      <c r="M11" s="37">
        <v>2</v>
      </c>
      <c r="N11" s="37">
        <v>0</v>
      </c>
      <c r="O11" s="37">
        <v>0</v>
      </c>
      <c r="P11" s="37">
        <v>0</v>
      </c>
      <c r="Q11" s="39">
        <v>2</v>
      </c>
      <c r="R11" s="35" t="s">
        <v>6291</v>
      </c>
    </row>
    <row r="12" spans="1:18">
      <c r="A12" s="35" t="s">
        <v>6293</v>
      </c>
      <c r="B12" s="33" t="str">
        <f t="shared" si="0"/>
        <v>At1g71400</v>
      </c>
      <c r="C12" s="36" t="s">
        <v>6269</v>
      </c>
      <c r="D12" s="37">
        <v>1</v>
      </c>
      <c r="E12" s="38" t="s">
        <v>22</v>
      </c>
      <c r="F12" s="38" t="s">
        <v>6281</v>
      </c>
      <c r="G12" s="37">
        <v>846</v>
      </c>
      <c r="H12" s="38">
        <v>5843464</v>
      </c>
      <c r="I12" s="37">
        <v>23</v>
      </c>
      <c r="J12" s="38"/>
      <c r="K12" s="38"/>
      <c r="L12" s="37" t="s">
        <v>6294</v>
      </c>
      <c r="M12" s="37">
        <v>1</v>
      </c>
      <c r="N12" s="37">
        <v>0</v>
      </c>
      <c r="O12" s="37">
        <v>1</v>
      </c>
      <c r="P12" s="37">
        <v>0</v>
      </c>
      <c r="Q12" s="39">
        <v>2</v>
      </c>
      <c r="R12" s="35" t="s">
        <v>6293</v>
      </c>
    </row>
    <row r="13" spans="1:18">
      <c r="A13" s="35" t="s">
        <v>6295</v>
      </c>
      <c r="B13" s="33" t="str">
        <f t="shared" si="0"/>
        <v>At1g74170</v>
      </c>
      <c r="C13" s="36" t="s">
        <v>6269</v>
      </c>
      <c r="D13" s="37">
        <v>7</v>
      </c>
      <c r="E13" s="38"/>
      <c r="F13" s="38" t="s">
        <v>6270</v>
      </c>
      <c r="G13" s="37">
        <v>1068</v>
      </c>
      <c r="H13" s="38">
        <v>8719628</v>
      </c>
      <c r="I13" s="37">
        <v>26</v>
      </c>
      <c r="J13" s="38"/>
      <c r="K13" s="38"/>
      <c r="L13" s="37" t="s">
        <v>6296</v>
      </c>
      <c r="M13" s="37" t="s">
        <v>6277</v>
      </c>
      <c r="N13" s="37">
        <v>0</v>
      </c>
      <c r="O13" s="37">
        <v>1</v>
      </c>
      <c r="P13" s="37">
        <v>0</v>
      </c>
      <c r="Q13" s="39">
        <v>2</v>
      </c>
      <c r="R13" s="35" t="s">
        <v>6295</v>
      </c>
    </row>
    <row r="14" spans="1:18">
      <c r="A14" s="35" t="s">
        <v>6297</v>
      </c>
      <c r="B14" s="33" t="str">
        <f t="shared" si="0"/>
        <v>At1g74180</v>
      </c>
      <c r="C14" s="36" t="s">
        <v>6269</v>
      </c>
      <c r="D14" s="37">
        <v>5</v>
      </c>
      <c r="E14" s="38" t="s">
        <v>6298</v>
      </c>
      <c r="F14" s="38" t="s">
        <v>6270</v>
      </c>
      <c r="G14" s="37">
        <v>951</v>
      </c>
      <c r="H14" s="38" t="s">
        <v>6271</v>
      </c>
      <c r="I14" s="37">
        <v>22</v>
      </c>
      <c r="J14" s="38"/>
      <c r="K14" s="38"/>
      <c r="L14" s="37" t="s">
        <v>6299</v>
      </c>
      <c r="M14" s="37">
        <v>0</v>
      </c>
      <c r="N14" s="37">
        <v>0</v>
      </c>
      <c r="O14" s="37">
        <v>1</v>
      </c>
      <c r="P14" s="37">
        <v>0</v>
      </c>
      <c r="Q14" s="39">
        <v>2</v>
      </c>
      <c r="R14" s="35" t="s">
        <v>6297</v>
      </c>
    </row>
    <row r="15" spans="1:18">
      <c r="A15" s="35" t="s">
        <v>6300</v>
      </c>
      <c r="B15" s="33" t="str">
        <f t="shared" si="0"/>
        <v>At1g74190</v>
      </c>
      <c r="C15" s="36" t="s">
        <v>6269</v>
      </c>
      <c r="D15" s="37">
        <v>5</v>
      </c>
      <c r="E15" s="38" t="s">
        <v>6298</v>
      </c>
      <c r="F15" s="38" t="s">
        <v>6270</v>
      </c>
      <c r="G15" s="37">
        <v>965</v>
      </c>
      <c r="H15" s="38" t="s">
        <v>6271</v>
      </c>
      <c r="I15" s="37">
        <v>22</v>
      </c>
      <c r="J15" s="38"/>
      <c r="K15" s="38"/>
      <c r="L15" s="37" t="s">
        <v>6301</v>
      </c>
      <c r="M15" s="37">
        <v>0</v>
      </c>
      <c r="N15" s="37">
        <v>1</v>
      </c>
      <c r="O15" s="37">
        <v>1</v>
      </c>
      <c r="P15" s="37">
        <v>0</v>
      </c>
      <c r="Q15" s="39">
        <v>2</v>
      </c>
      <c r="R15" s="35" t="s">
        <v>6300</v>
      </c>
    </row>
    <row r="16" spans="1:18">
      <c r="A16" s="35" t="s">
        <v>6302</v>
      </c>
      <c r="B16" s="33" t="str">
        <f t="shared" si="0"/>
        <v>At1g74200</v>
      </c>
      <c r="C16" s="36" t="s">
        <v>6269</v>
      </c>
      <c r="D16" s="37">
        <v>1</v>
      </c>
      <c r="E16" s="38"/>
      <c r="F16" s="38"/>
      <c r="G16" s="37">
        <v>414</v>
      </c>
      <c r="H16" s="38">
        <v>13430727</v>
      </c>
      <c r="I16" s="37">
        <v>9</v>
      </c>
      <c r="J16" s="38"/>
      <c r="K16" s="38"/>
      <c r="L16" s="37" t="s">
        <v>6303</v>
      </c>
      <c r="M16" s="37">
        <v>0</v>
      </c>
      <c r="N16" s="37">
        <v>1</v>
      </c>
      <c r="O16" s="37">
        <v>0</v>
      </c>
      <c r="P16" s="37">
        <v>0</v>
      </c>
      <c r="Q16" s="37"/>
      <c r="R16" s="35" t="s">
        <v>6302</v>
      </c>
    </row>
    <row r="17" spans="1:18">
      <c r="A17" s="35" t="s">
        <v>6304</v>
      </c>
      <c r="B17" s="33" t="str">
        <f t="shared" si="0"/>
        <v>At1g80080</v>
      </c>
      <c r="C17" s="36" t="s">
        <v>6269</v>
      </c>
      <c r="D17" s="37">
        <v>1</v>
      </c>
      <c r="E17" s="38"/>
      <c r="F17" s="38"/>
      <c r="G17" s="37">
        <v>495</v>
      </c>
      <c r="H17" s="38">
        <v>29028895</v>
      </c>
      <c r="I17" s="37">
        <v>10</v>
      </c>
      <c r="J17" s="38"/>
      <c r="K17" s="38"/>
      <c r="L17" s="37" t="s">
        <v>6305</v>
      </c>
      <c r="M17" s="37">
        <v>1</v>
      </c>
      <c r="N17" s="37">
        <v>0</v>
      </c>
      <c r="O17" s="37">
        <v>1</v>
      </c>
      <c r="P17" s="37">
        <v>0</v>
      </c>
      <c r="Q17" s="37"/>
      <c r="R17" s="35" t="s">
        <v>6304</v>
      </c>
    </row>
    <row r="18" spans="1:18">
      <c r="A18" s="35" t="s">
        <v>6306</v>
      </c>
      <c r="B18" s="33" t="str">
        <f t="shared" si="0"/>
        <v>At2g15040</v>
      </c>
      <c r="C18" s="36" t="s">
        <v>6269</v>
      </c>
      <c r="D18" s="37">
        <v>1</v>
      </c>
      <c r="E18" s="38"/>
      <c r="F18" s="38" t="s">
        <v>6281</v>
      </c>
      <c r="G18" s="37">
        <v>1011</v>
      </c>
      <c r="H18" s="38">
        <v>8683476</v>
      </c>
      <c r="I18" s="37">
        <v>20</v>
      </c>
      <c r="J18" s="38"/>
      <c r="K18" s="38"/>
      <c r="L18" s="37" t="s">
        <v>6307</v>
      </c>
      <c r="M18" s="37">
        <v>3</v>
      </c>
      <c r="N18" s="37">
        <v>0</v>
      </c>
      <c r="O18" s="37">
        <v>0</v>
      </c>
      <c r="P18" s="37">
        <v>0</v>
      </c>
      <c r="Q18" s="37"/>
      <c r="R18" s="35" t="s">
        <v>6306</v>
      </c>
    </row>
    <row r="19" spans="1:18">
      <c r="A19" s="35" t="s">
        <v>6308</v>
      </c>
      <c r="B19" s="33" t="str">
        <f t="shared" si="0"/>
        <v>At2g15080</v>
      </c>
      <c r="C19" s="36" t="s">
        <v>6269</v>
      </c>
      <c r="D19" s="37">
        <v>2</v>
      </c>
      <c r="E19" s="38" t="s">
        <v>22</v>
      </c>
      <c r="F19" s="38" t="s">
        <v>6281</v>
      </c>
      <c r="G19" s="37">
        <v>983</v>
      </c>
      <c r="H19" s="38">
        <v>8683786</v>
      </c>
      <c r="I19" s="37">
        <v>26</v>
      </c>
      <c r="J19" s="38"/>
      <c r="K19" s="38"/>
      <c r="L19" s="37" t="s">
        <v>6309</v>
      </c>
      <c r="M19" s="37">
        <v>3</v>
      </c>
      <c r="N19" s="37">
        <v>0</v>
      </c>
      <c r="O19" s="37">
        <v>1</v>
      </c>
      <c r="P19" s="37">
        <v>0</v>
      </c>
      <c r="Q19" s="39">
        <v>2</v>
      </c>
      <c r="R19" s="35" t="s">
        <v>6308</v>
      </c>
    </row>
    <row r="20" spans="1:18">
      <c r="A20" s="35" t="s">
        <v>6310</v>
      </c>
      <c r="B20" s="33" t="str">
        <f t="shared" si="0"/>
        <v>At2g25440</v>
      </c>
      <c r="C20" s="36" t="s">
        <v>6269</v>
      </c>
      <c r="D20" s="37">
        <v>3</v>
      </c>
      <c r="E20" s="38" t="s">
        <v>63</v>
      </c>
      <c r="F20" s="38" t="s">
        <v>6281</v>
      </c>
      <c r="G20" s="37">
        <v>671</v>
      </c>
      <c r="H20" s="38" t="s">
        <v>6271</v>
      </c>
      <c r="I20" s="37">
        <v>13</v>
      </c>
      <c r="J20" s="38"/>
      <c r="K20" s="38"/>
      <c r="L20" s="37" t="s">
        <v>6311</v>
      </c>
      <c r="M20" s="37">
        <v>2</v>
      </c>
      <c r="N20" s="37">
        <v>0</v>
      </c>
      <c r="O20" s="37">
        <v>1</v>
      </c>
      <c r="P20" s="37">
        <v>0</v>
      </c>
      <c r="Q20" s="37">
        <v>1</v>
      </c>
      <c r="R20" s="35" t="s">
        <v>6310</v>
      </c>
    </row>
    <row r="21" spans="1:18">
      <c r="A21" s="35" t="s">
        <v>6312</v>
      </c>
      <c r="B21" s="33" t="str">
        <f t="shared" si="0"/>
        <v>At2g25470</v>
      </c>
      <c r="C21" s="36" t="s">
        <v>6269</v>
      </c>
      <c r="D21" s="37">
        <v>6</v>
      </c>
      <c r="E21" s="38" t="s">
        <v>6298</v>
      </c>
      <c r="F21" s="38" t="s">
        <v>6270</v>
      </c>
      <c r="G21" s="37">
        <v>910</v>
      </c>
      <c r="H21" s="38" t="s">
        <v>6271</v>
      </c>
      <c r="I21" s="37">
        <v>22</v>
      </c>
      <c r="J21" s="38"/>
      <c r="K21" s="38"/>
      <c r="L21" s="37" t="s">
        <v>6313</v>
      </c>
      <c r="M21" s="37">
        <v>0</v>
      </c>
      <c r="N21" s="37">
        <v>0</v>
      </c>
      <c r="O21" s="37">
        <v>0</v>
      </c>
      <c r="P21" s="37">
        <v>0</v>
      </c>
      <c r="Q21" s="39">
        <v>2</v>
      </c>
      <c r="R21" s="35" t="s">
        <v>6312</v>
      </c>
    </row>
    <row r="22" spans="1:18">
      <c r="A22" s="35" t="s">
        <v>6314</v>
      </c>
      <c r="B22" s="33" t="str">
        <f t="shared" si="0"/>
        <v>At2g32660</v>
      </c>
      <c r="C22" s="36" t="s">
        <v>6269</v>
      </c>
      <c r="D22" s="37">
        <v>1</v>
      </c>
      <c r="E22" s="38" t="s">
        <v>52</v>
      </c>
      <c r="F22" s="38" t="s">
        <v>6281</v>
      </c>
      <c r="G22" s="37">
        <v>771</v>
      </c>
      <c r="H22" s="38">
        <v>2780861</v>
      </c>
      <c r="I22" s="37">
        <v>20</v>
      </c>
      <c r="J22" s="38"/>
      <c r="K22" s="38"/>
      <c r="L22" s="37" t="s">
        <v>6271</v>
      </c>
      <c r="M22" s="37">
        <v>3</v>
      </c>
      <c r="N22" s="37">
        <v>0</v>
      </c>
      <c r="O22" s="37">
        <v>1</v>
      </c>
      <c r="P22" s="37">
        <v>0</v>
      </c>
      <c r="Q22" s="37"/>
      <c r="R22" s="35" t="s">
        <v>6314</v>
      </c>
    </row>
    <row r="23" spans="1:18">
      <c r="A23" s="35" t="s">
        <v>6315</v>
      </c>
      <c r="B23" s="33" t="str">
        <f t="shared" si="0"/>
        <v>At2g32680</v>
      </c>
      <c r="C23" s="36" t="s">
        <v>6269</v>
      </c>
      <c r="D23" s="37">
        <v>1</v>
      </c>
      <c r="E23" s="38" t="s">
        <v>12</v>
      </c>
      <c r="F23" s="38" t="s">
        <v>6281</v>
      </c>
      <c r="G23" s="37">
        <v>890</v>
      </c>
      <c r="H23" s="38">
        <v>8678768</v>
      </c>
      <c r="I23" s="37">
        <v>23</v>
      </c>
      <c r="J23" s="38"/>
      <c r="K23" s="38"/>
      <c r="L23" s="37" t="s">
        <v>6316</v>
      </c>
      <c r="M23" s="37">
        <v>2</v>
      </c>
      <c r="N23" s="37">
        <v>0</v>
      </c>
      <c r="O23" s="37">
        <v>1</v>
      </c>
      <c r="P23" s="37">
        <v>0</v>
      </c>
      <c r="Q23" s="37">
        <v>1</v>
      </c>
      <c r="R23" s="35" t="s">
        <v>6315</v>
      </c>
    </row>
    <row r="24" spans="1:18">
      <c r="A24" s="35" t="s">
        <v>6317</v>
      </c>
      <c r="B24" s="33" t="str">
        <f t="shared" si="0"/>
        <v>At2g33020</v>
      </c>
      <c r="C24" s="36" t="s">
        <v>6269</v>
      </c>
      <c r="D24" s="37">
        <v>2</v>
      </c>
      <c r="E24" s="38" t="s">
        <v>12</v>
      </c>
      <c r="F24" s="38" t="s">
        <v>6281</v>
      </c>
      <c r="G24" s="37">
        <v>864</v>
      </c>
      <c r="H24" s="38" t="s">
        <v>6271</v>
      </c>
      <c r="I24" s="37">
        <v>20</v>
      </c>
      <c r="J24" s="38"/>
      <c r="K24" s="38"/>
      <c r="L24" s="37" t="s">
        <v>6271</v>
      </c>
      <c r="M24" s="37">
        <v>2</v>
      </c>
      <c r="N24" s="37">
        <v>0</v>
      </c>
      <c r="O24" s="37">
        <v>1</v>
      </c>
      <c r="P24" s="37">
        <v>0</v>
      </c>
      <c r="Q24" s="37"/>
      <c r="R24" s="35" t="s">
        <v>6317</v>
      </c>
    </row>
    <row r="25" spans="1:18">
      <c r="A25" s="35" t="s">
        <v>6318</v>
      </c>
      <c r="B25" s="33" t="str">
        <f t="shared" si="0"/>
        <v>At2g33030</v>
      </c>
      <c r="C25" s="36" t="s">
        <v>6269</v>
      </c>
      <c r="D25" s="37">
        <v>2</v>
      </c>
      <c r="E25" s="38"/>
      <c r="F25" s="38" t="s">
        <v>6281</v>
      </c>
      <c r="G25" s="37">
        <v>218</v>
      </c>
      <c r="H25" s="38" t="s">
        <v>6271</v>
      </c>
      <c r="I25" s="37">
        <v>4</v>
      </c>
      <c r="J25" s="38"/>
      <c r="K25" s="38"/>
      <c r="L25" s="37" t="s">
        <v>6271</v>
      </c>
      <c r="M25" s="37">
        <v>2</v>
      </c>
      <c r="N25" s="37">
        <v>0</v>
      </c>
      <c r="O25" s="37">
        <v>0</v>
      </c>
      <c r="P25" s="37">
        <v>0</v>
      </c>
      <c r="Q25" s="37"/>
      <c r="R25" s="35" t="s">
        <v>6318</v>
      </c>
    </row>
    <row r="26" spans="1:18">
      <c r="A26" s="35" t="s">
        <v>6319</v>
      </c>
      <c r="B26" s="33" t="str">
        <f t="shared" si="0"/>
        <v>At2g33050</v>
      </c>
      <c r="C26" s="36" t="s">
        <v>6269</v>
      </c>
      <c r="D26" s="37">
        <v>1</v>
      </c>
      <c r="E26" s="38" t="s">
        <v>52</v>
      </c>
      <c r="F26" s="38" t="s">
        <v>6281</v>
      </c>
      <c r="G26" s="37">
        <v>800</v>
      </c>
      <c r="H26" s="38">
        <v>26983813</v>
      </c>
      <c r="I26" s="37">
        <v>16</v>
      </c>
      <c r="J26" s="38"/>
      <c r="K26" s="38"/>
      <c r="L26" s="37" t="s">
        <v>6271</v>
      </c>
      <c r="M26" s="37">
        <v>2</v>
      </c>
      <c r="N26" s="37">
        <v>0</v>
      </c>
      <c r="O26" s="37">
        <v>1</v>
      </c>
      <c r="P26" s="37">
        <v>0</v>
      </c>
      <c r="Q26" s="37">
        <v>1</v>
      </c>
      <c r="R26" s="35" t="s">
        <v>6319</v>
      </c>
    </row>
    <row r="27" spans="1:18">
      <c r="A27" s="35" t="s">
        <v>6320</v>
      </c>
      <c r="B27" s="33" t="str">
        <f t="shared" si="0"/>
        <v>At2g33060</v>
      </c>
      <c r="C27" s="36" t="s">
        <v>6269</v>
      </c>
      <c r="D27" s="37">
        <v>1</v>
      </c>
      <c r="E27" s="38" t="s">
        <v>12</v>
      </c>
      <c r="F27" s="38" t="s">
        <v>6281</v>
      </c>
      <c r="G27" s="37">
        <v>800</v>
      </c>
      <c r="H27" s="38">
        <v>32884612</v>
      </c>
      <c r="I27" s="37">
        <v>17</v>
      </c>
      <c r="J27" s="38"/>
      <c r="K27" s="38"/>
      <c r="L27" s="37" t="s">
        <v>6271</v>
      </c>
      <c r="M27" s="37">
        <v>2</v>
      </c>
      <c r="N27" s="37">
        <v>0</v>
      </c>
      <c r="O27" s="37">
        <v>1</v>
      </c>
      <c r="P27" s="37">
        <v>0</v>
      </c>
      <c r="Q27" s="37">
        <v>1</v>
      </c>
      <c r="R27" s="35" t="s">
        <v>6320</v>
      </c>
    </row>
    <row r="28" spans="1:18">
      <c r="A28" s="35" t="s">
        <v>6321</v>
      </c>
      <c r="B28" s="33" t="str">
        <f t="shared" si="0"/>
        <v>At2g33080</v>
      </c>
      <c r="C28" s="36" t="s">
        <v>6269</v>
      </c>
      <c r="D28" s="37">
        <v>1</v>
      </c>
      <c r="E28" s="38" t="s">
        <v>52</v>
      </c>
      <c r="F28" s="38"/>
      <c r="G28" s="37">
        <v>740</v>
      </c>
      <c r="H28" s="38" t="s">
        <v>6271</v>
      </c>
      <c r="I28" s="37">
        <v>19</v>
      </c>
      <c r="J28" s="38"/>
      <c r="K28" s="38"/>
      <c r="L28" s="37" t="s">
        <v>6271</v>
      </c>
      <c r="M28" s="37">
        <v>0</v>
      </c>
      <c r="N28" s="37">
        <v>0</v>
      </c>
      <c r="O28" s="37">
        <v>1</v>
      </c>
      <c r="P28" s="37">
        <v>0</v>
      </c>
      <c r="Q28" s="37">
        <v>1</v>
      </c>
      <c r="R28" s="35" t="s">
        <v>6321</v>
      </c>
    </row>
    <row r="29" spans="1:18">
      <c r="A29" s="35" t="s">
        <v>6322</v>
      </c>
      <c r="B29" s="33" t="str">
        <f t="shared" si="0"/>
        <v>At2g42800</v>
      </c>
      <c r="C29" s="36" t="s">
        <v>6269</v>
      </c>
      <c r="D29" s="37">
        <v>1</v>
      </c>
      <c r="E29" s="38"/>
      <c r="F29" s="38"/>
      <c r="G29" s="37">
        <v>462</v>
      </c>
      <c r="H29" s="38">
        <v>5842967</v>
      </c>
      <c r="I29" s="37">
        <v>10</v>
      </c>
      <c r="J29" s="38"/>
      <c r="K29" s="38"/>
      <c r="L29" s="37" t="s">
        <v>6271</v>
      </c>
      <c r="M29" s="37">
        <v>1</v>
      </c>
      <c r="N29" s="37">
        <v>0</v>
      </c>
      <c r="O29" s="37">
        <v>1</v>
      </c>
      <c r="P29" s="37">
        <v>0</v>
      </c>
      <c r="Q29" s="37">
        <v>1</v>
      </c>
      <c r="R29" s="35" t="s">
        <v>6322</v>
      </c>
    </row>
    <row r="30" spans="1:18">
      <c r="A30" s="35" t="s">
        <v>6323</v>
      </c>
      <c r="B30" s="33" t="str">
        <f t="shared" si="0"/>
        <v>At3g05360</v>
      </c>
      <c r="C30" s="36" t="s">
        <v>6269</v>
      </c>
      <c r="D30" s="37">
        <v>1</v>
      </c>
      <c r="E30" s="38" t="s">
        <v>52</v>
      </c>
      <c r="F30" s="38" t="s">
        <v>6281</v>
      </c>
      <c r="G30" s="37">
        <v>786</v>
      </c>
      <c r="H30" s="38">
        <v>21436472</v>
      </c>
      <c r="I30" s="37">
        <v>18</v>
      </c>
      <c r="J30" s="38"/>
      <c r="K30" s="38"/>
      <c r="L30" s="37" t="s">
        <v>6292</v>
      </c>
      <c r="M30" s="37">
        <v>2</v>
      </c>
      <c r="N30" s="37">
        <v>0</v>
      </c>
      <c r="O30" s="37">
        <v>1</v>
      </c>
      <c r="P30" s="37">
        <v>0</v>
      </c>
      <c r="Q30" s="39">
        <v>2</v>
      </c>
      <c r="R30" s="35" t="s">
        <v>6323</v>
      </c>
    </row>
    <row r="31" spans="1:18">
      <c r="A31" s="35" t="s">
        <v>6324</v>
      </c>
      <c r="B31" s="33" t="str">
        <f t="shared" si="0"/>
        <v>At3g05370</v>
      </c>
      <c r="C31" s="36" t="s">
        <v>6269</v>
      </c>
      <c r="D31" s="37">
        <v>1</v>
      </c>
      <c r="E31" s="38" t="s">
        <v>12</v>
      </c>
      <c r="F31" s="38" t="s">
        <v>6281</v>
      </c>
      <c r="G31" s="37">
        <v>860</v>
      </c>
      <c r="H31" s="38">
        <v>30102497</v>
      </c>
      <c r="I31" s="37">
        <v>21</v>
      </c>
      <c r="J31" s="38"/>
      <c r="K31" s="38"/>
      <c r="L31" s="37" t="s">
        <v>6325</v>
      </c>
      <c r="M31" s="37">
        <v>3</v>
      </c>
      <c r="N31" s="37">
        <v>0</v>
      </c>
      <c r="O31" s="37">
        <v>1</v>
      </c>
      <c r="P31" s="37">
        <v>0</v>
      </c>
      <c r="Q31" s="39">
        <v>2</v>
      </c>
      <c r="R31" s="35" t="s">
        <v>6324</v>
      </c>
    </row>
    <row r="32" spans="1:18">
      <c r="A32" s="35" t="s">
        <v>6326</v>
      </c>
      <c r="B32" s="33" t="str">
        <f t="shared" si="0"/>
        <v>At3g05650</v>
      </c>
      <c r="C32" s="36" t="s">
        <v>6269</v>
      </c>
      <c r="D32" s="37">
        <v>1</v>
      </c>
      <c r="E32" s="38" t="s">
        <v>22</v>
      </c>
      <c r="F32" s="38" t="s">
        <v>6281</v>
      </c>
      <c r="G32" s="37">
        <v>868</v>
      </c>
      <c r="H32" s="38">
        <v>18700085</v>
      </c>
      <c r="I32" s="37">
        <v>20</v>
      </c>
      <c r="J32" s="38"/>
      <c r="K32" s="38"/>
      <c r="L32" s="37" t="s">
        <v>6327</v>
      </c>
      <c r="M32" s="37">
        <v>2</v>
      </c>
      <c r="N32" s="37">
        <v>0</v>
      </c>
      <c r="O32" s="37">
        <v>1</v>
      </c>
      <c r="P32" s="37">
        <v>0</v>
      </c>
      <c r="Q32" s="39">
        <v>2</v>
      </c>
      <c r="R32" s="35" t="s">
        <v>6326</v>
      </c>
    </row>
    <row r="33" spans="1:18">
      <c r="A33" s="35" t="s">
        <v>6328</v>
      </c>
      <c r="B33" s="33" t="str">
        <f t="shared" si="0"/>
        <v>At3g05660</v>
      </c>
      <c r="C33" s="36" t="s">
        <v>6269</v>
      </c>
      <c r="D33" s="37">
        <v>1</v>
      </c>
      <c r="E33" s="38" t="s">
        <v>22</v>
      </c>
      <c r="F33" s="38" t="s">
        <v>6281</v>
      </c>
      <c r="G33" s="37">
        <v>883</v>
      </c>
      <c r="H33" s="38" t="s">
        <v>6271</v>
      </c>
      <c r="I33" s="37">
        <v>21</v>
      </c>
      <c r="J33" s="38"/>
      <c r="K33" s="38"/>
      <c r="L33" s="37" t="s">
        <v>6329</v>
      </c>
      <c r="M33" s="37">
        <v>3</v>
      </c>
      <c r="N33" s="37">
        <v>0</v>
      </c>
      <c r="O33" s="37">
        <v>1</v>
      </c>
      <c r="P33" s="37">
        <v>0</v>
      </c>
      <c r="Q33" s="39">
        <v>2</v>
      </c>
      <c r="R33" s="35" t="s">
        <v>6328</v>
      </c>
    </row>
    <row r="34" spans="1:18">
      <c r="A34" s="35" t="s">
        <v>6330</v>
      </c>
      <c r="B34" s="33" t="str">
        <f t="shared" si="0"/>
        <v>At3g11010</v>
      </c>
      <c r="C34" s="36" t="s">
        <v>6269</v>
      </c>
      <c r="D34" s="37">
        <v>2</v>
      </c>
      <c r="E34" s="38" t="s">
        <v>22</v>
      </c>
      <c r="F34" s="38" t="s">
        <v>6281</v>
      </c>
      <c r="G34" s="37">
        <v>957</v>
      </c>
      <c r="H34" s="38">
        <v>5845020</v>
      </c>
      <c r="I34" s="37">
        <v>25</v>
      </c>
      <c r="J34" s="38"/>
      <c r="K34" s="38"/>
      <c r="L34" s="37" t="s">
        <v>6331</v>
      </c>
      <c r="M34" s="37">
        <v>3</v>
      </c>
      <c r="N34" s="37">
        <v>0</v>
      </c>
      <c r="O34" s="37">
        <v>1</v>
      </c>
      <c r="P34" s="37">
        <v>0</v>
      </c>
      <c r="Q34" s="39">
        <v>2</v>
      </c>
      <c r="R34" s="35" t="s">
        <v>6330</v>
      </c>
    </row>
    <row r="35" spans="1:18">
      <c r="A35" s="35" t="s">
        <v>6332</v>
      </c>
      <c r="B35" s="33" t="str">
        <f t="shared" si="0"/>
        <v>At3g11080</v>
      </c>
      <c r="C35" s="36" t="s">
        <v>6269</v>
      </c>
      <c r="D35" s="37">
        <v>1</v>
      </c>
      <c r="E35" s="38" t="s">
        <v>22</v>
      </c>
      <c r="F35" s="38" t="s">
        <v>6281</v>
      </c>
      <c r="G35" s="37">
        <v>943</v>
      </c>
      <c r="H35" s="38" t="s">
        <v>6271</v>
      </c>
      <c r="I35" s="37">
        <v>25</v>
      </c>
      <c r="J35" s="38"/>
      <c r="K35" s="38"/>
      <c r="L35" s="37" t="s">
        <v>6333</v>
      </c>
      <c r="M35" s="37">
        <v>3</v>
      </c>
      <c r="N35" s="37">
        <v>0</v>
      </c>
      <c r="O35" s="37">
        <v>1</v>
      </c>
      <c r="P35" s="37">
        <v>0</v>
      </c>
      <c r="Q35" s="39">
        <v>2</v>
      </c>
      <c r="R35" s="35" t="s">
        <v>6332</v>
      </c>
    </row>
    <row r="36" spans="1:18">
      <c r="A36" s="35" t="s">
        <v>6334</v>
      </c>
      <c r="B36" s="33" t="str">
        <f t="shared" si="0"/>
        <v>At3g23010</v>
      </c>
      <c r="C36" s="36" t="s">
        <v>6269</v>
      </c>
      <c r="D36" s="37">
        <v>1</v>
      </c>
      <c r="E36" s="38" t="s">
        <v>63</v>
      </c>
      <c r="F36" s="38" t="s">
        <v>6281</v>
      </c>
      <c r="G36" s="37">
        <v>595</v>
      </c>
      <c r="H36" s="38" t="s">
        <v>6271</v>
      </c>
      <c r="I36" s="37">
        <v>16</v>
      </c>
      <c r="J36" s="38"/>
      <c r="K36" s="38"/>
      <c r="L36" s="37" t="s">
        <v>6335</v>
      </c>
      <c r="M36" s="37">
        <v>2</v>
      </c>
      <c r="N36" s="37">
        <v>0</v>
      </c>
      <c r="O36" s="37">
        <v>0</v>
      </c>
      <c r="P36" s="37">
        <v>0</v>
      </c>
      <c r="Q36" s="37"/>
      <c r="R36" s="35" t="s">
        <v>6334</v>
      </c>
    </row>
    <row r="37" spans="1:18">
      <c r="A37" s="35" t="s">
        <v>6336</v>
      </c>
      <c r="B37" s="33" t="str">
        <f t="shared" si="0"/>
        <v>At3g23110</v>
      </c>
      <c r="C37" s="36" t="s">
        <v>6269</v>
      </c>
      <c r="D37" s="37">
        <v>1</v>
      </c>
      <c r="E37" s="38" t="s">
        <v>52</v>
      </c>
      <c r="F37" s="38" t="s">
        <v>6281</v>
      </c>
      <c r="G37" s="37">
        <v>835</v>
      </c>
      <c r="H37" s="38" t="s">
        <v>6271</v>
      </c>
      <c r="I37" s="37">
        <v>20</v>
      </c>
      <c r="J37" s="38"/>
      <c r="K37" s="38"/>
      <c r="L37" s="37" t="s">
        <v>6337</v>
      </c>
      <c r="M37" s="37">
        <v>2</v>
      </c>
      <c r="N37" s="37">
        <v>0</v>
      </c>
      <c r="O37" s="37">
        <v>0</v>
      </c>
      <c r="P37" s="37">
        <v>0</v>
      </c>
      <c r="Q37" s="39">
        <v>2</v>
      </c>
      <c r="R37" s="35" t="s">
        <v>6336</v>
      </c>
    </row>
    <row r="38" spans="1:18">
      <c r="A38" s="35" t="s">
        <v>6338</v>
      </c>
      <c r="B38" s="33" t="str">
        <f t="shared" si="0"/>
        <v>At3g23120</v>
      </c>
      <c r="C38" s="36" t="s">
        <v>6269</v>
      </c>
      <c r="D38" s="37">
        <v>1</v>
      </c>
      <c r="E38" s="38" t="s">
        <v>52</v>
      </c>
      <c r="F38" s="38" t="s">
        <v>6281</v>
      </c>
      <c r="G38" s="37">
        <v>784</v>
      </c>
      <c r="H38" s="38" t="s">
        <v>6271</v>
      </c>
      <c r="I38" s="37">
        <v>18</v>
      </c>
      <c r="J38" s="38"/>
      <c r="K38" s="38"/>
      <c r="L38" s="37" t="s">
        <v>6339</v>
      </c>
      <c r="M38" s="37">
        <v>2</v>
      </c>
      <c r="N38" s="37">
        <v>0</v>
      </c>
      <c r="O38" s="37">
        <v>0</v>
      </c>
      <c r="P38" s="37">
        <v>1</v>
      </c>
      <c r="Q38" s="39">
        <v>2</v>
      </c>
      <c r="R38" s="35" t="s">
        <v>6338</v>
      </c>
    </row>
    <row r="39" spans="1:18">
      <c r="A39" s="35" t="s">
        <v>6340</v>
      </c>
      <c r="B39" s="33" t="str">
        <f t="shared" si="0"/>
        <v>At3g24900</v>
      </c>
      <c r="C39" s="36" t="s">
        <v>6269</v>
      </c>
      <c r="D39" s="37">
        <v>1</v>
      </c>
      <c r="E39" s="38" t="s">
        <v>12</v>
      </c>
      <c r="F39" s="38" t="s">
        <v>6281</v>
      </c>
      <c r="G39" s="37">
        <v>884</v>
      </c>
      <c r="H39" s="38" t="s">
        <v>6271</v>
      </c>
      <c r="I39" s="37">
        <v>22</v>
      </c>
      <c r="J39" s="38"/>
      <c r="K39" s="38"/>
      <c r="L39" s="37" t="s">
        <v>6271</v>
      </c>
      <c r="M39" s="37">
        <v>4</v>
      </c>
      <c r="N39" s="37">
        <v>0</v>
      </c>
      <c r="O39" s="37">
        <v>1</v>
      </c>
      <c r="P39" s="37">
        <v>0</v>
      </c>
      <c r="Q39" s="37">
        <v>1</v>
      </c>
      <c r="R39" s="35" t="s">
        <v>6340</v>
      </c>
    </row>
    <row r="40" spans="1:18">
      <c r="A40" s="35" t="s">
        <v>6341</v>
      </c>
      <c r="B40" s="33" t="str">
        <f t="shared" si="0"/>
        <v>At3g24954</v>
      </c>
      <c r="C40" s="36" t="s">
        <v>6269</v>
      </c>
      <c r="D40" s="37">
        <v>1</v>
      </c>
      <c r="E40" s="38"/>
      <c r="F40" s="38" t="s">
        <v>6281</v>
      </c>
      <c r="G40" s="37">
        <v>241</v>
      </c>
      <c r="H40" s="38" t="s">
        <v>6271</v>
      </c>
      <c r="I40" s="37">
        <v>4</v>
      </c>
      <c r="J40" s="38"/>
      <c r="K40" s="38"/>
      <c r="L40" s="37" t="s">
        <v>6342</v>
      </c>
      <c r="M40" s="37">
        <v>3</v>
      </c>
      <c r="N40" s="37">
        <v>0</v>
      </c>
      <c r="O40" s="37">
        <v>0</v>
      </c>
      <c r="P40" s="37">
        <v>0</v>
      </c>
      <c r="Q40" s="37"/>
      <c r="R40" s="35" t="s">
        <v>6341</v>
      </c>
    </row>
    <row r="41" spans="1:18">
      <c r="A41" s="35" t="s">
        <v>6343</v>
      </c>
      <c r="B41" s="33" t="str">
        <f t="shared" si="0"/>
        <v>At3g25010</v>
      </c>
      <c r="C41" s="36" t="s">
        <v>6269</v>
      </c>
      <c r="D41" s="37">
        <v>1</v>
      </c>
      <c r="E41" s="38" t="s">
        <v>12</v>
      </c>
      <c r="F41" s="38" t="s">
        <v>6281</v>
      </c>
      <c r="G41" s="37">
        <v>881</v>
      </c>
      <c r="H41" s="38">
        <v>8684948</v>
      </c>
      <c r="I41" s="37">
        <v>22</v>
      </c>
      <c r="J41" s="38"/>
      <c r="K41" s="38"/>
      <c r="L41" s="37" t="s">
        <v>6271</v>
      </c>
      <c r="M41" s="37">
        <v>2</v>
      </c>
      <c r="N41" s="37">
        <v>0</v>
      </c>
      <c r="O41" s="37">
        <v>1</v>
      </c>
      <c r="P41" s="37">
        <v>0</v>
      </c>
      <c r="Q41" s="37">
        <v>1</v>
      </c>
      <c r="R41" s="35" t="s">
        <v>6343</v>
      </c>
    </row>
    <row r="42" spans="1:18">
      <c r="A42" s="35" t="s">
        <v>6344</v>
      </c>
      <c r="B42" s="33" t="str">
        <f t="shared" si="0"/>
        <v>At3g25020</v>
      </c>
      <c r="C42" s="36" t="s">
        <v>6269</v>
      </c>
      <c r="D42" s="37">
        <v>1</v>
      </c>
      <c r="E42" s="38" t="s">
        <v>12</v>
      </c>
      <c r="F42" s="38" t="s">
        <v>6281</v>
      </c>
      <c r="G42" s="37">
        <v>890</v>
      </c>
      <c r="H42" s="38" t="s">
        <v>6271</v>
      </c>
      <c r="I42" s="37">
        <v>23</v>
      </c>
      <c r="J42" s="38"/>
      <c r="K42" s="38"/>
      <c r="L42" s="37" t="s">
        <v>6271</v>
      </c>
      <c r="M42" s="37">
        <v>3</v>
      </c>
      <c r="N42" s="37">
        <v>0</v>
      </c>
      <c r="O42" s="37">
        <v>1</v>
      </c>
      <c r="P42" s="37">
        <v>0</v>
      </c>
      <c r="Q42" s="37">
        <v>1</v>
      </c>
      <c r="R42" s="35" t="s">
        <v>6344</v>
      </c>
    </row>
    <row r="43" spans="1:18">
      <c r="A43" s="35" t="s">
        <v>6345</v>
      </c>
      <c r="B43" s="33" t="str">
        <f t="shared" si="0"/>
        <v>At3g28890</v>
      </c>
      <c r="C43" s="36" t="s">
        <v>6269</v>
      </c>
      <c r="D43" s="37">
        <v>3</v>
      </c>
      <c r="E43" s="38" t="s">
        <v>44</v>
      </c>
      <c r="F43" s="38" t="s">
        <v>6281</v>
      </c>
      <c r="G43" s="37">
        <v>711</v>
      </c>
      <c r="H43" s="38" t="s">
        <v>6271</v>
      </c>
      <c r="I43" s="37">
        <v>17</v>
      </c>
      <c r="J43" s="38"/>
      <c r="K43" s="38"/>
      <c r="L43" s="37" t="s">
        <v>6346</v>
      </c>
      <c r="M43" s="37">
        <v>3</v>
      </c>
      <c r="N43" s="37">
        <v>0</v>
      </c>
      <c r="O43" s="37">
        <v>1</v>
      </c>
      <c r="P43" s="37">
        <v>0</v>
      </c>
      <c r="Q43" s="39">
        <v>2</v>
      </c>
      <c r="R43" s="35" t="s">
        <v>6345</v>
      </c>
    </row>
    <row r="44" spans="1:18">
      <c r="A44" s="35" t="s">
        <v>6347</v>
      </c>
      <c r="B44" s="33" t="str">
        <f t="shared" si="0"/>
        <v>At3g49750</v>
      </c>
      <c r="C44" s="36" t="s">
        <v>6269</v>
      </c>
      <c r="D44" s="37" t="s">
        <v>6348</v>
      </c>
      <c r="E44" s="38"/>
      <c r="F44" s="38"/>
      <c r="G44" s="37">
        <v>274</v>
      </c>
      <c r="H44" s="38">
        <v>8732687</v>
      </c>
      <c r="I44" s="37">
        <v>4</v>
      </c>
      <c r="J44" s="38"/>
      <c r="K44" s="38"/>
      <c r="L44" s="37" t="s">
        <v>6349</v>
      </c>
      <c r="M44" s="37">
        <v>2</v>
      </c>
      <c r="N44" s="37">
        <v>2</v>
      </c>
      <c r="O44" s="37">
        <v>1</v>
      </c>
      <c r="P44" s="37">
        <v>0</v>
      </c>
      <c r="Q44" s="37"/>
      <c r="R44" s="35" t="s">
        <v>6347</v>
      </c>
    </row>
    <row r="45" spans="1:18">
      <c r="A45" s="35" t="s">
        <v>6350</v>
      </c>
      <c r="B45" s="33" t="str">
        <f t="shared" si="0"/>
        <v>At3g53240</v>
      </c>
      <c r="C45" s="36" t="s">
        <v>6269</v>
      </c>
      <c r="D45" s="37">
        <v>6</v>
      </c>
      <c r="E45" s="38" t="s">
        <v>6298</v>
      </c>
      <c r="F45" s="38" t="s">
        <v>6270</v>
      </c>
      <c r="G45" s="37">
        <v>904</v>
      </c>
      <c r="H45" s="38">
        <v>2393640</v>
      </c>
      <c r="I45" s="37">
        <v>22</v>
      </c>
      <c r="J45" s="38"/>
      <c r="K45" s="38"/>
      <c r="L45" s="37" t="s">
        <v>6351</v>
      </c>
      <c r="M45" s="37">
        <v>0</v>
      </c>
      <c r="N45" s="37">
        <v>0</v>
      </c>
      <c r="O45" s="37">
        <v>1</v>
      </c>
      <c r="P45" s="37">
        <v>0</v>
      </c>
      <c r="Q45" s="37"/>
      <c r="R45" s="35" t="s">
        <v>6350</v>
      </c>
    </row>
    <row r="46" spans="1:18">
      <c r="A46" s="35" t="s">
        <v>6352</v>
      </c>
      <c r="B46" s="33" t="str">
        <f t="shared" si="0"/>
        <v>At4g04220</v>
      </c>
      <c r="C46" s="36" t="s">
        <v>6269</v>
      </c>
      <c r="D46" s="37">
        <v>2</v>
      </c>
      <c r="E46" s="38"/>
      <c r="F46" s="38"/>
      <c r="G46" s="37">
        <v>766</v>
      </c>
      <c r="H46" s="38" t="s">
        <v>6271</v>
      </c>
      <c r="I46" s="37">
        <v>21</v>
      </c>
      <c r="J46" s="38"/>
      <c r="K46" s="38"/>
      <c r="L46" s="37" t="s">
        <v>6271</v>
      </c>
      <c r="M46" s="37">
        <v>1</v>
      </c>
      <c r="N46" s="37">
        <v>0</v>
      </c>
      <c r="O46" s="37">
        <v>1</v>
      </c>
      <c r="P46" s="37">
        <v>0</v>
      </c>
      <c r="Q46" s="39">
        <v>2</v>
      </c>
      <c r="R46" s="35" t="s">
        <v>6352</v>
      </c>
    </row>
    <row r="47" spans="1:18">
      <c r="A47" s="35" t="s">
        <v>6353</v>
      </c>
      <c r="B47" s="33" t="str">
        <f t="shared" si="0"/>
        <v>At4g13810</v>
      </c>
      <c r="C47" s="36" t="s">
        <v>6269</v>
      </c>
      <c r="D47" s="37">
        <v>1</v>
      </c>
      <c r="E47" s="38" t="s">
        <v>63</v>
      </c>
      <c r="F47" s="38" t="s">
        <v>6281</v>
      </c>
      <c r="G47" s="37">
        <v>741</v>
      </c>
      <c r="H47" s="38">
        <v>2446241</v>
      </c>
      <c r="I47" s="37">
        <v>19</v>
      </c>
      <c r="J47" s="38"/>
      <c r="K47" s="38"/>
      <c r="L47" s="37" t="s">
        <v>6354</v>
      </c>
      <c r="M47" s="37">
        <v>3</v>
      </c>
      <c r="N47" s="37">
        <v>0</v>
      </c>
      <c r="O47" s="37">
        <v>0</v>
      </c>
      <c r="P47" s="37">
        <v>0</v>
      </c>
      <c r="Q47" s="37"/>
      <c r="R47" s="35" t="s">
        <v>6353</v>
      </c>
    </row>
    <row r="48" spans="1:18">
      <c r="A48" s="35" t="s">
        <v>6355</v>
      </c>
      <c r="B48" s="33" t="str">
        <f t="shared" si="0"/>
        <v>At4g13880</v>
      </c>
      <c r="C48" s="36" t="s">
        <v>6269</v>
      </c>
      <c r="D48" s="37">
        <v>2</v>
      </c>
      <c r="E48" s="38" t="s">
        <v>63</v>
      </c>
      <c r="F48" s="38" t="s">
        <v>6281</v>
      </c>
      <c r="G48" s="37">
        <v>668</v>
      </c>
      <c r="H48" s="38">
        <v>931172</v>
      </c>
      <c r="I48" s="37">
        <v>15</v>
      </c>
      <c r="J48" s="38"/>
      <c r="K48" s="38"/>
      <c r="L48" s="37" t="s">
        <v>6356</v>
      </c>
      <c r="M48" s="37">
        <v>2</v>
      </c>
      <c r="N48" s="37">
        <v>0</v>
      </c>
      <c r="O48" s="37">
        <v>0</v>
      </c>
      <c r="P48" s="37">
        <v>0</v>
      </c>
      <c r="Q48" s="37"/>
      <c r="R48" s="35" t="s">
        <v>6355</v>
      </c>
    </row>
    <row r="49" spans="1:18">
      <c r="A49" s="35" t="s">
        <v>6357</v>
      </c>
      <c r="B49" s="33" t="str">
        <f t="shared" si="0"/>
        <v>At4g13900</v>
      </c>
      <c r="C49" s="36" t="s">
        <v>6269</v>
      </c>
      <c r="D49" s="37">
        <v>1</v>
      </c>
      <c r="E49" s="38" t="s">
        <v>12</v>
      </c>
      <c r="F49" s="38" t="s">
        <v>6281</v>
      </c>
      <c r="G49" s="37">
        <v>835</v>
      </c>
      <c r="H49" s="38">
        <v>19832682</v>
      </c>
      <c r="I49" s="37">
        <v>20</v>
      </c>
      <c r="J49" s="38"/>
      <c r="K49" s="38"/>
      <c r="L49" s="37" t="s">
        <v>6294</v>
      </c>
      <c r="M49" s="37">
        <v>3</v>
      </c>
      <c r="N49" s="37">
        <v>0</v>
      </c>
      <c r="O49" s="37">
        <v>1</v>
      </c>
      <c r="P49" s="37">
        <v>0</v>
      </c>
      <c r="Q49" s="39">
        <v>2</v>
      </c>
      <c r="R49" s="35" t="s">
        <v>6357</v>
      </c>
    </row>
    <row r="50" spans="1:18">
      <c r="A50" s="35" t="s">
        <v>6358</v>
      </c>
      <c r="B50" s="33" t="str">
        <f t="shared" si="0"/>
        <v>At4g13920</v>
      </c>
      <c r="C50" s="36" t="s">
        <v>6269</v>
      </c>
      <c r="D50" s="37">
        <v>1</v>
      </c>
      <c r="E50" s="38" t="s">
        <v>22</v>
      </c>
      <c r="F50" s="38" t="s">
        <v>6281</v>
      </c>
      <c r="G50" s="37">
        <v>891</v>
      </c>
      <c r="H50" s="38">
        <v>20259296</v>
      </c>
      <c r="I50" s="37">
        <v>22</v>
      </c>
      <c r="J50" s="38"/>
      <c r="K50" s="38"/>
      <c r="L50" s="37" t="s">
        <v>6359</v>
      </c>
      <c r="M50" s="37">
        <v>3</v>
      </c>
      <c r="N50" s="37">
        <v>0</v>
      </c>
      <c r="O50" s="37">
        <v>1</v>
      </c>
      <c r="P50" s="37">
        <v>0</v>
      </c>
      <c r="Q50" s="39">
        <v>2</v>
      </c>
      <c r="R50" s="35" t="s">
        <v>6358</v>
      </c>
    </row>
    <row r="51" spans="1:18">
      <c r="A51" s="35" t="s">
        <v>6360</v>
      </c>
      <c r="B51" s="33" t="str">
        <f t="shared" si="0"/>
        <v>At4g18760</v>
      </c>
      <c r="C51" s="36" t="s">
        <v>6269</v>
      </c>
      <c r="D51" s="37">
        <v>1</v>
      </c>
      <c r="E51" s="38"/>
      <c r="F51" s="38"/>
      <c r="G51" s="37">
        <v>431</v>
      </c>
      <c r="H51" s="38" t="s">
        <v>6271</v>
      </c>
      <c r="I51" s="37">
        <v>6</v>
      </c>
      <c r="J51" s="38"/>
      <c r="K51" s="38"/>
      <c r="L51" s="37" t="s">
        <v>6361</v>
      </c>
      <c r="M51" s="37">
        <v>1</v>
      </c>
      <c r="N51" s="37">
        <v>0</v>
      </c>
      <c r="O51" s="37">
        <v>1</v>
      </c>
      <c r="P51" s="37">
        <v>0</v>
      </c>
      <c r="Q51" s="37"/>
      <c r="R51" s="35" t="s">
        <v>6360</v>
      </c>
    </row>
    <row r="52" spans="1:18">
      <c r="A52" s="35" t="s">
        <v>6362</v>
      </c>
      <c r="B52" s="33" t="str">
        <f t="shared" si="0"/>
        <v>At5g25910</v>
      </c>
      <c r="C52" s="36" t="s">
        <v>6269</v>
      </c>
      <c r="D52" s="37">
        <v>2</v>
      </c>
      <c r="E52" s="38" t="s">
        <v>52</v>
      </c>
      <c r="F52" s="38" t="s">
        <v>6281</v>
      </c>
      <c r="G52" s="37">
        <v>811</v>
      </c>
      <c r="H52" s="38">
        <v>32189308</v>
      </c>
      <c r="I52" s="37">
        <v>23</v>
      </c>
      <c r="J52" s="38"/>
      <c r="K52" s="38"/>
      <c r="L52" s="37" t="s">
        <v>6363</v>
      </c>
      <c r="M52" s="37">
        <v>3</v>
      </c>
      <c r="N52" s="37">
        <v>0</v>
      </c>
      <c r="O52" s="37">
        <v>1</v>
      </c>
      <c r="P52" s="37">
        <v>0</v>
      </c>
      <c r="Q52" s="37">
        <v>1</v>
      </c>
      <c r="R52" s="35" t="s">
        <v>6362</v>
      </c>
    </row>
    <row r="53" spans="1:18">
      <c r="A53" s="35" t="s">
        <v>6364</v>
      </c>
      <c r="B53" s="33" t="str">
        <f t="shared" si="0"/>
        <v>At5g27060</v>
      </c>
      <c r="C53" s="36" t="s">
        <v>6269</v>
      </c>
      <c r="D53" s="37">
        <v>1</v>
      </c>
      <c r="E53" s="38" t="s">
        <v>22</v>
      </c>
      <c r="F53" s="38" t="s">
        <v>6281</v>
      </c>
      <c r="G53" s="37">
        <v>957</v>
      </c>
      <c r="H53" s="38">
        <v>5845020</v>
      </c>
      <c r="I53" s="37">
        <v>25</v>
      </c>
      <c r="J53" s="38"/>
      <c r="K53" s="38"/>
      <c r="L53" s="37" t="s">
        <v>6331</v>
      </c>
      <c r="M53" s="37">
        <v>3</v>
      </c>
      <c r="N53" s="37">
        <v>0</v>
      </c>
      <c r="O53" s="37">
        <v>1</v>
      </c>
      <c r="P53" s="37">
        <v>0</v>
      </c>
      <c r="Q53" s="39">
        <v>2</v>
      </c>
      <c r="R53" s="35" t="s">
        <v>6364</v>
      </c>
    </row>
    <row r="54" spans="1:18">
      <c r="A54" s="35" t="s">
        <v>6365</v>
      </c>
      <c r="B54" s="33" t="str">
        <f t="shared" si="0"/>
        <v>At5g40170</v>
      </c>
      <c r="C54" s="36" t="s">
        <v>6269</v>
      </c>
      <c r="D54" s="37">
        <v>1</v>
      </c>
      <c r="E54" s="38" t="s">
        <v>52</v>
      </c>
      <c r="F54" s="38" t="s">
        <v>6281</v>
      </c>
      <c r="G54" s="37">
        <v>792</v>
      </c>
      <c r="H54" s="38">
        <v>2733913</v>
      </c>
      <c r="I54" s="37">
        <v>18</v>
      </c>
      <c r="J54" s="38"/>
      <c r="K54" s="38"/>
      <c r="L54" s="37" t="s">
        <v>6271</v>
      </c>
      <c r="M54" s="37">
        <v>3</v>
      </c>
      <c r="N54" s="37">
        <v>0</v>
      </c>
      <c r="O54" s="37">
        <v>1</v>
      </c>
      <c r="P54" s="37">
        <v>1</v>
      </c>
      <c r="Q54" s="37"/>
      <c r="R54" s="35" t="s">
        <v>6365</v>
      </c>
    </row>
    <row r="55" spans="1:18">
      <c r="A55" s="35" t="s">
        <v>6366</v>
      </c>
      <c r="B55" s="33" t="str">
        <f t="shared" si="0"/>
        <v>At5g45770</v>
      </c>
      <c r="C55" s="36" t="s">
        <v>6269</v>
      </c>
      <c r="D55" s="37">
        <v>1</v>
      </c>
      <c r="E55" s="38"/>
      <c r="F55" s="38"/>
      <c r="G55" s="37">
        <v>425</v>
      </c>
      <c r="H55" s="38">
        <v>9784510</v>
      </c>
      <c r="I55" s="37">
        <v>8</v>
      </c>
      <c r="J55" s="38"/>
      <c r="K55" s="38"/>
      <c r="L55" s="37" t="s">
        <v>6367</v>
      </c>
      <c r="M55" s="37">
        <v>1</v>
      </c>
      <c r="N55" s="37">
        <v>0</v>
      </c>
      <c r="O55" s="37">
        <v>1</v>
      </c>
      <c r="P55" s="37">
        <v>0</v>
      </c>
      <c r="Q55" s="37">
        <v>1</v>
      </c>
      <c r="R55" s="35" t="s">
        <v>6366</v>
      </c>
    </row>
    <row r="56" spans="1:18">
      <c r="A56" s="35" t="s">
        <v>6368</v>
      </c>
      <c r="B56" s="33" t="str">
        <f t="shared" si="0"/>
        <v>At5g49290</v>
      </c>
      <c r="C56" s="36" t="s">
        <v>6269</v>
      </c>
      <c r="D56" s="37">
        <v>6</v>
      </c>
      <c r="E56" s="38" t="s">
        <v>6298</v>
      </c>
      <c r="F56" s="38" t="s">
        <v>6270</v>
      </c>
      <c r="G56" s="37">
        <v>888</v>
      </c>
      <c r="H56" s="38" t="s">
        <v>6271</v>
      </c>
      <c r="I56" s="37">
        <v>22</v>
      </c>
      <c r="J56" s="38"/>
      <c r="K56" s="38"/>
      <c r="L56" s="37" t="s">
        <v>6369</v>
      </c>
      <c r="M56" s="37">
        <v>0</v>
      </c>
      <c r="N56" s="37">
        <v>0</v>
      </c>
      <c r="O56" s="37">
        <v>0</v>
      </c>
      <c r="P56" s="37">
        <v>0</v>
      </c>
      <c r="Q56" s="39">
        <v>2</v>
      </c>
      <c r="R56" s="35" t="s">
        <v>6368</v>
      </c>
    </row>
    <row r="57" spans="1:18">
      <c r="A57" s="35" t="s">
        <v>6370</v>
      </c>
      <c r="B57" s="33" t="str">
        <f t="shared" si="0"/>
        <v>At5g65830</v>
      </c>
      <c r="C57" s="36" t="s">
        <v>6269</v>
      </c>
      <c r="D57" s="37">
        <v>1</v>
      </c>
      <c r="E57" s="38" t="s">
        <v>9</v>
      </c>
      <c r="F57" s="38"/>
      <c r="G57" s="37">
        <v>279</v>
      </c>
      <c r="H57" s="38">
        <v>2446189</v>
      </c>
      <c r="I57" s="37">
        <v>4</v>
      </c>
      <c r="J57" s="38"/>
      <c r="K57" s="38"/>
      <c r="L57" s="37" t="s">
        <v>6371</v>
      </c>
      <c r="M57" s="37">
        <v>2</v>
      </c>
      <c r="N57" s="37">
        <v>2</v>
      </c>
      <c r="O57" s="37">
        <v>1</v>
      </c>
      <c r="P57" s="37">
        <v>0</v>
      </c>
      <c r="Q57" s="37"/>
      <c r="R57" s="35" t="s">
        <v>6370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1DE9-6D29-8E4C-ADF4-D60014973459}">
  <dimension ref="A1:D426"/>
  <sheetViews>
    <sheetView workbookViewId="0">
      <selection sqref="A1:B1048576"/>
    </sheetView>
  </sheetViews>
  <sheetFormatPr baseColWidth="10" defaultRowHeight="16"/>
  <cols>
    <col min="1" max="1" width="14.5703125" customWidth="1"/>
    <col min="2" max="2" width="11.85546875" bestFit="1" customWidth="1"/>
    <col min="4" max="4" width="14.5703125" customWidth="1"/>
  </cols>
  <sheetData>
    <row r="1" spans="1:4">
      <c r="A1" t="s">
        <v>6386</v>
      </c>
      <c r="B1" t="s">
        <v>6387</v>
      </c>
      <c r="C1" t="str">
        <f>LEFT(B1,9)</f>
        <v>AT4G23740</v>
      </c>
      <c r="D1" t="s">
        <v>6386</v>
      </c>
    </row>
    <row r="2" spans="1:4">
      <c r="A2" t="s">
        <v>6388</v>
      </c>
      <c r="B2" t="s">
        <v>6389</v>
      </c>
      <c r="C2" t="str">
        <f t="shared" ref="C2:C65" si="0">LEFT(B2,9)</f>
        <v>AT3G49670</v>
      </c>
      <c r="D2" t="s">
        <v>6388</v>
      </c>
    </row>
    <row r="3" spans="1:4">
      <c r="A3" t="s">
        <v>6390</v>
      </c>
      <c r="B3" t="s">
        <v>6391</v>
      </c>
      <c r="C3" t="str">
        <f t="shared" si="0"/>
        <v>AT5G41550</v>
      </c>
      <c r="D3" t="s">
        <v>6390</v>
      </c>
    </row>
    <row r="4" spans="1:4">
      <c r="A4" t="s">
        <v>6392</v>
      </c>
      <c r="B4" t="s">
        <v>6393</v>
      </c>
      <c r="C4" t="str">
        <f t="shared" si="0"/>
        <v>AT4G19060</v>
      </c>
      <c r="D4" t="s">
        <v>6392</v>
      </c>
    </row>
    <row r="5" spans="1:4">
      <c r="A5" t="s">
        <v>6394</v>
      </c>
      <c r="B5" t="s">
        <v>6395</v>
      </c>
      <c r="C5" t="str">
        <f t="shared" si="0"/>
        <v>AT4G19500</v>
      </c>
      <c r="D5" t="s">
        <v>6394</v>
      </c>
    </row>
    <row r="6" spans="1:4">
      <c r="A6" t="s">
        <v>6396</v>
      </c>
      <c r="B6" t="s">
        <v>6397</v>
      </c>
      <c r="C6" t="str">
        <f t="shared" si="0"/>
        <v>AT5G45060</v>
      </c>
      <c r="D6" t="s">
        <v>6396</v>
      </c>
    </row>
    <row r="7" spans="1:4">
      <c r="A7" t="s">
        <v>6398</v>
      </c>
      <c r="B7" t="s">
        <v>6399</v>
      </c>
      <c r="C7" t="str">
        <f t="shared" si="0"/>
        <v>AT4G36180</v>
      </c>
      <c r="D7" t="s">
        <v>6398</v>
      </c>
    </row>
    <row r="8" spans="1:4">
      <c r="A8" t="s">
        <v>6400</v>
      </c>
      <c r="B8" t="s">
        <v>6401</v>
      </c>
      <c r="C8" t="str">
        <f t="shared" si="0"/>
        <v>AT3G23120</v>
      </c>
      <c r="D8" t="s">
        <v>6400</v>
      </c>
    </row>
    <row r="9" spans="1:4">
      <c r="A9" t="s">
        <v>6402</v>
      </c>
      <c r="B9" t="s">
        <v>6403</v>
      </c>
      <c r="C9" t="str">
        <f t="shared" si="0"/>
        <v>AT5G06940</v>
      </c>
      <c r="D9" t="s">
        <v>6402</v>
      </c>
    </row>
    <row r="10" spans="1:4">
      <c r="A10" t="s">
        <v>6404</v>
      </c>
      <c r="B10" t="s">
        <v>6405</v>
      </c>
      <c r="C10" t="str">
        <f t="shared" si="0"/>
        <v>AT3G19020</v>
      </c>
      <c r="D10" t="s">
        <v>6404</v>
      </c>
    </row>
    <row r="11" spans="1:4">
      <c r="A11" t="s">
        <v>6406</v>
      </c>
      <c r="B11" t="s">
        <v>6407</v>
      </c>
      <c r="C11" t="str">
        <f t="shared" si="0"/>
        <v>AT1G62950</v>
      </c>
      <c r="D11" t="s">
        <v>6406</v>
      </c>
    </row>
    <row r="12" spans="1:4">
      <c r="A12" t="s">
        <v>6408</v>
      </c>
      <c r="B12" t="s">
        <v>6409</v>
      </c>
      <c r="C12" t="str">
        <f t="shared" si="0"/>
        <v>AT3G46370</v>
      </c>
      <c r="D12" t="s">
        <v>6408</v>
      </c>
    </row>
    <row r="13" spans="1:4">
      <c r="A13" t="s">
        <v>6410</v>
      </c>
      <c r="B13" t="s">
        <v>6411</v>
      </c>
      <c r="C13" t="str">
        <f t="shared" si="0"/>
        <v>AT2G19230</v>
      </c>
      <c r="D13" t="s">
        <v>6410</v>
      </c>
    </row>
    <row r="14" spans="1:4">
      <c r="A14" t="s">
        <v>6412</v>
      </c>
      <c r="B14" t="s">
        <v>6413</v>
      </c>
      <c r="C14" t="str">
        <f t="shared" si="0"/>
        <v>AT3G28450</v>
      </c>
      <c r="D14" t="s">
        <v>6412</v>
      </c>
    </row>
    <row r="15" spans="1:4">
      <c r="A15" t="s">
        <v>6414</v>
      </c>
      <c r="B15" t="s">
        <v>6415</v>
      </c>
      <c r="C15" t="str">
        <f t="shared" si="0"/>
        <v>AT5G27060</v>
      </c>
      <c r="D15" t="s">
        <v>6414</v>
      </c>
    </row>
    <row r="16" spans="1:4">
      <c r="A16" t="s">
        <v>6416</v>
      </c>
      <c r="B16" t="s">
        <v>6417</v>
      </c>
      <c r="C16" t="str">
        <f t="shared" si="0"/>
        <v>AT2G15080</v>
      </c>
      <c r="D16" t="s">
        <v>6416</v>
      </c>
    </row>
    <row r="17" spans="1:4">
      <c r="A17" t="s">
        <v>6418</v>
      </c>
      <c r="B17" t="s">
        <v>6419</v>
      </c>
      <c r="C17" t="str">
        <f t="shared" si="0"/>
        <v>AT1G17750</v>
      </c>
      <c r="D17" t="s">
        <v>6418</v>
      </c>
    </row>
    <row r="18" spans="1:4">
      <c r="A18" t="s">
        <v>6420</v>
      </c>
      <c r="B18" t="s">
        <v>6421</v>
      </c>
      <c r="C18" t="str">
        <f t="shared" si="0"/>
        <v>AT4G08850</v>
      </c>
      <c r="D18" t="s">
        <v>6420</v>
      </c>
    </row>
    <row r="19" spans="1:4">
      <c r="A19" t="s">
        <v>6422</v>
      </c>
      <c r="B19" t="s">
        <v>6423</v>
      </c>
      <c r="C19" t="str">
        <f t="shared" si="0"/>
        <v>AT3G46530</v>
      </c>
      <c r="D19" t="s">
        <v>6422</v>
      </c>
    </row>
    <row r="20" spans="1:4">
      <c r="A20" t="s">
        <v>6424</v>
      </c>
      <c r="B20" t="s">
        <v>6425</v>
      </c>
      <c r="C20" t="str">
        <f t="shared" si="0"/>
        <v>AT5G40090</v>
      </c>
      <c r="D20" t="s">
        <v>6424</v>
      </c>
    </row>
    <row r="21" spans="1:4">
      <c r="A21" t="s">
        <v>6426</v>
      </c>
      <c r="B21" t="s">
        <v>6427</v>
      </c>
      <c r="C21" t="str">
        <f t="shared" si="0"/>
        <v>AT4G29180</v>
      </c>
      <c r="D21" t="s">
        <v>6426</v>
      </c>
    </row>
    <row r="22" spans="1:4">
      <c r="A22" t="s">
        <v>6428</v>
      </c>
      <c r="B22" t="s">
        <v>6429</v>
      </c>
      <c r="C22" t="str">
        <f t="shared" si="0"/>
        <v>AT1G05700</v>
      </c>
      <c r="D22" t="s">
        <v>6428</v>
      </c>
    </row>
    <row r="23" spans="1:4">
      <c r="A23" t="s">
        <v>6430</v>
      </c>
      <c r="B23" t="s">
        <v>6431</v>
      </c>
      <c r="C23" t="str">
        <f t="shared" si="0"/>
        <v>AT5G38350</v>
      </c>
      <c r="D23" t="s">
        <v>6430</v>
      </c>
    </row>
    <row r="24" spans="1:4">
      <c r="A24" t="s">
        <v>6432</v>
      </c>
      <c r="B24" t="s">
        <v>6433</v>
      </c>
      <c r="C24" t="str">
        <f t="shared" si="0"/>
        <v>AT2G14080</v>
      </c>
      <c r="D24" t="s">
        <v>6432</v>
      </c>
    </row>
    <row r="25" spans="1:4">
      <c r="A25" t="s">
        <v>6434</v>
      </c>
      <c r="B25" t="s">
        <v>6435</v>
      </c>
      <c r="C25" t="str">
        <f t="shared" si="0"/>
        <v>AT1G53350</v>
      </c>
      <c r="D25" t="s">
        <v>6434</v>
      </c>
    </row>
    <row r="26" spans="1:4">
      <c r="A26" t="s">
        <v>6436</v>
      </c>
      <c r="B26" t="s">
        <v>6437</v>
      </c>
      <c r="C26" t="str">
        <f t="shared" si="0"/>
        <v>AT2G35620</v>
      </c>
      <c r="D26" t="s">
        <v>6436</v>
      </c>
    </row>
    <row r="27" spans="1:4">
      <c r="A27" t="s">
        <v>6438</v>
      </c>
      <c r="B27" t="s">
        <v>6439</v>
      </c>
      <c r="C27" t="str">
        <f t="shared" si="0"/>
        <v>AT5G48940</v>
      </c>
      <c r="D27" t="s">
        <v>6438</v>
      </c>
    </row>
    <row r="28" spans="1:4">
      <c r="A28" t="s">
        <v>6440</v>
      </c>
      <c r="B28" t="s">
        <v>6441</v>
      </c>
      <c r="C28" t="str">
        <f t="shared" si="0"/>
        <v>AT3G28890</v>
      </c>
      <c r="D28" t="s">
        <v>6440</v>
      </c>
    </row>
    <row r="29" spans="1:4">
      <c r="A29" t="s">
        <v>6442</v>
      </c>
      <c r="B29" t="s">
        <v>6443</v>
      </c>
      <c r="C29" t="str">
        <f t="shared" si="0"/>
        <v>AT5G59650</v>
      </c>
      <c r="D29" t="s">
        <v>6442</v>
      </c>
    </row>
    <row r="30" spans="1:4">
      <c r="A30" t="s">
        <v>6444</v>
      </c>
      <c r="B30" t="s">
        <v>6445</v>
      </c>
      <c r="C30" t="str">
        <f t="shared" si="0"/>
        <v>AT5G40100</v>
      </c>
      <c r="D30" t="s">
        <v>6444</v>
      </c>
    </row>
    <row r="31" spans="1:4">
      <c r="A31" t="s">
        <v>6446</v>
      </c>
      <c r="B31" t="s">
        <v>6447</v>
      </c>
      <c r="C31" t="str">
        <f t="shared" si="0"/>
        <v>AT5G41750</v>
      </c>
      <c r="D31" t="s">
        <v>6446</v>
      </c>
    </row>
    <row r="32" spans="1:4">
      <c r="A32" t="s">
        <v>6448</v>
      </c>
      <c r="B32" t="s">
        <v>6449</v>
      </c>
      <c r="C32" t="str">
        <f t="shared" si="0"/>
        <v>AT5G45210</v>
      </c>
      <c r="D32" t="s">
        <v>6448</v>
      </c>
    </row>
    <row r="33" spans="1:4">
      <c r="A33" t="s">
        <v>6450</v>
      </c>
      <c r="B33" t="s">
        <v>6451</v>
      </c>
      <c r="C33" t="str">
        <f t="shared" si="0"/>
        <v>AT5G25930</v>
      </c>
      <c r="D33" t="s">
        <v>6450</v>
      </c>
    </row>
    <row r="34" spans="1:4">
      <c r="A34" t="s">
        <v>6452</v>
      </c>
      <c r="B34" t="s">
        <v>6453</v>
      </c>
      <c r="C34" t="str">
        <f t="shared" si="0"/>
        <v>AT5G45490</v>
      </c>
      <c r="D34" t="s">
        <v>6452</v>
      </c>
    </row>
    <row r="35" spans="1:4">
      <c r="A35" t="s">
        <v>6454</v>
      </c>
      <c r="B35" t="s">
        <v>6455</v>
      </c>
      <c r="C35" t="str">
        <f t="shared" si="0"/>
        <v>AT5G41540</v>
      </c>
      <c r="D35" t="s">
        <v>6454</v>
      </c>
    </row>
    <row r="36" spans="1:4">
      <c r="A36" t="s">
        <v>6456</v>
      </c>
      <c r="B36" t="s">
        <v>6457</v>
      </c>
      <c r="C36" t="str">
        <f t="shared" si="0"/>
        <v>AT5G49290</v>
      </c>
      <c r="D36" t="s">
        <v>6456</v>
      </c>
    </row>
    <row r="37" spans="1:4">
      <c r="A37" t="s">
        <v>6458</v>
      </c>
      <c r="B37" t="s">
        <v>6459</v>
      </c>
      <c r="C37" t="str">
        <f t="shared" si="0"/>
        <v>AT5G39390</v>
      </c>
      <c r="D37" t="s">
        <v>6458</v>
      </c>
    </row>
    <row r="38" spans="1:4">
      <c r="A38" t="s">
        <v>6460</v>
      </c>
      <c r="B38" t="s">
        <v>6461</v>
      </c>
      <c r="C38" t="str">
        <f t="shared" si="0"/>
        <v>AT4G39400</v>
      </c>
      <c r="D38" t="s">
        <v>6460</v>
      </c>
    </row>
    <row r="39" spans="1:4">
      <c r="A39" t="s">
        <v>6462</v>
      </c>
      <c r="B39" t="s">
        <v>6463</v>
      </c>
      <c r="C39" t="str">
        <f t="shared" si="0"/>
        <v>AT1G21880</v>
      </c>
      <c r="D39" t="s">
        <v>6462</v>
      </c>
    </row>
    <row r="40" spans="1:4">
      <c r="A40" t="s">
        <v>6464</v>
      </c>
      <c r="B40" t="s">
        <v>6465</v>
      </c>
      <c r="C40" t="str">
        <f t="shared" si="0"/>
        <v>AT1G50610</v>
      </c>
      <c r="D40" t="s">
        <v>6464</v>
      </c>
    </row>
    <row r="41" spans="1:4">
      <c r="A41" t="s">
        <v>6466</v>
      </c>
      <c r="B41" t="s">
        <v>6467</v>
      </c>
      <c r="C41" t="str">
        <f t="shared" si="0"/>
        <v>AT4G11170</v>
      </c>
      <c r="D41" t="s">
        <v>6466</v>
      </c>
    </row>
    <row r="42" spans="1:4">
      <c r="A42" t="s">
        <v>6468</v>
      </c>
      <c r="B42" t="s">
        <v>6469</v>
      </c>
      <c r="C42" t="str">
        <f t="shared" si="0"/>
        <v>AT5G18370</v>
      </c>
      <c r="D42" t="s">
        <v>6468</v>
      </c>
    </row>
    <row r="43" spans="1:4">
      <c r="A43" t="s">
        <v>6470</v>
      </c>
      <c r="B43" t="s">
        <v>6471</v>
      </c>
      <c r="C43" t="str">
        <f t="shared" si="0"/>
        <v>AT3G05660</v>
      </c>
      <c r="D43" t="s">
        <v>6470</v>
      </c>
    </row>
    <row r="44" spans="1:4">
      <c r="A44" t="s">
        <v>6472</v>
      </c>
      <c r="B44" t="s">
        <v>6473</v>
      </c>
      <c r="C44" t="str">
        <f t="shared" si="0"/>
        <v>AT1G51810</v>
      </c>
      <c r="D44" t="s">
        <v>6472</v>
      </c>
    </row>
    <row r="45" spans="1:4">
      <c r="A45" t="s">
        <v>6474</v>
      </c>
      <c r="B45" t="s">
        <v>6475</v>
      </c>
      <c r="C45" t="str">
        <f t="shared" si="0"/>
        <v>AT4G16920</v>
      </c>
      <c r="D45" t="s">
        <v>6474</v>
      </c>
    </row>
    <row r="46" spans="1:4">
      <c r="A46" t="s">
        <v>6476</v>
      </c>
      <c r="B46" t="s">
        <v>6477</v>
      </c>
      <c r="C46" t="str">
        <f t="shared" si="0"/>
        <v>AT1G63350</v>
      </c>
      <c r="D46" t="s">
        <v>6476</v>
      </c>
    </row>
    <row r="47" spans="1:4">
      <c r="A47" t="s">
        <v>6478</v>
      </c>
      <c r="B47" t="s">
        <v>6479</v>
      </c>
      <c r="C47" t="str">
        <f t="shared" si="0"/>
        <v>AT4G26540</v>
      </c>
      <c r="D47" t="s">
        <v>6478</v>
      </c>
    </row>
    <row r="48" spans="1:4">
      <c r="A48" t="s">
        <v>6480</v>
      </c>
      <c r="B48" t="s">
        <v>6481</v>
      </c>
      <c r="C48" t="str">
        <f t="shared" si="0"/>
        <v>AT3G24660</v>
      </c>
      <c r="D48" t="s">
        <v>6480</v>
      </c>
    </row>
    <row r="49" spans="1:4">
      <c r="A49" t="s">
        <v>6482</v>
      </c>
      <c r="B49" t="s">
        <v>6483</v>
      </c>
      <c r="C49" t="str">
        <f t="shared" si="0"/>
        <v>AT3G57830</v>
      </c>
      <c r="D49" t="s">
        <v>6482</v>
      </c>
    </row>
    <row r="50" spans="1:4">
      <c r="A50" t="s">
        <v>6484</v>
      </c>
      <c r="B50" t="s">
        <v>6485</v>
      </c>
      <c r="C50" t="str">
        <f t="shared" si="0"/>
        <v>AT1G50180</v>
      </c>
      <c r="D50" t="s">
        <v>6484</v>
      </c>
    </row>
    <row r="51" spans="1:4">
      <c r="A51" t="s">
        <v>6486</v>
      </c>
      <c r="B51" t="s">
        <v>6487</v>
      </c>
      <c r="C51" t="str">
        <f t="shared" si="0"/>
        <v>AT5G63710</v>
      </c>
      <c r="D51" t="s">
        <v>6486</v>
      </c>
    </row>
    <row r="52" spans="1:4">
      <c r="A52" t="s">
        <v>6488</v>
      </c>
      <c r="B52" t="s">
        <v>6489</v>
      </c>
      <c r="C52" t="str">
        <f t="shared" si="0"/>
        <v>AT5G59660</v>
      </c>
      <c r="D52" t="s">
        <v>6488</v>
      </c>
    </row>
    <row r="53" spans="1:4">
      <c r="A53" t="s">
        <v>6490</v>
      </c>
      <c r="B53" t="s">
        <v>6491</v>
      </c>
      <c r="C53" t="str">
        <f t="shared" si="0"/>
        <v>AT1G58602</v>
      </c>
      <c r="D53" t="s">
        <v>6490</v>
      </c>
    </row>
    <row r="54" spans="1:4">
      <c r="A54" t="s">
        <v>6492</v>
      </c>
      <c r="B54" t="s">
        <v>6493</v>
      </c>
      <c r="C54" t="str">
        <f t="shared" si="0"/>
        <v>AT2G13800</v>
      </c>
      <c r="D54" t="s">
        <v>6492</v>
      </c>
    </row>
    <row r="55" spans="1:4">
      <c r="A55" t="s">
        <v>6494</v>
      </c>
      <c r="B55" t="s">
        <v>6495</v>
      </c>
      <c r="C55" t="str">
        <f t="shared" si="0"/>
        <v>AT1G63880</v>
      </c>
      <c r="D55" t="s">
        <v>6494</v>
      </c>
    </row>
    <row r="56" spans="1:4">
      <c r="A56" t="s">
        <v>6496</v>
      </c>
      <c r="B56" t="s">
        <v>6497</v>
      </c>
      <c r="C56" t="str">
        <f t="shared" si="0"/>
        <v>AT5G49780</v>
      </c>
      <c r="D56" t="s">
        <v>6496</v>
      </c>
    </row>
    <row r="57" spans="1:4">
      <c r="A57" t="s">
        <v>6498</v>
      </c>
      <c r="B57" t="s">
        <v>6499</v>
      </c>
      <c r="C57" t="str">
        <f t="shared" si="0"/>
        <v>AT1G80080</v>
      </c>
      <c r="D57" t="s">
        <v>6498</v>
      </c>
    </row>
    <row r="58" spans="1:4">
      <c r="A58" t="s">
        <v>6500</v>
      </c>
      <c r="B58" t="s">
        <v>6501</v>
      </c>
      <c r="C58" t="str">
        <f t="shared" si="0"/>
        <v>AT5G20690</v>
      </c>
      <c r="D58" t="s">
        <v>6500</v>
      </c>
    </row>
    <row r="59" spans="1:4">
      <c r="A59" t="s">
        <v>6502</v>
      </c>
      <c r="B59" t="s">
        <v>6503</v>
      </c>
      <c r="C59" t="str">
        <f t="shared" si="0"/>
        <v>AT5G45240</v>
      </c>
      <c r="D59" t="s">
        <v>6502</v>
      </c>
    </row>
    <row r="60" spans="1:4">
      <c r="A60" t="s">
        <v>6504</v>
      </c>
      <c r="B60" t="s">
        <v>6505</v>
      </c>
      <c r="C60" t="str">
        <f t="shared" si="0"/>
        <v>AT4G10780</v>
      </c>
      <c r="D60" t="s">
        <v>6504</v>
      </c>
    </row>
    <row r="61" spans="1:4">
      <c r="A61" t="s">
        <v>6506</v>
      </c>
      <c r="B61" t="s">
        <v>6507</v>
      </c>
      <c r="C61" t="str">
        <f t="shared" si="0"/>
        <v>AT1G31420</v>
      </c>
      <c r="D61" t="s">
        <v>6506</v>
      </c>
    </row>
    <row r="62" spans="1:4">
      <c r="A62" t="s">
        <v>6508</v>
      </c>
      <c r="B62" t="s">
        <v>6509</v>
      </c>
      <c r="C62" t="str">
        <f t="shared" si="0"/>
        <v>AT1G34290</v>
      </c>
      <c r="D62" t="s">
        <v>6508</v>
      </c>
    </row>
    <row r="63" spans="1:4">
      <c r="A63" t="s">
        <v>6510</v>
      </c>
      <c r="B63" t="s">
        <v>6511</v>
      </c>
      <c r="C63" t="str">
        <f t="shared" si="0"/>
        <v>AT3G05370</v>
      </c>
      <c r="D63" t="s">
        <v>6510</v>
      </c>
    </row>
    <row r="64" spans="1:4">
      <c r="A64" t="s">
        <v>6512</v>
      </c>
      <c r="B64" t="s">
        <v>6513</v>
      </c>
      <c r="C64" t="str">
        <f t="shared" si="0"/>
        <v>AT3G44480</v>
      </c>
      <c r="D64" t="s">
        <v>6512</v>
      </c>
    </row>
    <row r="65" spans="1:4">
      <c r="A65" t="s">
        <v>6514</v>
      </c>
      <c r="B65" t="s">
        <v>6515</v>
      </c>
      <c r="C65" t="str">
        <f t="shared" si="0"/>
        <v>AT5G67200</v>
      </c>
      <c r="D65" t="s">
        <v>6514</v>
      </c>
    </row>
    <row r="66" spans="1:4">
      <c r="A66" t="s">
        <v>6516</v>
      </c>
      <c r="B66" t="s">
        <v>6517</v>
      </c>
      <c r="C66" t="str">
        <f t="shared" ref="C66:C129" si="1">LEFT(B66,9)</f>
        <v>AT5G45200</v>
      </c>
      <c r="D66" t="s">
        <v>6516</v>
      </c>
    </row>
    <row r="67" spans="1:4">
      <c r="A67" t="s">
        <v>6518</v>
      </c>
      <c r="B67" t="s">
        <v>6519</v>
      </c>
      <c r="C67" t="str">
        <f t="shared" si="1"/>
        <v>AT3G44630</v>
      </c>
      <c r="D67" t="s">
        <v>6518</v>
      </c>
    </row>
    <row r="68" spans="1:4">
      <c r="A68" t="s">
        <v>6520</v>
      </c>
      <c r="B68" t="s">
        <v>6521</v>
      </c>
      <c r="C68" t="str">
        <f t="shared" si="1"/>
        <v>AT1G60800</v>
      </c>
      <c r="D68" t="s">
        <v>6520</v>
      </c>
    </row>
    <row r="69" spans="1:4">
      <c r="A69" t="s">
        <v>6522</v>
      </c>
      <c r="B69" t="s">
        <v>6523</v>
      </c>
      <c r="C69" t="str">
        <f t="shared" si="1"/>
        <v>AT2G27060</v>
      </c>
      <c r="D69" t="s">
        <v>6522</v>
      </c>
    </row>
    <row r="70" spans="1:4">
      <c r="A70" t="s">
        <v>6524</v>
      </c>
      <c r="B70" t="s">
        <v>6525</v>
      </c>
      <c r="C70" t="str">
        <f t="shared" si="1"/>
        <v>AT5G45770</v>
      </c>
      <c r="D70" t="s">
        <v>6524</v>
      </c>
    </row>
    <row r="71" spans="1:4">
      <c r="A71" t="s">
        <v>6526</v>
      </c>
      <c r="B71" t="s">
        <v>6527</v>
      </c>
      <c r="C71" t="str">
        <f t="shared" si="1"/>
        <v>AT1G51830</v>
      </c>
      <c r="D71" t="s">
        <v>6526</v>
      </c>
    </row>
    <row r="72" spans="1:4">
      <c r="A72" t="s">
        <v>6528</v>
      </c>
      <c r="B72" t="s">
        <v>6529</v>
      </c>
      <c r="C72" t="str">
        <f t="shared" si="1"/>
        <v>AT2G33580</v>
      </c>
      <c r="D72" t="s">
        <v>6528</v>
      </c>
    </row>
    <row r="73" spans="1:4">
      <c r="A73" t="s">
        <v>6530</v>
      </c>
      <c r="B73" t="s">
        <v>6531</v>
      </c>
      <c r="C73" t="str">
        <f t="shared" si="1"/>
        <v>AT5G61480</v>
      </c>
      <c r="D73" t="s">
        <v>6530</v>
      </c>
    </row>
    <row r="74" spans="1:4">
      <c r="A74" t="s">
        <v>6532</v>
      </c>
      <c r="B74" t="s">
        <v>6533</v>
      </c>
      <c r="C74" t="str">
        <f t="shared" si="1"/>
        <v>AT1G27180</v>
      </c>
      <c r="D74" t="s">
        <v>6532</v>
      </c>
    </row>
    <row r="75" spans="1:4">
      <c r="A75" t="s">
        <v>6534</v>
      </c>
      <c r="B75" t="s">
        <v>6535</v>
      </c>
      <c r="C75" t="str">
        <f t="shared" si="1"/>
        <v>AT5G17890</v>
      </c>
      <c r="D75" t="s">
        <v>6534</v>
      </c>
    </row>
    <row r="76" spans="1:4">
      <c r="A76" t="s">
        <v>6536</v>
      </c>
      <c r="B76" t="s">
        <v>6537</v>
      </c>
      <c r="C76" t="str">
        <f t="shared" si="1"/>
        <v>AT1G66090</v>
      </c>
      <c r="D76" t="s">
        <v>6536</v>
      </c>
    </row>
    <row r="77" spans="1:4">
      <c r="A77" t="s">
        <v>6538</v>
      </c>
      <c r="B77" t="s">
        <v>6539</v>
      </c>
      <c r="C77" t="str">
        <f t="shared" si="1"/>
        <v>AT5G01890</v>
      </c>
      <c r="D77" t="s">
        <v>6538</v>
      </c>
    </row>
    <row r="78" spans="1:4">
      <c r="A78" t="s">
        <v>6540</v>
      </c>
      <c r="B78" t="s">
        <v>6541</v>
      </c>
      <c r="C78" t="str">
        <f t="shared" si="1"/>
        <v>AT1G69990</v>
      </c>
      <c r="D78" t="s">
        <v>6540</v>
      </c>
    </row>
    <row r="79" spans="1:4">
      <c r="A79" t="s">
        <v>6542</v>
      </c>
      <c r="B79" t="s">
        <v>6543</v>
      </c>
      <c r="C79" t="str">
        <f t="shared" si="1"/>
        <v>AT1G58400</v>
      </c>
      <c r="D79" t="s">
        <v>6542</v>
      </c>
    </row>
    <row r="80" spans="1:4">
      <c r="A80" t="s">
        <v>6544</v>
      </c>
      <c r="B80" t="s">
        <v>6545</v>
      </c>
      <c r="C80" t="str">
        <f t="shared" si="1"/>
        <v>AT1G59124</v>
      </c>
      <c r="D80" t="s">
        <v>6544</v>
      </c>
    </row>
    <row r="81" spans="1:4">
      <c r="A81" t="s">
        <v>6546</v>
      </c>
      <c r="B81" t="s">
        <v>6547</v>
      </c>
      <c r="C81" t="str">
        <f t="shared" si="1"/>
        <v>AT1G75820</v>
      </c>
      <c r="D81" t="s">
        <v>6546</v>
      </c>
    </row>
    <row r="82" spans="1:4">
      <c r="A82" t="s">
        <v>6548</v>
      </c>
      <c r="B82" t="s">
        <v>6549</v>
      </c>
      <c r="C82" t="str">
        <f t="shared" si="1"/>
        <v>AT5G07280</v>
      </c>
      <c r="D82" t="s">
        <v>6548</v>
      </c>
    </row>
    <row r="83" spans="1:4">
      <c r="A83" t="s">
        <v>6550</v>
      </c>
      <c r="B83" t="s">
        <v>6551</v>
      </c>
      <c r="C83" t="str">
        <f t="shared" si="1"/>
        <v>AT5G63930</v>
      </c>
      <c r="D83" t="s">
        <v>6550</v>
      </c>
    </row>
    <row r="84" spans="1:4">
      <c r="A84" t="s">
        <v>6552</v>
      </c>
      <c r="B84" t="s">
        <v>6553</v>
      </c>
      <c r="C84" t="str">
        <f t="shared" si="1"/>
        <v>AT2G33020</v>
      </c>
      <c r="D84" t="s">
        <v>6552</v>
      </c>
    </row>
    <row r="85" spans="1:4">
      <c r="A85" t="s">
        <v>6554</v>
      </c>
      <c r="B85" t="s">
        <v>6555</v>
      </c>
      <c r="C85" t="str">
        <f t="shared" si="1"/>
        <v>AT1G33590</v>
      </c>
      <c r="D85" t="s">
        <v>6554</v>
      </c>
    </row>
    <row r="86" spans="1:4">
      <c r="A86" t="s">
        <v>6556</v>
      </c>
      <c r="B86" t="s">
        <v>6557</v>
      </c>
      <c r="C86" t="str">
        <f t="shared" si="1"/>
        <v>AT1G65850</v>
      </c>
      <c r="D86" t="s">
        <v>6556</v>
      </c>
    </row>
    <row r="87" spans="1:4">
      <c r="A87" t="s">
        <v>6558</v>
      </c>
      <c r="B87" t="s">
        <v>6559</v>
      </c>
      <c r="C87" t="str">
        <f t="shared" si="1"/>
        <v>AT1G25320</v>
      </c>
      <c r="D87" t="s">
        <v>6558</v>
      </c>
    </row>
    <row r="88" spans="1:4">
      <c r="A88" t="s">
        <v>6560</v>
      </c>
      <c r="B88" t="s">
        <v>6561</v>
      </c>
      <c r="C88" t="str">
        <f t="shared" si="1"/>
        <v>AT1G61190</v>
      </c>
      <c r="D88" t="s">
        <v>6560</v>
      </c>
    </row>
    <row r="89" spans="1:4">
      <c r="A89" t="s">
        <v>6562</v>
      </c>
      <c r="B89" t="s">
        <v>6563</v>
      </c>
      <c r="C89" t="str">
        <f t="shared" si="1"/>
        <v>AT2G17060</v>
      </c>
      <c r="D89" t="s">
        <v>6562</v>
      </c>
    </row>
    <row r="90" spans="1:4">
      <c r="A90" t="s">
        <v>6564</v>
      </c>
      <c r="B90" t="s">
        <v>6565</v>
      </c>
      <c r="C90" t="str">
        <f t="shared" si="1"/>
        <v>AT1G49100</v>
      </c>
      <c r="D90" t="s">
        <v>6564</v>
      </c>
    </row>
    <row r="91" spans="1:4">
      <c r="A91" t="s">
        <v>6566</v>
      </c>
      <c r="B91" t="s">
        <v>6567</v>
      </c>
      <c r="C91" t="str">
        <f t="shared" si="1"/>
        <v>AT4G36150</v>
      </c>
      <c r="D91" t="s">
        <v>6566</v>
      </c>
    </row>
    <row r="92" spans="1:4">
      <c r="A92" t="s">
        <v>6568</v>
      </c>
      <c r="B92" t="s">
        <v>6569</v>
      </c>
      <c r="C92" t="str">
        <f t="shared" si="1"/>
        <v>AT5G10020</v>
      </c>
      <c r="D92" t="s">
        <v>6568</v>
      </c>
    </row>
    <row r="93" spans="1:4">
      <c r="A93" t="s">
        <v>6570</v>
      </c>
      <c r="B93" t="s">
        <v>6571</v>
      </c>
      <c r="C93" t="str">
        <f t="shared" si="1"/>
        <v>AT1G69270</v>
      </c>
      <c r="D93" t="s">
        <v>6570</v>
      </c>
    </row>
    <row r="94" spans="1:4">
      <c r="A94" t="s">
        <v>6572</v>
      </c>
      <c r="B94" t="s">
        <v>6573</v>
      </c>
      <c r="C94" t="str">
        <f t="shared" si="1"/>
        <v>AT5G16590</v>
      </c>
      <c r="D94" t="s">
        <v>6572</v>
      </c>
    </row>
    <row r="95" spans="1:4">
      <c r="A95" t="s">
        <v>6574</v>
      </c>
      <c r="B95" t="s">
        <v>6575</v>
      </c>
      <c r="C95" t="str">
        <f t="shared" si="1"/>
        <v>AT5G44700</v>
      </c>
      <c r="D95" t="s">
        <v>6574</v>
      </c>
    </row>
    <row r="96" spans="1:4">
      <c r="A96" t="s">
        <v>6576</v>
      </c>
      <c r="B96" t="s">
        <v>6577</v>
      </c>
      <c r="C96" t="str">
        <f t="shared" si="1"/>
        <v>AT1G59620</v>
      </c>
      <c r="D96" t="s">
        <v>6576</v>
      </c>
    </row>
    <row r="97" spans="1:4">
      <c r="A97" t="s">
        <v>6578</v>
      </c>
      <c r="B97" t="s">
        <v>6579</v>
      </c>
      <c r="C97" t="str">
        <f t="shared" si="1"/>
        <v>AT5G40060</v>
      </c>
      <c r="D97" t="s">
        <v>6578</v>
      </c>
    </row>
    <row r="98" spans="1:4">
      <c r="A98" t="s">
        <v>6580</v>
      </c>
      <c r="B98" t="s">
        <v>6581</v>
      </c>
      <c r="C98" t="str">
        <f t="shared" si="1"/>
        <v>AT5G35450</v>
      </c>
      <c r="D98" t="s">
        <v>6580</v>
      </c>
    </row>
    <row r="99" spans="1:4">
      <c r="A99" t="s">
        <v>6582</v>
      </c>
      <c r="B99" t="s">
        <v>6583</v>
      </c>
      <c r="C99" t="str">
        <f t="shared" si="1"/>
        <v>AT1G51890</v>
      </c>
      <c r="D99" t="s">
        <v>6582</v>
      </c>
    </row>
    <row r="100" spans="1:4">
      <c r="A100" t="s">
        <v>6584</v>
      </c>
      <c r="B100" t="s">
        <v>6585</v>
      </c>
      <c r="C100" t="str">
        <f t="shared" si="1"/>
        <v>AT5G38850</v>
      </c>
      <c r="D100" t="s">
        <v>6584</v>
      </c>
    </row>
    <row r="101" spans="1:4">
      <c r="A101" t="s">
        <v>6586</v>
      </c>
      <c r="B101" t="s">
        <v>6587</v>
      </c>
      <c r="C101" t="str">
        <f t="shared" si="1"/>
        <v>AT3G13065</v>
      </c>
      <c r="D101" t="s">
        <v>6586</v>
      </c>
    </row>
    <row r="102" spans="1:4">
      <c r="A102" t="s">
        <v>6588</v>
      </c>
      <c r="B102" t="s">
        <v>6589</v>
      </c>
      <c r="C102" t="str">
        <f t="shared" si="1"/>
        <v>AT3G53240</v>
      </c>
      <c r="D102" t="s">
        <v>6588</v>
      </c>
    </row>
    <row r="103" spans="1:4">
      <c r="A103" t="s">
        <v>6590</v>
      </c>
      <c r="B103" t="s">
        <v>6591</v>
      </c>
      <c r="C103" t="str">
        <f t="shared" si="1"/>
        <v>AT1G71400</v>
      </c>
      <c r="D103" t="s">
        <v>6590</v>
      </c>
    </row>
    <row r="104" spans="1:4">
      <c r="A104" t="s">
        <v>6592</v>
      </c>
      <c r="B104" t="s">
        <v>6593</v>
      </c>
      <c r="C104" t="str">
        <f t="shared" si="1"/>
        <v>AT5G46270</v>
      </c>
      <c r="D104" t="s">
        <v>6592</v>
      </c>
    </row>
    <row r="105" spans="1:4">
      <c r="A105" t="s">
        <v>6594</v>
      </c>
      <c r="B105" t="s">
        <v>6595</v>
      </c>
      <c r="C105" t="str">
        <f t="shared" si="1"/>
        <v>AT1G51480</v>
      </c>
      <c r="D105" t="s">
        <v>6594</v>
      </c>
    </row>
    <row r="106" spans="1:4">
      <c r="A106" t="s">
        <v>6596</v>
      </c>
      <c r="B106" t="s">
        <v>6597</v>
      </c>
      <c r="C106" t="str">
        <f t="shared" si="1"/>
        <v>AT3G50230</v>
      </c>
      <c r="D106" t="s">
        <v>6596</v>
      </c>
    </row>
    <row r="107" spans="1:4">
      <c r="A107" t="s">
        <v>6598</v>
      </c>
      <c r="B107" t="s">
        <v>6599</v>
      </c>
      <c r="C107" t="str">
        <f t="shared" si="1"/>
        <v>AT1G63750</v>
      </c>
      <c r="D107" t="s">
        <v>6598</v>
      </c>
    </row>
    <row r="108" spans="1:4">
      <c r="A108" t="s">
        <v>6600</v>
      </c>
      <c r="B108" t="s">
        <v>6601</v>
      </c>
      <c r="C108" t="str">
        <f t="shared" si="1"/>
        <v>AT1G63740</v>
      </c>
      <c r="D108" t="s">
        <v>6600</v>
      </c>
    </row>
    <row r="109" spans="1:4">
      <c r="A109" t="s">
        <v>6602</v>
      </c>
      <c r="B109" t="s">
        <v>6603</v>
      </c>
      <c r="C109" t="str">
        <f t="shared" si="1"/>
        <v>AT5G35390</v>
      </c>
      <c r="D109" t="s">
        <v>6602</v>
      </c>
    </row>
    <row r="110" spans="1:4">
      <c r="A110" t="s">
        <v>6604</v>
      </c>
      <c r="B110" t="s">
        <v>6605</v>
      </c>
      <c r="C110" t="str">
        <f t="shared" si="1"/>
        <v>AT1G56520</v>
      </c>
      <c r="D110" t="s">
        <v>6604</v>
      </c>
    </row>
    <row r="111" spans="1:4">
      <c r="A111" t="s">
        <v>6606</v>
      </c>
      <c r="B111" t="s">
        <v>6607</v>
      </c>
      <c r="C111" t="str">
        <f t="shared" si="1"/>
        <v>AT3G25510</v>
      </c>
      <c r="D111" t="s">
        <v>6606</v>
      </c>
    </row>
    <row r="112" spans="1:4">
      <c r="A112" t="s">
        <v>6608</v>
      </c>
      <c r="B112" t="s">
        <v>6609</v>
      </c>
      <c r="C112" t="str">
        <f t="shared" si="1"/>
        <v>AT1G34110</v>
      </c>
      <c r="D112" t="s">
        <v>6608</v>
      </c>
    </row>
    <row r="113" spans="1:4">
      <c r="A113" t="s">
        <v>6610</v>
      </c>
      <c r="B113" t="s">
        <v>6611</v>
      </c>
      <c r="C113" t="str">
        <f t="shared" si="1"/>
        <v>AT3G23750</v>
      </c>
      <c r="D113" t="s">
        <v>6610</v>
      </c>
    </row>
    <row r="114" spans="1:4">
      <c r="A114" t="s">
        <v>6612</v>
      </c>
      <c r="B114" t="s">
        <v>6613</v>
      </c>
      <c r="C114" t="str">
        <f t="shared" si="1"/>
        <v>AT1G74170</v>
      </c>
      <c r="D114" t="s">
        <v>6612</v>
      </c>
    </row>
    <row r="115" spans="1:4">
      <c r="A115" t="s">
        <v>6614</v>
      </c>
      <c r="B115" t="s">
        <v>6615</v>
      </c>
      <c r="C115" t="str">
        <f t="shared" si="1"/>
        <v>AT5G65830</v>
      </c>
      <c r="D115" t="s">
        <v>6614</v>
      </c>
    </row>
    <row r="116" spans="1:4">
      <c r="A116" t="s">
        <v>6616</v>
      </c>
      <c r="B116" t="s">
        <v>6617</v>
      </c>
      <c r="C116" t="str">
        <f t="shared" si="1"/>
        <v>AT1G71390</v>
      </c>
      <c r="D116" t="s">
        <v>6616</v>
      </c>
    </row>
    <row r="117" spans="1:4">
      <c r="A117" t="s">
        <v>6618</v>
      </c>
      <c r="B117" t="s">
        <v>6619</v>
      </c>
      <c r="C117" t="str">
        <f t="shared" si="1"/>
        <v>AT4G12010</v>
      </c>
      <c r="D117" t="s">
        <v>6618</v>
      </c>
    </row>
    <row r="118" spans="1:4">
      <c r="A118" t="s">
        <v>6620</v>
      </c>
      <c r="B118" t="s">
        <v>6621</v>
      </c>
      <c r="C118" t="str">
        <f t="shared" si="1"/>
        <v>AT2G31880</v>
      </c>
      <c r="D118" t="s">
        <v>6620</v>
      </c>
    </row>
    <row r="119" spans="1:4">
      <c r="A119" t="s">
        <v>6622</v>
      </c>
      <c r="B119" t="s">
        <v>6623</v>
      </c>
      <c r="C119" t="str">
        <f t="shared" si="1"/>
        <v>AT1G12220</v>
      </c>
      <c r="D119" t="s">
        <v>6622</v>
      </c>
    </row>
    <row r="120" spans="1:4">
      <c r="A120" t="s">
        <v>6624</v>
      </c>
      <c r="B120" t="s">
        <v>6625</v>
      </c>
      <c r="C120" t="str">
        <f t="shared" si="1"/>
        <v>AT4G13880</v>
      </c>
      <c r="D120" t="s">
        <v>6624</v>
      </c>
    </row>
    <row r="121" spans="1:4">
      <c r="A121" t="s">
        <v>6626</v>
      </c>
      <c r="B121" t="s">
        <v>6627</v>
      </c>
      <c r="C121" t="str">
        <f t="shared" si="1"/>
        <v>AT1G72180</v>
      </c>
      <c r="D121" t="s">
        <v>6626</v>
      </c>
    </row>
    <row r="122" spans="1:4">
      <c r="A122" t="s">
        <v>6628</v>
      </c>
      <c r="B122" t="s">
        <v>6629</v>
      </c>
      <c r="C122" t="str">
        <f t="shared" si="1"/>
        <v>AT2G16870</v>
      </c>
      <c r="D122" t="s">
        <v>6628</v>
      </c>
    </row>
    <row r="123" spans="1:4">
      <c r="A123" t="s">
        <v>6630</v>
      </c>
      <c r="B123" t="s">
        <v>6631</v>
      </c>
      <c r="C123" t="str">
        <f t="shared" si="1"/>
        <v>AT5G53890</v>
      </c>
      <c r="D123" t="s">
        <v>6630</v>
      </c>
    </row>
    <row r="124" spans="1:4">
      <c r="A124" t="s">
        <v>6632</v>
      </c>
      <c r="B124" t="s">
        <v>6633</v>
      </c>
      <c r="C124" t="str">
        <f t="shared" si="1"/>
        <v>AT5G46520</v>
      </c>
      <c r="D124" t="s">
        <v>6632</v>
      </c>
    </row>
    <row r="125" spans="1:4">
      <c r="A125" t="s">
        <v>6634</v>
      </c>
      <c r="B125" t="s">
        <v>6635</v>
      </c>
      <c r="C125" t="str">
        <f t="shared" si="1"/>
        <v>AT5G37450</v>
      </c>
      <c r="D125" t="s">
        <v>6634</v>
      </c>
    </row>
    <row r="126" spans="1:4">
      <c r="A126" t="s">
        <v>6636</v>
      </c>
      <c r="B126" t="s">
        <v>6637</v>
      </c>
      <c r="C126" t="str">
        <f t="shared" si="1"/>
        <v>AT5G04720</v>
      </c>
      <c r="D126" t="s">
        <v>6636</v>
      </c>
    </row>
    <row r="127" spans="1:4">
      <c r="A127" t="s">
        <v>6638</v>
      </c>
      <c r="B127" t="s">
        <v>6639</v>
      </c>
      <c r="C127" t="str">
        <f t="shared" si="1"/>
        <v>AT4G16890</v>
      </c>
      <c r="D127" t="s">
        <v>6638</v>
      </c>
    </row>
    <row r="128" spans="1:4">
      <c r="A128" t="s">
        <v>6640</v>
      </c>
      <c r="B128" t="s">
        <v>6641</v>
      </c>
      <c r="C128" t="str">
        <f t="shared" si="1"/>
        <v>AT1G12460</v>
      </c>
      <c r="D128" t="s">
        <v>6640</v>
      </c>
    </row>
    <row r="129" spans="1:4">
      <c r="A129" t="s">
        <v>6642</v>
      </c>
      <c r="B129" t="s">
        <v>6643</v>
      </c>
      <c r="C129" t="str">
        <f t="shared" si="1"/>
        <v>AT1G52660</v>
      </c>
      <c r="D129" t="s">
        <v>6642</v>
      </c>
    </row>
    <row r="130" spans="1:4">
      <c r="A130" t="s">
        <v>6644</v>
      </c>
      <c r="B130" t="s">
        <v>6645</v>
      </c>
      <c r="C130" t="str">
        <f t="shared" ref="C130:C193" si="2">LEFT(B130,9)</f>
        <v>AT3G13380</v>
      </c>
      <c r="D130" t="s">
        <v>6644</v>
      </c>
    </row>
    <row r="131" spans="1:4">
      <c r="A131" t="s">
        <v>6646</v>
      </c>
      <c r="B131" t="s">
        <v>6647</v>
      </c>
      <c r="C131" t="str">
        <f t="shared" si="2"/>
        <v>AT4G13920</v>
      </c>
      <c r="D131" t="s">
        <v>6646</v>
      </c>
    </row>
    <row r="132" spans="1:4">
      <c r="A132" t="s">
        <v>6648</v>
      </c>
      <c r="B132" t="s">
        <v>6649</v>
      </c>
      <c r="C132" t="str">
        <f t="shared" si="2"/>
        <v>AT3G44400</v>
      </c>
      <c r="D132" t="s">
        <v>6648</v>
      </c>
    </row>
    <row r="133" spans="1:4">
      <c r="A133" t="s">
        <v>6650</v>
      </c>
      <c r="B133" t="s">
        <v>6651</v>
      </c>
      <c r="C133" t="str">
        <f t="shared" si="2"/>
        <v>AT5G58300</v>
      </c>
      <c r="D133" t="s">
        <v>6650</v>
      </c>
    </row>
    <row r="134" spans="1:4">
      <c r="A134" t="s">
        <v>6652</v>
      </c>
      <c r="B134" t="s">
        <v>6653</v>
      </c>
      <c r="C134" t="str">
        <f t="shared" si="2"/>
        <v>AT3G08680</v>
      </c>
      <c r="D134" t="s">
        <v>6652</v>
      </c>
    </row>
    <row r="135" spans="1:4">
      <c r="A135" t="s">
        <v>6654</v>
      </c>
      <c r="B135" t="s">
        <v>6655</v>
      </c>
      <c r="C135" t="str">
        <f t="shared" si="2"/>
        <v>AT1G34210</v>
      </c>
      <c r="D135" t="s">
        <v>6654</v>
      </c>
    </row>
    <row r="136" spans="1:4">
      <c r="A136" t="s">
        <v>6656</v>
      </c>
      <c r="B136" t="s">
        <v>6657</v>
      </c>
      <c r="C136" t="str">
        <f t="shared" si="2"/>
        <v>AT1G51820</v>
      </c>
      <c r="D136" t="s">
        <v>6656</v>
      </c>
    </row>
    <row r="137" spans="1:4">
      <c r="A137" t="s">
        <v>6658</v>
      </c>
      <c r="B137" t="s">
        <v>6659</v>
      </c>
      <c r="C137" t="str">
        <f t="shared" si="2"/>
        <v>AT1G56140</v>
      </c>
      <c r="D137" t="s">
        <v>6658</v>
      </c>
    </row>
    <row r="138" spans="1:4">
      <c r="A138" t="s">
        <v>6660</v>
      </c>
      <c r="B138" t="s">
        <v>6661</v>
      </c>
      <c r="C138" t="str">
        <f t="shared" si="2"/>
        <v>AT1G53440</v>
      </c>
      <c r="D138" t="s">
        <v>6660</v>
      </c>
    </row>
    <row r="139" spans="1:4">
      <c r="A139" t="s">
        <v>6662</v>
      </c>
      <c r="B139" t="s">
        <v>6663</v>
      </c>
      <c r="C139" t="str">
        <f t="shared" si="2"/>
        <v>AT2G23770</v>
      </c>
      <c r="D139" t="s">
        <v>6662</v>
      </c>
    </row>
    <row r="140" spans="1:4">
      <c r="A140" t="s">
        <v>6664</v>
      </c>
      <c r="B140" t="s">
        <v>6665</v>
      </c>
      <c r="C140" t="str">
        <f t="shared" si="2"/>
        <v>AT5G49760</v>
      </c>
      <c r="D140" t="s">
        <v>6664</v>
      </c>
    </row>
    <row r="141" spans="1:4">
      <c r="A141" t="s">
        <v>6666</v>
      </c>
      <c r="B141" t="s">
        <v>6667</v>
      </c>
      <c r="C141" t="str">
        <f t="shared" si="2"/>
        <v>AT1G60630</v>
      </c>
      <c r="D141" t="s">
        <v>6666</v>
      </c>
    </row>
    <row r="142" spans="1:4">
      <c r="A142" t="s">
        <v>6668</v>
      </c>
      <c r="B142" t="s">
        <v>6669</v>
      </c>
      <c r="C142" t="str">
        <f t="shared" si="2"/>
        <v>AT3G01840</v>
      </c>
      <c r="D142" t="s">
        <v>6668</v>
      </c>
    </row>
    <row r="143" spans="1:4">
      <c r="A143" t="s">
        <v>6670</v>
      </c>
      <c r="B143" t="s">
        <v>6671</v>
      </c>
      <c r="C143" t="str">
        <f t="shared" si="2"/>
        <v>AT1G72840</v>
      </c>
      <c r="D143" t="s">
        <v>6670</v>
      </c>
    </row>
    <row r="144" spans="1:4">
      <c r="A144" t="s">
        <v>6672</v>
      </c>
      <c r="B144" t="s">
        <v>6673</v>
      </c>
      <c r="C144" t="str">
        <f t="shared" si="2"/>
        <v>AT4G19510</v>
      </c>
      <c r="D144" t="s">
        <v>6672</v>
      </c>
    </row>
    <row r="145" spans="1:4">
      <c r="A145" t="s">
        <v>6674</v>
      </c>
      <c r="B145" t="s">
        <v>6675</v>
      </c>
      <c r="C145" t="str">
        <f t="shared" si="2"/>
        <v>AT1G56540</v>
      </c>
      <c r="D145" t="s">
        <v>6674</v>
      </c>
    </row>
    <row r="146" spans="1:4">
      <c r="A146" t="s">
        <v>6676</v>
      </c>
      <c r="B146" t="s">
        <v>6677</v>
      </c>
      <c r="C146" t="str">
        <f t="shared" si="2"/>
        <v>AT1G58410</v>
      </c>
      <c r="D146" t="s">
        <v>6676</v>
      </c>
    </row>
    <row r="147" spans="1:4">
      <c r="A147" t="s">
        <v>6678</v>
      </c>
      <c r="B147" t="s">
        <v>6679</v>
      </c>
      <c r="C147" t="str">
        <f t="shared" si="2"/>
        <v>AT2G23300</v>
      </c>
      <c r="D147" t="s">
        <v>6678</v>
      </c>
    </row>
    <row r="148" spans="1:4">
      <c r="A148" t="s">
        <v>6680</v>
      </c>
      <c r="B148" t="s">
        <v>6681</v>
      </c>
      <c r="C148" t="str">
        <f t="shared" si="2"/>
        <v>AT4G37250</v>
      </c>
      <c r="D148" t="s">
        <v>6680</v>
      </c>
    </row>
    <row r="149" spans="1:4">
      <c r="A149" t="s">
        <v>6682</v>
      </c>
      <c r="B149" t="s">
        <v>6683</v>
      </c>
      <c r="C149" t="str">
        <f t="shared" si="2"/>
        <v>AT5G48780</v>
      </c>
      <c r="D149" t="s">
        <v>6682</v>
      </c>
    </row>
    <row r="150" spans="1:4">
      <c r="A150" t="s">
        <v>6684</v>
      </c>
      <c r="B150" t="s">
        <v>6685</v>
      </c>
      <c r="C150" t="str">
        <f t="shared" si="2"/>
        <v>AT2G23950</v>
      </c>
      <c r="D150" t="s">
        <v>6684</v>
      </c>
    </row>
    <row r="151" spans="1:4">
      <c r="A151" t="s">
        <v>6686</v>
      </c>
      <c r="B151" t="s">
        <v>6687</v>
      </c>
      <c r="C151" t="str">
        <f t="shared" si="2"/>
        <v>AT3G14460</v>
      </c>
      <c r="D151" t="s">
        <v>6686</v>
      </c>
    </row>
    <row r="152" spans="1:4">
      <c r="A152" t="s">
        <v>6688</v>
      </c>
      <c r="B152" t="s">
        <v>6689</v>
      </c>
      <c r="C152" t="str">
        <f t="shared" si="2"/>
        <v>AT1G12280</v>
      </c>
      <c r="D152" t="s">
        <v>6688</v>
      </c>
    </row>
    <row r="153" spans="1:4">
      <c r="A153" t="s">
        <v>6690</v>
      </c>
      <c r="B153" t="s">
        <v>6691</v>
      </c>
      <c r="C153" t="str">
        <f t="shared" si="2"/>
        <v>AT4G08450</v>
      </c>
      <c r="D153" t="s">
        <v>6690</v>
      </c>
    </row>
    <row r="154" spans="1:4">
      <c r="A154" t="s">
        <v>6692</v>
      </c>
      <c r="B154" t="s">
        <v>6693</v>
      </c>
      <c r="C154" t="str">
        <f t="shared" si="2"/>
        <v>AT1G29750</v>
      </c>
      <c r="D154" t="s">
        <v>6692</v>
      </c>
    </row>
    <row r="155" spans="1:4">
      <c r="A155" t="s">
        <v>6694</v>
      </c>
      <c r="B155" t="s">
        <v>6695</v>
      </c>
      <c r="C155" t="str">
        <f t="shared" si="2"/>
        <v>AT1G66150</v>
      </c>
      <c r="D155" t="s">
        <v>6694</v>
      </c>
    </row>
    <row r="156" spans="1:4">
      <c r="A156" t="s">
        <v>6696</v>
      </c>
      <c r="B156" t="s">
        <v>6697</v>
      </c>
      <c r="C156" t="str">
        <f t="shared" si="2"/>
        <v>AT1G67720</v>
      </c>
      <c r="D156" t="s">
        <v>6696</v>
      </c>
    </row>
    <row r="157" spans="1:4">
      <c r="A157" t="s">
        <v>6698</v>
      </c>
      <c r="B157" t="s">
        <v>6699</v>
      </c>
      <c r="C157" t="str">
        <f t="shared" si="2"/>
        <v>AT1G56510</v>
      </c>
      <c r="D157" t="s">
        <v>6698</v>
      </c>
    </row>
    <row r="158" spans="1:4">
      <c r="A158" t="s">
        <v>6700</v>
      </c>
      <c r="B158" t="s">
        <v>6701</v>
      </c>
      <c r="C158" t="str">
        <f t="shared" si="2"/>
        <v>AT3G23010</v>
      </c>
      <c r="D158" t="s">
        <v>6700</v>
      </c>
    </row>
    <row r="159" spans="1:4">
      <c r="A159" t="s">
        <v>6702</v>
      </c>
      <c r="B159" t="s">
        <v>6703</v>
      </c>
      <c r="C159" t="str">
        <f t="shared" si="2"/>
        <v>AT3G47580</v>
      </c>
      <c r="D159" t="s">
        <v>6702</v>
      </c>
    </row>
    <row r="160" spans="1:4">
      <c r="A160" t="s">
        <v>6704</v>
      </c>
      <c r="B160" t="s">
        <v>6705</v>
      </c>
      <c r="C160" t="str">
        <f t="shared" si="2"/>
        <v>AT5G51630</v>
      </c>
      <c r="D160" t="s">
        <v>6704</v>
      </c>
    </row>
    <row r="161" spans="1:4">
      <c r="A161" t="s">
        <v>6706</v>
      </c>
      <c r="B161" t="s">
        <v>6707</v>
      </c>
      <c r="C161" t="str">
        <f t="shared" si="2"/>
        <v>AT5G62710</v>
      </c>
      <c r="D161" t="s">
        <v>6706</v>
      </c>
    </row>
    <row r="162" spans="1:4">
      <c r="A162" t="s">
        <v>6708</v>
      </c>
      <c r="B162" t="s">
        <v>6709</v>
      </c>
      <c r="C162" t="str">
        <f t="shared" si="2"/>
        <v>AT4G34220</v>
      </c>
      <c r="D162" t="s">
        <v>6708</v>
      </c>
    </row>
    <row r="163" spans="1:4">
      <c r="A163" t="s">
        <v>6710</v>
      </c>
      <c r="B163" t="s">
        <v>6711</v>
      </c>
      <c r="C163" t="str">
        <f t="shared" si="2"/>
        <v>AT5G67280</v>
      </c>
      <c r="D163" t="s">
        <v>6710</v>
      </c>
    </row>
    <row r="164" spans="1:4">
      <c r="A164" t="s">
        <v>6712</v>
      </c>
      <c r="B164" t="s">
        <v>6713</v>
      </c>
      <c r="C164" t="str">
        <f t="shared" si="2"/>
        <v>AT5G20480</v>
      </c>
      <c r="D164" t="s">
        <v>6712</v>
      </c>
    </row>
    <row r="165" spans="1:4">
      <c r="A165" t="s">
        <v>6714</v>
      </c>
      <c r="B165" t="s">
        <v>6715</v>
      </c>
      <c r="C165" t="str">
        <f t="shared" si="2"/>
        <v>AT1G72860</v>
      </c>
      <c r="D165" t="s">
        <v>6714</v>
      </c>
    </row>
    <row r="166" spans="1:4">
      <c r="A166" t="s">
        <v>6716</v>
      </c>
      <c r="B166" t="s">
        <v>6717</v>
      </c>
      <c r="C166" t="str">
        <f t="shared" si="2"/>
        <v>AT1G34420</v>
      </c>
      <c r="D166" t="s">
        <v>6716</v>
      </c>
    </row>
    <row r="167" spans="1:4">
      <c r="A167" t="s">
        <v>6718</v>
      </c>
      <c r="B167" t="s">
        <v>6719</v>
      </c>
      <c r="C167" t="str">
        <f t="shared" si="2"/>
        <v>AT2G36570</v>
      </c>
      <c r="D167" t="s">
        <v>6718</v>
      </c>
    </row>
    <row r="168" spans="1:4">
      <c r="A168" t="s">
        <v>6720</v>
      </c>
      <c r="B168" t="s">
        <v>6721</v>
      </c>
      <c r="C168" t="str">
        <f t="shared" si="2"/>
        <v>AT3G56100</v>
      </c>
      <c r="D168" t="s">
        <v>6720</v>
      </c>
    </row>
    <row r="169" spans="1:4">
      <c r="A169" t="s">
        <v>6722</v>
      </c>
      <c r="B169" t="s">
        <v>6723</v>
      </c>
      <c r="C169" t="str">
        <f t="shared" si="2"/>
        <v>AT4G22730</v>
      </c>
      <c r="D169" t="s">
        <v>6722</v>
      </c>
    </row>
    <row r="170" spans="1:4">
      <c r="A170" t="s">
        <v>6724</v>
      </c>
      <c r="B170" t="s">
        <v>6725</v>
      </c>
      <c r="C170" t="str">
        <f t="shared" si="2"/>
        <v>AT2G15300</v>
      </c>
      <c r="D170" t="s">
        <v>6724</v>
      </c>
    </row>
    <row r="171" spans="1:4">
      <c r="A171" t="s">
        <v>6726</v>
      </c>
      <c r="B171" t="s">
        <v>6727</v>
      </c>
      <c r="C171" t="str">
        <f t="shared" si="2"/>
        <v>AT2G33050</v>
      </c>
      <c r="D171" t="s">
        <v>6726</v>
      </c>
    </row>
    <row r="172" spans="1:4">
      <c r="A172" t="s">
        <v>6728</v>
      </c>
      <c r="B172" t="s">
        <v>6729</v>
      </c>
      <c r="C172" t="str">
        <f t="shared" si="2"/>
        <v>AT5G11250</v>
      </c>
      <c r="D172" t="s">
        <v>6728</v>
      </c>
    </row>
    <row r="173" spans="1:4">
      <c r="A173" t="s">
        <v>6730</v>
      </c>
      <c r="B173" t="s">
        <v>6731</v>
      </c>
      <c r="C173" t="str">
        <f t="shared" si="2"/>
        <v>AT1G74180</v>
      </c>
      <c r="D173" t="s">
        <v>6730</v>
      </c>
    </row>
    <row r="174" spans="1:4">
      <c r="A174" t="s">
        <v>6732</v>
      </c>
      <c r="B174" t="s">
        <v>6733</v>
      </c>
      <c r="C174" t="str">
        <f t="shared" si="2"/>
        <v>AT2G02780</v>
      </c>
      <c r="D174" t="s">
        <v>6732</v>
      </c>
    </row>
    <row r="175" spans="1:4">
      <c r="A175" t="s">
        <v>6734</v>
      </c>
      <c r="B175" t="s">
        <v>6735</v>
      </c>
      <c r="C175" t="str">
        <f t="shared" si="2"/>
        <v>AT4G16940</v>
      </c>
      <c r="D175" t="s">
        <v>6734</v>
      </c>
    </row>
    <row r="176" spans="1:4">
      <c r="A176" t="s">
        <v>6736</v>
      </c>
      <c r="B176" t="s">
        <v>6737</v>
      </c>
      <c r="C176" t="str">
        <f t="shared" si="2"/>
        <v>AT4G20140</v>
      </c>
      <c r="D176" t="s">
        <v>6736</v>
      </c>
    </row>
    <row r="177" spans="1:4">
      <c r="A177" t="s">
        <v>6738</v>
      </c>
      <c r="B177" t="s">
        <v>6739</v>
      </c>
      <c r="C177" t="str">
        <f t="shared" si="2"/>
        <v>AT1G29730</v>
      </c>
      <c r="D177" t="s">
        <v>6738</v>
      </c>
    </row>
    <row r="178" spans="1:4">
      <c r="A178" t="s">
        <v>6740</v>
      </c>
      <c r="B178" t="s">
        <v>6741</v>
      </c>
      <c r="C178" t="str">
        <f t="shared" si="2"/>
        <v>AT3G03770</v>
      </c>
      <c r="D178" t="s">
        <v>6740</v>
      </c>
    </row>
    <row r="179" spans="1:4">
      <c r="A179" t="s">
        <v>6742</v>
      </c>
      <c r="B179" t="s">
        <v>6743</v>
      </c>
      <c r="C179" t="str">
        <f t="shared" si="2"/>
        <v>AT1G64070</v>
      </c>
      <c r="D179" t="s">
        <v>6742</v>
      </c>
    </row>
    <row r="180" spans="1:4">
      <c r="A180" t="s">
        <v>6744</v>
      </c>
      <c r="B180" t="s">
        <v>6745</v>
      </c>
      <c r="C180" t="str">
        <f t="shared" si="2"/>
        <v>AT1G51790</v>
      </c>
      <c r="D180" t="s">
        <v>6744</v>
      </c>
    </row>
    <row r="181" spans="1:4">
      <c r="A181" t="s">
        <v>6746</v>
      </c>
      <c r="B181" t="s">
        <v>6747</v>
      </c>
      <c r="C181" t="str">
        <f t="shared" si="2"/>
        <v>AT4G16960</v>
      </c>
      <c r="D181" t="s">
        <v>6746</v>
      </c>
    </row>
    <row r="182" spans="1:4">
      <c r="A182" t="s">
        <v>6748</v>
      </c>
      <c r="B182" t="s">
        <v>6749</v>
      </c>
      <c r="C182" t="str">
        <f t="shared" si="2"/>
        <v>AT1G67510</v>
      </c>
      <c r="D182" t="s">
        <v>6748</v>
      </c>
    </row>
    <row r="183" spans="1:4">
      <c r="A183" t="s">
        <v>6750</v>
      </c>
      <c r="B183" t="s">
        <v>6751</v>
      </c>
      <c r="C183" t="str">
        <f t="shared" si="2"/>
        <v>AT1G58390</v>
      </c>
      <c r="D183" t="s">
        <v>6750</v>
      </c>
    </row>
    <row r="184" spans="1:4">
      <c r="A184" t="s">
        <v>6752</v>
      </c>
      <c r="B184" t="s">
        <v>6753</v>
      </c>
      <c r="C184" t="str">
        <f t="shared" si="2"/>
        <v>AT1G62630</v>
      </c>
      <c r="D184" t="s">
        <v>6752</v>
      </c>
    </row>
    <row r="185" spans="1:4">
      <c r="A185" t="s">
        <v>6754</v>
      </c>
      <c r="B185" t="s">
        <v>6755</v>
      </c>
      <c r="C185" t="str">
        <f t="shared" si="2"/>
        <v>AT2G25440</v>
      </c>
      <c r="D185" t="s">
        <v>6754</v>
      </c>
    </row>
    <row r="186" spans="1:4">
      <c r="A186" t="s">
        <v>6756</v>
      </c>
      <c r="B186" t="s">
        <v>6757</v>
      </c>
      <c r="C186" t="str">
        <f t="shared" si="2"/>
        <v>AT3G04220</v>
      </c>
      <c r="D186" t="s">
        <v>6756</v>
      </c>
    </row>
    <row r="187" spans="1:4">
      <c r="A187" t="s">
        <v>6758</v>
      </c>
      <c r="B187" t="s">
        <v>6759</v>
      </c>
      <c r="C187" t="str">
        <f t="shared" si="2"/>
        <v>AT1G35710</v>
      </c>
      <c r="D187" t="s">
        <v>6758</v>
      </c>
    </row>
    <row r="188" spans="1:4">
      <c r="A188" t="s">
        <v>6760</v>
      </c>
      <c r="B188" t="s">
        <v>6761</v>
      </c>
      <c r="C188" t="str">
        <f t="shared" si="2"/>
        <v>AT3G05650</v>
      </c>
      <c r="D188" t="s">
        <v>6760</v>
      </c>
    </row>
    <row r="189" spans="1:4">
      <c r="A189" t="s">
        <v>6762</v>
      </c>
      <c r="B189" t="s">
        <v>6763</v>
      </c>
      <c r="C189" t="str">
        <f t="shared" si="2"/>
        <v>AT5G49770</v>
      </c>
      <c r="D189" t="s">
        <v>6762</v>
      </c>
    </row>
    <row r="190" spans="1:4">
      <c r="A190" t="s">
        <v>6764</v>
      </c>
      <c r="B190" t="s">
        <v>6765</v>
      </c>
      <c r="C190" t="str">
        <f t="shared" si="2"/>
        <v>AT5G62230</v>
      </c>
      <c r="D190" t="s">
        <v>6764</v>
      </c>
    </row>
    <row r="191" spans="1:4">
      <c r="A191" t="s">
        <v>6766</v>
      </c>
      <c r="B191" t="s">
        <v>6767</v>
      </c>
      <c r="C191" t="str">
        <f t="shared" si="2"/>
        <v>AT1G08590</v>
      </c>
      <c r="D191" t="s">
        <v>6766</v>
      </c>
    </row>
    <row r="192" spans="1:4">
      <c r="A192" t="s">
        <v>6768</v>
      </c>
      <c r="B192" t="s">
        <v>6769</v>
      </c>
      <c r="C192" t="str">
        <f t="shared" si="2"/>
        <v>AT5G18360</v>
      </c>
      <c r="D192" t="s">
        <v>6768</v>
      </c>
    </row>
    <row r="193" spans="1:4">
      <c r="A193" t="s">
        <v>6770</v>
      </c>
      <c r="B193" t="s">
        <v>6771</v>
      </c>
      <c r="C193" t="str">
        <f t="shared" si="2"/>
        <v>AT5G16900</v>
      </c>
      <c r="D193" t="s">
        <v>6770</v>
      </c>
    </row>
    <row r="194" spans="1:4">
      <c r="A194" t="s">
        <v>6772</v>
      </c>
      <c r="B194" t="s">
        <v>6773</v>
      </c>
      <c r="C194" t="str">
        <f t="shared" ref="C194:C257" si="3">LEFT(B194,9)</f>
        <v>AT3G21630</v>
      </c>
      <c r="D194" t="s">
        <v>6772</v>
      </c>
    </row>
    <row r="195" spans="1:4">
      <c r="A195" t="s">
        <v>6774</v>
      </c>
      <c r="B195" t="s">
        <v>6775</v>
      </c>
      <c r="C195" t="str">
        <f t="shared" si="3"/>
        <v>AT1G17250</v>
      </c>
      <c r="D195" t="s">
        <v>6774</v>
      </c>
    </row>
    <row r="196" spans="1:4">
      <c r="A196" t="s">
        <v>6776</v>
      </c>
      <c r="B196" t="s">
        <v>6777</v>
      </c>
      <c r="C196" t="str">
        <f t="shared" si="3"/>
        <v>AT1G71830</v>
      </c>
      <c r="D196" t="s">
        <v>6776</v>
      </c>
    </row>
    <row r="197" spans="1:4">
      <c r="A197" t="s">
        <v>6778</v>
      </c>
      <c r="B197" t="s">
        <v>6779</v>
      </c>
      <c r="C197" t="str">
        <f t="shared" si="3"/>
        <v>AT1G31540</v>
      </c>
      <c r="D197" t="s">
        <v>6778</v>
      </c>
    </row>
    <row r="198" spans="1:4">
      <c r="A198" t="s">
        <v>6780</v>
      </c>
      <c r="B198" t="s">
        <v>6781</v>
      </c>
      <c r="C198" t="str">
        <f t="shared" si="3"/>
        <v>AT3G46420</v>
      </c>
      <c r="D198" t="s">
        <v>6780</v>
      </c>
    </row>
    <row r="199" spans="1:4">
      <c r="A199" t="s">
        <v>6782</v>
      </c>
      <c r="B199" t="s">
        <v>6783</v>
      </c>
      <c r="C199" t="str">
        <f t="shared" si="3"/>
        <v>AT4G14370</v>
      </c>
      <c r="D199" t="s">
        <v>6782</v>
      </c>
    </row>
    <row r="200" spans="1:4">
      <c r="A200" t="s">
        <v>6784</v>
      </c>
      <c r="B200" t="s">
        <v>6785</v>
      </c>
      <c r="C200" t="str">
        <f t="shared" si="3"/>
        <v>AT1G54475</v>
      </c>
      <c r="D200" t="s">
        <v>6784</v>
      </c>
    </row>
    <row r="201" spans="1:4">
      <c r="A201" t="s">
        <v>6786</v>
      </c>
      <c r="B201" t="s">
        <v>6787</v>
      </c>
      <c r="C201" t="str">
        <f t="shared" si="3"/>
        <v>AT1G28440</v>
      </c>
      <c r="D201" t="s">
        <v>6786</v>
      </c>
    </row>
    <row r="202" spans="1:4">
      <c r="A202" t="s">
        <v>6788</v>
      </c>
      <c r="B202" t="s">
        <v>6789</v>
      </c>
      <c r="C202" t="str">
        <f t="shared" si="3"/>
        <v>AT5G14210</v>
      </c>
      <c r="D202" t="s">
        <v>6788</v>
      </c>
    </row>
    <row r="203" spans="1:4">
      <c r="A203" t="s">
        <v>6790</v>
      </c>
      <c r="B203" t="s">
        <v>6791</v>
      </c>
      <c r="C203" t="str">
        <f t="shared" si="3"/>
        <v>AT1G66830</v>
      </c>
      <c r="D203" t="s">
        <v>6790</v>
      </c>
    </row>
    <row r="204" spans="1:4">
      <c r="A204" t="s">
        <v>6792</v>
      </c>
      <c r="B204" t="s">
        <v>6793</v>
      </c>
      <c r="C204" t="str">
        <f t="shared" si="3"/>
        <v>AT3G14840</v>
      </c>
      <c r="D204" t="s">
        <v>6792</v>
      </c>
    </row>
    <row r="205" spans="1:4">
      <c r="A205" t="s">
        <v>6794</v>
      </c>
      <c r="B205" t="s">
        <v>6795</v>
      </c>
      <c r="C205" t="str">
        <f t="shared" si="3"/>
        <v>AT5G46510</v>
      </c>
      <c r="D205" t="s">
        <v>6794</v>
      </c>
    </row>
    <row r="206" spans="1:4">
      <c r="A206" t="s">
        <v>6796</v>
      </c>
      <c r="B206" t="s">
        <v>6797</v>
      </c>
      <c r="C206" t="str">
        <f t="shared" si="3"/>
        <v>AT2G24130</v>
      </c>
      <c r="D206" t="s">
        <v>6796</v>
      </c>
    </row>
    <row r="207" spans="1:4">
      <c r="A207" t="s">
        <v>6798</v>
      </c>
      <c r="B207" t="s">
        <v>6799</v>
      </c>
      <c r="C207" t="str">
        <f t="shared" si="3"/>
        <v>AT5G59680</v>
      </c>
      <c r="D207" t="s">
        <v>6798</v>
      </c>
    </row>
    <row r="208" spans="1:4">
      <c r="A208" t="s">
        <v>6800</v>
      </c>
      <c r="B208" t="s">
        <v>6801</v>
      </c>
      <c r="C208" t="str">
        <f t="shared" si="3"/>
        <v>AT5G41740</v>
      </c>
      <c r="D208" t="s">
        <v>6800</v>
      </c>
    </row>
    <row r="209" spans="1:4">
      <c r="A209" t="s">
        <v>6802</v>
      </c>
      <c r="B209" t="s">
        <v>6803</v>
      </c>
      <c r="C209" t="str">
        <f t="shared" si="3"/>
        <v>AT5G66900</v>
      </c>
      <c r="D209" t="s">
        <v>6802</v>
      </c>
    </row>
    <row r="210" spans="1:4">
      <c r="A210" t="s">
        <v>6804</v>
      </c>
      <c r="B210" t="s">
        <v>6805</v>
      </c>
      <c r="C210" t="str">
        <f t="shared" si="3"/>
        <v>AT3G02130</v>
      </c>
      <c r="D210" t="s">
        <v>6804</v>
      </c>
    </row>
    <row r="211" spans="1:4">
      <c r="A211" t="s">
        <v>6806</v>
      </c>
      <c r="B211" t="s">
        <v>6807</v>
      </c>
      <c r="C211" t="str">
        <f t="shared" si="3"/>
        <v>AT5G07180</v>
      </c>
      <c r="D211" t="s">
        <v>6806</v>
      </c>
    </row>
    <row r="212" spans="1:4">
      <c r="A212" t="s">
        <v>6808</v>
      </c>
      <c r="B212" t="s">
        <v>6809</v>
      </c>
      <c r="C212" t="str">
        <f t="shared" si="3"/>
        <v>AT1G63870</v>
      </c>
      <c r="D212" t="s">
        <v>6808</v>
      </c>
    </row>
    <row r="213" spans="1:4">
      <c r="A213" t="s">
        <v>6810</v>
      </c>
      <c r="B213" t="s">
        <v>6811</v>
      </c>
      <c r="C213" t="str">
        <f t="shared" si="3"/>
        <v>AT1G51940</v>
      </c>
      <c r="D213" t="s">
        <v>6810</v>
      </c>
    </row>
    <row r="214" spans="1:4">
      <c r="A214" t="s">
        <v>6812</v>
      </c>
      <c r="B214" t="s">
        <v>6813</v>
      </c>
      <c r="C214" t="str">
        <f t="shared" si="3"/>
        <v>AT5G49660</v>
      </c>
      <c r="D214" t="s">
        <v>6812</v>
      </c>
    </row>
    <row r="215" spans="1:4">
      <c r="A215" t="s">
        <v>6814</v>
      </c>
      <c r="B215" t="s">
        <v>6815</v>
      </c>
      <c r="C215" t="str">
        <f t="shared" si="3"/>
        <v>AT4G19520</v>
      </c>
      <c r="D215" t="s">
        <v>6814</v>
      </c>
    </row>
    <row r="216" spans="1:4">
      <c r="A216" t="s">
        <v>6816</v>
      </c>
      <c r="B216" t="s">
        <v>6817</v>
      </c>
      <c r="C216" t="str">
        <f t="shared" si="3"/>
        <v>AT1G78980</v>
      </c>
      <c r="D216" t="s">
        <v>6816</v>
      </c>
    </row>
    <row r="217" spans="1:4">
      <c r="A217" t="s">
        <v>6818</v>
      </c>
      <c r="B217" t="s">
        <v>6819</v>
      </c>
      <c r="C217" t="str">
        <f t="shared" si="3"/>
        <v>AT1G72890</v>
      </c>
      <c r="D217" t="s">
        <v>6818</v>
      </c>
    </row>
    <row r="218" spans="1:4">
      <c r="A218" t="s">
        <v>6820</v>
      </c>
      <c r="B218" t="s">
        <v>6821</v>
      </c>
      <c r="C218" t="str">
        <f t="shared" si="3"/>
        <v>AT3G14350</v>
      </c>
      <c r="D218" t="s">
        <v>6820</v>
      </c>
    </row>
    <row r="219" spans="1:4">
      <c r="A219" t="s">
        <v>6822</v>
      </c>
      <c r="B219" t="s">
        <v>6823</v>
      </c>
      <c r="C219" t="str">
        <f t="shared" si="3"/>
        <v>AT3G47570</v>
      </c>
      <c r="D219" t="s">
        <v>6822</v>
      </c>
    </row>
    <row r="220" spans="1:4">
      <c r="A220" t="s">
        <v>6824</v>
      </c>
      <c r="B220" t="s">
        <v>6825</v>
      </c>
      <c r="C220" t="str">
        <f t="shared" si="3"/>
        <v>AT3G46400</v>
      </c>
      <c r="D220" t="s">
        <v>6824</v>
      </c>
    </row>
    <row r="221" spans="1:4">
      <c r="A221" t="s">
        <v>6826</v>
      </c>
      <c r="B221" t="s">
        <v>6827</v>
      </c>
      <c r="C221" t="str">
        <f t="shared" si="3"/>
        <v>AT1G48480</v>
      </c>
      <c r="D221" t="s">
        <v>6826</v>
      </c>
    </row>
    <row r="222" spans="1:4">
      <c r="A222" t="s">
        <v>6828</v>
      </c>
      <c r="B222" t="s">
        <v>6829</v>
      </c>
      <c r="C222" t="str">
        <f t="shared" si="3"/>
        <v>AT1G28340</v>
      </c>
      <c r="D222" t="s">
        <v>6828</v>
      </c>
    </row>
    <row r="223" spans="1:4">
      <c r="A223" t="s">
        <v>6830</v>
      </c>
      <c r="B223" t="s">
        <v>6831</v>
      </c>
      <c r="C223" t="str">
        <f t="shared" si="3"/>
        <v>AT2G42290</v>
      </c>
      <c r="D223" t="s">
        <v>6830</v>
      </c>
    </row>
    <row r="224" spans="1:4">
      <c r="A224" t="s">
        <v>6832</v>
      </c>
      <c r="B224" t="s">
        <v>6833</v>
      </c>
      <c r="C224" t="str">
        <f t="shared" si="3"/>
        <v>AT5G22690</v>
      </c>
      <c r="D224" t="s">
        <v>6832</v>
      </c>
    </row>
    <row r="225" spans="1:4">
      <c r="A225" t="s">
        <v>6834</v>
      </c>
      <c r="B225" t="s">
        <v>6835</v>
      </c>
      <c r="C225" t="str">
        <f t="shared" si="3"/>
        <v>AT3G51570</v>
      </c>
      <c r="D225" t="s">
        <v>6834</v>
      </c>
    </row>
    <row r="226" spans="1:4">
      <c r="A226" t="s">
        <v>6836</v>
      </c>
      <c r="B226" t="s">
        <v>6837</v>
      </c>
      <c r="C226" t="str">
        <f t="shared" si="3"/>
        <v>AT1G55610</v>
      </c>
      <c r="D226" t="s">
        <v>6836</v>
      </c>
    </row>
    <row r="227" spans="1:4">
      <c r="A227" t="s">
        <v>6838</v>
      </c>
      <c r="B227" t="s">
        <v>6839</v>
      </c>
      <c r="C227" t="str">
        <f t="shared" si="3"/>
        <v>AT1G24650</v>
      </c>
      <c r="D227" t="s">
        <v>6838</v>
      </c>
    </row>
    <row r="228" spans="1:4">
      <c r="A228" t="s">
        <v>6840</v>
      </c>
      <c r="B228" t="s">
        <v>6841</v>
      </c>
      <c r="C228" t="str">
        <f t="shared" si="3"/>
        <v>AT4G16950</v>
      </c>
      <c r="D228" t="s">
        <v>6840</v>
      </c>
    </row>
    <row r="229" spans="1:4">
      <c r="A229" t="s">
        <v>6842</v>
      </c>
      <c r="B229" t="s">
        <v>6843</v>
      </c>
      <c r="C229" t="str">
        <f t="shared" si="3"/>
        <v>AT2G41820</v>
      </c>
      <c r="D229" t="s">
        <v>6842</v>
      </c>
    </row>
    <row r="230" spans="1:4">
      <c r="A230" t="s">
        <v>6844</v>
      </c>
      <c r="B230" t="s">
        <v>6845</v>
      </c>
      <c r="C230" t="str">
        <f t="shared" si="3"/>
        <v>AT4G28650</v>
      </c>
      <c r="D230" t="s">
        <v>6844</v>
      </c>
    </row>
    <row r="231" spans="1:4">
      <c r="A231" t="s">
        <v>6846</v>
      </c>
      <c r="B231" t="s">
        <v>6847</v>
      </c>
      <c r="C231" t="str">
        <f t="shared" si="3"/>
        <v>AT5G43740</v>
      </c>
      <c r="D231" t="s">
        <v>6846</v>
      </c>
    </row>
    <row r="232" spans="1:4">
      <c r="A232" t="s">
        <v>6848</v>
      </c>
      <c r="B232" t="s">
        <v>6849</v>
      </c>
      <c r="C232" t="str">
        <f t="shared" si="3"/>
        <v>AT3G49750</v>
      </c>
      <c r="D232" t="s">
        <v>6848</v>
      </c>
    </row>
    <row r="233" spans="1:4">
      <c r="A233" t="s">
        <v>6850</v>
      </c>
      <c r="B233" t="s">
        <v>6851</v>
      </c>
      <c r="C233" t="str">
        <f t="shared" si="3"/>
        <v>AT5G45840</v>
      </c>
      <c r="D233" t="s">
        <v>6850</v>
      </c>
    </row>
    <row r="234" spans="1:4">
      <c r="A234" t="s">
        <v>6852</v>
      </c>
      <c r="B234" t="s">
        <v>6853</v>
      </c>
      <c r="C234" t="str">
        <f t="shared" si="3"/>
        <v>AT1G53430</v>
      </c>
      <c r="D234" t="s">
        <v>6852</v>
      </c>
    </row>
    <row r="235" spans="1:4">
      <c r="A235" t="s">
        <v>6854</v>
      </c>
      <c r="B235" t="s">
        <v>6855</v>
      </c>
      <c r="C235" t="str">
        <f t="shared" si="3"/>
        <v>AT3G05360</v>
      </c>
      <c r="D235" t="s">
        <v>6854</v>
      </c>
    </row>
    <row r="236" spans="1:4">
      <c r="A236" t="s">
        <v>6856</v>
      </c>
      <c r="B236" t="s">
        <v>6857</v>
      </c>
      <c r="C236" t="str">
        <f t="shared" si="3"/>
        <v>AT4G29450</v>
      </c>
      <c r="D236" t="s">
        <v>6856</v>
      </c>
    </row>
    <row r="237" spans="1:4">
      <c r="A237" t="s">
        <v>6858</v>
      </c>
      <c r="B237" t="s">
        <v>6859</v>
      </c>
      <c r="C237" t="str">
        <f t="shared" si="3"/>
        <v>AT3G24900</v>
      </c>
      <c r="D237" t="s">
        <v>6858</v>
      </c>
    </row>
    <row r="238" spans="1:4">
      <c r="A238" t="s">
        <v>6860</v>
      </c>
      <c r="B238" t="s">
        <v>6861</v>
      </c>
      <c r="C238" t="str">
        <f t="shared" si="3"/>
        <v>AT2G45340</v>
      </c>
      <c r="D238" t="s">
        <v>6860</v>
      </c>
    </row>
    <row r="239" spans="1:4">
      <c r="A239" t="s">
        <v>6862</v>
      </c>
      <c r="B239" t="s">
        <v>6863</v>
      </c>
      <c r="C239" t="str">
        <f t="shared" si="3"/>
        <v>AT1G61180</v>
      </c>
      <c r="D239" t="s">
        <v>6862</v>
      </c>
    </row>
    <row r="240" spans="1:4">
      <c r="A240" t="s">
        <v>6864</v>
      </c>
      <c r="B240" t="s">
        <v>6865</v>
      </c>
      <c r="C240" t="str">
        <f t="shared" si="3"/>
        <v>AT4G16860</v>
      </c>
      <c r="D240" t="s">
        <v>6864</v>
      </c>
    </row>
    <row r="241" spans="1:4">
      <c r="A241" t="s">
        <v>6866</v>
      </c>
      <c r="B241" t="s">
        <v>6867</v>
      </c>
      <c r="C241" t="str">
        <f t="shared" si="3"/>
        <v>AT3G20190</v>
      </c>
      <c r="D241" t="s">
        <v>6866</v>
      </c>
    </row>
    <row r="242" spans="1:4">
      <c r="A242" t="s">
        <v>6868</v>
      </c>
      <c r="B242" t="s">
        <v>6869</v>
      </c>
      <c r="C242" t="str">
        <f t="shared" si="3"/>
        <v>AT5G25910</v>
      </c>
      <c r="D242" t="s">
        <v>6868</v>
      </c>
    </row>
    <row r="243" spans="1:4">
      <c r="A243" t="s">
        <v>6870</v>
      </c>
      <c r="B243" t="s">
        <v>6871</v>
      </c>
      <c r="C243" t="str">
        <f t="shared" si="3"/>
        <v>AT3G46330</v>
      </c>
      <c r="D243" t="s">
        <v>6870</v>
      </c>
    </row>
    <row r="244" spans="1:4">
      <c r="A244" t="s">
        <v>6872</v>
      </c>
      <c r="B244" t="s">
        <v>6873</v>
      </c>
      <c r="C244" t="str">
        <f t="shared" si="3"/>
        <v>AT5G40910</v>
      </c>
      <c r="D244" t="s">
        <v>6872</v>
      </c>
    </row>
    <row r="245" spans="1:4">
      <c r="A245" t="s">
        <v>6874</v>
      </c>
      <c r="B245" t="s">
        <v>6875</v>
      </c>
      <c r="C245" t="str">
        <f t="shared" si="3"/>
        <v>AT5G46450</v>
      </c>
      <c r="D245" t="s">
        <v>6874</v>
      </c>
    </row>
    <row r="246" spans="1:4">
      <c r="A246" t="s">
        <v>6876</v>
      </c>
      <c r="B246" t="s">
        <v>6877</v>
      </c>
      <c r="C246" t="str">
        <f t="shared" si="3"/>
        <v>AT4G30520</v>
      </c>
      <c r="D246" t="s">
        <v>6876</v>
      </c>
    </row>
    <row r="247" spans="1:4">
      <c r="A247" t="s">
        <v>6878</v>
      </c>
      <c r="B247" t="s">
        <v>6879</v>
      </c>
      <c r="C247" t="str">
        <f t="shared" si="3"/>
        <v>AT5G17880</v>
      </c>
      <c r="D247" t="s">
        <v>6878</v>
      </c>
    </row>
    <row r="248" spans="1:4">
      <c r="A248" t="s">
        <v>6880</v>
      </c>
      <c r="B248" t="s">
        <v>6881</v>
      </c>
      <c r="C248" t="str">
        <f t="shared" si="3"/>
        <v>AT4G22130</v>
      </c>
      <c r="D248" t="s">
        <v>6880</v>
      </c>
    </row>
    <row r="249" spans="1:4">
      <c r="A249" t="s">
        <v>6882</v>
      </c>
      <c r="B249" t="s">
        <v>6883</v>
      </c>
      <c r="C249" t="str">
        <f t="shared" si="3"/>
        <v>AT3G14470</v>
      </c>
      <c r="D249" t="s">
        <v>6882</v>
      </c>
    </row>
    <row r="250" spans="1:4">
      <c r="A250" t="s">
        <v>6884</v>
      </c>
      <c r="B250" t="s">
        <v>6885</v>
      </c>
      <c r="C250" t="str">
        <f t="shared" si="3"/>
        <v>AT1G61310</v>
      </c>
      <c r="D250" t="s">
        <v>6884</v>
      </c>
    </row>
    <row r="251" spans="1:4">
      <c r="A251" t="s">
        <v>6886</v>
      </c>
      <c r="B251" t="s">
        <v>6887</v>
      </c>
      <c r="C251" t="str">
        <f t="shared" si="3"/>
        <v>AT3G07040</v>
      </c>
      <c r="D251" t="s">
        <v>6886</v>
      </c>
    </row>
    <row r="252" spans="1:4">
      <c r="A252" t="s">
        <v>6888</v>
      </c>
      <c r="B252" t="s">
        <v>6889</v>
      </c>
      <c r="C252" t="str">
        <f t="shared" si="3"/>
        <v>AT2G15042</v>
      </c>
      <c r="D252" t="s">
        <v>6888</v>
      </c>
    </row>
    <row r="253" spans="1:4">
      <c r="A253" t="s">
        <v>6890</v>
      </c>
      <c r="B253" t="s">
        <v>6891</v>
      </c>
      <c r="C253" t="str">
        <f t="shared" si="3"/>
        <v>AT5G12940</v>
      </c>
      <c r="D253" t="s">
        <v>6890</v>
      </c>
    </row>
    <row r="254" spans="1:4">
      <c r="A254" t="s">
        <v>6892</v>
      </c>
      <c r="B254" t="s">
        <v>6893</v>
      </c>
      <c r="C254" t="str">
        <f t="shared" si="3"/>
        <v>AT4G27190</v>
      </c>
      <c r="D254" t="s">
        <v>6892</v>
      </c>
    </row>
    <row r="255" spans="1:4">
      <c r="A255" t="s">
        <v>6894</v>
      </c>
      <c r="B255" t="s">
        <v>6895</v>
      </c>
      <c r="C255" t="str">
        <f t="shared" si="3"/>
        <v>AT3G44670</v>
      </c>
      <c r="D255" t="s">
        <v>6894</v>
      </c>
    </row>
    <row r="256" spans="1:4">
      <c r="A256" t="s">
        <v>6896</v>
      </c>
      <c r="B256" t="s">
        <v>6897</v>
      </c>
      <c r="C256" t="str">
        <f t="shared" si="3"/>
        <v>AT2G26730</v>
      </c>
      <c r="D256" t="s">
        <v>6896</v>
      </c>
    </row>
    <row r="257" spans="1:4">
      <c r="A257" t="s">
        <v>6898</v>
      </c>
      <c r="B257" t="s">
        <v>6899</v>
      </c>
      <c r="C257" t="str">
        <f t="shared" si="3"/>
        <v>AT1G07560</v>
      </c>
      <c r="D257" t="s">
        <v>6898</v>
      </c>
    </row>
    <row r="258" spans="1:4">
      <c r="A258" t="s">
        <v>6900</v>
      </c>
      <c r="B258" t="s">
        <v>6901</v>
      </c>
      <c r="C258" t="str">
        <f t="shared" ref="C258:C321" si="4">LEFT(B258,9)</f>
        <v>AT1G75640</v>
      </c>
      <c r="D258" t="s">
        <v>6900</v>
      </c>
    </row>
    <row r="259" spans="1:4">
      <c r="A259" t="s">
        <v>6902</v>
      </c>
      <c r="B259" t="s">
        <v>6903</v>
      </c>
      <c r="C259" t="str">
        <f t="shared" si="4"/>
        <v>AT3G11010</v>
      </c>
      <c r="D259" t="s">
        <v>6902</v>
      </c>
    </row>
    <row r="260" spans="1:4">
      <c r="A260" t="s">
        <v>6904</v>
      </c>
      <c r="B260" t="s">
        <v>6905</v>
      </c>
      <c r="C260" t="str">
        <f t="shared" si="4"/>
        <v>AT4G09360</v>
      </c>
      <c r="D260" t="s">
        <v>6904</v>
      </c>
    </row>
    <row r="261" spans="1:4">
      <c r="A261" t="s">
        <v>6906</v>
      </c>
      <c r="B261" t="s">
        <v>6907</v>
      </c>
      <c r="C261" t="str">
        <f t="shared" si="4"/>
        <v>AT4G16900</v>
      </c>
      <c r="D261" t="s">
        <v>6906</v>
      </c>
    </row>
    <row r="262" spans="1:4">
      <c r="A262" t="s">
        <v>6908</v>
      </c>
      <c r="B262" t="s">
        <v>6909</v>
      </c>
      <c r="C262" t="str">
        <f t="shared" si="4"/>
        <v>AT2G20850</v>
      </c>
      <c r="D262" t="s">
        <v>6908</v>
      </c>
    </row>
    <row r="263" spans="1:4">
      <c r="A263" t="s">
        <v>6910</v>
      </c>
      <c r="B263" t="s">
        <v>6911</v>
      </c>
      <c r="C263" t="str">
        <f t="shared" si="4"/>
        <v>AT3G11080</v>
      </c>
      <c r="D263" t="s">
        <v>6910</v>
      </c>
    </row>
    <row r="264" spans="1:4">
      <c r="A264" t="s">
        <v>6912</v>
      </c>
      <c r="B264" t="s">
        <v>6913</v>
      </c>
      <c r="C264" t="str">
        <f t="shared" si="4"/>
        <v>AT1G65380</v>
      </c>
      <c r="D264" t="s">
        <v>6912</v>
      </c>
    </row>
    <row r="265" spans="1:4">
      <c r="A265" t="s">
        <v>6914</v>
      </c>
      <c r="B265" t="s">
        <v>6915</v>
      </c>
      <c r="C265" t="str">
        <f t="shared" si="4"/>
        <v>AT5G18350</v>
      </c>
      <c r="D265" t="s">
        <v>6914</v>
      </c>
    </row>
    <row r="266" spans="1:4">
      <c r="A266" t="s">
        <v>6916</v>
      </c>
      <c r="B266" t="s">
        <v>6917</v>
      </c>
      <c r="C266" t="str">
        <f t="shared" si="4"/>
        <v>AT4G13810</v>
      </c>
      <c r="D266" t="s">
        <v>6916</v>
      </c>
    </row>
    <row r="267" spans="1:4">
      <c r="A267" t="s">
        <v>6918</v>
      </c>
      <c r="B267" t="s">
        <v>6919</v>
      </c>
      <c r="C267" t="str">
        <f t="shared" si="4"/>
        <v>AT2G02220</v>
      </c>
      <c r="D267" t="s">
        <v>6918</v>
      </c>
    </row>
    <row r="268" spans="1:4">
      <c r="A268" t="s">
        <v>6920</v>
      </c>
      <c r="B268" t="s">
        <v>6921</v>
      </c>
      <c r="C268" t="str">
        <f t="shared" si="4"/>
        <v>AT4G20270</v>
      </c>
      <c r="D268" t="s">
        <v>6920</v>
      </c>
    </row>
    <row r="269" spans="1:4">
      <c r="A269" t="s">
        <v>6922</v>
      </c>
      <c r="B269" t="s">
        <v>6923</v>
      </c>
      <c r="C269" t="str">
        <f t="shared" si="4"/>
        <v>AT1G14390</v>
      </c>
      <c r="D269" t="s">
        <v>6922</v>
      </c>
    </row>
    <row r="270" spans="1:4">
      <c r="A270" t="s">
        <v>6924</v>
      </c>
      <c r="B270" t="s">
        <v>6925</v>
      </c>
      <c r="C270" t="str">
        <f t="shared" si="4"/>
        <v>AT4G31250</v>
      </c>
      <c r="D270" t="s">
        <v>6924</v>
      </c>
    </row>
    <row r="271" spans="1:4">
      <c r="A271" t="s">
        <v>6926</v>
      </c>
      <c r="B271" t="s">
        <v>6927</v>
      </c>
      <c r="C271" t="str">
        <f t="shared" si="4"/>
        <v>AT5G43730</v>
      </c>
      <c r="D271" t="s">
        <v>6926</v>
      </c>
    </row>
    <row r="272" spans="1:4">
      <c r="A272" t="s">
        <v>6928</v>
      </c>
      <c r="B272" t="s">
        <v>6929</v>
      </c>
      <c r="C272" t="str">
        <f t="shared" si="4"/>
        <v>AT3G46710</v>
      </c>
      <c r="D272" t="s">
        <v>6928</v>
      </c>
    </row>
    <row r="273" spans="1:4">
      <c r="A273" t="s">
        <v>6930</v>
      </c>
      <c r="B273" t="s">
        <v>6931</v>
      </c>
      <c r="C273" t="str">
        <f t="shared" si="4"/>
        <v>AT5G10290</v>
      </c>
      <c r="D273" t="s">
        <v>6930</v>
      </c>
    </row>
    <row r="274" spans="1:4">
      <c r="A274" t="s">
        <v>6932</v>
      </c>
      <c r="B274" t="s">
        <v>6933</v>
      </c>
      <c r="C274" t="str">
        <f t="shared" si="4"/>
        <v>AT3G28040</v>
      </c>
      <c r="D274" t="s">
        <v>6932</v>
      </c>
    </row>
    <row r="275" spans="1:4">
      <c r="A275" t="s">
        <v>6934</v>
      </c>
      <c r="B275" t="s">
        <v>6935</v>
      </c>
      <c r="C275" t="str">
        <f t="shared" si="4"/>
        <v>AT3G25560</v>
      </c>
      <c r="D275" t="s">
        <v>6934</v>
      </c>
    </row>
    <row r="276" spans="1:4">
      <c r="A276" t="s">
        <v>6936</v>
      </c>
      <c r="B276" t="s">
        <v>6937</v>
      </c>
      <c r="C276" t="str">
        <f t="shared" si="4"/>
        <v>AT1G72850</v>
      </c>
      <c r="D276" t="s">
        <v>6936</v>
      </c>
    </row>
    <row r="277" spans="1:4">
      <c r="A277" t="s">
        <v>6938</v>
      </c>
      <c r="B277" t="s">
        <v>6939</v>
      </c>
      <c r="C277" t="str">
        <f t="shared" si="4"/>
        <v>AT3G21340</v>
      </c>
      <c r="D277" t="s">
        <v>6938</v>
      </c>
    </row>
    <row r="278" spans="1:4">
      <c r="A278" t="s">
        <v>6940</v>
      </c>
      <c r="B278" t="s">
        <v>6941</v>
      </c>
      <c r="C278" t="str">
        <f t="shared" si="4"/>
        <v>AT5G65710</v>
      </c>
      <c r="D278" t="s">
        <v>6940</v>
      </c>
    </row>
    <row r="279" spans="1:4">
      <c r="A279" t="s">
        <v>6942</v>
      </c>
      <c r="B279" t="s">
        <v>6943</v>
      </c>
      <c r="C279" t="str">
        <f t="shared" si="4"/>
        <v>AT3G56370</v>
      </c>
      <c r="D279" t="s">
        <v>6942</v>
      </c>
    </row>
    <row r="280" spans="1:4">
      <c r="A280" t="s">
        <v>6944</v>
      </c>
      <c r="B280" t="s">
        <v>6945</v>
      </c>
      <c r="C280" t="str">
        <f t="shared" si="4"/>
        <v>AT1G58848</v>
      </c>
      <c r="D280" t="s">
        <v>6944</v>
      </c>
    </row>
    <row r="281" spans="1:4">
      <c r="A281" t="s">
        <v>6946</v>
      </c>
      <c r="B281" t="s">
        <v>6947</v>
      </c>
      <c r="C281" t="str">
        <f t="shared" si="4"/>
        <v>AT1G15890</v>
      </c>
      <c r="D281" t="s">
        <v>6946</v>
      </c>
    </row>
    <row r="282" spans="1:4">
      <c r="A282" t="s">
        <v>6948</v>
      </c>
      <c r="B282" t="s">
        <v>6949</v>
      </c>
      <c r="C282" t="str">
        <f t="shared" si="4"/>
        <v>AT5G46260</v>
      </c>
      <c r="D282" t="s">
        <v>6948</v>
      </c>
    </row>
    <row r="283" spans="1:4">
      <c r="A283" t="s">
        <v>6950</v>
      </c>
      <c r="B283" t="s">
        <v>6951</v>
      </c>
      <c r="C283" t="str">
        <f t="shared" si="4"/>
        <v>AT2G26330</v>
      </c>
      <c r="D283" t="s">
        <v>6950</v>
      </c>
    </row>
    <row r="284" spans="1:4">
      <c r="A284" t="s">
        <v>6952</v>
      </c>
      <c r="B284" t="s">
        <v>6953</v>
      </c>
      <c r="C284" t="str">
        <f t="shared" si="4"/>
        <v>AT1G58190</v>
      </c>
      <c r="D284" t="s">
        <v>6952</v>
      </c>
    </row>
    <row r="285" spans="1:4">
      <c r="A285" t="s">
        <v>6954</v>
      </c>
      <c r="B285" t="s">
        <v>6955</v>
      </c>
      <c r="C285" t="str">
        <f t="shared" si="4"/>
        <v>AT2G19210</v>
      </c>
      <c r="D285" t="s">
        <v>6954</v>
      </c>
    </row>
    <row r="286" spans="1:4">
      <c r="A286" t="s">
        <v>6956</v>
      </c>
      <c r="B286" t="s">
        <v>6957</v>
      </c>
      <c r="C286" t="str">
        <f t="shared" si="4"/>
        <v>AT5G51560</v>
      </c>
      <c r="D286" t="s">
        <v>6956</v>
      </c>
    </row>
    <row r="287" spans="1:4">
      <c r="A287" t="s">
        <v>6958</v>
      </c>
      <c r="B287" t="s">
        <v>6959</v>
      </c>
      <c r="C287" t="str">
        <f t="shared" si="4"/>
        <v>AT5G17680</v>
      </c>
      <c r="D287" t="s">
        <v>6958</v>
      </c>
    </row>
    <row r="288" spans="1:4">
      <c r="A288" t="s">
        <v>6960</v>
      </c>
      <c r="B288" t="s">
        <v>6961</v>
      </c>
      <c r="C288" t="str">
        <f t="shared" si="4"/>
        <v>AT3G17840</v>
      </c>
      <c r="D288" t="s">
        <v>6960</v>
      </c>
    </row>
    <row r="289" spans="1:4">
      <c r="A289" t="s">
        <v>6962</v>
      </c>
      <c r="B289" t="s">
        <v>6963</v>
      </c>
      <c r="C289" t="str">
        <f t="shared" si="4"/>
        <v>AT5G01950</v>
      </c>
      <c r="D289" t="s">
        <v>6962</v>
      </c>
    </row>
    <row r="290" spans="1:4">
      <c r="A290" t="s">
        <v>6964</v>
      </c>
      <c r="B290" t="s">
        <v>6965</v>
      </c>
      <c r="C290" t="str">
        <f t="shared" si="4"/>
        <v>AT5G49140</v>
      </c>
      <c r="D290" t="s">
        <v>6964</v>
      </c>
    </row>
    <row r="291" spans="1:4">
      <c r="A291" t="s">
        <v>6966</v>
      </c>
      <c r="B291" t="s">
        <v>6967</v>
      </c>
      <c r="C291" t="str">
        <f t="shared" si="4"/>
        <v>AT1G51850</v>
      </c>
      <c r="D291" t="s">
        <v>6966</v>
      </c>
    </row>
    <row r="292" spans="1:4">
      <c r="A292" t="s">
        <v>6968</v>
      </c>
      <c r="B292" t="s">
        <v>6969</v>
      </c>
      <c r="C292" t="str">
        <f t="shared" si="4"/>
        <v>AT2G17120</v>
      </c>
      <c r="D292" t="s">
        <v>6968</v>
      </c>
    </row>
    <row r="293" spans="1:4">
      <c r="A293" t="s">
        <v>6970</v>
      </c>
      <c r="B293" t="s">
        <v>6971</v>
      </c>
      <c r="C293" t="str">
        <f t="shared" si="4"/>
        <v>AT1G07650</v>
      </c>
      <c r="D293" t="s">
        <v>6970</v>
      </c>
    </row>
    <row r="294" spans="1:4">
      <c r="A294" t="s">
        <v>6972</v>
      </c>
      <c r="B294" t="s">
        <v>6973</v>
      </c>
      <c r="C294" t="str">
        <f t="shared" si="4"/>
        <v>AT1G47890</v>
      </c>
      <c r="D294" t="s">
        <v>6972</v>
      </c>
    </row>
    <row r="295" spans="1:4">
      <c r="A295" t="s">
        <v>6974</v>
      </c>
      <c r="B295" t="s">
        <v>6975</v>
      </c>
      <c r="C295" t="str">
        <f t="shared" si="4"/>
        <v>AT1G11130</v>
      </c>
      <c r="D295" t="s">
        <v>6974</v>
      </c>
    </row>
    <row r="296" spans="1:4">
      <c r="A296" t="s">
        <v>6976</v>
      </c>
      <c r="B296" t="s">
        <v>6977</v>
      </c>
      <c r="C296" t="str">
        <f t="shared" si="4"/>
        <v>AT1G51805</v>
      </c>
      <c r="D296" t="s">
        <v>6976</v>
      </c>
    </row>
    <row r="297" spans="1:4">
      <c r="A297" t="s">
        <v>6978</v>
      </c>
      <c r="B297" t="s">
        <v>6979</v>
      </c>
      <c r="C297" t="str">
        <f t="shared" si="4"/>
        <v>AT3G24982</v>
      </c>
      <c r="D297" t="s">
        <v>6978</v>
      </c>
    </row>
    <row r="298" spans="1:4">
      <c r="A298" t="s">
        <v>6980</v>
      </c>
      <c r="B298" t="s">
        <v>6981</v>
      </c>
      <c r="C298" t="str">
        <f t="shared" si="4"/>
        <v>AT1G56130</v>
      </c>
      <c r="D298" t="s">
        <v>6980</v>
      </c>
    </row>
    <row r="299" spans="1:4">
      <c r="A299" t="s">
        <v>6982</v>
      </c>
      <c r="B299" t="s">
        <v>6983</v>
      </c>
      <c r="C299" t="str">
        <f t="shared" si="4"/>
        <v>AT5G63410</v>
      </c>
      <c r="D299" t="s">
        <v>6982</v>
      </c>
    </row>
    <row r="300" spans="1:4">
      <c r="A300" t="s">
        <v>6984</v>
      </c>
      <c r="B300" t="s">
        <v>6985</v>
      </c>
      <c r="C300" t="str">
        <f t="shared" si="4"/>
        <v>AT2G37050</v>
      </c>
      <c r="D300" t="s">
        <v>6984</v>
      </c>
    </row>
    <row r="301" spans="1:4">
      <c r="A301" t="s">
        <v>6986</v>
      </c>
      <c r="B301" t="s">
        <v>6987</v>
      </c>
      <c r="C301" t="str">
        <f t="shared" si="4"/>
        <v>AT1G68400</v>
      </c>
      <c r="D301" t="s">
        <v>6986</v>
      </c>
    </row>
    <row r="302" spans="1:4">
      <c r="A302" t="s">
        <v>6988</v>
      </c>
      <c r="B302" t="s">
        <v>6989</v>
      </c>
      <c r="C302" t="str">
        <f t="shared" si="4"/>
        <v>AT1G74360</v>
      </c>
      <c r="D302" t="s">
        <v>6988</v>
      </c>
    </row>
    <row r="303" spans="1:4">
      <c r="A303" t="s">
        <v>6990</v>
      </c>
      <c r="B303" t="s">
        <v>6991</v>
      </c>
      <c r="C303" t="str">
        <f t="shared" si="4"/>
        <v>AT5G63020</v>
      </c>
      <c r="D303" t="s">
        <v>6990</v>
      </c>
    </row>
    <row r="304" spans="1:4">
      <c r="A304" t="s">
        <v>6992</v>
      </c>
      <c r="B304" t="s">
        <v>6993</v>
      </c>
      <c r="C304" t="str">
        <f t="shared" si="4"/>
        <v>AT1G59218</v>
      </c>
      <c r="D304" t="s">
        <v>6992</v>
      </c>
    </row>
    <row r="305" spans="1:4">
      <c r="A305" t="s">
        <v>6994</v>
      </c>
      <c r="B305" t="s">
        <v>6995</v>
      </c>
      <c r="C305" t="str">
        <f t="shared" si="4"/>
        <v>AT3G19700</v>
      </c>
      <c r="D305" t="s">
        <v>6994</v>
      </c>
    </row>
    <row r="306" spans="1:4">
      <c r="A306" t="s">
        <v>6996</v>
      </c>
      <c r="B306" t="s">
        <v>6997</v>
      </c>
      <c r="C306" t="str">
        <f t="shared" si="4"/>
        <v>AT1G17230</v>
      </c>
      <c r="D306" t="s">
        <v>6996</v>
      </c>
    </row>
    <row r="307" spans="1:4">
      <c r="A307" t="s">
        <v>6998</v>
      </c>
      <c r="B307" t="s">
        <v>6999</v>
      </c>
      <c r="C307" t="str">
        <f t="shared" si="4"/>
        <v>AT4G18760</v>
      </c>
      <c r="D307" t="s">
        <v>6998</v>
      </c>
    </row>
    <row r="308" spans="1:4">
      <c r="A308" t="s">
        <v>7000</v>
      </c>
      <c r="B308" t="s">
        <v>7001</v>
      </c>
      <c r="C308" t="str">
        <f t="shared" si="4"/>
        <v>AT5G58120</v>
      </c>
      <c r="D308" t="s">
        <v>7000</v>
      </c>
    </row>
    <row r="309" spans="1:4">
      <c r="A309" t="s">
        <v>7002</v>
      </c>
      <c r="B309" t="s">
        <v>7003</v>
      </c>
      <c r="C309" t="str">
        <f t="shared" si="4"/>
        <v>AT2G28970</v>
      </c>
      <c r="D309" t="s">
        <v>7002</v>
      </c>
    </row>
    <row r="310" spans="1:4">
      <c r="A310" t="s">
        <v>7004</v>
      </c>
      <c r="B310" t="s">
        <v>7005</v>
      </c>
      <c r="C310" t="str">
        <f t="shared" si="4"/>
        <v>AT5G38340</v>
      </c>
      <c r="D310" t="s">
        <v>7004</v>
      </c>
    </row>
    <row r="311" spans="1:4">
      <c r="A311" t="s">
        <v>7006</v>
      </c>
      <c r="B311" t="s">
        <v>7007</v>
      </c>
      <c r="C311" t="str">
        <f t="shared" si="4"/>
        <v>AT5G47250</v>
      </c>
      <c r="D311" t="s">
        <v>7006</v>
      </c>
    </row>
    <row r="312" spans="1:4">
      <c r="A312" t="s">
        <v>7008</v>
      </c>
      <c r="B312" t="s">
        <v>7009</v>
      </c>
      <c r="C312" t="str">
        <f t="shared" si="4"/>
        <v>AT1G51860</v>
      </c>
      <c r="D312" t="s">
        <v>7008</v>
      </c>
    </row>
    <row r="313" spans="1:4">
      <c r="A313" t="s">
        <v>7010</v>
      </c>
      <c r="B313" t="s">
        <v>7011</v>
      </c>
      <c r="C313" t="str">
        <f t="shared" si="4"/>
        <v>AT3G25010</v>
      </c>
      <c r="D313" t="s">
        <v>7010</v>
      </c>
    </row>
    <row r="314" spans="1:4">
      <c r="A314" t="s">
        <v>7012</v>
      </c>
      <c r="B314" t="s">
        <v>7013</v>
      </c>
      <c r="C314" t="str">
        <f t="shared" si="4"/>
        <v>AT4G26090</v>
      </c>
      <c r="D314" t="s">
        <v>7012</v>
      </c>
    </row>
    <row r="315" spans="1:4">
      <c r="A315" t="s">
        <v>7014</v>
      </c>
      <c r="B315" t="s">
        <v>7015</v>
      </c>
      <c r="C315" t="str">
        <f t="shared" si="4"/>
        <v>AT4G33430</v>
      </c>
      <c r="D315" t="s">
        <v>7014</v>
      </c>
    </row>
    <row r="316" spans="1:4">
      <c r="A316" t="s">
        <v>7016</v>
      </c>
      <c r="B316" t="s">
        <v>7017</v>
      </c>
      <c r="C316" t="str">
        <f t="shared" si="4"/>
        <v>AT1G12290</v>
      </c>
      <c r="D316" t="s">
        <v>7016</v>
      </c>
    </row>
    <row r="317" spans="1:4">
      <c r="A317" t="s">
        <v>7018</v>
      </c>
      <c r="B317" t="s">
        <v>7019</v>
      </c>
      <c r="C317" t="str">
        <f t="shared" si="4"/>
        <v>AT4G27220</v>
      </c>
      <c r="D317" t="s">
        <v>7018</v>
      </c>
    </row>
    <row r="318" spans="1:4">
      <c r="A318" t="s">
        <v>7020</v>
      </c>
      <c r="B318" t="s">
        <v>7021</v>
      </c>
      <c r="C318" t="str">
        <f t="shared" si="4"/>
        <v>AT2G13790</v>
      </c>
      <c r="D318" t="s">
        <v>7020</v>
      </c>
    </row>
    <row r="319" spans="1:4">
      <c r="A319" t="s">
        <v>7022</v>
      </c>
      <c r="B319" t="s">
        <v>7023</v>
      </c>
      <c r="C319" t="str">
        <f t="shared" si="4"/>
        <v>AT1G29740</v>
      </c>
      <c r="D319" t="s">
        <v>7022</v>
      </c>
    </row>
    <row r="320" spans="1:4">
      <c r="A320" t="s">
        <v>7024</v>
      </c>
      <c r="B320" t="s">
        <v>7025</v>
      </c>
      <c r="C320" t="str">
        <f t="shared" si="4"/>
        <v>AT1G63730</v>
      </c>
      <c r="D320" t="s">
        <v>7024</v>
      </c>
    </row>
    <row r="321" spans="1:4">
      <c r="A321" t="s">
        <v>7026</v>
      </c>
      <c r="B321" t="s">
        <v>7027</v>
      </c>
      <c r="C321" t="str">
        <f t="shared" si="4"/>
        <v>AT5G45800</v>
      </c>
      <c r="D321" t="s">
        <v>7026</v>
      </c>
    </row>
    <row r="322" spans="1:4">
      <c r="A322" t="s">
        <v>7028</v>
      </c>
      <c r="B322" t="s">
        <v>7029</v>
      </c>
      <c r="C322" t="str">
        <f t="shared" ref="C322:C385" si="5">LEFT(B322,9)</f>
        <v>AT5G45440</v>
      </c>
      <c r="D322" t="s">
        <v>7028</v>
      </c>
    </row>
    <row r="323" spans="1:4">
      <c r="A323" t="s">
        <v>7030</v>
      </c>
      <c r="B323" t="s">
        <v>7031</v>
      </c>
      <c r="C323" t="str">
        <f t="shared" si="5"/>
        <v>AT5G48740</v>
      </c>
      <c r="D323" t="s">
        <v>7030</v>
      </c>
    </row>
    <row r="324" spans="1:4">
      <c r="A324" t="s">
        <v>7032</v>
      </c>
      <c r="B324" t="s">
        <v>7033</v>
      </c>
      <c r="C324" t="str">
        <f t="shared" si="5"/>
        <v>AT5G45250</v>
      </c>
      <c r="D324" t="s">
        <v>7032</v>
      </c>
    </row>
    <row r="325" spans="1:4">
      <c r="A325" t="s">
        <v>7034</v>
      </c>
      <c r="B325" t="s">
        <v>7035</v>
      </c>
      <c r="C325" t="str">
        <f t="shared" si="5"/>
        <v>AT5G65700</v>
      </c>
      <c r="D325" t="s">
        <v>7034</v>
      </c>
    </row>
    <row r="326" spans="1:4">
      <c r="A326" t="s">
        <v>7036</v>
      </c>
      <c r="B326" t="s">
        <v>7037</v>
      </c>
      <c r="C326" t="str">
        <f t="shared" si="5"/>
        <v>AT2G16250</v>
      </c>
      <c r="D326" t="s">
        <v>7036</v>
      </c>
    </row>
    <row r="327" spans="1:4">
      <c r="A327" t="s">
        <v>7038</v>
      </c>
      <c r="B327" t="s">
        <v>7039</v>
      </c>
      <c r="C327" t="str">
        <f t="shared" si="5"/>
        <v>AT2G25790</v>
      </c>
      <c r="D327" t="s">
        <v>7038</v>
      </c>
    </row>
    <row r="328" spans="1:4">
      <c r="A328" t="s">
        <v>7040</v>
      </c>
      <c r="B328" t="s">
        <v>7041</v>
      </c>
      <c r="C328" t="str">
        <f t="shared" si="5"/>
        <v>AT1G59780</v>
      </c>
      <c r="D328" t="s">
        <v>7040</v>
      </c>
    </row>
    <row r="329" spans="1:4">
      <c r="A329" t="s">
        <v>7042</v>
      </c>
      <c r="B329" t="s">
        <v>7043</v>
      </c>
      <c r="C329" t="str">
        <f t="shared" si="5"/>
        <v>AT3G53590</v>
      </c>
      <c r="D329" t="s">
        <v>7042</v>
      </c>
    </row>
    <row r="330" spans="1:4">
      <c r="A330" t="s">
        <v>7044</v>
      </c>
      <c r="B330" t="s">
        <v>7045</v>
      </c>
      <c r="C330" t="str">
        <f t="shared" si="5"/>
        <v>AT3G04210</v>
      </c>
      <c r="D330" t="s">
        <v>7044</v>
      </c>
    </row>
    <row r="331" spans="1:4">
      <c r="A331" t="s">
        <v>7046</v>
      </c>
      <c r="B331" t="s">
        <v>7047</v>
      </c>
      <c r="C331" t="str">
        <f t="shared" si="5"/>
        <v>AT5G66910</v>
      </c>
      <c r="D331" t="s">
        <v>7046</v>
      </c>
    </row>
    <row r="332" spans="1:4">
      <c r="A332" t="s">
        <v>7048</v>
      </c>
      <c r="B332" t="s">
        <v>7049</v>
      </c>
      <c r="C332" t="str">
        <f t="shared" si="5"/>
        <v>AT5G44510</v>
      </c>
      <c r="D332" t="s">
        <v>7048</v>
      </c>
    </row>
    <row r="333" spans="1:4">
      <c r="A333" t="s">
        <v>7050</v>
      </c>
      <c r="B333" t="s">
        <v>7051</v>
      </c>
      <c r="C333" t="str">
        <f t="shared" si="5"/>
        <v>AT1G73080</v>
      </c>
      <c r="D333" t="s">
        <v>7050</v>
      </c>
    </row>
    <row r="334" spans="1:4">
      <c r="A334" t="s">
        <v>7052</v>
      </c>
      <c r="B334" t="s">
        <v>7053</v>
      </c>
      <c r="C334" t="str">
        <f t="shared" si="5"/>
        <v>AT5G05400</v>
      </c>
      <c r="D334" t="s">
        <v>7052</v>
      </c>
    </row>
    <row r="335" spans="1:4">
      <c r="A335" t="s">
        <v>7054</v>
      </c>
      <c r="B335" t="s">
        <v>7055</v>
      </c>
      <c r="C335" t="str">
        <f t="shared" si="5"/>
        <v>AT5G48770</v>
      </c>
      <c r="D335" t="s">
        <v>7054</v>
      </c>
    </row>
    <row r="336" spans="1:4">
      <c r="A336" t="s">
        <v>7056</v>
      </c>
      <c r="B336" t="s">
        <v>7057</v>
      </c>
      <c r="C336" t="str">
        <f t="shared" si="5"/>
        <v>AT1G79620</v>
      </c>
      <c r="D336" t="s">
        <v>7056</v>
      </c>
    </row>
    <row r="337" spans="1:4">
      <c r="A337" t="s">
        <v>7058</v>
      </c>
      <c r="B337" t="s">
        <v>7059</v>
      </c>
      <c r="C337" t="str">
        <f t="shared" si="5"/>
        <v>AT4G33300</v>
      </c>
      <c r="D337" t="s">
        <v>7058</v>
      </c>
    </row>
    <row r="338" spans="1:4">
      <c r="A338" t="s">
        <v>7060</v>
      </c>
      <c r="B338" t="s">
        <v>7061</v>
      </c>
      <c r="C338" t="str">
        <f t="shared" si="5"/>
        <v>AT2G25470</v>
      </c>
      <c r="D338" t="s">
        <v>7060</v>
      </c>
    </row>
    <row r="339" spans="1:4">
      <c r="A339" t="s">
        <v>7062</v>
      </c>
      <c r="B339" t="s">
        <v>7063</v>
      </c>
      <c r="C339" t="str">
        <f t="shared" si="5"/>
        <v>AT1G51800</v>
      </c>
      <c r="D339" t="s">
        <v>7062</v>
      </c>
    </row>
    <row r="340" spans="1:4">
      <c r="A340" t="s">
        <v>7064</v>
      </c>
      <c r="B340" t="s">
        <v>7065</v>
      </c>
      <c r="C340" t="str">
        <f t="shared" si="5"/>
        <v>AT1G53420</v>
      </c>
      <c r="D340" t="s">
        <v>7064</v>
      </c>
    </row>
    <row r="341" spans="1:4">
      <c r="A341" t="s">
        <v>7066</v>
      </c>
      <c r="B341" t="s">
        <v>7067</v>
      </c>
      <c r="C341" t="str">
        <f t="shared" si="5"/>
        <v>AT1G56120</v>
      </c>
      <c r="D341" t="s">
        <v>7066</v>
      </c>
    </row>
    <row r="342" spans="1:4">
      <c r="A342" t="s">
        <v>7068</v>
      </c>
      <c r="B342" t="s">
        <v>7069</v>
      </c>
      <c r="C342" t="str">
        <f t="shared" si="5"/>
        <v>AT2G33170</v>
      </c>
      <c r="D342" t="s">
        <v>7068</v>
      </c>
    </row>
    <row r="343" spans="1:4">
      <c r="A343" t="s">
        <v>7070</v>
      </c>
      <c r="B343" t="s">
        <v>7071</v>
      </c>
      <c r="C343" t="str">
        <f t="shared" si="5"/>
        <v>AT4G36140</v>
      </c>
      <c r="D343" t="s">
        <v>7070</v>
      </c>
    </row>
    <row r="344" spans="1:4">
      <c r="A344" t="s">
        <v>7072</v>
      </c>
      <c r="B344" t="s">
        <v>7073</v>
      </c>
      <c r="C344" t="str">
        <f t="shared" si="5"/>
        <v>AT1G72870</v>
      </c>
      <c r="D344" t="s">
        <v>7072</v>
      </c>
    </row>
    <row r="345" spans="1:4">
      <c r="A345" t="s">
        <v>7074</v>
      </c>
      <c r="B345" t="s">
        <v>7075</v>
      </c>
      <c r="C345" t="str">
        <f t="shared" si="5"/>
        <v>AT3G50950</v>
      </c>
      <c r="D345" t="s">
        <v>7074</v>
      </c>
    </row>
    <row r="346" spans="1:4">
      <c r="A346" t="s">
        <v>7076</v>
      </c>
      <c r="B346" t="s">
        <v>7077</v>
      </c>
      <c r="C346" t="str">
        <f t="shared" si="5"/>
        <v>AT5G41180</v>
      </c>
      <c r="D346" t="s">
        <v>7076</v>
      </c>
    </row>
    <row r="347" spans="1:4">
      <c r="A347" t="s">
        <v>7078</v>
      </c>
      <c r="B347" t="s">
        <v>7079</v>
      </c>
      <c r="C347" t="str">
        <f t="shared" si="5"/>
        <v>AT3G47110</v>
      </c>
      <c r="D347" t="s">
        <v>7078</v>
      </c>
    </row>
    <row r="348" spans="1:4">
      <c r="A348" t="s">
        <v>7080</v>
      </c>
      <c r="B348" t="s">
        <v>7081</v>
      </c>
      <c r="C348" t="str">
        <f t="shared" si="5"/>
        <v>AT2G01950</v>
      </c>
      <c r="D348" t="s">
        <v>7080</v>
      </c>
    </row>
    <row r="349" spans="1:4">
      <c r="A349" t="s">
        <v>7082</v>
      </c>
      <c r="B349" t="s">
        <v>7083</v>
      </c>
      <c r="C349" t="str">
        <f t="shared" si="5"/>
        <v>AT1G29720</v>
      </c>
      <c r="D349" t="s">
        <v>7082</v>
      </c>
    </row>
    <row r="350" spans="1:4">
      <c r="A350" t="s">
        <v>7084</v>
      </c>
      <c r="B350" t="s">
        <v>7085</v>
      </c>
      <c r="C350" t="str">
        <f t="shared" si="5"/>
        <v>AT5G43470</v>
      </c>
      <c r="D350" t="s">
        <v>7084</v>
      </c>
    </row>
    <row r="351" spans="1:4">
      <c r="A351" t="s">
        <v>7086</v>
      </c>
      <c r="B351" t="s">
        <v>7087</v>
      </c>
      <c r="C351" t="str">
        <f t="shared" si="5"/>
        <v>AT1G72460</v>
      </c>
      <c r="D351" t="s">
        <v>7086</v>
      </c>
    </row>
    <row r="352" spans="1:4">
      <c r="A352" t="s">
        <v>7088</v>
      </c>
      <c r="B352" t="s">
        <v>7089</v>
      </c>
      <c r="C352" t="str">
        <f t="shared" si="5"/>
        <v>AT2G04300</v>
      </c>
      <c r="D352" t="s">
        <v>7088</v>
      </c>
    </row>
    <row r="353" spans="1:4">
      <c r="A353" t="s">
        <v>7090</v>
      </c>
      <c r="B353" t="s">
        <v>7091</v>
      </c>
      <c r="C353" t="str">
        <f t="shared" si="5"/>
        <v>AT5G58150</v>
      </c>
      <c r="D353" t="s">
        <v>7090</v>
      </c>
    </row>
    <row r="354" spans="1:4">
      <c r="A354" t="s">
        <v>7092</v>
      </c>
      <c r="B354" t="s">
        <v>7093</v>
      </c>
      <c r="C354" t="str">
        <f t="shared" si="5"/>
        <v>AT1G07390</v>
      </c>
      <c r="D354" t="s">
        <v>7092</v>
      </c>
    </row>
    <row r="355" spans="1:4">
      <c r="A355" t="s">
        <v>7094</v>
      </c>
      <c r="B355" t="s">
        <v>7095</v>
      </c>
      <c r="C355" t="str">
        <f t="shared" si="5"/>
        <v>AT3G51560</v>
      </c>
      <c r="D355" t="s">
        <v>7094</v>
      </c>
    </row>
    <row r="356" spans="1:4">
      <c r="A356" t="s">
        <v>7096</v>
      </c>
      <c r="B356" t="s">
        <v>7097</v>
      </c>
      <c r="C356" t="str">
        <f t="shared" si="5"/>
        <v>AT4G39270</v>
      </c>
      <c r="D356" t="s">
        <v>7096</v>
      </c>
    </row>
    <row r="357" spans="1:4">
      <c r="A357" t="s">
        <v>7098</v>
      </c>
      <c r="B357" t="s">
        <v>7099</v>
      </c>
      <c r="C357" t="str">
        <f t="shared" si="5"/>
        <v>AT5G47280</v>
      </c>
      <c r="D357" t="s">
        <v>7098</v>
      </c>
    </row>
    <row r="358" spans="1:4">
      <c r="A358" t="s">
        <v>7100</v>
      </c>
      <c r="B358" t="s">
        <v>7101</v>
      </c>
      <c r="C358" t="str">
        <f t="shared" si="5"/>
        <v>AT1G45616</v>
      </c>
      <c r="D358" t="s">
        <v>7100</v>
      </c>
    </row>
    <row r="359" spans="1:4">
      <c r="A359" t="s">
        <v>7102</v>
      </c>
      <c r="B359" t="s">
        <v>7103</v>
      </c>
      <c r="C359" t="str">
        <f t="shared" si="5"/>
        <v>AT5G47260</v>
      </c>
      <c r="D359" t="s">
        <v>7102</v>
      </c>
    </row>
    <row r="360" spans="1:4">
      <c r="A360" t="s">
        <v>7104</v>
      </c>
      <c r="B360" t="s">
        <v>7105</v>
      </c>
      <c r="C360" t="str">
        <f t="shared" si="5"/>
        <v>AT2G24230</v>
      </c>
      <c r="D360" t="s">
        <v>7104</v>
      </c>
    </row>
    <row r="361" spans="1:4">
      <c r="A361" t="s">
        <v>7106</v>
      </c>
      <c r="B361" t="s">
        <v>7107</v>
      </c>
      <c r="C361" t="str">
        <f t="shared" si="5"/>
        <v>AT1G09970</v>
      </c>
      <c r="D361" t="s">
        <v>7106</v>
      </c>
    </row>
    <row r="362" spans="1:4">
      <c r="A362" t="s">
        <v>7108</v>
      </c>
      <c r="B362" t="s">
        <v>7109</v>
      </c>
      <c r="C362" t="str">
        <f t="shared" si="5"/>
        <v>AT5G48620</v>
      </c>
      <c r="D362" t="s">
        <v>7108</v>
      </c>
    </row>
    <row r="363" spans="1:4">
      <c r="A363" t="s">
        <v>7110</v>
      </c>
      <c r="B363" t="s">
        <v>7111</v>
      </c>
      <c r="C363" t="str">
        <f t="shared" si="5"/>
        <v>AT1G61300</v>
      </c>
      <c r="D363" t="s">
        <v>7110</v>
      </c>
    </row>
    <row r="364" spans="1:4">
      <c r="A364" t="s">
        <v>7112</v>
      </c>
      <c r="B364" t="s">
        <v>7113</v>
      </c>
      <c r="C364" t="str">
        <f t="shared" si="5"/>
        <v>AT1G17610</v>
      </c>
      <c r="D364" t="s">
        <v>7112</v>
      </c>
    </row>
    <row r="365" spans="1:4">
      <c r="A365" t="s">
        <v>7114</v>
      </c>
      <c r="B365" t="s">
        <v>7115</v>
      </c>
      <c r="C365" t="str">
        <f t="shared" si="5"/>
        <v>AT2G07040</v>
      </c>
      <c r="D365" t="s">
        <v>7114</v>
      </c>
    </row>
    <row r="366" spans="1:4">
      <c r="A366" t="s">
        <v>7116</v>
      </c>
      <c r="B366" t="s">
        <v>7117</v>
      </c>
      <c r="C366" t="str">
        <f t="shared" si="5"/>
        <v>AT2G28960</v>
      </c>
      <c r="D366" t="s">
        <v>7116</v>
      </c>
    </row>
    <row r="367" spans="1:4">
      <c r="A367" t="s">
        <v>7118</v>
      </c>
      <c r="B367" t="s">
        <v>7119</v>
      </c>
      <c r="C367" t="str">
        <f t="shared" si="5"/>
        <v>AT5G44870</v>
      </c>
      <c r="D367" t="s">
        <v>7118</v>
      </c>
    </row>
    <row r="368" spans="1:4">
      <c r="A368" t="s">
        <v>7120</v>
      </c>
      <c r="B368" t="s">
        <v>7121</v>
      </c>
      <c r="C368" t="str">
        <f t="shared" si="5"/>
        <v>AT1G17240</v>
      </c>
      <c r="D368" t="s">
        <v>7120</v>
      </c>
    </row>
    <row r="369" spans="1:4">
      <c r="A369" t="s">
        <v>7122</v>
      </c>
      <c r="B369" t="s">
        <v>7123</v>
      </c>
      <c r="C369" t="str">
        <f t="shared" si="5"/>
        <v>AT1G64210</v>
      </c>
      <c r="D369" t="s">
        <v>7122</v>
      </c>
    </row>
    <row r="370" spans="1:4">
      <c r="A370" t="s">
        <v>7124</v>
      </c>
      <c r="B370" t="s">
        <v>7125</v>
      </c>
      <c r="C370" t="str">
        <f t="shared" si="5"/>
        <v>AT5G05160</v>
      </c>
      <c r="D370" t="s">
        <v>7124</v>
      </c>
    </row>
    <row r="371" spans="1:4">
      <c r="A371" t="s">
        <v>7126</v>
      </c>
      <c r="B371" t="s">
        <v>7127</v>
      </c>
      <c r="C371" t="str">
        <f t="shared" si="5"/>
        <v>AT1G27170</v>
      </c>
      <c r="D371" t="s">
        <v>7126</v>
      </c>
    </row>
    <row r="372" spans="1:4">
      <c r="A372" t="s">
        <v>7128</v>
      </c>
      <c r="B372" t="s">
        <v>7129</v>
      </c>
      <c r="C372" t="str">
        <f t="shared" si="5"/>
        <v>AT4G20940</v>
      </c>
      <c r="D372" t="s">
        <v>7128</v>
      </c>
    </row>
    <row r="373" spans="1:4">
      <c r="A373" t="s">
        <v>7130</v>
      </c>
      <c r="B373" t="s">
        <v>7131</v>
      </c>
      <c r="C373" t="str">
        <f t="shared" si="5"/>
        <v>AT5G45230</v>
      </c>
      <c r="D373" t="s">
        <v>7130</v>
      </c>
    </row>
    <row r="374" spans="1:4">
      <c r="A374" t="s">
        <v>7132</v>
      </c>
      <c r="B374" t="s">
        <v>7133</v>
      </c>
      <c r="C374" t="str">
        <f t="shared" si="5"/>
        <v>AT1G33560</v>
      </c>
      <c r="D374" t="s">
        <v>7132</v>
      </c>
    </row>
    <row r="375" spans="1:4">
      <c r="A375" t="s">
        <v>7134</v>
      </c>
      <c r="B375" t="s">
        <v>7135</v>
      </c>
      <c r="C375" t="str">
        <f t="shared" si="5"/>
        <v>AT3G02880</v>
      </c>
      <c r="D375" t="s">
        <v>7134</v>
      </c>
    </row>
    <row r="376" spans="1:4">
      <c r="A376" t="s">
        <v>7136</v>
      </c>
      <c r="B376" t="s">
        <v>7137</v>
      </c>
      <c r="C376" t="str">
        <f t="shared" si="5"/>
        <v>AT4G18640</v>
      </c>
      <c r="D376" t="s">
        <v>7136</v>
      </c>
    </row>
    <row r="377" spans="1:4">
      <c r="A377" t="s">
        <v>7138</v>
      </c>
      <c r="B377" t="s">
        <v>7139</v>
      </c>
      <c r="C377" t="str">
        <f t="shared" si="5"/>
        <v>AT5G65240</v>
      </c>
      <c r="D377" t="s">
        <v>7138</v>
      </c>
    </row>
    <row r="378" spans="1:4">
      <c r="A378" t="s">
        <v>7140</v>
      </c>
      <c r="B378" t="s">
        <v>7141</v>
      </c>
      <c r="C378" t="str">
        <f t="shared" si="5"/>
        <v>AT5G46330</v>
      </c>
      <c r="D378" t="s">
        <v>7140</v>
      </c>
    </row>
    <row r="379" spans="1:4">
      <c r="A379" t="s">
        <v>7142</v>
      </c>
      <c r="B379" t="s">
        <v>7143</v>
      </c>
      <c r="C379" t="str">
        <f t="shared" si="5"/>
        <v>AT5G06820</v>
      </c>
      <c r="D379" t="s">
        <v>7142</v>
      </c>
    </row>
    <row r="380" spans="1:4">
      <c r="A380" t="s">
        <v>7144</v>
      </c>
      <c r="B380" t="s">
        <v>7145</v>
      </c>
      <c r="C380" t="str">
        <f t="shared" si="5"/>
        <v>AT5G56040</v>
      </c>
      <c r="D380" t="s">
        <v>7144</v>
      </c>
    </row>
    <row r="381" spans="1:4">
      <c r="A381" t="s">
        <v>7146</v>
      </c>
      <c r="B381" t="s">
        <v>7147</v>
      </c>
      <c r="C381" t="str">
        <f t="shared" si="5"/>
        <v>AT1G58807</v>
      </c>
      <c r="D381" t="s">
        <v>7146</v>
      </c>
    </row>
    <row r="382" spans="1:4">
      <c r="A382" t="s">
        <v>7148</v>
      </c>
      <c r="B382" t="s">
        <v>7149</v>
      </c>
      <c r="C382" t="str">
        <f t="shared" si="5"/>
        <v>AT1G10850</v>
      </c>
      <c r="D382" t="s">
        <v>7148</v>
      </c>
    </row>
    <row r="383" spans="1:4">
      <c r="A383" t="s">
        <v>7150</v>
      </c>
      <c r="B383" t="s">
        <v>7151</v>
      </c>
      <c r="C383" t="str">
        <f t="shared" si="5"/>
        <v>AT2G32680</v>
      </c>
      <c r="D383" t="s">
        <v>7150</v>
      </c>
    </row>
    <row r="384" spans="1:4">
      <c r="A384" t="s">
        <v>7152</v>
      </c>
      <c r="B384" t="s">
        <v>7153</v>
      </c>
      <c r="C384" t="str">
        <f t="shared" si="5"/>
        <v>AT2G33060</v>
      </c>
      <c r="D384" t="s">
        <v>7152</v>
      </c>
    </row>
    <row r="385" spans="1:4">
      <c r="A385" t="s">
        <v>7154</v>
      </c>
      <c r="B385" t="s">
        <v>7155</v>
      </c>
      <c r="C385" t="str">
        <f t="shared" si="5"/>
        <v>AT1G63360</v>
      </c>
      <c r="D385" t="s">
        <v>7154</v>
      </c>
    </row>
    <row r="386" spans="1:4">
      <c r="A386" t="s">
        <v>7156</v>
      </c>
      <c r="B386" t="s">
        <v>7157</v>
      </c>
      <c r="C386" t="str">
        <f t="shared" ref="C386:C426" si="6">LEFT(B386,9)</f>
        <v>AT5G40170</v>
      </c>
      <c r="D386" t="s">
        <v>7156</v>
      </c>
    </row>
    <row r="387" spans="1:4">
      <c r="A387" t="s">
        <v>7158</v>
      </c>
      <c r="B387" t="s">
        <v>7159</v>
      </c>
      <c r="C387" t="str">
        <f t="shared" si="6"/>
        <v>AT1G63430</v>
      </c>
      <c r="D387" t="s">
        <v>7158</v>
      </c>
    </row>
    <row r="388" spans="1:4">
      <c r="A388" t="s">
        <v>7160</v>
      </c>
      <c r="B388" t="s">
        <v>7161</v>
      </c>
      <c r="C388" t="str">
        <f t="shared" si="6"/>
        <v>AT5G45050</v>
      </c>
      <c r="D388" t="s">
        <v>7160</v>
      </c>
    </row>
    <row r="389" spans="1:4">
      <c r="A389" t="s">
        <v>7162</v>
      </c>
      <c r="B389" t="s">
        <v>7163</v>
      </c>
      <c r="C389" t="str">
        <f t="shared" si="6"/>
        <v>AT1G27190</v>
      </c>
      <c r="D389" t="s">
        <v>7162</v>
      </c>
    </row>
    <row r="390" spans="1:4">
      <c r="A390" t="s">
        <v>7164</v>
      </c>
      <c r="B390" t="s">
        <v>7165</v>
      </c>
      <c r="C390" t="str">
        <f t="shared" si="6"/>
        <v>AT4G09420</v>
      </c>
      <c r="D390" t="s">
        <v>7164</v>
      </c>
    </row>
    <row r="391" spans="1:4">
      <c r="A391" t="s">
        <v>7166</v>
      </c>
      <c r="B391" t="s">
        <v>7167</v>
      </c>
      <c r="C391" t="str">
        <f t="shared" si="6"/>
        <v>AT4G12020</v>
      </c>
      <c r="D391" t="s">
        <v>7166</v>
      </c>
    </row>
    <row r="392" spans="1:4">
      <c r="A392" t="s">
        <v>7168</v>
      </c>
      <c r="B392" t="s">
        <v>7169</v>
      </c>
      <c r="C392" t="str">
        <f t="shared" si="6"/>
        <v>AT1G12210</v>
      </c>
      <c r="D392" t="s">
        <v>7168</v>
      </c>
    </row>
    <row r="393" spans="1:4">
      <c r="A393" t="s">
        <v>7170</v>
      </c>
      <c r="B393" t="s">
        <v>7171</v>
      </c>
      <c r="C393" t="str">
        <f t="shared" si="6"/>
        <v>AT2G01210</v>
      </c>
      <c r="D393" t="s">
        <v>7170</v>
      </c>
    </row>
    <row r="394" spans="1:4">
      <c r="A394" t="s">
        <v>7172</v>
      </c>
      <c r="B394" t="s">
        <v>7173</v>
      </c>
      <c r="C394" t="str">
        <f t="shared" si="6"/>
        <v>AT3G42880</v>
      </c>
      <c r="D394" t="s">
        <v>7172</v>
      </c>
    </row>
    <row r="395" spans="1:4">
      <c r="A395" t="s">
        <v>7174</v>
      </c>
      <c r="B395" t="s">
        <v>7175</v>
      </c>
      <c r="C395" t="str">
        <f t="shared" si="6"/>
        <v>AT1G06840</v>
      </c>
      <c r="D395" t="s">
        <v>7174</v>
      </c>
    </row>
    <row r="396" spans="1:4">
      <c r="A396" t="s">
        <v>7176</v>
      </c>
      <c r="B396" t="s">
        <v>7177</v>
      </c>
      <c r="C396" t="str">
        <f t="shared" si="6"/>
        <v>AT1G53730</v>
      </c>
      <c r="D396" t="s">
        <v>7176</v>
      </c>
    </row>
    <row r="397" spans="1:4">
      <c r="A397" t="s">
        <v>7178</v>
      </c>
      <c r="B397" t="s">
        <v>7179</v>
      </c>
      <c r="C397" t="str">
        <f t="shared" si="6"/>
        <v>AT1G72300</v>
      </c>
      <c r="D397" t="s">
        <v>7178</v>
      </c>
    </row>
    <row r="398" spans="1:4">
      <c r="A398" t="s">
        <v>7180</v>
      </c>
      <c r="B398" t="s">
        <v>7181</v>
      </c>
      <c r="C398" t="str">
        <f t="shared" si="6"/>
        <v>AT2G01820</v>
      </c>
      <c r="D398" t="s">
        <v>7180</v>
      </c>
    </row>
    <row r="399" spans="1:4">
      <c r="A399" t="s">
        <v>7182</v>
      </c>
      <c r="B399" t="s">
        <v>7183</v>
      </c>
      <c r="C399" t="str">
        <f t="shared" si="6"/>
        <v>AT5G24100</v>
      </c>
      <c r="D399" t="s">
        <v>7182</v>
      </c>
    </row>
    <row r="400" spans="1:4">
      <c r="A400" t="s">
        <v>7184</v>
      </c>
      <c r="B400" t="s">
        <v>7185</v>
      </c>
      <c r="C400" t="str">
        <f t="shared" si="6"/>
        <v>AT3G46730</v>
      </c>
      <c r="D400" t="s">
        <v>7184</v>
      </c>
    </row>
    <row r="401" spans="1:4">
      <c r="A401" t="s">
        <v>7186</v>
      </c>
      <c r="B401" t="s">
        <v>7187</v>
      </c>
      <c r="C401" t="str">
        <f t="shared" si="6"/>
        <v>AT4G20450</v>
      </c>
      <c r="D401" t="s">
        <v>7186</v>
      </c>
    </row>
    <row r="402" spans="1:4">
      <c r="A402" t="s">
        <v>7188</v>
      </c>
      <c r="B402" t="s">
        <v>7189</v>
      </c>
      <c r="C402" t="str">
        <f t="shared" si="6"/>
        <v>AT4G09430</v>
      </c>
      <c r="D402" t="s">
        <v>7188</v>
      </c>
    </row>
    <row r="403" spans="1:4">
      <c r="A403" t="s">
        <v>7190</v>
      </c>
      <c r="B403" t="s">
        <v>7191</v>
      </c>
      <c r="C403" t="str">
        <f t="shared" si="6"/>
        <v>AT1G17600</v>
      </c>
      <c r="D403" t="s">
        <v>7190</v>
      </c>
    </row>
    <row r="404" spans="1:4">
      <c r="A404" t="s">
        <v>7192</v>
      </c>
      <c r="B404" t="s">
        <v>7193</v>
      </c>
      <c r="C404" t="str">
        <f t="shared" si="6"/>
        <v>AT5G53320</v>
      </c>
      <c r="D404" t="s">
        <v>7192</v>
      </c>
    </row>
    <row r="405" spans="1:4">
      <c r="A405" t="s">
        <v>7194</v>
      </c>
      <c r="B405" t="s">
        <v>7195</v>
      </c>
      <c r="C405" t="str">
        <f t="shared" si="6"/>
        <v>AT2G19190</v>
      </c>
      <c r="D405" t="s">
        <v>7194</v>
      </c>
    </row>
    <row r="406" spans="1:4">
      <c r="A406" t="s">
        <v>7196</v>
      </c>
      <c r="B406" t="s">
        <v>7197</v>
      </c>
      <c r="C406" t="str">
        <f t="shared" si="6"/>
        <v>AT1G10920</v>
      </c>
      <c r="D406" t="s">
        <v>7196</v>
      </c>
    </row>
    <row r="407" spans="1:4">
      <c r="A407" t="s">
        <v>7198</v>
      </c>
      <c r="B407" t="s">
        <v>7199</v>
      </c>
      <c r="C407" t="str">
        <f t="shared" si="6"/>
        <v>AT5G59670</v>
      </c>
      <c r="D407" t="s">
        <v>7198</v>
      </c>
    </row>
    <row r="408" spans="1:4">
      <c r="A408" t="s">
        <v>7200</v>
      </c>
      <c r="B408" t="s">
        <v>7201</v>
      </c>
      <c r="C408" t="str">
        <f t="shared" si="6"/>
        <v>AT5G45780</v>
      </c>
      <c r="D408" t="s">
        <v>7200</v>
      </c>
    </row>
    <row r="409" spans="1:4">
      <c r="A409" t="s">
        <v>7202</v>
      </c>
      <c r="B409" t="s">
        <v>7203</v>
      </c>
      <c r="C409" t="str">
        <f t="shared" si="6"/>
        <v>AT5G36930</v>
      </c>
      <c r="D409" t="s">
        <v>7202</v>
      </c>
    </row>
    <row r="410" spans="1:4">
      <c r="A410" t="s">
        <v>7204</v>
      </c>
      <c r="B410" t="s">
        <v>7205</v>
      </c>
      <c r="C410" t="str">
        <f t="shared" si="6"/>
        <v>AT4G28490</v>
      </c>
      <c r="D410" t="s">
        <v>7204</v>
      </c>
    </row>
    <row r="411" spans="1:4">
      <c r="A411" t="s">
        <v>7206</v>
      </c>
      <c r="B411" t="s">
        <v>7207</v>
      </c>
      <c r="C411" t="str">
        <f t="shared" si="6"/>
        <v>AT5G46470</v>
      </c>
      <c r="D411" t="s">
        <v>7206</v>
      </c>
    </row>
    <row r="412" spans="1:4">
      <c r="A412" t="s">
        <v>7208</v>
      </c>
      <c r="B412" t="s">
        <v>7209</v>
      </c>
      <c r="C412" t="str">
        <f t="shared" si="6"/>
        <v>AT3G24240</v>
      </c>
      <c r="D412" t="s">
        <v>7208</v>
      </c>
    </row>
    <row r="413" spans="1:4">
      <c r="A413" t="s">
        <v>7210</v>
      </c>
      <c r="B413" t="s">
        <v>7211</v>
      </c>
      <c r="C413" t="str">
        <f t="shared" si="6"/>
        <v>AT5G16000</v>
      </c>
      <c r="D413" t="s">
        <v>7210</v>
      </c>
    </row>
    <row r="414" spans="1:4">
      <c r="A414" t="s">
        <v>7212</v>
      </c>
      <c r="B414" t="s">
        <v>7213</v>
      </c>
      <c r="C414" t="str">
        <f t="shared" si="6"/>
        <v>AT4G29990</v>
      </c>
      <c r="D414" t="s">
        <v>7212</v>
      </c>
    </row>
    <row r="415" spans="1:4">
      <c r="A415" t="s">
        <v>7214</v>
      </c>
      <c r="B415" t="s">
        <v>7215</v>
      </c>
      <c r="C415" t="str">
        <f t="shared" si="6"/>
        <v>AT5G17970</v>
      </c>
      <c r="D415" t="s">
        <v>7214</v>
      </c>
    </row>
    <row r="416" spans="1:4">
      <c r="A416" t="s">
        <v>7216</v>
      </c>
      <c r="B416" t="s">
        <v>7217</v>
      </c>
      <c r="C416" t="str">
        <f t="shared" si="6"/>
        <v>AT3G51740</v>
      </c>
      <c r="D416" t="s">
        <v>7216</v>
      </c>
    </row>
    <row r="417" spans="1:4">
      <c r="A417" t="s">
        <v>7218</v>
      </c>
      <c r="B417" t="s">
        <v>7219</v>
      </c>
      <c r="C417" t="str">
        <f t="shared" si="6"/>
        <v>AT1G56145</v>
      </c>
      <c r="D417" t="s">
        <v>7218</v>
      </c>
    </row>
    <row r="418" spans="1:4">
      <c r="A418" t="s">
        <v>7220</v>
      </c>
      <c r="B418" t="s">
        <v>7221</v>
      </c>
      <c r="C418" t="str">
        <f t="shared" si="6"/>
        <v>AT3G47090</v>
      </c>
      <c r="D418" t="s">
        <v>7220</v>
      </c>
    </row>
    <row r="419" spans="1:4">
      <c r="A419" t="s">
        <v>7222</v>
      </c>
      <c r="B419" t="s">
        <v>7223</v>
      </c>
      <c r="C419" t="str">
        <f t="shared" si="6"/>
        <v>AT1G07550</v>
      </c>
      <c r="D419" t="s">
        <v>7222</v>
      </c>
    </row>
    <row r="420" spans="1:4">
      <c r="A420" t="s">
        <v>7224</v>
      </c>
      <c r="B420" t="s">
        <v>7225</v>
      </c>
      <c r="C420" t="str">
        <f t="shared" si="6"/>
        <v>AT5G45260</v>
      </c>
      <c r="D420" t="s">
        <v>7224</v>
      </c>
    </row>
    <row r="421" spans="1:4">
      <c r="A421" t="s">
        <v>7226</v>
      </c>
      <c r="B421" t="s">
        <v>7227</v>
      </c>
      <c r="C421" t="str">
        <f t="shared" si="6"/>
        <v>AT3G23110</v>
      </c>
      <c r="D421" t="s">
        <v>7226</v>
      </c>
    </row>
    <row r="422" spans="1:4">
      <c r="A422" t="s">
        <v>7228</v>
      </c>
      <c r="B422" t="s">
        <v>7229</v>
      </c>
      <c r="C422" t="str">
        <f t="shared" si="6"/>
        <v>AT5G51350</v>
      </c>
      <c r="D422" t="s">
        <v>7228</v>
      </c>
    </row>
    <row r="423" spans="1:4">
      <c r="A423" t="s">
        <v>7230</v>
      </c>
      <c r="B423" t="s">
        <v>7231</v>
      </c>
      <c r="C423" t="str">
        <f t="shared" si="6"/>
        <v>AT3G46340</v>
      </c>
      <c r="D423" t="s">
        <v>7230</v>
      </c>
    </row>
    <row r="424" spans="1:4">
      <c r="A424" t="s">
        <v>7232</v>
      </c>
      <c r="B424" t="s">
        <v>7233</v>
      </c>
      <c r="C424" t="str">
        <f t="shared" si="6"/>
        <v>AT3G15700</v>
      </c>
      <c r="D424" t="s">
        <v>7232</v>
      </c>
    </row>
    <row r="425" spans="1:4">
      <c r="A425" t="s">
        <v>7234</v>
      </c>
      <c r="B425" t="s">
        <v>7235</v>
      </c>
      <c r="C425" t="str">
        <f t="shared" si="6"/>
        <v>AT1G74190</v>
      </c>
      <c r="D425" t="s">
        <v>7234</v>
      </c>
    </row>
    <row r="426" spans="1:4">
      <c r="A426" t="s">
        <v>7236</v>
      </c>
      <c r="B426" t="s">
        <v>7237</v>
      </c>
      <c r="C426" t="str">
        <f t="shared" si="6"/>
        <v>AT2G17050</v>
      </c>
      <c r="D426" t="s">
        <v>7236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6D9D-8E64-D248-99F3-636770DEB41D}">
  <dimension ref="A1:I461"/>
  <sheetViews>
    <sheetView topLeftCell="A376" workbookViewId="0">
      <selection activeCell="M408" sqref="M408"/>
    </sheetView>
  </sheetViews>
  <sheetFormatPr baseColWidth="10" defaultRowHeight="16"/>
  <sheetData>
    <row r="1" spans="1:9">
      <c r="A1" s="1" t="s">
        <v>753</v>
      </c>
      <c r="B1" s="1" t="s">
        <v>754</v>
      </c>
      <c r="C1" s="1" t="s">
        <v>755</v>
      </c>
      <c r="D1" s="1" t="s">
        <v>756</v>
      </c>
      <c r="E1" s="1" t="s">
        <v>757</v>
      </c>
      <c r="F1" s="1" t="s">
        <v>758</v>
      </c>
      <c r="G1" s="1" t="s">
        <v>755</v>
      </c>
      <c r="H1" s="1" t="s">
        <v>752</v>
      </c>
      <c r="I1" s="1" t="s">
        <v>753</v>
      </c>
    </row>
    <row r="2" spans="1:9">
      <c r="A2" t="s">
        <v>760</v>
      </c>
      <c r="B2" s="2" t="s">
        <v>1863</v>
      </c>
      <c r="C2" s="3" t="s">
        <v>761</v>
      </c>
      <c r="D2" s="4" t="s">
        <v>762</v>
      </c>
      <c r="E2" t="s">
        <v>763</v>
      </c>
      <c r="G2" s="3" t="s">
        <v>761</v>
      </c>
      <c r="H2" t="s">
        <v>759</v>
      </c>
      <c r="I2" t="s">
        <v>760</v>
      </c>
    </row>
    <row r="3" spans="1:9">
      <c r="A3" s="5" t="s">
        <v>764</v>
      </c>
      <c r="B3" s="2" t="s">
        <v>1864</v>
      </c>
      <c r="C3" t="s">
        <v>765</v>
      </c>
      <c r="D3" s="4" t="s">
        <v>762</v>
      </c>
      <c r="E3" t="s">
        <v>763</v>
      </c>
      <c r="G3" t="s">
        <v>766</v>
      </c>
      <c r="H3" t="s">
        <v>759</v>
      </c>
      <c r="I3" s="5" t="s">
        <v>764</v>
      </c>
    </row>
    <row r="4" spans="1:9">
      <c r="A4" s="5" t="s">
        <v>767</v>
      </c>
      <c r="B4" s="2" t="s">
        <v>1865</v>
      </c>
      <c r="C4" t="s">
        <v>768</v>
      </c>
      <c r="D4" s="4" t="s">
        <v>762</v>
      </c>
      <c r="E4" t="s">
        <v>763</v>
      </c>
      <c r="G4" s="3" t="s">
        <v>769</v>
      </c>
      <c r="H4" t="s">
        <v>759</v>
      </c>
      <c r="I4" s="5" t="s">
        <v>767</v>
      </c>
    </row>
    <row r="5" spans="1:9">
      <c r="A5" s="6" t="s">
        <v>770</v>
      </c>
      <c r="B5" s="2" t="s">
        <v>1866</v>
      </c>
      <c r="C5" t="s">
        <v>771</v>
      </c>
      <c r="D5" s="4" t="s">
        <v>762</v>
      </c>
      <c r="E5" t="s">
        <v>763</v>
      </c>
      <c r="G5" t="s">
        <v>771</v>
      </c>
      <c r="H5" t="s">
        <v>759</v>
      </c>
      <c r="I5" s="6" t="s">
        <v>770</v>
      </c>
    </row>
    <row r="6" spans="1:9">
      <c r="A6" s="6" t="s">
        <v>772</v>
      </c>
      <c r="B6" s="2" t="s">
        <v>1867</v>
      </c>
      <c r="C6" s="3" t="s">
        <v>773</v>
      </c>
      <c r="D6" s="4" t="s">
        <v>762</v>
      </c>
      <c r="E6" t="s">
        <v>763</v>
      </c>
      <c r="G6" s="3" t="s">
        <v>774</v>
      </c>
      <c r="H6" t="s">
        <v>759</v>
      </c>
      <c r="I6" s="6" t="s">
        <v>772</v>
      </c>
    </row>
    <row r="7" spans="1:9">
      <c r="A7" s="6" t="s">
        <v>775</v>
      </c>
      <c r="B7" s="2" t="s">
        <v>1868</v>
      </c>
      <c r="C7" s="3" t="s">
        <v>776</v>
      </c>
      <c r="D7" s="4" t="s">
        <v>762</v>
      </c>
      <c r="E7" t="s">
        <v>763</v>
      </c>
      <c r="G7" s="3" t="s">
        <v>777</v>
      </c>
      <c r="H7" t="s">
        <v>759</v>
      </c>
      <c r="I7" s="6" t="s">
        <v>775</v>
      </c>
    </row>
    <row r="8" spans="1:9">
      <c r="A8" s="6" t="s">
        <v>778</v>
      </c>
      <c r="B8" s="2" t="s">
        <v>1869</v>
      </c>
      <c r="C8" s="3" t="s">
        <v>779</v>
      </c>
      <c r="D8" s="4" t="s">
        <v>762</v>
      </c>
      <c r="E8" t="s">
        <v>763</v>
      </c>
      <c r="G8" s="3" t="s">
        <v>780</v>
      </c>
      <c r="H8" t="s">
        <v>759</v>
      </c>
      <c r="I8" s="6" t="s">
        <v>778</v>
      </c>
    </row>
    <row r="9" spans="1:9">
      <c r="A9" s="5" t="s">
        <v>781</v>
      </c>
      <c r="B9" s="2" t="s">
        <v>1870</v>
      </c>
      <c r="C9" s="3" t="s">
        <v>782</v>
      </c>
      <c r="D9" s="4" t="s">
        <v>762</v>
      </c>
      <c r="E9" t="s">
        <v>763</v>
      </c>
      <c r="G9" s="3" t="s">
        <v>783</v>
      </c>
      <c r="H9" t="s">
        <v>759</v>
      </c>
      <c r="I9" s="5" t="s">
        <v>781</v>
      </c>
    </row>
    <row r="10" spans="1:9">
      <c r="A10" s="6" t="s">
        <v>784</v>
      </c>
      <c r="B10" s="2" t="s">
        <v>1871</v>
      </c>
      <c r="C10" s="3" t="s">
        <v>785</v>
      </c>
      <c r="D10" s="4" t="s">
        <v>762</v>
      </c>
      <c r="E10" t="s">
        <v>763</v>
      </c>
      <c r="G10" s="3" t="s">
        <v>786</v>
      </c>
      <c r="H10" t="s">
        <v>759</v>
      </c>
      <c r="I10" s="6" t="s">
        <v>784</v>
      </c>
    </row>
    <row r="11" spans="1:9">
      <c r="A11" s="5" t="s">
        <v>787</v>
      </c>
      <c r="B11" s="2" t="s">
        <v>1872</v>
      </c>
      <c r="C11" s="3" t="s">
        <v>788</v>
      </c>
      <c r="D11" s="4" t="s">
        <v>762</v>
      </c>
      <c r="E11" t="s">
        <v>763</v>
      </c>
      <c r="G11" s="3" t="s">
        <v>789</v>
      </c>
      <c r="H11" t="s">
        <v>759</v>
      </c>
      <c r="I11" s="5" t="s">
        <v>787</v>
      </c>
    </row>
    <row r="12" spans="1:9">
      <c r="A12" s="5" t="s">
        <v>790</v>
      </c>
      <c r="B12" s="2" t="s">
        <v>1873</v>
      </c>
      <c r="C12" s="3" t="s">
        <v>791</v>
      </c>
      <c r="D12" s="4" t="s">
        <v>762</v>
      </c>
      <c r="E12" t="s">
        <v>763</v>
      </c>
      <c r="G12" s="3" t="s">
        <v>792</v>
      </c>
      <c r="H12" t="s">
        <v>759</v>
      </c>
      <c r="I12" s="5" t="s">
        <v>790</v>
      </c>
    </row>
    <row r="13" spans="1:9">
      <c r="A13" s="5" t="s">
        <v>793</v>
      </c>
      <c r="B13" s="2" t="s">
        <v>1874</v>
      </c>
      <c r="C13" s="3" t="s">
        <v>794</v>
      </c>
      <c r="D13" s="4" t="s">
        <v>762</v>
      </c>
      <c r="E13" t="s">
        <v>763</v>
      </c>
      <c r="G13" s="3" t="s">
        <v>795</v>
      </c>
      <c r="H13" t="s">
        <v>759</v>
      </c>
      <c r="I13" s="5" t="s">
        <v>793</v>
      </c>
    </row>
    <row r="14" spans="1:9">
      <c r="A14" s="5" t="s">
        <v>796</v>
      </c>
      <c r="B14" s="2" t="s">
        <v>1875</v>
      </c>
      <c r="C14" s="3" t="s">
        <v>797</v>
      </c>
      <c r="D14" s="4" t="s">
        <v>762</v>
      </c>
      <c r="E14" t="s">
        <v>763</v>
      </c>
      <c r="G14" s="3" t="s">
        <v>798</v>
      </c>
      <c r="H14" t="s">
        <v>759</v>
      </c>
      <c r="I14" s="5" t="s">
        <v>796</v>
      </c>
    </row>
    <row r="15" spans="1:9">
      <c r="A15" s="6" t="s">
        <v>799</v>
      </c>
      <c r="B15" s="2" t="s">
        <v>1876</v>
      </c>
      <c r="C15" s="3" t="s">
        <v>800</v>
      </c>
      <c r="D15" s="4" t="s">
        <v>762</v>
      </c>
      <c r="E15" t="s">
        <v>763</v>
      </c>
      <c r="G15" s="3" t="s">
        <v>800</v>
      </c>
      <c r="H15" t="s">
        <v>759</v>
      </c>
      <c r="I15" s="6" t="s">
        <v>799</v>
      </c>
    </row>
    <row r="16" spans="1:9">
      <c r="A16" s="6" t="s">
        <v>801</v>
      </c>
      <c r="B16" s="2" t="s">
        <v>1877</v>
      </c>
      <c r="C16" s="3" t="s">
        <v>802</v>
      </c>
      <c r="D16" s="4" t="s">
        <v>762</v>
      </c>
      <c r="E16" t="s">
        <v>763</v>
      </c>
      <c r="G16" s="3" t="s">
        <v>803</v>
      </c>
      <c r="H16" t="s">
        <v>759</v>
      </c>
      <c r="I16" s="6" t="s">
        <v>801</v>
      </c>
    </row>
    <row r="17" spans="1:9">
      <c r="A17" s="6" t="s">
        <v>804</v>
      </c>
      <c r="B17" s="2" t="s">
        <v>1878</v>
      </c>
      <c r="C17" s="3" t="s">
        <v>805</v>
      </c>
      <c r="D17" s="4" t="s">
        <v>762</v>
      </c>
      <c r="E17" t="s">
        <v>763</v>
      </c>
      <c r="G17" s="3" t="s">
        <v>806</v>
      </c>
      <c r="H17" t="s">
        <v>759</v>
      </c>
      <c r="I17" s="6" t="s">
        <v>804</v>
      </c>
    </row>
    <row r="18" spans="1:9">
      <c r="A18" s="6" t="s">
        <v>807</v>
      </c>
      <c r="B18" s="2" t="s">
        <v>1879</v>
      </c>
      <c r="C18" s="3" t="s">
        <v>808</v>
      </c>
      <c r="D18" s="4" t="s">
        <v>762</v>
      </c>
      <c r="E18" t="s">
        <v>763</v>
      </c>
      <c r="G18" s="3" t="s">
        <v>808</v>
      </c>
      <c r="H18" t="s">
        <v>759</v>
      </c>
      <c r="I18" s="6" t="s">
        <v>807</v>
      </c>
    </row>
    <row r="19" spans="1:9">
      <c r="A19" s="6" t="s">
        <v>809</v>
      </c>
      <c r="B19" s="2" t="s">
        <v>1880</v>
      </c>
      <c r="C19" s="3" t="s">
        <v>810</v>
      </c>
      <c r="D19" s="4" t="s">
        <v>762</v>
      </c>
      <c r="E19" t="s">
        <v>763</v>
      </c>
      <c r="G19" s="3" t="s">
        <v>811</v>
      </c>
      <c r="H19" t="s">
        <v>759</v>
      </c>
      <c r="I19" s="6" t="s">
        <v>809</v>
      </c>
    </row>
    <row r="20" spans="1:9">
      <c r="A20" s="6" t="s">
        <v>812</v>
      </c>
      <c r="B20" s="2" t="s">
        <v>1881</v>
      </c>
      <c r="C20" s="3" t="s">
        <v>813</v>
      </c>
      <c r="D20" s="4" t="s">
        <v>762</v>
      </c>
      <c r="E20" t="s">
        <v>763</v>
      </c>
      <c r="G20" s="3" t="s">
        <v>814</v>
      </c>
      <c r="H20" t="s">
        <v>759</v>
      </c>
      <c r="I20" s="6" t="s">
        <v>812</v>
      </c>
    </row>
    <row r="21" spans="1:9">
      <c r="A21" s="5" t="s">
        <v>815</v>
      </c>
      <c r="B21" s="2" t="s">
        <v>1882</v>
      </c>
      <c r="C21" s="3" t="s">
        <v>816</v>
      </c>
      <c r="D21" s="4" t="s">
        <v>762</v>
      </c>
      <c r="E21" t="s">
        <v>763</v>
      </c>
      <c r="G21" s="3" t="s">
        <v>817</v>
      </c>
      <c r="H21" t="s">
        <v>759</v>
      </c>
      <c r="I21" s="5" t="s">
        <v>815</v>
      </c>
    </row>
    <row r="22" spans="1:9">
      <c r="A22" s="6" t="s">
        <v>818</v>
      </c>
      <c r="B22" s="2" t="s">
        <v>1883</v>
      </c>
      <c r="C22" s="3" t="s">
        <v>819</v>
      </c>
      <c r="D22" s="4" t="s">
        <v>762</v>
      </c>
      <c r="E22" t="s">
        <v>763</v>
      </c>
      <c r="G22" s="3" t="s">
        <v>820</v>
      </c>
      <c r="H22" t="s">
        <v>759</v>
      </c>
      <c r="I22" s="6" t="s">
        <v>818</v>
      </c>
    </row>
    <row r="23" spans="1:9">
      <c r="A23" s="6" t="s">
        <v>821</v>
      </c>
      <c r="B23" s="2" t="s">
        <v>1884</v>
      </c>
      <c r="C23" s="3" t="s">
        <v>822</v>
      </c>
      <c r="D23" s="4" t="s">
        <v>762</v>
      </c>
      <c r="E23" t="s">
        <v>763</v>
      </c>
      <c r="G23" s="3" t="s">
        <v>823</v>
      </c>
      <c r="H23" t="s">
        <v>759</v>
      </c>
      <c r="I23" s="6" t="s">
        <v>821</v>
      </c>
    </row>
    <row r="24" spans="1:9">
      <c r="A24" s="6" t="s">
        <v>824</v>
      </c>
      <c r="B24" s="2" t="s">
        <v>825</v>
      </c>
      <c r="C24" s="3"/>
      <c r="D24" s="7" t="s">
        <v>21</v>
      </c>
      <c r="E24" t="s">
        <v>763</v>
      </c>
      <c r="G24" s="3"/>
      <c r="H24" t="s">
        <v>759</v>
      </c>
      <c r="I24" s="6" t="s">
        <v>824</v>
      </c>
    </row>
    <row r="25" spans="1:9">
      <c r="A25" s="5" t="s">
        <v>827</v>
      </c>
      <c r="B25" s="8" t="s">
        <v>828</v>
      </c>
      <c r="C25" s="9" t="s">
        <v>829</v>
      </c>
      <c r="D25" s="4" t="s">
        <v>762</v>
      </c>
      <c r="E25" t="s">
        <v>763</v>
      </c>
      <c r="G25" s="9" t="s">
        <v>830</v>
      </c>
      <c r="H25" t="s">
        <v>826</v>
      </c>
      <c r="I25" s="5" t="s">
        <v>827</v>
      </c>
    </row>
    <row r="26" spans="1:9">
      <c r="A26" s="6" t="s">
        <v>831</v>
      </c>
      <c r="B26" s="8" t="s">
        <v>832</v>
      </c>
      <c r="C26" s="9" t="s">
        <v>833</v>
      </c>
      <c r="D26" s="4" t="s">
        <v>762</v>
      </c>
      <c r="E26" t="s">
        <v>763</v>
      </c>
      <c r="G26" s="9" t="s">
        <v>834</v>
      </c>
      <c r="H26" t="s">
        <v>826</v>
      </c>
      <c r="I26" s="6" t="s">
        <v>831</v>
      </c>
    </row>
    <row r="27" spans="1:9">
      <c r="A27" s="6" t="s">
        <v>835</v>
      </c>
      <c r="B27" s="8" t="s">
        <v>836</v>
      </c>
      <c r="C27" s="9" t="s">
        <v>837</v>
      </c>
      <c r="D27" s="4" t="s">
        <v>762</v>
      </c>
      <c r="E27" t="s">
        <v>763</v>
      </c>
      <c r="G27" s="9" t="s">
        <v>838</v>
      </c>
      <c r="H27" t="s">
        <v>826</v>
      </c>
      <c r="I27" s="6" t="s">
        <v>835</v>
      </c>
    </row>
    <row r="28" spans="1:9">
      <c r="A28" s="6" t="s">
        <v>839</v>
      </c>
      <c r="B28" s="8" t="s">
        <v>840</v>
      </c>
      <c r="C28" s="9" t="s">
        <v>841</v>
      </c>
      <c r="D28" s="4" t="s">
        <v>762</v>
      </c>
      <c r="E28" t="s">
        <v>763</v>
      </c>
      <c r="G28" s="9" t="s">
        <v>842</v>
      </c>
      <c r="H28" t="s">
        <v>826</v>
      </c>
      <c r="I28" s="6" t="s">
        <v>839</v>
      </c>
    </row>
    <row r="29" spans="1:9">
      <c r="A29" s="6" t="s">
        <v>843</v>
      </c>
      <c r="B29" s="8" t="s">
        <v>844</v>
      </c>
      <c r="C29" s="9" t="s">
        <v>845</v>
      </c>
      <c r="D29" s="4" t="s">
        <v>762</v>
      </c>
      <c r="E29" t="s">
        <v>763</v>
      </c>
      <c r="G29" s="9" t="s">
        <v>846</v>
      </c>
      <c r="H29" t="s">
        <v>826</v>
      </c>
      <c r="I29" s="6" t="s">
        <v>843</v>
      </c>
    </row>
    <row r="30" spans="1:9">
      <c r="A30" s="6" t="s">
        <v>847</v>
      </c>
      <c r="B30" s="8" t="s">
        <v>848</v>
      </c>
      <c r="C30" s="9" t="s">
        <v>849</v>
      </c>
      <c r="D30" s="4" t="s">
        <v>762</v>
      </c>
      <c r="E30" t="s">
        <v>763</v>
      </c>
      <c r="G30" s="9" t="s">
        <v>850</v>
      </c>
      <c r="H30" t="s">
        <v>826</v>
      </c>
      <c r="I30" s="6" t="s">
        <v>847</v>
      </c>
    </row>
    <row r="31" spans="1:9">
      <c r="A31" s="6" t="s">
        <v>851</v>
      </c>
      <c r="B31" s="8" t="s">
        <v>852</v>
      </c>
      <c r="C31" s="9" t="s">
        <v>853</v>
      </c>
      <c r="D31" s="4" t="s">
        <v>762</v>
      </c>
      <c r="E31" t="s">
        <v>763</v>
      </c>
      <c r="G31" s="9" t="s">
        <v>854</v>
      </c>
      <c r="H31" t="s">
        <v>826</v>
      </c>
      <c r="I31" s="6" t="s">
        <v>851</v>
      </c>
    </row>
    <row r="32" spans="1:9">
      <c r="A32" s="5" t="s">
        <v>855</v>
      </c>
      <c r="B32" s="8" t="s">
        <v>856</v>
      </c>
      <c r="C32" s="9" t="s">
        <v>857</v>
      </c>
      <c r="D32" s="4" t="s">
        <v>762</v>
      </c>
      <c r="E32" t="s">
        <v>763</v>
      </c>
      <c r="G32" s="9" t="s">
        <v>858</v>
      </c>
      <c r="H32" t="s">
        <v>826</v>
      </c>
      <c r="I32" s="5" t="s">
        <v>855</v>
      </c>
    </row>
    <row r="33" spans="1:9">
      <c r="A33" s="6" t="s">
        <v>859</v>
      </c>
      <c r="B33" s="8" t="s">
        <v>1824</v>
      </c>
      <c r="C33" s="9" t="s">
        <v>860</v>
      </c>
      <c r="D33" t="str">
        <f>VLOOKUP(A33,'[1]classification (RLK-Pelle)'!$B$2:$E$630,4,FALSE)</f>
        <v>PERK</v>
      </c>
      <c r="E33" t="s">
        <v>763</v>
      </c>
      <c r="G33" s="9" t="s">
        <v>860</v>
      </c>
      <c r="H33" t="s">
        <v>826</v>
      </c>
      <c r="I33" s="6" t="s">
        <v>859</v>
      </c>
    </row>
    <row r="34" spans="1:9">
      <c r="A34" s="5" t="s">
        <v>861</v>
      </c>
      <c r="B34" s="8" t="s">
        <v>1825</v>
      </c>
      <c r="C34" s="9" t="s">
        <v>862</v>
      </c>
      <c r="D34" t="str">
        <f>VLOOKUP(A34,'[1]classification (RLK-Pelle)'!$B$2:$E$630,4,FALSE)</f>
        <v>PERK</v>
      </c>
      <c r="E34" t="s">
        <v>763</v>
      </c>
      <c r="G34" s="9" t="s">
        <v>862</v>
      </c>
      <c r="H34" t="s">
        <v>826</v>
      </c>
      <c r="I34" s="5" t="s">
        <v>861</v>
      </c>
    </row>
    <row r="35" spans="1:9">
      <c r="A35" s="5" t="s">
        <v>863</v>
      </c>
      <c r="B35" s="8" t="s">
        <v>1826</v>
      </c>
      <c r="C35" s="9" t="s">
        <v>864</v>
      </c>
      <c r="D35" t="str">
        <f>VLOOKUP(A35,'[1]classification (RLK-Pelle)'!$B$2:$E$630,4,FALSE)</f>
        <v>PERK</v>
      </c>
      <c r="E35" t="s">
        <v>763</v>
      </c>
      <c r="G35" s="9" t="s">
        <v>864</v>
      </c>
      <c r="H35" t="s">
        <v>826</v>
      </c>
      <c r="I35" s="5" t="s">
        <v>863</v>
      </c>
    </row>
    <row r="36" spans="1:9">
      <c r="A36" s="5" t="s">
        <v>865</v>
      </c>
      <c r="B36" s="8" t="s">
        <v>1827</v>
      </c>
      <c r="C36" s="9" t="s">
        <v>866</v>
      </c>
      <c r="D36" t="str">
        <f>VLOOKUP(A36,'[1]classification (RLK-Pelle)'!$B$2:$E$630,4,FALSE)</f>
        <v>PERK</v>
      </c>
      <c r="E36" t="s">
        <v>763</v>
      </c>
      <c r="G36" s="9" t="s">
        <v>866</v>
      </c>
      <c r="H36" t="s">
        <v>826</v>
      </c>
      <c r="I36" s="5" t="s">
        <v>865</v>
      </c>
    </row>
    <row r="37" spans="1:9">
      <c r="A37" s="5" t="s">
        <v>867</v>
      </c>
      <c r="B37" s="8" t="s">
        <v>1828</v>
      </c>
      <c r="C37" s="9" t="s">
        <v>868</v>
      </c>
      <c r="D37" t="str">
        <f>VLOOKUP(A37,'[1]classification (RLK-Pelle)'!$B$2:$E$630,4,FALSE)</f>
        <v>PERK</v>
      </c>
      <c r="E37" t="s">
        <v>763</v>
      </c>
      <c r="G37" s="9" t="s">
        <v>868</v>
      </c>
      <c r="H37" t="s">
        <v>826</v>
      </c>
      <c r="I37" s="5" t="s">
        <v>867</v>
      </c>
    </row>
    <row r="38" spans="1:9">
      <c r="A38" s="6" t="s">
        <v>869</v>
      </c>
      <c r="B38" s="8" t="s">
        <v>870</v>
      </c>
      <c r="C38" s="9" t="s">
        <v>871</v>
      </c>
      <c r="D38" s="4" t="s">
        <v>762</v>
      </c>
      <c r="E38" t="s">
        <v>763</v>
      </c>
      <c r="G38" s="9" t="s">
        <v>871</v>
      </c>
      <c r="H38" t="s">
        <v>826</v>
      </c>
      <c r="I38" s="6" t="s">
        <v>869</v>
      </c>
    </row>
    <row r="39" spans="1:9">
      <c r="A39" s="6" t="s">
        <v>872</v>
      </c>
      <c r="B39" s="8" t="s">
        <v>873</v>
      </c>
      <c r="C39" s="9" t="s">
        <v>874</v>
      </c>
      <c r="D39" s="4" t="s">
        <v>762</v>
      </c>
      <c r="E39" t="s">
        <v>763</v>
      </c>
      <c r="G39" s="9" t="s">
        <v>874</v>
      </c>
      <c r="H39" t="s">
        <v>826</v>
      </c>
      <c r="I39" s="6" t="s">
        <v>872</v>
      </c>
    </row>
    <row r="40" spans="1:9">
      <c r="A40" s="6" t="s">
        <v>875</v>
      </c>
      <c r="B40" s="8" t="s">
        <v>1829</v>
      </c>
      <c r="C40" s="9" t="s">
        <v>876</v>
      </c>
      <c r="D40" t="str">
        <f>VLOOKUP(A40,'[1]classification (RLK-Pelle)'!$B$2:$E$630,4,FALSE)</f>
        <v>PERK</v>
      </c>
      <c r="E40" t="s">
        <v>763</v>
      </c>
      <c r="G40" s="9" t="s">
        <v>877</v>
      </c>
      <c r="H40" t="s">
        <v>826</v>
      </c>
      <c r="I40" s="6" t="s">
        <v>875</v>
      </c>
    </row>
    <row r="41" spans="1:9">
      <c r="A41" s="6" t="s">
        <v>878</v>
      </c>
      <c r="B41" s="8" t="s">
        <v>1830</v>
      </c>
      <c r="C41" s="9" t="s">
        <v>879</v>
      </c>
      <c r="D41" t="str">
        <f>VLOOKUP(A41,'[1]classification (RLK-Pelle)'!$B$2:$E$630,4,FALSE)</f>
        <v>PERK</v>
      </c>
      <c r="E41" t="s">
        <v>763</v>
      </c>
      <c r="G41" s="9" t="s">
        <v>880</v>
      </c>
      <c r="H41" t="s">
        <v>826</v>
      </c>
      <c r="I41" s="6" t="s">
        <v>878</v>
      </c>
    </row>
    <row r="42" spans="1:9">
      <c r="A42" s="6" t="s">
        <v>881</v>
      </c>
      <c r="B42" s="8" t="s">
        <v>1831</v>
      </c>
      <c r="C42" s="9" t="s">
        <v>882</v>
      </c>
      <c r="D42" t="str">
        <f>VLOOKUP(A42,'[1]classification (RLK-Pelle)'!$B$2:$E$630,4,FALSE)</f>
        <v>PERK</v>
      </c>
      <c r="E42" t="s">
        <v>763</v>
      </c>
      <c r="G42" s="9" t="s">
        <v>883</v>
      </c>
      <c r="H42" t="s">
        <v>826</v>
      </c>
      <c r="I42" s="6" t="s">
        <v>881</v>
      </c>
    </row>
    <row r="43" spans="1:9">
      <c r="A43" s="6" t="s">
        <v>884</v>
      </c>
      <c r="B43" s="8" t="s">
        <v>1832</v>
      </c>
      <c r="C43" s="9" t="s">
        <v>885</v>
      </c>
      <c r="D43" t="str">
        <f>VLOOKUP(A43,'[1]classification (RLK-Pelle)'!$B$2:$E$630,4,FALSE)</f>
        <v>PERK</v>
      </c>
      <c r="E43" t="s">
        <v>763</v>
      </c>
      <c r="G43" s="9" t="s">
        <v>886</v>
      </c>
      <c r="H43" t="s">
        <v>826</v>
      </c>
      <c r="I43" s="6" t="s">
        <v>884</v>
      </c>
    </row>
    <row r="44" spans="1:9">
      <c r="A44" s="6" t="s">
        <v>887</v>
      </c>
      <c r="B44" s="8" t="s">
        <v>888</v>
      </c>
      <c r="C44" s="9" t="s">
        <v>889</v>
      </c>
      <c r="D44" s="4" t="s">
        <v>762</v>
      </c>
      <c r="E44" t="s">
        <v>763</v>
      </c>
      <c r="G44" s="9" t="s">
        <v>890</v>
      </c>
      <c r="H44" t="s">
        <v>826</v>
      </c>
      <c r="I44" s="6" t="s">
        <v>887</v>
      </c>
    </row>
    <row r="45" spans="1:9">
      <c r="A45" s="6" t="s">
        <v>891</v>
      </c>
      <c r="B45" s="8" t="s">
        <v>1833</v>
      </c>
      <c r="C45" s="9" t="s">
        <v>892</v>
      </c>
      <c r="D45" s="4" t="s">
        <v>762</v>
      </c>
      <c r="E45" t="s">
        <v>763</v>
      </c>
      <c r="G45" s="9" t="s">
        <v>893</v>
      </c>
      <c r="H45" t="s">
        <v>826</v>
      </c>
      <c r="I45" s="6" t="s">
        <v>891</v>
      </c>
    </row>
    <row r="46" spans="1:9">
      <c r="A46" s="6" t="s">
        <v>894</v>
      </c>
      <c r="B46" s="8" t="s">
        <v>895</v>
      </c>
      <c r="C46" s="9" t="s">
        <v>896</v>
      </c>
      <c r="D46" s="4" t="s">
        <v>762</v>
      </c>
      <c r="E46" t="s">
        <v>763</v>
      </c>
      <c r="G46" s="9" t="s">
        <v>897</v>
      </c>
      <c r="H46" t="s">
        <v>826</v>
      </c>
      <c r="I46" s="6" t="s">
        <v>894</v>
      </c>
    </row>
    <row r="47" spans="1:9">
      <c r="A47" s="5" t="s">
        <v>899</v>
      </c>
      <c r="B47" s="8" t="s">
        <v>1834</v>
      </c>
      <c r="C47" s="9" t="s">
        <v>900</v>
      </c>
      <c r="D47" t="str">
        <f>VLOOKUP(A47,'[1]classification (RLK-Pelle)'!$B$2:$E$630,4,FALSE)</f>
        <v>PERK</v>
      </c>
      <c r="E47" t="s">
        <v>763</v>
      </c>
      <c r="G47" s="9" t="s">
        <v>900</v>
      </c>
      <c r="H47" t="s">
        <v>898</v>
      </c>
      <c r="I47" s="5" t="s">
        <v>899</v>
      </c>
    </row>
    <row r="48" spans="1:9">
      <c r="A48" s="5" t="s">
        <v>901</v>
      </c>
      <c r="B48" s="8" t="s">
        <v>1835</v>
      </c>
      <c r="C48" s="9" t="s">
        <v>902</v>
      </c>
      <c r="D48" t="str">
        <f>VLOOKUP(A48,'[1]classification (RLK-Pelle)'!$B$2:$E$630,4,FALSE)</f>
        <v>PERK</v>
      </c>
      <c r="E48" t="s">
        <v>763</v>
      </c>
      <c r="G48" s="9" t="s">
        <v>903</v>
      </c>
      <c r="H48" t="s">
        <v>898</v>
      </c>
      <c r="I48" s="5" t="s">
        <v>901</v>
      </c>
    </row>
    <row r="49" spans="1:9">
      <c r="A49" s="5" t="s">
        <v>904</v>
      </c>
      <c r="B49" s="2" t="s">
        <v>1836</v>
      </c>
      <c r="C49" s="2" t="s">
        <v>905</v>
      </c>
      <c r="D49" t="s">
        <v>302</v>
      </c>
      <c r="E49" t="s">
        <v>763</v>
      </c>
      <c r="G49" s="2" t="s">
        <v>905</v>
      </c>
      <c r="H49" t="s">
        <v>898</v>
      </c>
      <c r="I49" s="5" t="s">
        <v>904</v>
      </c>
    </row>
    <row r="50" spans="1:9">
      <c r="A50" s="6" t="s">
        <v>906</v>
      </c>
      <c r="B50" s="2" t="s">
        <v>1837</v>
      </c>
      <c r="C50" s="2" t="s">
        <v>907</v>
      </c>
      <c r="D50" t="str">
        <f>VLOOKUP(A50,'[1]classification (RLK-Pelle)'!$B$2:$E$630,4,FALSE)</f>
        <v>LysM-I</v>
      </c>
      <c r="E50" t="s">
        <v>763</v>
      </c>
      <c r="G50" s="2" t="s">
        <v>907</v>
      </c>
      <c r="H50" t="s">
        <v>898</v>
      </c>
      <c r="I50" s="6" t="s">
        <v>906</v>
      </c>
    </row>
    <row r="51" spans="1:9">
      <c r="A51" s="6" t="s">
        <v>908</v>
      </c>
      <c r="B51" s="2" t="s">
        <v>1838</v>
      </c>
      <c r="C51" s="2" t="s">
        <v>909</v>
      </c>
      <c r="D51" t="str">
        <f>VLOOKUP(A51,'[1]classification (RLK-Pelle)'!$B$2:$E$630,4,FALSE)</f>
        <v>LysM-II</v>
      </c>
      <c r="E51" t="s">
        <v>763</v>
      </c>
      <c r="G51" s="2" t="s">
        <v>909</v>
      </c>
      <c r="H51" t="s">
        <v>898</v>
      </c>
      <c r="I51" s="6" t="s">
        <v>908</v>
      </c>
    </row>
    <row r="52" spans="1:9">
      <c r="A52" s="6" t="s">
        <v>910</v>
      </c>
      <c r="B52" s="2" t="s">
        <v>1839</v>
      </c>
      <c r="C52" s="2" t="s">
        <v>911</v>
      </c>
      <c r="D52" t="str">
        <f>VLOOKUP(A52,'[1]classification (RLK-Pelle)'!$B$2:$E$630,4,FALSE)</f>
        <v>LysM-II</v>
      </c>
      <c r="E52" t="s">
        <v>763</v>
      </c>
      <c r="G52" s="2" t="s">
        <v>911</v>
      </c>
      <c r="H52" t="s">
        <v>898</v>
      </c>
      <c r="I52" s="6" t="s">
        <v>910</v>
      </c>
    </row>
    <row r="53" spans="1:9">
      <c r="A53" s="6" t="s">
        <v>912</v>
      </c>
      <c r="B53" s="2" t="s">
        <v>913</v>
      </c>
      <c r="C53" s="2" t="s">
        <v>914</v>
      </c>
      <c r="D53" t="str">
        <f>VLOOKUP(A53,'[1]classification (RLK-Pelle)'!$B$2:$E$630,4,FALSE)</f>
        <v>WAK</v>
      </c>
      <c r="E53" t="s">
        <v>763</v>
      </c>
      <c r="G53" s="2" t="s">
        <v>914</v>
      </c>
      <c r="H53" t="s">
        <v>898</v>
      </c>
      <c r="I53" s="6" t="s">
        <v>912</v>
      </c>
    </row>
    <row r="54" spans="1:9">
      <c r="A54" s="6" t="s">
        <v>915</v>
      </c>
      <c r="B54" s="2" t="s">
        <v>916</v>
      </c>
      <c r="C54" s="2" t="s">
        <v>917</v>
      </c>
      <c r="D54" t="str">
        <f>VLOOKUP(A54,'[1]classification (RLK-Pelle)'!$B$2:$E$630,4,FALSE)</f>
        <v>WAK</v>
      </c>
      <c r="E54" t="s">
        <v>763</v>
      </c>
      <c r="G54" s="2" t="s">
        <v>917</v>
      </c>
      <c r="H54" t="s">
        <v>898</v>
      </c>
      <c r="I54" s="6" t="s">
        <v>915</v>
      </c>
    </row>
    <row r="55" spans="1:9">
      <c r="A55" s="6" t="s">
        <v>918</v>
      </c>
      <c r="B55" s="2" t="s">
        <v>919</v>
      </c>
      <c r="C55" s="2" t="s">
        <v>920</v>
      </c>
      <c r="D55" t="str">
        <f>VLOOKUP(A55,'[1]classification (RLK-Pelle)'!$B$2:$E$630,4,FALSE)</f>
        <v>WAK</v>
      </c>
      <c r="E55" t="s">
        <v>763</v>
      </c>
      <c r="G55" s="2" t="s">
        <v>920</v>
      </c>
      <c r="H55" t="s">
        <v>898</v>
      </c>
      <c r="I55" s="6" t="s">
        <v>918</v>
      </c>
    </row>
    <row r="56" spans="1:9">
      <c r="A56" s="6" t="s">
        <v>921</v>
      </c>
      <c r="B56" s="2" t="s">
        <v>922</v>
      </c>
      <c r="C56" s="2" t="s">
        <v>923</v>
      </c>
      <c r="D56" t="str">
        <f>VLOOKUP(A56,'[1]classification (RLK-Pelle)'!$B$2:$E$630,4,FALSE)</f>
        <v>WAK</v>
      </c>
      <c r="E56" t="s">
        <v>763</v>
      </c>
      <c r="G56" s="2" t="s">
        <v>923</v>
      </c>
      <c r="H56" t="s">
        <v>898</v>
      </c>
      <c r="I56" s="6" t="s">
        <v>921</v>
      </c>
    </row>
    <row r="57" spans="1:9">
      <c r="A57" s="6" t="s">
        <v>924</v>
      </c>
      <c r="B57" s="2" t="s">
        <v>925</v>
      </c>
      <c r="C57" s="2" t="s">
        <v>926</v>
      </c>
      <c r="D57" t="str">
        <f>VLOOKUP(A57,'[1]classification (RLK-Pelle)'!$B$2:$E$630,4,FALSE)</f>
        <v>WAK</v>
      </c>
      <c r="E57" t="s">
        <v>763</v>
      </c>
      <c r="G57" s="2" t="s">
        <v>926</v>
      </c>
      <c r="H57" t="s">
        <v>898</v>
      </c>
      <c r="I57" s="6" t="s">
        <v>924</v>
      </c>
    </row>
    <row r="58" spans="1:9">
      <c r="A58" s="5" t="s">
        <v>927</v>
      </c>
      <c r="B58" s="2" t="s">
        <v>928</v>
      </c>
      <c r="C58" s="2" t="s">
        <v>929</v>
      </c>
      <c r="D58" t="str">
        <f>VLOOKUP(A58,'[1]classification (RLK-Pelle)'!$B$2:$E$630,4,FALSE)</f>
        <v>WAK</v>
      </c>
      <c r="E58" t="s">
        <v>763</v>
      </c>
      <c r="G58" s="2" t="s">
        <v>929</v>
      </c>
      <c r="H58" t="s">
        <v>898</v>
      </c>
      <c r="I58" s="5" t="s">
        <v>927</v>
      </c>
    </row>
    <row r="59" spans="1:9">
      <c r="A59" s="5" t="s">
        <v>930</v>
      </c>
      <c r="B59" s="2" t="s">
        <v>931</v>
      </c>
      <c r="C59" s="2" t="s">
        <v>932</v>
      </c>
      <c r="D59" t="str">
        <f>VLOOKUP(A59,'[1]classification (RLK-Pelle)'!$B$2:$E$630,4,FALSE)</f>
        <v>WAK</v>
      </c>
      <c r="E59" t="s">
        <v>763</v>
      </c>
      <c r="G59" s="2" t="s">
        <v>932</v>
      </c>
      <c r="H59" t="s">
        <v>898</v>
      </c>
      <c r="I59" s="5" t="s">
        <v>930</v>
      </c>
    </row>
    <row r="60" spans="1:9">
      <c r="A60" s="6" t="s">
        <v>933</v>
      </c>
      <c r="B60" s="2" t="s">
        <v>934</v>
      </c>
      <c r="C60" s="2" t="s">
        <v>935</v>
      </c>
      <c r="D60" t="str">
        <f>VLOOKUP(A60,'[1]classification (RLK-Pelle)'!$B$2:$E$630,4,FALSE)</f>
        <v>WAK</v>
      </c>
      <c r="E60" t="s">
        <v>763</v>
      </c>
      <c r="G60" s="2" t="s">
        <v>935</v>
      </c>
      <c r="H60" t="s">
        <v>898</v>
      </c>
      <c r="I60" s="6" t="s">
        <v>933</v>
      </c>
    </row>
    <row r="61" spans="1:9">
      <c r="A61" s="6" t="s">
        <v>936</v>
      </c>
      <c r="B61" s="2" t="s">
        <v>937</v>
      </c>
      <c r="C61" s="2" t="s">
        <v>938</v>
      </c>
      <c r="D61" t="str">
        <f>VLOOKUP(A61,'[1]classification (RLK-Pelle)'!$B$2:$E$630,4,FALSE)</f>
        <v>WAK</v>
      </c>
      <c r="E61" t="s">
        <v>763</v>
      </c>
      <c r="G61" s="2" t="s">
        <v>938</v>
      </c>
      <c r="H61" t="s">
        <v>898</v>
      </c>
      <c r="I61" s="6" t="s">
        <v>936</v>
      </c>
    </row>
    <row r="62" spans="1:9">
      <c r="A62" s="6" t="s">
        <v>939</v>
      </c>
      <c r="B62" s="2" t="s">
        <v>1840</v>
      </c>
      <c r="C62" s="2" t="s">
        <v>940</v>
      </c>
      <c r="D62" t="str">
        <f>VLOOKUP(A62,'[1]classification (RLK-Pelle)'!$B$2:$E$630,4,FALSE)</f>
        <v>WAK</v>
      </c>
      <c r="E62" t="s">
        <v>763</v>
      </c>
      <c r="G62" s="2" t="s">
        <v>940</v>
      </c>
      <c r="H62" t="s">
        <v>898</v>
      </c>
      <c r="I62" s="6" t="s">
        <v>939</v>
      </c>
    </row>
    <row r="63" spans="1:9">
      <c r="A63" s="6" t="s">
        <v>941</v>
      </c>
      <c r="B63" s="2" t="s">
        <v>3932</v>
      </c>
      <c r="C63" s="2" t="s">
        <v>942</v>
      </c>
      <c r="D63" t="s">
        <v>3932</v>
      </c>
      <c r="E63" t="s">
        <v>763</v>
      </c>
      <c r="G63" s="2" t="s">
        <v>942</v>
      </c>
      <c r="H63" t="s">
        <v>898</v>
      </c>
      <c r="I63" s="6" t="s">
        <v>941</v>
      </c>
    </row>
    <row r="64" spans="1:9">
      <c r="A64" s="6" t="s">
        <v>943</v>
      </c>
      <c r="B64" s="2" t="s">
        <v>944</v>
      </c>
      <c r="C64" s="2" t="s">
        <v>945</v>
      </c>
      <c r="D64" s="4" t="s">
        <v>762</v>
      </c>
      <c r="E64" t="s">
        <v>763</v>
      </c>
      <c r="G64" s="2" t="s">
        <v>945</v>
      </c>
      <c r="H64" t="s">
        <v>898</v>
      </c>
      <c r="I64" s="6" t="s">
        <v>943</v>
      </c>
    </row>
    <row r="65" spans="1:9">
      <c r="A65" s="5" t="s">
        <v>946</v>
      </c>
      <c r="B65" s="2" t="s">
        <v>947</v>
      </c>
      <c r="C65" s="2" t="s">
        <v>948</v>
      </c>
      <c r="D65" s="4" t="s">
        <v>762</v>
      </c>
      <c r="E65" t="s">
        <v>763</v>
      </c>
      <c r="G65" s="2" t="s">
        <v>948</v>
      </c>
      <c r="H65" t="s">
        <v>898</v>
      </c>
      <c r="I65" s="5" t="s">
        <v>946</v>
      </c>
    </row>
    <row r="66" spans="1:9">
      <c r="A66" s="6" t="s">
        <v>949</v>
      </c>
      <c r="B66" s="2" t="s">
        <v>950</v>
      </c>
      <c r="C66" s="2" t="s">
        <v>951</v>
      </c>
      <c r="D66" t="str">
        <f>VLOOKUP(A66,'[1]classification (RLK-Pelle)'!$B$2:$E$630,4,FALSE)</f>
        <v>CrRLK1L-1</v>
      </c>
      <c r="E66" t="s">
        <v>763</v>
      </c>
      <c r="G66" s="2" t="s">
        <v>951</v>
      </c>
      <c r="H66" t="s">
        <v>898</v>
      </c>
      <c r="I66" s="6" t="s">
        <v>949</v>
      </c>
    </row>
    <row r="67" spans="1:9">
      <c r="A67" s="5" t="s">
        <v>952</v>
      </c>
      <c r="B67" s="2" t="s">
        <v>953</v>
      </c>
      <c r="C67" s="2" t="s">
        <v>954</v>
      </c>
      <c r="D67" t="str">
        <f>VLOOKUP(A67,'[1]classification (RLK-Pelle)'!$B$2:$E$630,4,FALSE)</f>
        <v>WAK</v>
      </c>
      <c r="E67" t="s">
        <v>763</v>
      </c>
      <c r="G67" s="2" t="s">
        <v>954</v>
      </c>
      <c r="H67" t="s">
        <v>898</v>
      </c>
      <c r="I67" s="5" t="s">
        <v>952</v>
      </c>
    </row>
    <row r="68" spans="1:9">
      <c r="A68" s="6" t="s">
        <v>955</v>
      </c>
      <c r="B68" s="2" t="s">
        <v>956</v>
      </c>
      <c r="C68" s="2" t="s">
        <v>957</v>
      </c>
      <c r="D68" t="str">
        <f>VLOOKUP(A68,'[1]classification (RLK-Pelle)'!$B$2:$E$630,4,FALSE)</f>
        <v>WAK</v>
      </c>
      <c r="E68" t="s">
        <v>763</v>
      </c>
      <c r="G68" s="2" t="s">
        <v>957</v>
      </c>
      <c r="H68" t="s">
        <v>898</v>
      </c>
      <c r="I68" s="6" t="s">
        <v>955</v>
      </c>
    </row>
    <row r="69" spans="1:9">
      <c r="A69" s="6" t="s">
        <v>958</v>
      </c>
      <c r="B69" s="2" t="s">
        <v>959</v>
      </c>
      <c r="C69" s="2" t="s">
        <v>960</v>
      </c>
      <c r="D69" t="str">
        <f>VLOOKUP(A69,'[1]classification (RLK-Pelle)'!$B$2:$E$630,4,FALSE)</f>
        <v>LRR-VIIa</v>
      </c>
      <c r="E69" t="s">
        <v>763</v>
      </c>
      <c r="G69" s="2" t="s">
        <v>960</v>
      </c>
      <c r="H69" t="s">
        <v>898</v>
      </c>
      <c r="I69" s="6" t="s">
        <v>958</v>
      </c>
    </row>
    <row r="70" spans="1:9">
      <c r="A70" s="6" t="s">
        <v>961</v>
      </c>
      <c r="B70" s="2" t="s">
        <v>961</v>
      </c>
      <c r="C70" s="2" t="s">
        <v>962</v>
      </c>
      <c r="D70" t="str">
        <f>VLOOKUP(A70,'[1]classification (RLK-Pelle)'!$B$2:$E$630,4,FALSE)</f>
        <v>LRR-Ia</v>
      </c>
      <c r="E70" t="s">
        <v>763</v>
      </c>
      <c r="G70" s="2" t="s">
        <v>962</v>
      </c>
      <c r="H70" t="s">
        <v>898</v>
      </c>
      <c r="I70" s="6" t="s">
        <v>961</v>
      </c>
    </row>
    <row r="71" spans="1:9">
      <c r="A71" s="10" t="s">
        <v>964</v>
      </c>
      <c r="B71" s="10" t="s">
        <v>964</v>
      </c>
      <c r="C71" s="10" t="s">
        <v>965</v>
      </c>
      <c r="D71" t="str">
        <f>VLOOKUP(A71,'[1]classification (RLK-Pelle)'!$B$2:$E$630,4,FALSE)</f>
        <v>RKF3</v>
      </c>
      <c r="E71" t="s">
        <v>763</v>
      </c>
      <c r="G71" s="10" t="s">
        <v>965</v>
      </c>
      <c r="H71" t="s">
        <v>963</v>
      </c>
      <c r="I71" s="10" t="s">
        <v>964</v>
      </c>
    </row>
    <row r="72" spans="1:9">
      <c r="A72" s="10" t="s">
        <v>966</v>
      </c>
      <c r="B72" s="10" t="s">
        <v>966</v>
      </c>
      <c r="C72" s="10" t="s">
        <v>967</v>
      </c>
      <c r="D72" t="str">
        <f>VLOOKUP(A72,'[1]classification (RLK-Pelle)'!$B$2:$E$630,4,FALSE)</f>
        <v>L-LEC</v>
      </c>
      <c r="E72" t="s">
        <v>763</v>
      </c>
      <c r="G72" s="10" t="s">
        <v>967</v>
      </c>
      <c r="H72" t="s">
        <v>963</v>
      </c>
      <c r="I72" s="10" t="s">
        <v>966</v>
      </c>
    </row>
    <row r="73" spans="1:9">
      <c r="A73" s="10" t="s">
        <v>968</v>
      </c>
      <c r="B73" s="10" t="s">
        <v>968</v>
      </c>
      <c r="C73" s="10" t="s">
        <v>969</v>
      </c>
      <c r="D73" t="str">
        <f>VLOOKUP(A73,'[1]classification (RLK-Pelle)'!$B$2:$E$630,4,FALSE)</f>
        <v>WAK/LRK10L-1</v>
      </c>
      <c r="E73" t="s">
        <v>763</v>
      </c>
      <c r="G73" s="10" t="s">
        <v>969</v>
      </c>
      <c r="H73" t="s">
        <v>963</v>
      </c>
      <c r="I73" s="10" t="s">
        <v>968</v>
      </c>
    </row>
    <row r="74" spans="1:9">
      <c r="A74" s="10" t="s">
        <v>970</v>
      </c>
      <c r="B74" s="10" t="s">
        <v>970</v>
      </c>
      <c r="C74" s="10" t="s">
        <v>971</v>
      </c>
      <c r="D74" t="str">
        <f>VLOOKUP(A74,'[1]classification (RLK-Pelle)'!$B$2:$E$630,4,FALSE)</f>
        <v>WAK/LRK10L-1</v>
      </c>
      <c r="E74" t="s">
        <v>763</v>
      </c>
      <c r="G74" s="10" t="s">
        <v>971</v>
      </c>
      <c r="H74" t="s">
        <v>963</v>
      </c>
      <c r="I74" s="10" t="s">
        <v>970</v>
      </c>
    </row>
    <row r="75" spans="1:9">
      <c r="A75" s="10" t="s">
        <v>972</v>
      </c>
      <c r="B75" s="10" t="s">
        <v>972</v>
      </c>
      <c r="C75" s="10" t="s">
        <v>973</v>
      </c>
      <c r="D75" t="str">
        <f>VLOOKUP(A75,'[1]classification (RLK-Pelle)'!$B$2:$E$630,4,FALSE)</f>
        <v>URK-I</v>
      </c>
      <c r="E75" t="s">
        <v>763</v>
      </c>
      <c r="G75" s="10" t="s">
        <v>973</v>
      </c>
      <c r="H75" t="s">
        <v>963</v>
      </c>
      <c r="I75" s="10" t="s">
        <v>972</v>
      </c>
    </row>
    <row r="76" spans="1:9">
      <c r="A76" s="10" t="s">
        <v>974</v>
      </c>
      <c r="B76" s="10" t="s">
        <v>974</v>
      </c>
      <c r="C76" s="10" t="s">
        <v>975</v>
      </c>
      <c r="D76" t="str">
        <f>VLOOKUP(A76,'[1]classification (RLK-Pelle)'!$B$2:$E$630,4,FALSE)</f>
        <v>C-LEC</v>
      </c>
      <c r="E76" t="s">
        <v>763</v>
      </c>
      <c r="G76" s="10" t="s">
        <v>975</v>
      </c>
      <c r="H76" t="s">
        <v>963</v>
      </c>
      <c r="I76" s="10" t="s">
        <v>974</v>
      </c>
    </row>
    <row r="77" spans="1:9">
      <c r="A77" s="10" t="s">
        <v>976</v>
      </c>
      <c r="B77" s="10" t="s">
        <v>976</v>
      </c>
      <c r="C77" s="10" t="s">
        <v>977</v>
      </c>
      <c r="D77" t="str">
        <f>VLOOKUP(A77,'[1]classification (RLK-Pelle)'!$B$2:$E$630,4,FALSE)</f>
        <v>LRK10L-2</v>
      </c>
      <c r="E77" t="s">
        <v>763</v>
      </c>
      <c r="G77" s="10" t="s">
        <v>977</v>
      </c>
      <c r="H77" t="s">
        <v>963</v>
      </c>
      <c r="I77" s="10" t="s">
        <v>976</v>
      </c>
    </row>
    <row r="78" spans="1:9">
      <c r="A78" s="10" t="s">
        <v>978</v>
      </c>
      <c r="B78" s="10" t="s">
        <v>978</v>
      </c>
      <c r="C78" s="10" t="s">
        <v>979</v>
      </c>
      <c r="D78" t="str">
        <f>VLOOKUP(A78,'[1]classification (RLK-Pelle)'!$B$2:$E$630,4,FALSE)</f>
        <v>LRK10L-2</v>
      </c>
      <c r="E78" t="s">
        <v>763</v>
      </c>
      <c r="G78" s="10" t="s">
        <v>979</v>
      </c>
      <c r="H78" t="s">
        <v>963</v>
      </c>
      <c r="I78" s="10" t="s">
        <v>978</v>
      </c>
    </row>
    <row r="79" spans="1:9">
      <c r="A79" s="10" t="s">
        <v>980</v>
      </c>
      <c r="B79" s="10" t="s">
        <v>980</v>
      </c>
      <c r="C79" s="10" t="s">
        <v>981</v>
      </c>
      <c r="D79" t="str">
        <f>VLOOKUP(A79,'[1]classification (RLK-Pelle)'!$B$2:$E$630,4,FALSE)</f>
        <v>LRK10L-2</v>
      </c>
      <c r="E79" t="s">
        <v>763</v>
      </c>
      <c r="G79" s="10" t="s">
        <v>981</v>
      </c>
      <c r="H79" t="s">
        <v>963</v>
      </c>
      <c r="I79" s="10" t="s">
        <v>980</v>
      </c>
    </row>
    <row r="80" spans="1:9">
      <c r="A80" s="10" t="s">
        <v>982</v>
      </c>
      <c r="B80" s="10" t="s">
        <v>982</v>
      </c>
      <c r="C80" s="10" t="s">
        <v>983</v>
      </c>
      <c r="D80" t="str">
        <f>VLOOKUP(A80,'[1]classification (RLK-Pelle)'!$B$2:$E$630,4,FALSE)</f>
        <v>WAK/LRK10L-1</v>
      </c>
      <c r="E80" t="s">
        <v>763</v>
      </c>
      <c r="G80" s="10" t="s">
        <v>983</v>
      </c>
      <c r="H80" t="s">
        <v>963</v>
      </c>
      <c r="I80" s="10" t="s">
        <v>982</v>
      </c>
    </row>
    <row r="81" spans="1:9">
      <c r="A81" s="10" t="s">
        <v>984</v>
      </c>
      <c r="B81" s="10" t="s">
        <v>984</v>
      </c>
      <c r="C81" s="10" t="s">
        <v>985</v>
      </c>
      <c r="D81" t="str">
        <f>VLOOKUP(A81,'[1]classification (RLK-Pelle)'!$B$2:$E$630,4,FALSE)</f>
        <v>LRK10L-2</v>
      </c>
      <c r="E81" t="s">
        <v>763</v>
      </c>
      <c r="G81" s="10" t="s">
        <v>985</v>
      </c>
      <c r="H81" t="s">
        <v>963</v>
      </c>
      <c r="I81" s="10" t="s">
        <v>984</v>
      </c>
    </row>
    <row r="82" spans="1:9">
      <c r="A82" s="10" t="s">
        <v>986</v>
      </c>
      <c r="B82" s="10" t="s">
        <v>986</v>
      </c>
      <c r="C82" s="10" t="s">
        <v>987</v>
      </c>
      <c r="D82" t="str">
        <f>VLOOKUP(A82,'[1]classification (RLK-Pelle)'!$B$2:$E$630,4,FALSE)</f>
        <v>Extensin</v>
      </c>
      <c r="E82" t="s">
        <v>763</v>
      </c>
      <c r="G82" s="10" t="s">
        <v>987</v>
      </c>
      <c r="H82" t="s">
        <v>963</v>
      </c>
      <c r="I82" s="10" t="s">
        <v>986</v>
      </c>
    </row>
    <row r="83" spans="1:9">
      <c r="A83" s="10" t="s">
        <v>988</v>
      </c>
      <c r="B83" s="10" t="s">
        <v>988</v>
      </c>
      <c r="C83" s="10" t="s">
        <v>989</v>
      </c>
      <c r="D83" t="str">
        <f>VLOOKUP(A83,'[1]classification (RLK-Pelle)'!$B$2:$E$630,4,FALSE)</f>
        <v>L-LEC</v>
      </c>
      <c r="E83" t="s">
        <v>763</v>
      </c>
      <c r="G83" s="10" t="s">
        <v>989</v>
      </c>
      <c r="H83" t="s">
        <v>963</v>
      </c>
      <c r="I83" s="10" t="s">
        <v>988</v>
      </c>
    </row>
    <row r="84" spans="1:9">
      <c r="A84" s="10" t="s">
        <v>990</v>
      </c>
      <c r="B84" s="10" t="s">
        <v>990</v>
      </c>
      <c r="C84" s="10" t="s">
        <v>991</v>
      </c>
      <c r="D84" t="s">
        <v>992</v>
      </c>
      <c r="E84" t="s">
        <v>763</v>
      </c>
      <c r="G84" s="10" t="s">
        <v>991</v>
      </c>
      <c r="H84" t="s">
        <v>963</v>
      </c>
      <c r="I84" s="10" t="s">
        <v>990</v>
      </c>
    </row>
    <row r="85" spans="1:9">
      <c r="A85" s="10" t="s">
        <v>993</v>
      </c>
      <c r="B85" s="10" t="s">
        <v>993</v>
      </c>
      <c r="C85" s="10" t="s">
        <v>994</v>
      </c>
      <c r="D85" t="str">
        <f>VLOOKUP(A85,'[1]classification (RLK-Pelle)'!$B$2:$E$630,4,FALSE)</f>
        <v>RKF3</v>
      </c>
      <c r="E85" t="s">
        <v>763</v>
      </c>
      <c r="G85" s="10" t="s">
        <v>994</v>
      </c>
      <c r="H85" t="s">
        <v>963</v>
      </c>
      <c r="I85" s="10" t="s">
        <v>993</v>
      </c>
    </row>
    <row r="86" spans="1:9">
      <c r="A86" s="10" t="s">
        <v>995</v>
      </c>
      <c r="B86" s="10" t="s">
        <v>995</v>
      </c>
      <c r="C86" s="10" t="s">
        <v>996</v>
      </c>
      <c r="D86" t="str">
        <f>VLOOKUP(A86,'[1]classification (RLK-Pelle)'!$B$2:$E$630,4,FALSE)</f>
        <v>L-LEC</v>
      </c>
      <c r="E86" t="s">
        <v>763</v>
      </c>
      <c r="G86" s="10" t="s">
        <v>996</v>
      </c>
      <c r="H86" t="s">
        <v>963</v>
      </c>
      <c r="I86" s="10" t="s">
        <v>995</v>
      </c>
    </row>
    <row r="87" spans="1:9">
      <c r="A87" s="10" t="s">
        <v>997</v>
      </c>
      <c r="B87" s="10" t="s">
        <v>997</v>
      </c>
      <c r="C87" s="10" t="s">
        <v>998</v>
      </c>
      <c r="D87" t="str">
        <f>VLOOKUP(A87,'[1]classification (RLK-Pelle)'!$B$2:$E$630,4,FALSE)</f>
        <v>URK-I</v>
      </c>
      <c r="E87" t="s">
        <v>763</v>
      </c>
      <c r="G87" s="10" t="s">
        <v>998</v>
      </c>
      <c r="H87" t="s">
        <v>963</v>
      </c>
      <c r="I87" s="10" t="s">
        <v>997</v>
      </c>
    </row>
    <row r="88" spans="1:9">
      <c r="A88" s="10" t="s">
        <v>999</v>
      </c>
      <c r="B88" s="10" t="s">
        <v>999</v>
      </c>
      <c r="C88" s="10" t="s">
        <v>1000</v>
      </c>
      <c r="D88" t="str">
        <f>VLOOKUP(A88,'[1]classification (RLK-Pelle)'!$B$2:$E$630,4,FALSE)</f>
        <v>L-LEC</v>
      </c>
      <c r="E88" t="s">
        <v>763</v>
      </c>
      <c r="G88" s="10" t="s">
        <v>1000</v>
      </c>
      <c r="H88" t="s">
        <v>963</v>
      </c>
      <c r="I88" s="10" t="s">
        <v>999</v>
      </c>
    </row>
    <row r="89" spans="1:9">
      <c r="A89" s="10" t="s">
        <v>1001</v>
      </c>
      <c r="B89" s="10" t="s">
        <v>1001</v>
      </c>
      <c r="C89" s="10" t="s">
        <v>1002</v>
      </c>
      <c r="D89" t="str">
        <f>VLOOKUP(A89,'[1]classification (RLK-Pelle)'!$B$2:$E$630,4,FALSE)</f>
        <v>L-LEC</v>
      </c>
      <c r="E89" t="s">
        <v>763</v>
      </c>
      <c r="G89" s="10" t="s">
        <v>1002</v>
      </c>
      <c r="H89" t="s">
        <v>963</v>
      </c>
      <c r="I89" s="10" t="s">
        <v>1001</v>
      </c>
    </row>
    <row r="90" spans="1:9">
      <c r="A90" s="10" t="s">
        <v>1003</v>
      </c>
      <c r="B90" s="10" t="s">
        <v>1003</v>
      </c>
      <c r="C90" s="10" t="s">
        <v>1004</v>
      </c>
      <c r="D90" t="str">
        <f>VLOOKUP(A90,'[1]classification (RLK-Pelle)'!$B$2:$E$630,4,FALSE)</f>
        <v>L-LEC</v>
      </c>
      <c r="E90" t="s">
        <v>763</v>
      </c>
      <c r="G90" s="10" t="s">
        <v>1004</v>
      </c>
      <c r="H90" t="s">
        <v>963</v>
      </c>
      <c r="I90" s="10" t="s">
        <v>1003</v>
      </c>
    </row>
    <row r="91" spans="1:9">
      <c r="A91" s="10" t="s">
        <v>1005</v>
      </c>
      <c r="B91" s="10" t="s">
        <v>1005</v>
      </c>
      <c r="C91" s="10" t="s">
        <v>1006</v>
      </c>
      <c r="D91" t="str">
        <f>VLOOKUP(A91,'[1]classification (RLK-Pelle)'!$B$2:$E$630,4,FALSE)</f>
        <v>L-LEC</v>
      </c>
      <c r="E91" t="s">
        <v>763</v>
      </c>
      <c r="G91" s="10" t="s">
        <v>1006</v>
      </c>
      <c r="H91" t="s">
        <v>963</v>
      </c>
      <c r="I91" s="10" t="s">
        <v>1005</v>
      </c>
    </row>
    <row r="92" spans="1:9">
      <c r="A92" s="10" t="s">
        <v>1007</v>
      </c>
      <c r="B92" s="10" t="s">
        <v>1007</v>
      </c>
      <c r="C92" s="10" t="s">
        <v>1008</v>
      </c>
      <c r="D92" t="str">
        <f>VLOOKUP(A92,'[1]classification (RLK-Pelle)'!$B$2:$E$630,4,FALSE)</f>
        <v>L-LEC</v>
      </c>
      <c r="E92" t="s">
        <v>763</v>
      </c>
      <c r="G92" s="10" t="s">
        <v>1008</v>
      </c>
      <c r="H92" t="s">
        <v>963</v>
      </c>
      <c r="I92" s="10" t="s">
        <v>1007</v>
      </c>
    </row>
    <row r="93" spans="1:9">
      <c r="A93" s="10" t="s">
        <v>1009</v>
      </c>
      <c r="B93" s="10" t="s">
        <v>1009</v>
      </c>
      <c r="C93" s="10" t="s">
        <v>1010</v>
      </c>
      <c r="D93" t="str">
        <f>VLOOKUP(A93,'[1]classification (RLK-Pelle)'!$B$2:$E$630,4,FALSE)</f>
        <v>L-LEC</v>
      </c>
      <c r="E93" t="s">
        <v>763</v>
      </c>
      <c r="G93" s="10" t="s">
        <v>1010</v>
      </c>
      <c r="H93" t="s">
        <v>963</v>
      </c>
      <c r="I93" s="10" t="s">
        <v>1009</v>
      </c>
    </row>
    <row r="94" spans="1:9">
      <c r="A94" s="2" t="s">
        <v>1012</v>
      </c>
      <c r="B94" s="2" t="s">
        <v>1012</v>
      </c>
      <c r="C94" s="2" t="s">
        <v>3937</v>
      </c>
      <c r="D94" t="str">
        <f>VLOOKUP(A94,'[1]classification (RLK-Pelle)'!$B$2:$E$630,4,FALSE)</f>
        <v>LRK10L-2</v>
      </c>
      <c r="E94" t="s">
        <v>763</v>
      </c>
      <c r="G94" s="2" t="s">
        <v>1010</v>
      </c>
      <c r="H94" t="s">
        <v>1011</v>
      </c>
      <c r="I94" s="2" t="s">
        <v>1012</v>
      </c>
    </row>
    <row r="95" spans="1:9">
      <c r="A95" s="2" t="s">
        <v>1013</v>
      </c>
      <c r="B95" s="2" t="s">
        <v>1013</v>
      </c>
      <c r="C95" s="2" t="s">
        <v>1014</v>
      </c>
      <c r="D95" t="str">
        <f>VLOOKUP(A95,'[1]classification (RLK-Pelle)'!$B$2:$E$630,4,FALSE)</f>
        <v>L-LEC</v>
      </c>
      <c r="E95" t="s">
        <v>763</v>
      </c>
      <c r="G95" s="2" t="s">
        <v>1014</v>
      </c>
      <c r="H95" t="s">
        <v>1011</v>
      </c>
      <c r="I95" s="2" t="s">
        <v>1013</v>
      </c>
    </row>
    <row r="96" spans="1:9">
      <c r="A96" s="2" t="s">
        <v>1015</v>
      </c>
      <c r="B96" s="2" t="s">
        <v>1015</v>
      </c>
      <c r="C96" s="2" t="s">
        <v>1016</v>
      </c>
      <c r="D96" t="str">
        <f>VLOOKUP(A96,'[1]classification (RLK-Pelle)'!$B$2:$E$630,4,FALSE)</f>
        <v>L-LEC</v>
      </c>
      <c r="E96" t="s">
        <v>763</v>
      </c>
      <c r="G96" s="2" t="s">
        <v>1016</v>
      </c>
      <c r="H96" t="s">
        <v>1011</v>
      </c>
      <c r="I96" s="2" t="s">
        <v>1015</v>
      </c>
    </row>
    <row r="97" spans="1:9">
      <c r="A97" s="2" t="s">
        <v>1017</v>
      </c>
      <c r="B97" s="2" t="s">
        <v>1017</v>
      </c>
      <c r="C97" s="2" t="s">
        <v>1018</v>
      </c>
      <c r="D97" t="str">
        <f>VLOOKUP(A97,'[1]classification (RLK-Pelle)'!$B$2:$E$630,4,FALSE)</f>
        <v>Extensin</v>
      </c>
      <c r="E97" t="s">
        <v>763</v>
      </c>
      <c r="G97" s="2" t="s">
        <v>1018</v>
      </c>
      <c r="H97" t="s">
        <v>1011</v>
      </c>
      <c r="I97" s="2" t="s">
        <v>1017</v>
      </c>
    </row>
    <row r="98" spans="1:9">
      <c r="A98" s="2" t="s">
        <v>1019</v>
      </c>
      <c r="B98" s="2" t="s">
        <v>1019</v>
      </c>
      <c r="C98" s="2" t="s">
        <v>1020</v>
      </c>
      <c r="D98" t="str">
        <f>VLOOKUP(A98,'[1]classification (RLK-Pelle)'!$B$2:$E$630,4,FALSE)</f>
        <v>L-LEC</v>
      </c>
      <c r="E98" t="s">
        <v>763</v>
      </c>
      <c r="G98" s="2" t="s">
        <v>1020</v>
      </c>
      <c r="H98" t="s">
        <v>1011</v>
      </c>
      <c r="I98" s="2" t="s">
        <v>1019</v>
      </c>
    </row>
    <row r="99" spans="1:9">
      <c r="A99" s="2" t="s">
        <v>1021</v>
      </c>
      <c r="B99" s="2" t="s">
        <v>1021</v>
      </c>
      <c r="C99" s="2" t="s">
        <v>1022</v>
      </c>
      <c r="D99" t="str">
        <f>VLOOKUP(A99,'[1]classification (RLK-Pelle)'!$B$2:$E$630,4,FALSE)</f>
        <v>L-LEC</v>
      </c>
      <c r="E99" t="s">
        <v>763</v>
      </c>
      <c r="G99" s="2" t="s">
        <v>1022</v>
      </c>
      <c r="H99" t="s">
        <v>1011</v>
      </c>
      <c r="I99" s="2" t="s">
        <v>1021</v>
      </c>
    </row>
    <row r="100" spans="1:9">
      <c r="A100" s="2" t="s">
        <v>1023</v>
      </c>
      <c r="B100" s="2" t="s">
        <v>1023</v>
      </c>
      <c r="C100" s="2" t="s">
        <v>1024</v>
      </c>
      <c r="D100" t="str">
        <f>VLOOKUP(A100,'[1]classification (RLK-Pelle)'!$B$2:$E$630,4,FALSE)</f>
        <v>LRK10L-2</v>
      </c>
      <c r="E100" t="s">
        <v>763</v>
      </c>
      <c r="G100" s="2" t="s">
        <v>1024</v>
      </c>
      <c r="H100" t="s">
        <v>1011</v>
      </c>
      <c r="I100" s="2" t="s">
        <v>1023</v>
      </c>
    </row>
    <row r="101" spans="1:9">
      <c r="A101" s="2" t="s">
        <v>1025</v>
      </c>
      <c r="B101" s="2" t="s">
        <v>1025</v>
      </c>
      <c r="C101" s="2" t="s">
        <v>1026</v>
      </c>
      <c r="D101" t="str">
        <f>VLOOKUP(A101,'[1]classification (RLK-Pelle)'!$B$2:$E$630,4,FALSE)</f>
        <v>L-LEC</v>
      </c>
      <c r="E101" t="s">
        <v>763</v>
      </c>
      <c r="G101" s="2" t="s">
        <v>1026</v>
      </c>
      <c r="H101" t="s">
        <v>1011</v>
      </c>
      <c r="I101" s="2" t="s">
        <v>1025</v>
      </c>
    </row>
    <row r="102" spans="1:9">
      <c r="A102" s="2" t="s">
        <v>1027</v>
      </c>
      <c r="B102" s="2" t="s">
        <v>1027</v>
      </c>
      <c r="C102" s="2" t="s">
        <v>1028</v>
      </c>
      <c r="D102" t="str">
        <f>VLOOKUP(A102,'[1]classification (RLK-Pelle)'!$B$2:$E$630,4,FALSE)</f>
        <v>L-LEC</v>
      </c>
      <c r="E102" t="s">
        <v>763</v>
      </c>
      <c r="G102" s="2" t="s">
        <v>1028</v>
      </c>
      <c r="H102" t="s">
        <v>1011</v>
      </c>
      <c r="I102" s="2" t="s">
        <v>1027</v>
      </c>
    </row>
    <row r="103" spans="1:9">
      <c r="A103" s="2" t="s">
        <v>1029</v>
      </c>
      <c r="B103" s="2" t="s">
        <v>1029</v>
      </c>
      <c r="C103" s="2" t="s">
        <v>1030</v>
      </c>
      <c r="D103" t="str">
        <f>VLOOKUP(A103,'[1]classification (RLK-Pelle)'!$B$2:$E$630,4,FALSE)</f>
        <v>L-LEC</v>
      </c>
      <c r="E103" t="s">
        <v>763</v>
      </c>
      <c r="G103" s="2" t="s">
        <v>1030</v>
      </c>
      <c r="H103" t="s">
        <v>1011</v>
      </c>
      <c r="I103" s="2" t="s">
        <v>1029</v>
      </c>
    </row>
    <row r="104" spans="1:9">
      <c r="A104" s="2" t="s">
        <v>1031</v>
      </c>
      <c r="B104" s="2" t="s">
        <v>1031</v>
      </c>
      <c r="C104" s="2" t="s">
        <v>1032</v>
      </c>
      <c r="D104" t="str">
        <f>VLOOKUP(A104,'[1]classification (RLK-Pelle)'!$B$2:$E$630,4,FALSE)</f>
        <v>L-LEC</v>
      </c>
      <c r="E104" t="s">
        <v>763</v>
      </c>
      <c r="G104" s="2" t="s">
        <v>1032</v>
      </c>
      <c r="H104" t="s">
        <v>1011</v>
      </c>
      <c r="I104" s="2" t="s">
        <v>1031</v>
      </c>
    </row>
    <row r="105" spans="1:9">
      <c r="A105" s="2" t="s">
        <v>1033</v>
      </c>
      <c r="B105" s="2" t="s">
        <v>1033</v>
      </c>
      <c r="C105" s="2" t="s">
        <v>1034</v>
      </c>
      <c r="D105" t="str">
        <f>VLOOKUP(A105,'[1]classification (RLK-Pelle)'!$B$2:$E$630,4,FALSE)</f>
        <v>L-LEC</v>
      </c>
      <c r="E105" t="s">
        <v>763</v>
      </c>
      <c r="G105" s="2" t="s">
        <v>1034</v>
      </c>
      <c r="H105" t="s">
        <v>1011</v>
      </c>
      <c r="I105" s="2" t="s">
        <v>1033</v>
      </c>
    </row>
    <row r="106" spans="1:9">
      <c r="A106" s="2" t="s">
        <v>1035</v>
      </c>
      <c r="B106" s="2" t="s">
        <v>1035</v>
      </c>
      <c r="C106" s="2" t="s">
        <v>1036</v>
      </c>
      <c r="D106" t="str">
        <f>VLOOKUP(A106,'[1]classification (RLK-Pelle)'!$B$2:$E$630,4,FALSE)</f>
        <v>L-LEC</v>
      </c>
      <c r="E106" t="s">
        <v>763</v>
      </c>
      <c r="G106" s="2" t="s">
        <v>1036</v>
      </c>
      <c r="H106" t="s">
        <v>1011</v>
      </c>
      <c r="I106" s="2" t="s">
        <v>1035</v>
      </c>
    </row>
    <row r="107" spans="1:9">
      <c r="A107" s="2" t="s">
        <v>1037</v>
      </c>
      <c r="B107" s="2" t="s">
        <v>1037</v>
      </c>
      <c r="C107" s="2" t="s">
        <v>1038</v>
      </c>
      <c r="D107" t="str">
        <f>VLOOKUP(A107,'[1]classification (RLK-Pelle)'!$B$2:$E$630,4,FALSE)</f>
        <v>L-LEC</v>
      </c>
      <c r="E107" t="s">
        <v>763</v>
      </c>
      <c r="G107" s="2" t="s">
        <v>1038</v>
      </c>
      <c r="H107" t="s">
        <v>1011</v>
      </c>
      <c r="I107" s="2" t="s">
        <v>1037</v>
      </c>
    </row>
    <row r="108" spans="1:9">
      <c r="A108" s="2" t="s">
        <v>1039</v>
      </c>
      <c r="B108" s="2" t="s">
        <v>1039</v>
      </c>
      <c r="C108" s="2" t="s">
        <v>1040</v>
      </c>
      <c r="D108" t="str">
        <f>VLOOKUP(A108,'[1]classification (RLK-Pelle)'!$B$2:$E$630,4,FALSE)</f>
        <v>WAK/LRK10L-1</v>
      </c>
      <c r="E108" t="s">
        <v>763</v>
      </c>
      <c r="G108" s="2" t="s">
        <v>1040</v>
      </c>
      <c r="H108" t="s">
        <v>1011</v>
      </c>
      <c r="I108" s="2" t="s">
        <v>1039</v>
      </c>
    </row>
    <row r="109" spans="1:9">
      <c r="A109" s="2" t="s">
        <v>1041</v>
      </c>
      <c r="B109" s="2" t="s">
        <v>1041</v>
      </c>
      <c r="C109" s="2" t="s">
        <v>1042</v>
      </c>
      <c r="D109" t="str">
        <f>VLOOKUP(A109,'[1]classification (RLK-Pelle)'!$B$2:$E$630,4,FALSE)</f>
        <v>LRK10L-2</v>
      </c>
      <c r="E109" t="s">
        <v>763</v>
      </c>
      <c r="G109" s="2" t="s">
        <v>1042</v>
      </c>
      <c r="H109" t="s">
        <v>1011</v>
      </c>
      <c r="I109" s="2" t="s">
        <v>1041</v>
      </c>
    </row>
    <row r="110" spans="1:9">
      <c r="A110" s="2" t="s">
        <v>1043</v>
      </c>
      <c r="B110" s="2" t="s">
        <v>1043</v>
      </c>
      <c r="C110" s="2" t="s">
        <v>1044</v>
      </c>
      <c r="D110" t="str">
        <f>VLOOKUP(A110,'[1]classification (RLK-Pelle)'!$B$2:$E$630,4,FALSE)</f>
        <v>LRK10L-2</v>
      </c>
      <c r="E110" t="s">
        <v>763</v>
      </c>
      <c r="G110" s="2" t="s">
        <v>1044</v>
      </c>
      <c r="H110" t="s">
        <v>1011</v>
      </c>
      <c r="I110" s="2" t="s">
        <v>1043</v>
      </c>
    </row>
    <row r="111" spans="1:9">
      <c r="A111" s="2" t="s">
        <v>1045</v>
      </c>
      <c r="B111" s="2" t="s">
        <v>1045</v>
      </c>
      <c r="C111" s="2" t="s">
        <v>1046</v>
      </c>
      <c r="D111" t="str">
        <f>VLOOKUP(A111,'[1]classification (RLK-Pelle)'!$B$2:$E$630,4,FALSE)</f>
        <v>LRK10L-2</v>
      </c>
      <c r="E111" t="s">
        <v>763</v>
      </c>
      <c r="G111" s="2" t="s">
        <v>1046</v>
      </c>
      <c r="H111" t="s">
        <v>1011</v>
      </c>
      <c r="I111" s="2" t="s">
        <v>1045</v>
      </c>
    </row>
    <row r="112" spans="1:9">
      <c r="A112" s="2" t="s">
        <v>1047</v>
      </c>
      <c r="B112" s="2" t="s">
        <v>1047</v>
      </c>
      <c r="C112" s="2" t="s">
        <v>1048</v>
      </c>
      <c r="D112" t="str">
        <f>VLOOKUP(A112,'[1]classification (RLK-Pelle)'!$B$2:$E$630,4,FALSE)</f>
        <v>LRK10L-2</v>
      </c>
      <c r="E112" t="s">
        <v>763</v>
      </c>
      <c r="G112" s="2" t="s">
        <v>1048</v>
      </c>
      <c r="H112" t="s">
        <v>1011</v>
      </c>
      <c r="I112" s="2" t="s">
        <v>1047</v>
      </c>
    </row>
    <row r="113" spans="1:9">
      <c r="A113" s="2" t="s">
        <v>1049</v>
      </c>
      <c r="B113" s="2" t="s">
        <v>1049</v>
      </c>
      <c r="C113" s="2" t="s">
        <v>1050</v>
      </c>
      <c r="D113" t="str">
        <f>VLOOKUP(A113,'[1]classification (RLK-Pelle)'!$B$2:$E$630,4,FALSE)</f>
        <v>L-LEC</v>
      </c>
      <c r="E113" s="2" t="s">
        <v>306</v>
      </c>
      <c r="G113" s="2" t="s">
        <v>1050</v>
      </c>
      <c r="H113" t="s">
        <v>1011</v>
      </c>
      <c r="I113" s="2" t="s">
        <v>1049</v>
      </c>
    </row>
    <row r="114" spans="1:9">
      <c r="A114" s="2" t="s">
        <v>1051</v>
      </c>
      <c r="B114" s="2" t="s">
        <v>1051</v>
      </c>
      <c r="C114" s="2" t="s">
        <v>1052</v>
      </c>
      <c r="D114" t="str">
        <f>VLOOKUP(A114,'[1]classification (RLK-Pelle)'!$B$2:$E$630,4,FALSE)</f>
        <v>L-LEC</v>
      </c>
      <c r="E114" t="s">
        <v>763</v>
      </c>
      <c r="G114" s="2" t="s">
        <v>1052</v>
      </c>
      <c r="H114" t="s">
        <v>1011</v>
      </c>
      <c r="I114" s="2" t="s">
        <v>1051</v>
      </c>
    </row>
    <row r="115" spans="1:9">
      <c r="A115" s="2" t="s">
        <v>1053</v>
      </c>
      <c r="B115" s="2" t="s">
        <v>1053</v>
      </c>
      <c r="C115" s="2" t="s">
        <v>1054</v>
      </c>
      <c r="D115" t="str">
        <f>VLOOKUP(A115,'[1]classification (RLK-Pelle)'!$B$2:$E$630,4,FALSE)</f>
        <v>L-LEC</v>
      </c>
      <c r="E115" t="s">
        <v>763</v>
      </c>
      <c r="G115" s="2" t="s">
        <v>1054</v>
      </c>
      <c r="H115" t="s">
        <v>1011</v>
      </c>
      <c r="I115" s="2" t="s">
        <v>1053</v>
      </c>
    </row>
    <row r="116" spans="1:9">
      <c r="A116" s="2" t="s">
        <v>1055</v>
      </c>
      <c r="B116" s="2" t="s">
        <v>1055</v>
      </c>
      <c r="C116" s="2" t="s">
        <v>1056</v>
      </c>
      <c r="D116" t="str">
        <f>VLOOKUP(A116,'[1]classification (RLK-Pelle)'!$B$2:$E$630,4,FALSE)</f>
        <v>L-LEC</v>
      </c>
      <c r="E116" t="s">
        <v>763</v>
      </c>
      <c r="G116" s="2" t="s">
        <v>1056</v>
      </c>
      <c r="H116" t="s">
        <v>1011</v>
      </c>
      <c r="I116" s="2" t="s">
        <v>1055</v>
      </c>
    </row>
    <row r="117" spans="1:9">
      <c r="A117" s="2" t="s">
        <v>1057</v>
      </c>
      <c r="B117" s="2" t="s">
        <v>1057</v>
      </c>
      <c r="C117" s="2" t="s">
        <v>1058</v>
      </c>
      <c r="D117" t="str">
        <f>VLOOKUP(A117,'[1]classification (RLK-Pelle)'!$B$2:$E$630,4,FALSE)</f>
        <v>L-LEC</v>
      </c>
      <c r="E117" t="s">
        <v>763</v>
      </c>
      <c r="G117" s="2" t="s">
        <v>1058</v>
      </c>
      <c r="H117" t="s">
        <v>1011</v>
      </c>
      <c r="I117" s="2" t="s">
        <v>1057</v>
      </c>
    </row>
    <row r="118" spans="1:9">
      <c r="A118" s="2" t="s">
        <v>1060</v>
      </c>
      <c r="B118" s="2" t="s">
        <v>1060</v>
      </c>
      <c r="C118" s="2" t="s">
        <v>1061</v>
      </c>
      <c r="D118" t="str">
        <f>VLOOKUP(A118,'[1]classification (RLK-Pelle)'!$B$2:$E$630,4,FALSE)</f>
        <v>L-LEC</v>
      </c>
      <c r="E118" t="s">
        <v>763</v>
      </c>
      <c r="G118" s="2" t="s">
        <v>1061</v>
      </c>
      <c r="H118" t="s">
        <v>1059</v>
      </c>
      <c r="I118" s="2" t="s">
        <v>1060</v>
      </c>
    </row>
    <row r="119" spans="1:9">
      <c r="A119" s="2" t="s">
        <v>1062</v>
      </c>
      <c r="B119" s="2" t="s">
        <v>1062</v>
      </c>
      <c r="C119" s="2" t="s">
        <v>1063</v>
      </c>
      <c r="D119" t="str">
        <f>VLOOKUP(A119,'[1]classification (RLK-Pelle)'!$B$2:$E$630,4,FALSE)</f>
        <v>L-LEC</v>
      </c>
      <c r="E119" t="s">
        <v>763</v>
      </c>
      <c r="G119" s="2" t="s">
        <v>1063</v>
      </c>
      <c r="H119" t="s">
        <v>1059</v>
      </c>
      <c r="I119" s="2" t="s">
        <v>1062</v>
      </c>
    </row>
    <row r="120" spans="1:9">
      <c r="A120" s="2" t="s">
        <v>1064</v>
      </c>
      <c r="B120" s="2" t="s">
        <v>1064</v>
      </c>
      <c r="C120" s="9" t="s">
        <v>1065</v>
      </c>
      <c r="D120" t="str">
        <f>VLOOKUP(A120,'[1]classification (RLK-Pelle)'!$B$2:$E$630,4,FALSE)</f>
        <v>L-LEC</v>
      </c>
      <c r="E120" t="s">
        <v>763</v>
      </c>
      <c r="G120" s="9" t="s">
        <v>1065</v>
      </c>
      <c r="H120" t="s">
        <v>1059</v>
      </c>
      <c r="I120" s="2" t="s">
        <v>1064</v>
      </c>
    </row>
    <row r="121" spans="1:9">
      <c r="A121" s="2" t="s">
        <v>1066</v>
      </c>
      <c r="B121" s="2" t="s">
        <v>1066</v>
      </c>
      <c r="C121" s="9" t="s">
        <v>1067</v>
      </c>
      <c r="D121" t="str">
        <f>VLOOKUP(A121,'[1]classification (RLK-Pelle)'!$B$2:$E$630,4,FALSE)</f>
        <v>L-LEC</v>
      </c>
      <c r="E121" t="s">
        <v>763</v>
      </c>
      <c r="G121" s="9" t="s">
        <v>1067</v>
      </c>
      <c r="H121" t="s">
        <v>1059</v>
      </c>
      <c r="I121" s="2" t="s">
        <v>1066</v>
      </c>
    </row>
    <row r="122" spans="1:9">
      <c r="A122" s="2" t="s">
        <v>1068</v>
      </c>
      <c r="B122" s="2" t="s">
        <v>1068</v>
      </c>
      <c r="C122" s="9" t="s">
        <v>1069</v>
      </c>
      <c r="D122" t="str">
        <f>VLOOKUP(A122,'[1]classification (RLK-Pelle)'!$B$2:$E$630,4,FALSE)</f>
        <v>Extensin</v>
      </c>
      <c r="E122" t="s">
        <v>763</v>
      </c>
      <c r="G122" s="9" t="s">
        <v>1069</v>
      </c>
      <c r="H122" t="s">
        <v>1059</v>
      </c>
      <c r="I122" s="2" t="s">
        <v>1068</v>
      </c>
    </row>
    <row r="123" spans="1:9">
      <c r="A123" s="2" t="s">
        <v>1070</v>
      </c>
      <c r="B123" s="2" t="s">
        <v>1070</v>
      </c>
      <c r="C123" s="9" t="s">
        <v>1071</v>
      </c>
      <c r="D123" t="str">
        <f>VLOOKUP(A123,'[1]classification (RLK-Pelle)'!$B$2:$E$630,4,FALSE)</f>
        <v>WAK/LRK10L-1</v>
      </c>
      <c r="E123" t="s">
        <v>763</v>
      </c>
      <c r="G123" s="9" t="s">
        <v>1071</v>
      </c>
      <c r="H123" t="s">
        <v>1059</v>
      </c>
      <c r="I123" s="2" t="s">
        <v>1070</v>
      </c>
    </row>
    <row r="124" spans="1:9">
      <c r="A124" s="2" t="s">
        <v>1072</v>
      </c>
      <c r="B124" s="2" t="s">
        <v>1072</v>
      </c>
      <c r="C124" s="9" t="s">
        <v>1073</v>
      </c>
      <c r="D124" t="str">
        <f>VLOOKUP(A124,'[1]classification (RLK-Pelle)'!$B$2:$E$630,4,FALSE)</f>
        <v>LRK10L-2</v>
      </c>
      <c r="E124" t="s">
        <v>763</v>
      </c>
      <c r="G124" s="9" t="s">
        <v>1073</v>
      </c>
      <c r="H124" t="s">
        <v>1059</v>
      </c>
      <c r="I124" s="2" t="s">
        <v>1072</v>
      </c>
    </row>
    <row r="125" spans="1:9">
      <c r="A125" s="2" t="s">
        <v>1074</v>
      </c>
      <c r="B125" s="2" t="s">
        <v>1074</v>
      </c>
      <c r="C125" s="9" t="s">
        <v>1075</v>
      </c>
      <c r="D125" t="str">
        <f>VLOOKUP(A125,'[1]classification (RLK-Pelle)'!$B$2:$E$630,4,FALSE)</f>
        <v>LRR-III</v>
      </c>
      <c r="E125" t="s">
        <v>763</v>
      </c>
      <c r="G125" s="9" t="s">
        <v>1075</v>
      </c>
      <c r="H125" t="s">
        <v>1059</v>
      </c>
      <c r="I125" s="2" t="s">
        <v>1074</v>
      </c>
    </row>
    <row r="126" spans="1:9">
      <c r="A126" s="2" t="s">
        <v>1076</v>
      </c>
      <c r="B126" s="2" t="s">
        <v>1076</v>
      </c>
      <c r="C126" s="9" t="s">
        <v>1077</v>
      </c>
      <c r="D126" t="str">
        <f>VLOOKUP(A126,'[1]classification (RLK-Pelle)'!$B$2:$E$630,4,FALSE)</f>
        <v>LRR-VI</v>
      </c>
      <c r="E126" t="s">
        <v>306</v>
      </c>
      <c r="G126" s="9" t="s">
        <v>1077</v>
      </c>
      <c r="H126" t="s">
        <v>1059</v>
      </c>
      <c r="I126" s="2" t="s">
        <v>1076</v>
      </c>
    </row>
    <row r="127" spans="1:9">
      <c r="A127" s="2" t="s">
        <v>1078</v>
      </c>
      <c r="B127" s="2" t="s">
        <v>1078</v>
      </c>
      <c r="C127" s="9" t="s">
        <v>1079</v>
      </c>
      <c r="D127" t="str">
        <f>VLOOKUP(A127,'[1]classification (RLK-Pelle)'!$B$2:$E$630,4,FALSE)</f>
        <v>LRR-Ia</v>
      </c>
      <c r="E127" t="s">
        <v>763</v>
      </c>
      <c r="G127" s="9" t="s">
        <v>1079</v>
      </c>
      <c r="H127" t="s">
        <v>1059</v>
      </c>
      <c r="I127" s="2" t="s">
        <v>1078</v>
      </c>
    </row>
    <row r="128" spans="1:9">
      <c r="A128" s="2" t="s">
        <v>1080</v>
      </c>
      <c r="B128" s="2" t="s">
        <v>1080</v>
      </c>
      <c r="C128" s="9" t="s">
        <v>1081</v>
      </c>
      <c r="D128" t="str">
        <f>VLOOKUP(A128,'[1]classification (RLK-Pelle)'!$B$2:$E$630,4,FALSE)</f>
        <v>LRR-VIIb</v>
      </c>
      <c r="E128" t="s">
        <v>763</v>
      </c>
      <c r="G128" s="9" t="s">
        <v>1081</v>
      </c>
      <c r="H128" t="s">
        <v>1059</v>
      </c>
      <c r="I128" s="2" t="s">
        <v>1080</v>
      </c>
    </row>
    <row r="129" spans="1:9">
      <c r="A129" s="2" t="s">
        <v>1082</v>
      </c>
      <c r="B129" s="2" t="s">
        <v>1082</v>
      </c>
      <c r="C129" s="9" t="s">
        <v>1083</v>
      </c>
      <c r="D129" t="str">
        <f>VLOOKUP(A129,'[1]classification (RLK-Pelle)'!$B$2:$E$630,4,FALSE)</f>
        <v>LRR-XIV</v>
      </c>
      <c r="E129" t="s">
        <v>763</v>
      </c>
      <c r="G129" s="9" t="s">
        <v>1083</v>
      </c>
      <c r="H129" t="s">
        <v>1059</v>
      </c>
      <c r="I129" s="2" t="s">
        <v>1082</v>
      </c>
    </row>
    <row r="130" spans="1:9">
      <c r="A130" s="2" t="s">
        <v>1084</v>
      </c>
      <c r="B130" s="2" t="s">
        <v>1084</v>
      </c>
      <c r="C130" s="9" t="s">
        <v>1085</v>
      </c>
      <c r="D130" t="str">
        <f>VLOOKUP(A130,'[1]classification (RLK-Pelle)'!$B$2:$E$630,4,FALSE)</f>
        <v>LRR-VI</v>
      </c>
      <c r="E130" t="s">
        <v>306</v>
      </c>
      <c r="G130" s="9" t="s">
        <v>1085</v>
      </c>
      <c r="H130" t="s">
        <v>1059</v>
      </c>
      <c r="I130" s="2" t="s">
        <v>1084</v>
      </c>
    </row>
    <row r="131" spans="1:9">
      <c r="A131" s="2" t="s">
        <v>1086</v>
      </c>
      <c r="B131" s="2" t="s">
        <v>1086</v>
      </c>
      <c r="C131" s="9" t="s">
        <v>1087</v>
      </c>
      <c r="D131" t="str">
        <f>VLOOKUP(A131,'[1]classification (RLK-Pelle)'!$B$2:$E$630,4,FALSE)</f>
        <v>LRR-VI</v>
      </c>
      <c r="E131" t="s">
        <v>763</v>
      </c>
      <c r="G131" s="9" t="s">
        <v>1087</v>
      </c>
      <c r="H131" t="s">
        <v>1059</v>
      </c>
      <c r="I131" s="2" t="s">
        <v>1086</v>
      </c>
    </row>
    <row r="132" spans="1:9">
      <c r="A132" s="2" t="s">
        <v>1088</v>
      </c>
      <c r="B132" s="2" t="s">
        <v>1088</v>
      </c>
      <c r="C132" s="9" t="s">
        <v>1089</v>
      </c>
      <c r="D132" t="s">
        <v>1090</v>
      </c>
      <c r="E132" t="s">
        <v>306</v>
      </c>
      <c r="G132" s="9" t="s">
        <v>1089</v>
      </c>
      <c r="H132" t="s">
        <v>1059</v>
      </c>
      <c r="I132" s="2" t="s">
        <v>1088</v>
      </c>
    </row>
    <row r="133" spans="1:9">
      <c r="A133" s="2" t="s">
        <v>1091</v>
      </c>
      <c r="B133" s="2" t="s">
        <v>1091</v>
      </c>
      <c r="C133" s="9" t="s">
        <v>1092</v>
      </c>
      <c r="D133" t="str">
        <f>VLOOKUP(A133,'[1]classification (RLK-Pelle)'!$B$2:$E$630,4,FALSE)</f>
        <v>LRR-Ia</v>
      </c>
      <c r="E133" t="s">
        <v>763</v>
      </c>
      <c r="G133" s="9" t="s">
        <v>1092</v>
      </c>
      <c r="H133" t="s">
        <v>1059</v>
      </c>
      <c r="I133" s="2" t="s">
        <v>1091</v>
      </c>
    </row>
    <row r="134" spans="1:9">
      <c r="A134" s="2" t="s">
        <v>1093</v>
      </c>
      <c r="B134" s="2" t="s">
        <v>1093</v>
      </c>
      <c r="C134" s="9" t="s">
        <v>1094</v>
      </c>
      <c r="D134" t="str">
        <f>VLOOKUP(A134,'[1]classification (RLK-Pelle)'!$B$2:$E$630,4,FALSE)</f>
        <v>LRR-Ia</v>
      </c>
      <c r="E134" t="s">
        <v>306</v>
      </c>
      <c r="G134" s="9" t="s">
        <v>1094</v>
      </c>
      <c r="H134" t="s">
        <v>1059</v>
      </c>
      <c r="I134" s="2" t="s">
        <v>1093</v>
      </c>
    </row>
    <row r="135" spans="1:9">
      <c r="A135" s="2" t="s">
        <v>1095</v>
      </c>
      <c r="B135" s="2" t="s">
        <v>1095</v>
      </c>
      <c r="C135" s="9" t="s">
        <v>1096</v>
      </c>
      <c r="D135" t="str">
        <f>VLOOKUP(A135,'[1]classification (RLK-Pelle)'!$B$2:$E$630,4,FALSE)</f>
        <v>LRR-Ia</v>
      </c>
      <c r="E135" t="s">
        <v>763</v>
      </c>
      <c r="G135" s="9" t="s">
        <v>1096</v>
      </c>
      <c r="H135" t="s">
        <v>1059</v>
      </c>
      <c r="I135" s="2" t="s">
        <v>1095</v>
      </c>
    </row>
    <row r="136" spans="1:9">
      <c r="A136" s="2" t="s">
        <v>1097</v>
      </c>
      <c r="B136" s="2" t="s">
        <v>1097</v>
      </c>
      <c r="C136" s="9" t="s">
        <v>1098</v>
      </c>
      <c r="D136" t="str">
        <f>VLOOKUP(A136,'[1]classification (RLK-Pelle)'!$B$2:$E$630,4,FALSE)</f>
        <v>LRR-Ia</v>
      </c>
      <c r="E136" t="s">
        <v>763</v>
      </c>
      <c r="G136" s="9" t="s">
        <v>1098</v>
      </c>
      <c r="H136" t="s">
        <v>1059</v>
      </c>
      <c r="I136" s="2" t="s">
        <v>1097</v>
      </c>
    </row>
    <row r="137" spans="1:9">
      <c r="A137" s="2" t="s">
        <v>1099</v>
      </c>
      <c r="B137" s="2" t="s">
        <v>1099</v>
      </c>
      <c r="C137" s="9" t="s">
        <v>1100</v>
      </c>
      <c r="D137" t="str">
        <f>VLOOKUP(A137,'[1]classification (RLK-Pelle)'!$B$2:$E$630,4,FALSE)</f>
        <v>LRR-Ia</v>
      </c>
      <c r="E137" t="s">
        <v>763</v>
      </c>
      <c r="G137" s="9" t="s">
        <v>1100</v>
      </c>
      <c r="H137" t="s">
        <v>1059</v>
      </c>
      <c r="I137" s="2" t="s">
        <v>1099</v>
      </c>
    </row>
    <row r="138" spans="1:9">
      <c r="A138" s="2" t="s">
        <v>1101</v>
      </c>
      <c r="B138" s="2" t="s">
        <v>1101</v>
      </c>
      <c r="C138" s="9" t="s">
        <v>1102</v>
      </c>
      <c r="D138" t="str">
        <f>VLOOKUP(A138,'[1]classification (RLK-Pelle)'!$B$2:$E$630,4,FALSE)</f>
        <v>LRR-Ia</v>
      </c>
      <c r="E138" t="s">
        <v>763</v>
      </c>
      <c r="G138" s="9" t="s">
        <v>1102</v>
      </c>
      <c r="H138" t="s">
        <v>1059</v>
      </c>
      <c r="I138" s="2" t="s">
        <v>1101</v>
      </c>
    </row>
    <row r="139" spans="1:9">
      <c r="A139" s="2" t="s">
        <v>1103</v>
      </c>
      <c r="B139" s="2" t="s">
        <v>1103</v>
      </c>
      <c r="C139" s="9" t="s">
        <v>1104</v>
      </c>
      <c r="D139" t="str">
        <f>VLOOKUP(A139,'[1]classification (RLK-Pelle)'!$B$2:$E$630,4,FALSE)</f>
        <v>LRR-Ia</v>
      </c>
      <c r="E139" t="s">
        <v>763</v>
      </c>
      <c r="G139" s="9" t="s">
        <v>1104</v>
      </c>
      <c r="H139" t="s">
        <v>1059</v>
      </c>
      <c r="I139" s="2" t="s">
        <v>1103</v>
      </c>
    </row>
    <row r="140" spans="1:9">
      <c r="A140" s="2" t="s">
        <v>1105</v>
      </c>
      <c r="B140" s="2" t="s">
        <v>1105</v>
      </c>
      <c r="C140" s="9" t="s">
        <v>1106</v>
      </c>
      <c r="E140" t="s">
        <v>306</v>
      </c>
      <c r="G140" s="9" t="s">
        <v>1106</v>
      </c>
      <c r="H140" t="s">
        <v>1059</v>
      </c>
      <c r="I140" s="2" t="s">
        <v>1105</v>
      </c>
    </row>
    <row r="141" spans="1:9">
      <c r="A141" s="2" t="s">
        <v>1107</v>
      </c>
      <c r="B141" s="2" t="s">
        <v>1107</v>
      </c>
      <c r="C141" s="9" t="s">
        <v>1108</v>
      </c>
      <c r="D141" t="str">
        <f>VLOOKUP(A141,'[1]classification (RLK-Pelle)'!$B$2:$E$630,4,FALSE)</f>
        <v>LRR-Ia</v>
      </c>
      <c r="E141" t="s">
        <v>763</v>
      </c>
      <c r="G141" s="9" t="s">
        <v>1108</v>
      </c>
      <c r="H141" t="s">
        <v>1059</v>
      </c>
      <c r="I141" s="2" t="s">
        <v>1107</v>
      </c>
    </row>
    <row r="142" spans="1:9">
      <c r="A142" s="2" t="s">
        <v>1110</v>
      </c>
      <c r="B142" s="2" t="s">
        <v>1110</v>
      </c>
      <c r="C142" s="9" t="s">
        <v>1111</v>
      </c>
      <c r="D142" t="str">
        <f>VLOOKUP(A142,'[1]classification (RLK-Pelle)'!$B$2:$E$630,4,FALSE)</f>
        <v>LRR-Ia</v>
      </c>
      <c r="E142" t="s">
        <v>763</v>
      </c>
      <c r="G142" s="9" t="s">
        <v>1111</v>
      </c>
      <c r="H142" t="s">
        <v>1109</v>
      </c>
      <c r="I142" s="2" t="s">
        <v>1110</v>
      </c>
    </row>
    <row r="143" spans="1:9">
      <c r="A143" s="2" t="s">
        <v>1112</v>
      </c>
      <c r="B143" s="2" t="s">
        <v>1112</v>
      </c>
      <c r="C143" s="9" t="s">
        <v>1113</v>
      </c>
      <c r="D143" t="str">
        <f>VLOOKUP(A143,'[1]classification (RLK-Pelle)'!$B$2:$E$630,4,FALSE)</f>
        <v>LRR-Ia</v>
      </c>
      <c r="E143" t="s">
        <v>763</v>
      </c>
      <c r="G143" s="9" t="s">
        <v>1113</v>
      </c>
      <c r="H143" t="s">
        <v>1109</v>
      </c>
      <c r="I143" s="2" t="s">
        <v>1112</v>
      </c>
    </row>
    <row r="144" spans="1:9">
      <c r="A144" s="2" t="s">
        <v>1114</v>
      </c>
      <c r="B144" s="2" t="s">
        <v>1114</v>
      </c>
      <c r="C144" s="9" t="s">
        <v>1115</v>
      </c>
      <c r="D144" t="str">
        <f>VLOOKUP(A144,'[1]classification (RLK-Pelle)'!$B$2:$E$630,4,FALSE)</f>
        <v>LRR-Ia</v>
      </c>
      <c r="E144" t="s">
        <v>763</v>
      </c>
      <c r="G144" s="9" t="s">
        <v>1115</v>
      </c>
      <c r="H144" t="s">
        <v>1109</v>
      </c>
      <c r="I144" s="2" t="s">
        <v>1114</v>
      </c>
    </row>
    <row r="145" spans="1:9">
      <c r="A145" s="2" t="s">
        <v>1116</v>
      </c>
      <c r="B145" s="2" t="s">
        <v>1116</v>
      </c>
      <c r="C145" s="9" t="s">
        <v>1117</v>
      </c>
      <c r="D145" t="str">
        <f>VLOOKUP(A145,'[1]classification (RLK-Pelle)'!$B$2:$E$630,4,FALSE)</f>
        <v>LRR-Ia</v>
      </c>
      <c r="E145" t="s">
        <v>763</v>
      </c>
      <c r="G145" s="9" t="s">
        <v>1117</v>
      </c>
      <c r="H145" t="s">
        <v>1109</v>
      </c>
      <c r="I145" s="2" t="s">
        <v>1116</v>
      </c>
    </row>
    <row r="146" spans="1:9">
      <c r="A146" s="2" t="s">
        <v>1118</v>
      </c>
      <c r="B146" s="2" t="s">
        <v>1118</v>
      </c>
      <c r="C146" s="9" t="s">
        <v>1119</v>
      </c>
      <c r="D146" t="s">
        <v>1120</v>
      </c>
      <c r="E146" t="s">
        <v>763</v>
      </c>
      <c r="G146" s="9" t="s">
        <v>1119</v>
      </c>
      <c r="H146" t="s">
        <v>1109</v>
      </c>
      <c r="I146" s="2" t="s">
        <v>1118</v>
      </c>
    </row>
    <row r="147" spans="1:9">
      <c r="A147" s="2" t="s">
        <v>1121</v>
      </c>
      <c r="B147" s="2" t="s">
        <v>1121</v>
      </c>
      <c r="C147" s="9" t="s">
        <v>1122</v>
      </c>
      <c r="D147" t="str">
        <f>VLOOKUP(A147,'[1]classification (RLK-Pelle)'!$B$2:$E$630,4,FALSE)</f>
        <v>LRR-VIII-2</v>
      </c>
      <c r="E147" t="s">
        <v>763</v>
      </c>
      <c r="G147" s="9" t="s">
        <v>1122</v>
      </c>
      <c r="H147" t="s">
        <v>1109</v>
      </c>
      <c r="I147" s="2" t="s">
        <v>1121</v>
      </c>
    </row>
    <row r="148" spans="1:9">
      <c r="A148" s="2" t="s">
        <v>1123</v>
      </c>
      <c r="B148" s="2" t="s">
        <v>1123</v>
      </c>
      <c r="C148" s="9" t="s">
        <v>1124</v>
      </c>
      <c r="D148" t="str">
        <f>VLOOKUP(A148,'[1]classification (RLK-Pelle)'!$B$2:$E$630,4,FALSE)</f>
        <v>LRR-XI</v>
      </c>
      <c r="E148" t="s">
        <v>763</v>
      </c>
      <c r="G148" s="9" t="s">
        <v>1124</v>
      </c>
      <c r="H148" t="s">
        <v>1109</v>
      </c>
      <c r="I148" s="2" t="s">
        <v>1123</v>
      </c>
    </row>
    <row r="149" spans="1:9">
      <c r="A149" s="2" t="s">
        <v>1125</v>
      </c>
      <c r="B149" s="2" t="s">
        <v>1125</v>
      </c>
      <c r="C149" s="9" t="s">
        <v>1126</v>
      </c>
      <c r="D149" t="s">
        <v>35</v>
      </c>
      <c r="E149" t="s">
        <v>763</v>
      </c>
      <c r="G149" s="9" t="s">
        <v>1126</v>
      </c>
      <c r="H149" t="s">
        <v>1109</v>
      </c>
      <c r="I149" s="2" t="s">
        <v>1125</v>
      </c>
    </row>
    <row r="150" spans="1:9">
      <c r="A150" s="2" t="s">
        <v>1127</v>
      </c>
      <c r="B150" s="2" t="s">
        <v>1127</v>
      </c>
      <c r="C150" s="9" t="s">
        <v>1128</v>
      </c>
      <c r="D150" s="4" t="s">
        <v>762</v>
      </c>
      <c r="E150" t="s">
        <v>763</v>
      </c>
      <c r="G150" s="9" t="s">
        <v>1128</v>
      </c>
      <c r="H150" t="s">
        <v>1109</v>
      </c>
      <c r="I150" s="2" t="s">
        <v>1127</v>
      </c>
    </row>
    <row r="151" spans="1:9">
      <c r="A151" s="2" t="s">
        <v>1129</v>
      </c>
      <c r="B151" s="2" t="s">
        <v>1129</v>
      </c>
      <c r="C151" s="9" t="s">
        <v>1130</v>
      </c>
      <c r="D151" t="str">
        <f>VLOOKUP(A151,'[1]classification (RLK-Pelle)'!$B$2:$E$630,4,FALSE)</f>
        <v>SD-1a</v>
      </c>
      <c r="E151" t="s">
        <v>306</v>
      </c>
      <c r="G151" s="9" t="s">
        <v>1130</v>
      </c>
      <c r="H151" t="s">
        <v>1109</v>
      </c>
      <c r="I151" s="2" t="s">
        <v>1129</v>
      </c>
    </row>
    <row r="152" spans="1:9">
      <c r="A152" s="2" t="s">
        <v>1131</v>
      </c>
      <c r="B152" s="2" t="s">
        <v>1131</v>
      </c>
      <c r="C152" s="9" t="s">
        <v>1132</v>
      </c>
      <c r="D152" t="str">
        <f>VLOOKUP(A152,'[1]classification (RLK-Pelle)'!$B$2:$E$630,4,FALSE)</f>
        <v>SD-1a</v>
      </c>
      <c r="E152" t="s">
        <v>763</v>
      </c>
      <c r="G152" s="9" t="s">
        <v>1132</v>
      </c>
      <c r="H152" t="s">
        <v>1109</v>
      </c>
      <c r="I152" s="2" t="s">
        <v>1131</v>
      </c>
    </row>
    <row r="153" spans="1:9">
      <c r="A153" t="s">
        <v>1133</v>
      </c>
      <c r="B153" s="2" t="s">
        <v>1134</v>
      </c>
      <c r="C153" s="9" t="s">
        <v>1135</v>
      </c>
      <c r="D153" t="str">
        <f>VLOOKUP(A153,'[1]classification (RLK-Pelle)'!$B$2:$E$630,4,FALSE)</f>
        <v>SD-1a</v>
      </c>
      <c r="E153" t="s">
        <v>763</v>
      </c>
      <c r="G153" s="9" t="s">
        <v>1135</v>
      </c>
      <c r="H153" t="s">
        <v>1109</v>
      </c>
      <c r="I153" t="s">
        <v>1133</v>
      </c>
    </row>
    <row r="154" spans="1:9">
      <c r="A154" s="2" t="s">
        <v>1136</v>
      </c>
      <c r="B154" s="2" t="s">
        <v>1136</v>
      </c>
      <c r="C154" s="9" t="s">
        <v>1137</v>
      </c>
      <c r="D154" t="str">
        <f>VLOOKUP(A154,'[1]classification (RLK-Pelle)'!$B$2:$E$630,4,FALSE)</f>
        <v>SD-1b</v>
      </c>
      <c r="E154" t="s">
        <v>763</v>
      </c>
      <c r="G154" s="9" t="s">
        <v>1137</v>
      </c>
      <c r="H154" t="s">
        <v>1109</v>
      </c>
      <c r="I154" s="2" t="s">
        <v>1136</v>
      </c>
    </row>
    <row r="155" spans="1:9">
      <c r="A155" s="2" t="s">
        <v>1138</v>
      </c>
      <c r="B155" s="2" t="s">
        <v>1138</v>
      </c>
      <c r="C155" s="9" t="s">
        <v>1139</v>
      </c>
      <c r="D155" t="str">
        <f>VLOOKUP(A155,'[1]classification (RLK-Pelle)'!$B$2:$E$630,4,FALSE)</f>
        <v>SD-1b</v>
      </c>
      <c r="E155" t="s">
        <v>763</v>
      </c>
      <c r="G155" s="9" t="s">
        <v>1139</v>
      </c>
      <c r="H155" t="s">
        <v>1109</v>
      </c>
      <c r="I155" s="2" t="s">
        <v>1138</v>
      </c>
    </row>
    <row r="156" spans="1:9">
      <c r="A156" s="2" t="s">
        <v>1140</v>
      </c>
      <c r="B156" s="2" t="s">
        <v>1140</v>
      </c>
      <c r="C156" s="9" t="s">
        <v>1141</v>
      </c>
      <c r="D156" t="str">
        <f>VLOOKUP(A156,'[1]classification (RLK-Pelle)'!$B$2:$E$630,4,FALSE)</f>
        <v>SD-1b</v>
      </c>
      <c r="E156" t="s">
        <v>763</v>
      </c>
      <c r="G156" s="9" t="s">
        <v>1141</v>
      </c>
      <c r="H156" t="s">
        <v>1109</v>
      </c>
      <c r="I156" s="2" t="s">
        <v>1140</v>
      </c>
    </row>
    <row r="157" spans="1:9">
      <c r="A157" s="2" t="s">
        <v>1142</v>
      </c>
      <c r="B157" s="2" t="s">
        <v>1142</v>
      </c>
      <c r="C157" s="9" t="s">
        <v>1143</v>
      </c>
      <c r="D157" t="str">
        <f>VLOOKUP(A157,'[1]classification (RLK-Pelle)'!$B$2:$E$630,4,FALSE)</f>
        <v>SD-1b</v>
      </c>
      <c r="E157" t="s">
        <v>763</v>
      </c>
      <c r="G157" s="9" t="s">
        <v>1143</v>
      </c>
      <c r="H157" t="s">
        <v>1109</v>
      </c>
      <c r="I157" s="2" t="s">
        <v>1142</v>
      </c>
    </row>
    <row r="158" spans="1:9">
      <c r="A158" s="2" t="s">
        <v>1144</v>
      </c>
      <c r="B158" s="2" t="s">
        <v>1144</v>
      </c>
      <c r="C158" s="9" t="s">
        <v>1145</v>
      </c>
      <c r="D158" t="str">
        <f>VLOOKUP(A158,'[1]classification (RLK-Pelle)'!$B$2:$E$630,4,FALSE)</f>
        <v>SD-1b</v>
      </c>
      <c r="E158" t="s">
        <v>763</v>
      </c>
      <c r="G158" s="9" t="s">
        <v>1145</v>
      </c>
      <c r="H158" t="s">
        <v>1109</v>
      </c>
      <c r="I158" s="2" t="s">
        <v>1144</v>
      </c>
    </row>
    <row r="159" spans="1:9">
      <c r="A159" s="2" t="s">
        <v>1146</v>
      </c>
      <c r="B159" s="2" t="s">
        <v>1147</v>
      </c>
      <c r="C159" s="9" t="s">
        <v>1148</v>
      </c>
      <c r="D159" t="str">
        <f>VLOOKUP(A159,'[1]classification (RLK-Pelle)'!$B$2:$E$630,4,FALSE)</f>
        <v>SD-2b</v>
      </c>
      <c r="E159" t="s">
        <v>763</v>
      </c>
      <c r="G159" s="9" t="s">
        <v>1148</v>
      </c>
      <c r="H159" t="s">
        <v>1109</v>
      </c>
      <c r="I159" s="2" t="s">
        <v>1146</v>
      </c>
    </row>
    <row r="160" spans="1:9">
      <c r="A160" s="2" t="s">
        <v>1149</v>
      </c>
      <c r="B160" s="2" t="s">
        <v>1149</v>
      </c>
      <c r="C160" s="9" t="s">
        <v>1150</v>
      </c>
      <c r="D160" t="str">
        <f>VLOOKUP(A160,'[1]classification (RLK-Pelle)'!$B$2:$E$630,4,FALSE)</f>
        <v>L-LEC</v>
      </c>
      <c r="E160" t="s">
        <v>763</v>
      </c>
      <c r="G160" s="9" t="s">
        <v>1150</v>
      </c>
      <c r="H160" t="s">
        <v>1109</v>
      </c>
      <c r="I160" s="2" t="s">
        <v>1149</v>
      </c>
    </row>
    <row r="161" spans="1:9">
      <c r="A161" s="2" t="s">
        <v>1151</v>
      </c>
      <c r="B161" s="2" t="s">
        <v>1151</v>
      </c>
      <c r="C161" s="9" t="s">
        <v>1152</v>
      </c>
      <c r="D161" t="str">
        <f>VLOOKUP(A161,'[1]classification (RLK-Pelle)'!$B$2:$E$630,4,FALSE)</f>
        <v>L-LEC</v>
      </c>
      <c r="E161" t="s">
        <v>763</v>
      </c>
      <c r="G161" s="9" t="s">
        <v>1152</v>
      </c>
      <c r="H161" t="s">
        <v>1109</v>
      </c>
      <c r="I161" s="2" t="s">
        <v>1151</v>
      </c>
    </row>
    <row r="162" spans="1:9">
      <c r="A162" s="2" t="s">
        <v>1153</v>
      </c>
      <c r="B162" s="2" t="s">
        <v>1153</v>
      </c>
      <c r="C162" s="9" t="s">
        <v>1154</v>
      </c>
      <c r="D162" t="str">
        <f>VLOOKUP(A162,'[1]classification (RLK-Pelle)'!$B$2:$E$630,4,FALSE)</f>
        <v>L-LEC</v>
      </c>
      <c r="E162" t="s">
        <v>763</v>
      </c>
      <c r="G162" s="9" t="s">
        <v>1154</v>
      </c>
      <c r="H162" t="s">
        <v>1109</v>
      </c>
      <c r="I162" s="2" t="s">
        <v>1153</v>
      </c>
    </row>
    <row r="163" spans="1:9">
      <c r="A163" s="2" t="s">
        <v>1155</v>
      </c>
      <c r="B163" s="2" t="s">
        <v>1155</v>
      </c>
      <c r="C163" s="9" t="s">
        <v>1156</v>
      </c>
      <c r="D163" t="str">
        <f>VLOOKUP(A163,'[1]classification (RLK-Pelle)'!$B$2:$E$630,4,FALSE)</f>
        <v>L-LEC</v>
      </c>
      <c r="E163" t="s">
        <v>763</v>
      </c>
      <c r="G163" s="9" t="s">
        <v>1156</v>
      </c>
      <c r="H163" t="s">
        <v>1109</v>
      </c>
      <c r="I163" s="2" t="s">
        <v>1155</v>
      </c>
    </row>
    <row r="164" spans="1:9">
      <c r="A164" t="s">
        <v>1157</v>
      </c>
      <c r="B164" s="2" t="s">
        <v>1158</v>
      </c>
      <c r="C164" s="9" t="s">
        <v>1159</v>
      </c>
      <c r="D164" t="str">
        <f>VLOOKUP(A164,'[1]classification (RLK-Pelle)'!$B$2:$E$630,4,FALSE)</f>
        <v>CrRLK1L-1</v>
      </c>
      <c r="E164" t="s">
        <v>763</v>
      </c>
      <c r="G164" s="9" t="s">
        <v>1159</v>
      </c>
      <c r="H164" t="s">
        <v>1109</v>
      </c>
      <c r="I164" t="s">
        <v>1157</v>
      </c>
    </row>
    <row r="165" spans="1:9">
      <c r="A165" s="2" t="s">
        <v>1160</v>
      </c>
      <c r="B165" s="2" t="s">
        <v>1160</v>
      </c>
      <c r="C165" s="9" t="s">
        <v>1161</v>
      </c>
      <c r="D165" t="str">
        <f>VLOOKUP(A165,'[1]classification (RLK-Pelle)'!$B$2:$E$630,4,FALSE)</f>
        <v>CrRLK1L-1</v>
      </c>
      <c r="E165" t="s">
        <v>763</v>
      </c>
      <c r="G165" s="9" t="s">
        <v>1161</v>
      </c>
      <c r="H165" t="s">
        <v>1109</v>
      </c>
      <c r="I165" s="2" t="s">
        <v>1160</v>
      </c>
    </row>
    <row r="166" spans="1:9">
      <c r="A166" t="s">
        <v>1162</v>
      </c>
      <c r="B166" s="2" t="s">
        <v>1163</v>
      </c>
      <c r="C166" s="9" t="s">
        <v>1164</v>
      </c>
      <c r="D166" t="str">
        <f>VLOOKUP(A166,'[1]classification (RLK-Pelle)'!$B$2:$E$630,4,FALSE)</f>
        <v>LRK10L-2</v>
      </c>
      <c r="E166" t="s">
        <v>763</v>
      </c>
      <c r="G166" s="9" t="s">
        <v>1164</v>
      </c>
      <c r="H166" t="s">
        <v>1109</v>
      </c>
      <c r="I166" t="s">
        <v>1162</v>
      </c>
    </row>
    <row r="167" spans="1:9">
      <c r="A167" s="2" t="s">
        <v>1165</v>
      </c>
      <c r="B167" s="2" t="s">
        <v>1165</v>
      </c>
      <c r="C167" s="9" t="s">
        <v>1166</v>
      </c>
      <c r="D167" t="str">
        <f>VLOOKUP(A167,'[1]classification (RLK-Pelle)'!$B$2:$E$630,4,FALSE)</f>
        <v>WAK</v>
      </c>
      <c r="E167" t="s">
        <v>763</v>
      </c>
      <c r="G167" s="9" t="s">
        <v>1166</v>
      </c>
      <c r="H167" t="s">
        <v>1109</v>
      </c>
      <c r="I167" s="2" t="s">
        <v>1165</v>
      </c>
    </row>
    <row r="168" spans="1:9">
      <c r="A168" s="2" t="s">
        <v>1167</v>
      </c>
      <c r="B168" s="2" t="s">
        <v>1167</v>
      </c>
      <c r="C168" s="9" t="s">
        <v>1168</v>
      </c>
      <c r="D168" t="str">
        <f>VLOOKUP(A168,'[1]classification (RLK-Pelle)'!$B$2:$E$630,4,FALSE)</f>
        <v>SD-1b</v>
      </c>
      <c r="E168" t="s">
        <v>763</v>
      </c>
      <c r="G168" s="9" t="s">
        <v>1168</v>
      </c>
      <c r="H168" t="s">
        <v>1109</v>
      </c>
      <c r="I168" s="2" t="s">
        <v>1167</v>
      </c>
    </row>
    <row r="169" spans="1:9">
      <c r="A169" s="2" t="s">
        <v>1169</v>
      </c>
      <c r="B169" s="2" t="s">
        <v>1169</v>
      </c>
      <c r="C169" s="9" t="s">
        <v>1170</v>
      </c>
      <c r="D169" t="str">
        <f>VLOOKUP(A169,'[1]classification (RLK-Pelle)'!$B$2:$E$630,4,FALSE)</f>
        <v>SD-1b</v>
      </c>
      <c r="E169" t="s">
        <v>763</v>
      </c>
      <c r="G169" s="9" t="s">
        <v>1170</v>
      </c>
      <c r="H169" t="s">
        <v>1109</v>
      </c>
      <c r="I169" s="2" t="s">
        <v>1169</v>
      </c>
    </row>
    <row r="170" spans="1:9">
      <c r="A170" s="2" t="s">
        <v>1171</v>
      </c>
      <c r="B170" s="2" t="s">
        <v>1171</v>
      </c>
      <c r="C170" s="9" t="s">
        <v>1172</v>
      </c>
      <c r="D170" t="str">
        <f>VLOOKUP(A170,'[1]classification (RLK-Pelle)'!$B$2:$E$630,4,FALSE)</f>
        <v>SD-1b</v>
      </c>
      <c r="E170" t="s">
        <v>763</v>
      </c>
      <c r="G170" s="9" t="s">
        <v>1172</v>
      </c>
      <c r="H170" t="s">
        <v>1109</v>
      </c>
      <c r="I170" s="2" t="s">
        <v>1171</v>
      </c>
    </row>
    <row r="171" spans="1:9">
      <c r="A171" s="2" t="s">
        <v>1173</v>
      </c>
      <c r="B171" s="2" t="s">
        <v>1173</v>
      </c>
      <c r="C171" s="9" t="s">
        <v>1174</v>
      </c>
      <c r="D171" t="str">
        <f>VLOOKUP(A171,'[1]classification (RLK-Pelle)'!$B$2:$E$630,4,FALSE)</f>
        <v>SD-1b</v>
      </c>
      <c r="E171" t="s">
        <v>763</v>
      </c>
      <c r="G171" s="9" t="s">
        <v>1174</v>
      </c>
      <c r="H171" t="s">
        <v>1109</v>
      </c>
      <c r="I171" s="2" t="s">
        <v>1173</v>
      </c>
    </row>
    <row r="172" spans="1:9">
      <c r="A172" s="2" t="s">
        <v>1175</v>
      </c>
      <c r="B172" s="2" t="s">
        <v>1175</v>
      </c>
      <c r="C172" s="9" t="s">
        <v>1176</v>
      </c>
      <c r="D172" t="str">
        <f>VLOOKUP(A172,'[1]classification (RLK-Pelle)'!$B$2:$E$630,4,FALSE)</f>
        <v>SD-1b</v>
      </c>
      <c r="E172" t="s">
        <v>763</v>
      </c>
      <c r="G172" s="9" t="s">
        <v>1176</v>
      </c>
      <c r="H172" t="s">
        <v>1109</v>
      </c>
      <c r="I172" s="2" t="s">
        <v>1175</v>
      </c>
    </row>
    <row r="173" spans="1:9">
      <c r="A173" s="2" t="s">
        <v>1177</v>
      </c>
      <c r="B173" s="2" t="s">
        <v>1177</v>
      </c>
      <c r="C173" s="9" t="s">
        <v>1178</v>
      </c>
      <c r="D173" t="str">
        <f>VLOOKUP(A173,'[1]classification (RLK-Pelle)'!$B$2:$E$630,4,FALSE)</f>
        <v>SD-1b</v>
      </c>
      <c r="E173" t="s">
        <v>763</v>
      </c>
      <c r="G173" s="9" t="s">
        <v>1178</v>
      </c>
      <c r="H173" t="s">
        <v>1109</v>
      </c>
      <c r="I173" s="2" t="s">
        <v>1177</v>
      </c>
    </row>
    <row r="174" spans="1:9">
      <c r="A174" t="s">
        <v>1179</v>
      </c>
      <c r="B174" s="2" t="s">
        <v>1180</v>
      </c>
      <c r="C174" s="9" t="s">
        <v>1181</v>
      </c>
      <c r="D174" t="str">
        <f>VLOOKUP(A174,'[1]classification (RLK-Pelle)'!$B$2:$E$630,4,FALSE)</f>
        <v>SD-1b</v>
      </c>
      <c r="E174" t="s">
        <v>763</v>
      </c>
      <c r="G174" s="9" t="s">
        <v>1181</v>
      </c>
      <c r="H174" t="s">
        <v>1109</v>
      </c>
      <c r="I174" t="s">
        <v>1179</v>
      </c>
    </row>
    <row r="175" spans="1:9">
      <c r="A175" s="2" t="s">
        <v>1182</v>
      </c>
      <c r="B175" s="2" t="s">
        <v>1182</v>
      </c>
      <c r="C175" s="9" t="s">
        <v>1183</v>
      </c>
      <c r="D175" t="str">
        <f>VLOOKUP(A175,'[1]classification (RLK-Pelle)'!$B$2:$E$630,4,FALSE)</f>
        <v>SD-1b</v>
      </c>
      <c r="E175" t="s">
        <v>763</v>
      </c>
      <c r="G175" s="9" t="s">
        <v>1183</v>
      </c>
      <c r="H175" t="s">
        <v>1109</v>
      </c>
      <c r="I175" s="2" t="s">
        <v>1182</v>
      </c>
    </row>
    <row r="176" spans="1:9">
      <c r="A176" s="2" t="s">
        <v>1184</v>
      </c>
      <c r="B176" s="2" t="s">
        <v>1184</v>
      </c>
      <c r="C176" s="9" t="s">
        <v>1185</v>
      </c>
      <c r="D176" t="str">
        <f>VLOOKUP(A176,'[1]classification (RLK-Pelle)'!$B$2:$E$630,4,FALSE)</f>
        <v>SD-1b</v>
      </c>
      <c r="E176" t="s">
        <v>306</v>
      </c>
      <c r="G176" s="9" t="s">
        <v>1185</v>
      </c>
      <c r="H176" t="s">
        <v>1109</v>
      </c>
      <c r="I176" s="2" t="s">
        <v>1184</v>
      </c>
    </row>
    <row r="177" spans="1:9">
      <c r="A177" s="2" t="s">
        <v>1186</v>
      </c>
      <c r="B177" s="2" t="s">
        <v>1186</v>
      </c>
      <c r="C177" s="9" t="s">
        <v>1187</v>
      </c>
      <c r="D177" t="str">
        <f>VLOOKUP(A177,'[1]classification (RLK-Pelle)'!$B$2:$E$630,4,FALSE)</f>
        <v>SD-2b</v>
      </c>
      <c r="E177" t="s">
        <v>763</v>
      </c>
      <c r="G177" s="9" t="s">
        <v>1187</v>
      </c>
      <c r="H177" t="s">
        <v>1109</v>
      </c>
      <c r="I177" s="2" t="s">
        <v>1186</v>
      </c>
    </row>
    <row r="178" spans="1:9">
      <c r="A178" t="s">
        <v>1188</v>
      </c>
      <c r="B178" s="2" t="s">
        <v>1189</v>
      </c>
      <c r="C178" s="9" t="s">
        <v>1190</v>
      </c>
      <c r="D178" t="str">
        <f>VLOOKUP(A178,'[1]classification (RLK-Pelle)'!$B$2:$E$630,4,FALSE)</f>
        <v>SD-2b</v>
      </c>
      <c r="E178" t="s">
        <v>763</v>
      </c>
      <c r="G178" s="9" t="s">
        <v>1190</v>
      </c>
      <c r="H178" t="s">
        <v>1109</v>
      </c>
      <c r="I178" t="s">
        <v>1188</v>
      </c>
    </row>
    <row r="179" spans="1:9">
      <c r="A179" s="2" t="s">
        <v>1191</v>
      </c>
      <c r="B179" s="2" t="s">
        <v>1191</v>
      </c>
      <c r="C179" s="9" t="s">
        <v>1192</v>
      </c>
      <c r="D179" t="str">
        <f>VLOOKUP(A179,'[1]classification (RLK-Pelle)'!$B$2:$E$630,4,FALSE)</f>
        <v>SD-2b</v>
      </c>
      <c r="E179" t="s">
        <v>763</v>
      </c>
      <c r="G179" s="9" t="s">
        <v>1192</v>
      </c>
      <c r="H179" t="s">
        <v>1109</v>
      </c>
      <c r="I179" s="2" t="s">
        <v>1191</v>
      </c>
    </row>
    <row r="180" spans="1:9">
      <c r="A180" s="2" t="s">
        <v>1193</v>
      </c>
      <c r="B180" s="2" t="s">
        <v>1193</v>
      </c>
      <c r="C180" s="9" t="s">
        <v>1194</v>
      </c>
      <c r="D180" t="str">
        <f>VLOOKUP(A180,'[1]classification (RLK-Pelle)'!$B$2:$E$630,4,FALSE)</f>
        <v>SD-2b</v>
      </c>
      <c r="E180" t="s">
        <v>306</v>
      </c>
      <c r="G180" s="9" t="s">
        <v>1194</v>
      </c>
      <c r="H180" t="s">
        <v>1109</v>
      </c>
      <c r="I180" s="2" t="s">
        <v>1193</v>
      </c>
    </row>
    <row r="181" spans="1:9">
      <c r="A181" t="s">
        <v>1195</v>
      </c>
      <c r="B181" s="2" t="s">
        <v>1196</v>
      </c>
      <c r="C181" s="9" t="s">
        <v>1197</v>
      </c>
      <c r="D181" t="str">
        <f>VLOOKUP(A181,'[1]classification (RLK-Pelle)'!$B$2:$E$630,4,FALSE)</f>
        <v>L-LEC</v>
      </c>
      <c r="E181" t="s">
        <v>763</v>
      </c>
      <c r="G181" s="9" t="s">
        <v>1197</v>
      </c>
      <c r="H181" t="s">
        <v>1109</v>
      </c>
      <c r="I181" t="s">
        <v>1195</v>
      </c>
    </row>
    <row r="182" spans="1:9">
      <c r="A182" s="2" t="s">
        <v>1198</v>
      </c>
      <c r="B182" s="2" t="s">
        <v>1198</v>
      </c>
      <c r="C182" s="9" t="s">
        <v>1199</v>
      </c>
      <c r="D182" t="str">
        <f>VLOOKUP(A182,'[1]classification (RLK-Pelle)'!$B$2:$E$630,4,FALSE)</f>
        <v>L-LEC</v>
      </c>
      <c r="E182" t="s">
        <v>763</v>
      </c>
      <c r="G182" s="9" t="s">
        <v>1199</v>
      </c>
      <c r="H182" t="s">
        <v>1109</v>
      </c>
      <c r="I182" s="2" t="s">
        <v>1198</v>
      </c>
    </row>
    <row r="183" spans="1:9">
      <c r="A183" s="2" t="s">
        <v>1200</v>
      </c>
      <c r="B183" s="2" t="s">
        <v>1200</v>
      </c>
      <c r="C183" s="9" t="s">
        <v>1201</v>
      </c>
      <c r="D183" t="str">
        <f>VLOOKUP(A183,'[1]classification (RLK-Pelle)'!$B$2:$E$630,4,FALSE)</f>
        <v>L-LEC</v>
      </c>
      <c r="E183" t="s">
        <v>763</v>
      </c>
      <c r="G183" s="9" t="s">
        <v>1201</v>
      </c>
      <c r="H183" t="s">
        <v>1109</v>
      </c>
      <c r="I183" s="2" t="s">
        <v>1200</v>
      </c>
    </row>
    <row r="184" spans="1:9">
      <c r="A184" s="2" t="s">
        <v>1202</v>
      </c>
      <c r="B184" s="2" t="s">
        <v>1202</v>
      </c>
      <c r="C184" s="9" t="s">
        <v>1203</v>
      </c>
      <c r="D184" t="str">
        <f>VLOOKUP(A184,'[1]classification (RLK-Pelle)'!$B$2:$E$630,4,FALSE)</f>
        <v>L-LEC</v>
      </c>
      <c r="E184" t="s">
        <v>763</v>
      </c>
      <c r="G184" s="9" t="s">
        <v>1203</v>
      </c>
      <c r="H184" t="s">
        <v>1109</v>
      </c>
      <c r="I184" s="2" t="s">
        <v>1202</v>
      </c>
    </row>
    <row r="185" spans="1:9">
      <c r="A185" s="2" t="s">
        <v>1204</v>
      </c>
      <c r="B185" s="2" t="s">
        <v>1204</v>
      </c>
      <c r="C185" s="9" t="s">
        <v>1205</v>
      </c>
      <c r="D185" t="str">
        <f>VLOOKUP(A185,'[1]classification (RLK-Pelle)'!$B$2:$E$630,4,FALSE)</f>
        <v>L-LEC</v>
      </c>
      <c r="E185" t="s">
        <v>763</v>
      </c>
      <c r="G185" s="9" t="s">
        <v>1205</v>
      </c>
      <c r="H185" t="s">
        <v>1109</v>
      </c>
      <c r="I185" s="2" t="s">
        <v>1204</v>
      </c>
    </row>
    <row r="186" spans="1:9">
      <c r="A186" s="2" t="s">
        <v>1206</v>
      </c>
      <c r="B186" s="2" t="s">
        <v>1206</v>
      </c>
      <c r="C186" s="9" t="s">
        <v>1207</v>
      </c>
      <c r="D186" t="str">
        <f>VLOOKUP(A186,'[1]classification (RLK-Pelle)'!$B$2:$E$630,4,FALSE)</f>
        <v>L-LEC</v>
      </c>
      <c r="E186" t="s">
        <v>763</v>
      </c>
      <c r="G186" s="9" t="s">
        <v>1207</v>
      </c>
      <c r="H186" t="s">
        <v>1109</v>
      </c>
      <c r="I186" s="2" t="s">
        <v>1206</v>
      </c>
    </row>
    <row r="187" spans="1:9">
      <c r="A187" s="2" t="s">
        <v>1208</v>
      </c>
      <c r="B187" s="2" t="s">
        <v>1208</v>
      </c>
      <c r="C187" s="9" t="s">
        <v>1209</v>
      </c>
      <c r="D187" t="str">
        <f>VLOOKUP(A187,'[1]classification (RLK-Pelle)'!$B$2:$E$630,4,FALSE)</f>
        <v>L-LEC</v>
      </c>
      <c r="E187" t="s">
        <v>763</v>
      </c>
      <c r="G187" s="9" t="s">
        <v>1209</v>
      </c>
      <c r="H187" t="s">
        <v>1109</v>
      </c>
      <c r="I187" s="2" t="s">
        <v>1208</v>
      </c>
    </row>
    <row r="188" spans="1:9">
      <c r="A188" s="6" t="s">
        <v>1211</v>
      </c>
      <c r="B188" s="8" t="s">
        <v>1212</v>
      </c>
      <c r="C188" s="9" t="s">
        <v>1213</v>
      </c>
      <c r="D188" t="str">
        <f>VLOOKUP(A188,'[1]classification (RLK-Pelle)'!$B$2:$E$630,4,FALSE)</f>
        <v>LRR-Xa</v>
      </c>
      <c r="E188" t="s">
        <v>763</v>
      </c>
      <c r="G188" s="9" t="s">
        <v>1213</v>
      </c>
      <c r="H188" t="s">
        <v>1210</v>
      </c>
      <c r="I188" s="6" t="s">
        <v>1211</v>
      </c>
    </row>
    <row r="189" spans="1:9">
      <c r="A189" s="6" t="s">
        <v>1214</v>
      </c>
      <c r="B189" s="8" t="s">
        <v>1215</v>
      </c>
      <c r="C189" s="9" t="s">
        <v>1216</v>
      </c>
      <c r="D189" t="str">
        <f>VLOOKUP(A189,'[1]classification (RLK-Pelle)'!$B$2:$E$630,4,FALSE)</f>
        <v>LRR-Xa</v>
      </c>
      <c r="E189" t="s">
        <v>763</v>
      </c>
      <c r="G189" s="9" t="s">
        <v>1216</v>
      </c>
      <c r="H189" t="s">
        <v>1210</v>
      </c>
      <c r="I189" s="6" t="s">
        <v>1214</v>
      </c>
    </row>
    <row r="190" spans="1:9">
      <c r="A190" s="6" t="s">
        <v>1217</v>
      </c>
      <c r="B190" s="8" t="s">
        <v>1218</v>
      </c>
      <c r="C190" s="9" t="s">
        <v>1219</v>
      </c>
      <c r="D190" t="str">
        <f>VLOOKUP(A190,'[1]classification (RLK-Pelle)'!$B$2:$E$630,4,FALSE)</f>
        <v>LRR-Xa</v>
      </c>
      <c r="E190" t="s">
        <v>763</v>
      </c>
      <c r="G190" s="9" t="s">
        <v>1219</v>
      </c>
      <c r="H190" t="s">
        <v>1210</v>
      </c>
      <c r="I190" s="6" t="s">
        <v>1217</v>
      </c>
    </row>
    <row r="191" spans="1:9">
      <c r="A191" s="6" t="s">
        <v>1220</v>
      </c>
      <c r="B191" s="8" t="s">
        <v>1221</v>
      </c>
      <c r="C191" s="9" t="s">
        <v>1222</v>
      </c>
      <c r="D191" t="str">
        <f>VLOOKUP(A191,'[1]classification (RLK-Pelle)'!$B$2:$E$630,4,FALSE)</f>
        <v>LRR-XIIIa</v>
      </c>
      <c r="E191" t="s">
        <v>763</v>
      </c>
      <c r="G191" s="9" t="s">
        <v>1222</v>
      </c>
      <c r="H191" t="s">
        <v>1210</v>
      </c>
      <c r="I191" s="6" t="s">
        <v>1220</v>
      </c>
    </row>
    <row r="192" spans="1:9">
      <c r="A192" s="6" t="s">
        <v>1223</v>
      </c>
      <c r="B192" s="8" t="s">
        <v>1224</v>
      </c>
      <c r="C192" s="9" t="s">
        <v>1225</v>
      </c>
      <c r="D192" t="str">
        <f>VLOOKUP(A192,'[1]classification (RLK-Pelle)'!$B$2:$E$630,4,FALSE)</f>
        <v>LRR-XIIIa</v>
      </c>
      <c r="E192" t="s">
        <v>763</v>
      </c>
      <c r="G192" s="9" t="s">
        <v>1225</v>
      </c>
      <c r="H192" t="s">
        <v>1210</v>
      </c>
      <c r="I192" s="6" t="s">
        <v>1223</v>
      </c>
    </row>
    <row r="193" spans="1:9">
      <c r="A193" s="6" t="s">
        <v>1226</v>
      </c>
      <c r="B193" s="8" t="s">
        <v>1227</v>
      </c>
      <c r="C193" s="9" t="s">
        <v>1228</v>
      </c>
      <c r="D193" t="str">
        <f>VLOOKUP(A193,'[1]classification (RLK-Pelle)'!$B$2:$E$630,4,FALSE)</f>
        <v>LRR-III</v>
      </c>
      <c r="E193" t="s">
        <v>763</v>
      </c>
      <c r="G193" s="9" t="s">
        <v>1228</v>
      </c>
      <c r="H193" t="s">
        <v>1210</v>
      </c>
      <c r="I193" s="6" t="s">
        <v>1226</v>
      </c>
    </row>
    <row r="194" spans="1:9">
      <c r="A194" s="6" t="s">
        <v>1229</v>
      </c>
      <c r="B194" s="8" t="s">
        <v>1230</v>
      </c>
      <c r="C194" s="9" t="s">
        <v>1231</v>
      </c>
      <c r="D194" t="str">
        <f>VLOOKUP(A194,'[1]classification (RLK-Pelle)'!$B$2:$E$630,4,FALSE)</f>
        <v>LRR-II</v>
      </c>
      <c r="E194" t="s">
        <v>763</v>
      </c>
      <c r="G194" s="9" t="s">
        <v>1231</v>
      </c>
      <c r="H194" t="s">
        <v>1210</v>
      </c>
      <c r="I194" s="6" t="s">
        <v>1229</v>
      </c>
    </row>
    <row r="195" spans="1:9">
      <c r="A195" s="6" t="s">
        <v>1232</v>
      </c>
      <c r="B195" s="8" t="s">
        <v>1233</v>
      </c>
      <c r="C195" s="9" t="s">
        <v>1234</v>
      </c>
      <c r="D195" t="str">
        <f>VLOOKUP(A195,'[1]classification (RLK-Pelle)'!$B$2:$E$630,4,FALSE)</f>
        <v>LRR-II</v>
      </c>
      <c r="E195" t="s">
        <v>763</v>
      </c>
      <c r="G195" s="9" t="s">
        <v>1234</v>
      </c>
      <c r="H195" t="s">
        <v>1210</v>
      </c>
      <c r="I195" s="6" t="s">
        <v>1232</v>
      </c>
    </row>
    <row r="196" spans="1:9">
      <c r="A196" s="6" t="s">
        <v>1235</v>
      </c>
      <c r="B196" s="8" t="s">
        <v>1236</v>
      </c>
      <c r="C196" s="9" t="s">
        <v>1237</v>
      </c>
      <c r="D196" t="str">
        <f>VLOOKUP(A196,'[1]classification (RLK-Pelle)'!$B$2:$E$630,4,FALSE)</f>
        <v>LRR-II</v>
      </c>
      <c r="E196" t="s">
        <v>763</v>
      </c>
      <c r="G196" s="9" t="s">
        <v>1237</v>
      </c>
      <c r="H196" t="s">
        <v>1210</v>
      </c>
      <c r="I196" s="6" t="s">
        <v>1235</v>
      </c>
    </row>
    <row r="197" spans="1:9">
      <c r="A197" s="6" t="s">
        <v>1238</v>
      </c>
      <c r="B197" s="8" t="s">
        <v>1239</v>
      </c>
      <c r="C197" s="9" t="s">
        <v>1240</v>
      </c>
      <c r="D197" t="str">
        <f>VLOOKUP(A197,'[1]classification (RLK-Pelle)'!$B$2:$E$630,4,FALSE)</f>
        <v>LRR-III</v>
      </c>
      <c r="E197" t="s">
        <v>763</v>
      </c>
      <c r="G197" s="9" t="s">
        <v>1240</v>
      </c>
      <c r="H197" t="s">
        <v>1210</v>
      </c>
      <c r="I197" s="6" t="s">
        <v>1238</v>
      </c>
    </row>
    <row r="198" spans="1:9">
      <c r="A198" s="6" t="s">
        <v>1241</v>
      </c>
      <c r="B198" s="8" t="s">
        <v>1242</v>
      </c>
      <c r="C198" s="9" t="s">
        <v>1243</v>
      </c>
      <c r="D198" t="str">
        <f>VLOOKUP(A198,'[1]classification (RLK-Pelle)'!$B$2:$E$630,4,FALSE)</f>
        <v>LRR-III</v>
      </c>
      <c r="E198" t="s">
        <v>763</v>
      </c>
      <c r="G198" s="9" t="s">
        <v>1243</v>
      </c>
      <c r="H198" t="s">
        <v>1210</v>
      </c>
      <c r="I198" s="6" t="s">
        <v>1241</v>
      </c>
    </row>
    <row r="199" spans="1:9">
      <c r="A199" s="6" t="s">
        <v>1244</v>
      </c>
      <c r="B199" s="8" t="s">
        <v>1245</v>
      </c>
      <c r="C199" s="9" t="s">
        <v>1246</v>
      </c>
      <c r="D199" t="str">
        <f>VLOOKUP(A199,'[1]classification (RLK-Pelle)'!$B$2:$E$630,4,FALSE)</f>
        <v>LRR-III</v>
      </c>
      <c r="E199" t="s">
        <v>763</v>
      </c>
      <c r="G199" s="9" t="s">
        <v>1246</v>
      </c>
      <c r="H199" t="s">
        <v>1210</v>
      </c>
      <c r="I199" s="6" t="s">
        <v>1244</v>
      </c>
    </row>
    <row r="200" spans="1:9">
      <c r="A200" s="6" t="s">
        <v>1247</v>
      </c>
      <c r="B200" s="8" t="s">
        <v>1248</v>
      </c>
      <c r="C200" s="9" t="s">
        <v>1249</v>
      </c>
      <c r="D200" t="str">
        <f>VLOOKUP(A200,'[1]classification (RLK-Pelle)'!$B$2:$E$630,4,FALSE)</f>
        <v>LRR-III</v>
      </c>
      <c r="E200" t="s">
        <v>763</v>
      </c>
      <c r="G200" s="9" t="s">
        <v>1249</v>
      </c>
      <c r="H200" t="s">
        <v>1210</v>
      </c>
      <c r="I200" s="6" t="s">
        <v>1247</v>
      </c>
    </row>
    <row r="201" spans="1:9">
      <c r="A201" s="6" t="s">
        <v>1250</v>
      </c>
      <c r="B201" s="8" t="s">
        <v>1251</v>
      </c>
      <c r="C201" s="9" t="s">
        <v>1252</v>
      </c>
      <c r="D201" t="str">
        <f>VLOOKUP(A201,'[1]classification (RLK-Pelle)'!$B$2:$E$630,4,FALSE)</f>
        <v>LRR-III</v>
      </c>
      <c r="E201" t="s">
        <v>763</v>
      </c>
      <c r="G201" s="9" t="s">
        <v>1252</v>
      </c>
      <c r="H201" t="s">
        <v>1210</v>
      </c>
      <c r="I201" s="6" t="s">
        <v>1250</v>
      </c>
    </row>
    <row r="202" spans="1:9">
      <c r="A202" s="5" t="s">
        <v>1253</v>
      </c>
      <c r="B202" s="8" t="s">
        <v>1254</v>
      </c>
      <c r="C202" s="9" t="s">
        <v>1255</v>
      </c>
      <c r="D202" t="str">
        <f>VLOOKUP(A202,'[1]classification (RLK-Pelle)'!$B$2:$E$630,4,FALSE)</f>
        <v>SD-2b</v>
      </c>
      <c r="E202" t="s">
        <v>763</v>
      </c>
      <c r="G202" s="9" t="s">
        <v>1255</v>
      </c>
      <c r="H202" t="s">
        <v>1210</v>
      </c>
      <c r="I202" s="5" t="s">
        <v>1253</v>
      </c>
    </row>
    <row r="203" spans="1:9">
      <c r="A203" s="6" t="s">
        <v>1256</v>
      </c>
      <c r="B203" s="8" t="s">
        <v>1257</v>
      </c>
      <c r="C203" s="9" t="s">
        <v>1258</v>
      </c>
      <c r="D203" t="str">
        <f>VLOOKUP(A203,'[1]classification (RLK-Pelle)'!$B$2:$E$630,4,FALSE)</f>
        <v>LRR-III</v>
      </c>
      <c r="E203" t="s">
        <v>763</v>
      </c>
      <c r="G203" s="9" t="s">
        <v>1258</v>
      </c>
      <c r="H203" t="s">
        <v>1210</v>
      </c>
      <c r="I203" s="6" t="s">
        <v>1256</v>
      </c>
    </row>
    <row r="204" spans="1:9">
      <c r="A204" s="8" t="s">
        <v>1259</v>
      </c>
      <c r="B204" s="8" t="s">
        <v>1259</v>
      </c>
      <c r="C204" s="9" t="s">
        <v>1260</v>
      </c>
      <c r="D204" t="str">
        <f>VLOOKUP(A204,'[1]classification (RLK-Pelle)'!$B$2:$E$630,4,FALSE)</f>
        <v>LRR-II</v>
      </c>
      <c r="E204" t="s">
        <v>763</v>
      </c>
      <c r="G204" s="9" t="s">
        <v>1260</v>
      </c>
      <c r="H204" t="s">
        <v>1210</v>
      </c>
      <c r="I204" s="8" t="s">
        <v>1259</v>
      </c>
    </row>
    <row r="205" spans="1:9">
      <c r="A205" s="6" t="s">
        <v>1116</v>
      </c>
      <c r="B205" s="6" t="s">
        <v>1116</v>
      </c>
      <c r="C205" t="s">
        <v>1117</v>
      </c>
      <c r="D205" t="str">
        <f>VLOOKUP(A205,'[1]classification (RLK-Pelle)'!$B$2:$E$630,4,FALSE)</f>
        <v>LRR-Ia</v>
      </c>
      <c r="E205" t="s">
        <v>763</v>
      </c>
      <c r="G205" t="s">
        <v>1117</v>
      </c>
      <c r="H205" t="s">
        <v>1210</v>
      </c>
      <c r="I205" s="6" t="s">
        <v>1116</v>
      </c>
    </row>
    <row r="206" spans="1:9">
      <c r="A206" s="6" t="s">
        <v>1261</v>
      </c>
      <c r="B206" s="8" t="s">
        <v>1262</v>
      </c>
      <c r="C206" s="9" t="s">
        <v>1263</v>
      </c>
      <c r="D206" t="str">
        <f>VLOOKUP(A206,'[1]classification (RLK-Pelle)'!$B$2:$E$630,4,FALSE)</f>
        <v>LRR-XI</v>
      </c>
      <c r="E206" t="s">
        <v>763</v>
      </c>
      <c r="G206" s="9" t="s">
        <v>1263</v>
      </c>
      <c r="H206" t="s">
        <v>1210</v>
      </c>
      <c r="I206" s="6" t="s">
        <v>1261</v>
      </c>
    </row>
    <row r="207" spans="1:9">
      <c r="A207" s="6" t="s">
        <v>1264</v>
      </c>
      <c r="B207" s="8" t="s">
        <v>1265</v>
      </c>
      <c r="C207" s="9" t="s">
        <v>1266</v>
      </c>
      <c r="D207" t="str">
        <f>VLOOKUP(A207,'[1]classification (RLK-Pelle)'!$B$2:$E$630,4,FALSE)</f>
        <v>LRR-II</v>
      </c>
      <c r="E207" t="s">
        <v>763</v>
      </c>
      <c r="G207" s="9" t="s">
        <v>1266</v>
      </c>
      <c r="H207" t="s">
        <v>1210</v>
      </c>
      <c r="I207" s="6" t="s">
        <v>1264</v>
      </c>
    </row>
    <row r="208" spans="1:9">
      <c r="A208" s="6" t="s">
        <v>1267</v>
      </c>
      <c r="B208" s="8" t="s">
        <v>1268</v>
      </c>
      <c r="C208" s="9" t="s">
        <v>1269</v>
      </c>
      <c r="D208" t="str">
        <f>VLOOKUP(A208,'[1]classification (RLK-Pelle)'!$B$2:$E$630,4,FALSE)</f>
        <v>LRR-II</v>
      </c>
      <c r="E208" t="s">
        <v>763</v>
      </c>
      <c r="G208" s="9" t="s">
        <v>1269</v>
      </c>
      <c r="H208" t="s">
        <v>1210</v>
      </c>
      <c r="I208" s="6" t="s">
        <v>1267</v>
      </c>
    </row>
    <row r="209" spans="1:9">
      <c r="A209" s="6" t="s">
        <v>1270</v>
      </c>
      <c r="B209" s="8" t="s">
        <v>1271</v>
      </c>
      <c r="C209" s="9" t="s">
        <v>1272</v>
      </c>
      <c r="D209" t="str">
        <f>VLOOKUP(A209,'[1]classification (RLK-Pelle)'!$B$2:$E$630,4,FALSE)</f>
        <v>LRR-II</v>
      </c>
      <c r="E209" t="s">
        <v>763</v>
      </c>
      <c r="G209" s="9" t="s">
        <v>1272</v>
      </c>
      <c r="H209" t="s">
        <v>1210</v>
      </c>
      <c r="I209" s="6" t="s">
        <v>1270</v>
      </c>
    </row>
    <row r="210" spans="1:9">
      <c r="A210" s="6" t="s">
        <v>1273</v>
      </c>
      <c r="B210" s="8" t="s">
        <v>1274</v>
      </c>
      <c r="C210" s="9" t="s">
        <v>1275</v>
      </c>
      <c r="D210" t="str">
        <f>VLOOKUP(A210,'[1]classification (RLK-Pelle)'!$B$2:$E$630,4,FALSE)</f>
        <v>LRR-II</v>
      </c>
      <c r="E210" t="s">
        <v>763</v>
      </c>
      <c r="G210" s="9" t="s">
        <v>1275</v>
      </c>
      <c r="H210" t="s">
        <v>1210</v>
      </c>
      <c r="I210" s="6" t="s">
        <v>1273</v>
      </c>
    </row>
    <row r="211" spans="1:9">
      <c r="A211" s="6" t="s">
        <v>1276</v>
      </c>
      <c r="B211" s="8" t="s">
        <v>1277</v>
      </c>
      <c r="C211" s="9" t="s">
        <v>1278</v>
      </c>
      <c r="D211" t="str">
        <f>VLOOKUP(A211,'[1]classification (RLK-Pelle)'!$B$2:$E$630,4,FALSE)</f>
        <v>LRR-II</v>
      </c>
      <c r="E211" t="s">
        <v>763</v>
      </c>
      <c r="G211" s="9" t="s">
        <v>1278</v>
      </c>
      <c r="H211" t="s">
        <v>1210</v>
      </c>
      <c r="I211" s="6" t="s">
        <v>1276</v>
      </c>
    </row>
    <row r="212" spans="1:9">
      <c r="A212" s="6" t="s">
        <v>1280</v>
      </c>
      <c r="B212" s="2" t="s">
        <v>1281</v>
      </c>
      <c r="C212" s="2" t="s">
        <v>1212</v>
      </c>
      <c r="D212" t="str">
        <f>VLOOKUP(A212,'[1]classification (RLK-Pelle)'!$B$2:$E$630,4,FALSE)</f>
        <v>LRR-Xb</v>
      </c>
      <c r="E212" t="s">
        <v>763</v>
      </c>
      <c r="G212" s="2" t="s">
        <v>1212</v>
      </c>
      <c r="H212" t="s">
        <v>1279</v>
      </c>
      <c r="I212" s="6" t="s">
        <v>1280</v>
      </c>
    </row>
    <row r="213" spans="1:9">
      <c r="A213" s="6" t="s">
        <v>1282</v>
      </c>
      <c r="B213" s="2" t="s">
        <v>1283</v>
      </c>
      <c r="C213" s="2" t="s">
        <v>1284</v>
      </c>
      <c r="D213" t="str">
        <f>VLOOKUP(A213,'[1]classification (RLK-Pelle)'!$B$2:$E$630,4,FALSE)</f>
        <v>LRR-Xb</v>
      </c>
      <c r="E213" t="s">
        <v>306</v>
      </c>
      <c r="G213" s="2" t="s">
        <v>1284</v>
      </c>
      <c r="H213" t="s">
        <v>1279</v>
      </c>
      <c r="I213" s="6" t="s">
        <v>1282</v>
      </c>
    </row>
    <row r="214" spans="1:9">
      <c r="A214" s="6" t="s">
        <v>1285</v>
      </c>
      <c r="B214" s="2" t="s">
        <v>1286</v>
      </c>
      <c r="C214" s="2" t="s">
        <v>3945</v>
      </c>
      <c r="D214" t="str">
        <f>VLOOKUP(A214,'[1]classification (RLK-Pelle)'!$B$2:$E$630,4,FALSE)</f>
        <v>LRR-XIIIb</v>
      </c>
      <c r="E214" t="s">
        <v>763</v>
      </c>
      <c r="G214" s="2" t="s">
        <v>1287</v>
      </c>
      <c r="H214" t="s">
        <v>1279</v>
      </c>
      <c r="I214" s="6" t="s">
        <v>1285</v>
      </c>
    </row>
    <row r="215" spans="1:9">
      <c r="A215" s="6" t="s">
        <v>1288</v>
      </c>
      <c r="B215" s="2" t="s">
        <v>1289</v>
      </c>
      <c r="C215" s="2" t="s">
        <v>1290</v>
      </c>
      <c r="D215" t="str">
        <f>VLOOKUP(A215,'[1]classification (RLK-Pelle)'!$B$2:$E$630,4,FALSE)</f>
        <v>LRR-XI</v>
      </c>
      <c r="E215" t="s">
        <v>306</v>
      </c>
      <c r="G215" s="2" t="s">
        <v>1290</v>
      </c>
      <c r="H215" t="s">
        <v>1279</v>
      </c>
      <c r="I215" s="6" t="s">
        <v>1288</v>
      </c>
    </row>
    <row r="216" spans="1:9">
      <c r="A216" s="6" t="s">
        <v>1291</v>
      </c>
      <c r="B216" s="2" t="s">
        <v>1292</v>
      </c>
      <c r="C216" s="2" t="s">
        <v>1293</v>
      </c>
      <c r="D216" t="str">
        <f>VLOOKUP(A216,'[1]classification (RLK-Pelle)'!$B$2:$E$630,4,FALSE)</f>
        <v>LRR-XI</v>
      </c>
      <c r="E216" t="s">
        <v>306</v>
      </c>
      <c r="G216" s="2" t="s">
        <v>1293</v>
      </c>
      <c r="H216" t="s">
        <v>1279</v>
      </c>
      <c r="I216" s="6" t="s">
        <v>1291</v>
      </c>
    </row>
    <row r="217" spans="1:9">
      <c r="A217" s="6" t="s">
        <v>1294</v>
      </c>
      <c r="B217" s="2" t="s">
        <v>1295</v>
      </c>
      <c r="C217" s="2" t="s">
        <v>3946</v>
      </c>
      <c r="D217" t="str">
        <f>VLOOKUP(A217,'[1]classification (RLK-Pelle)'!$B$2:$E$630,4,FALSE)</f>
        <v>LRR-XI</v>
      </c>
      <c r="E217" t="s">
        <v>763</v>
      </c>
      <c r="G217" s="2" t="s">
        <v>1296</v>
      </c>
      <c r="H217" t="s">
        <v>1279</v>
      </c>
      <c r="I217" s="6" t="s">
        <v>1294</v>
      </c>
    </row>
    <row r="218" spans="1:9">
      <c r="A218" s="6" t="s">
        <v>1297</v>
      </c>
      <c r="B218" s="2" t="s">
        <v>1298</v>
      </c>
      <c r="C218" s="2" t="s">
        <v>3947</v>
      </c>
      <c r="D218" t="str">
        <f>VLOOKUP(A218,'[1]classification (RLK-Pelle)'!$B$2:$E$630,4,FALSE)</f>
        <v>LRR-XII</v>
      </c>
      <c r="E218" t="s">
        <v>306</v>
      </c>
      <c r="G218" s="2" t="s">
        <v>1299</v>
      </c>
      <c r="H218" t="s">
        <v>1279</v>
      </c>
      <c r="I218" s="6" t="s">
        <v>1297</v>
      </c>
    </row>
    <row r="219" spans="1:9">
      <c r="A219" s="5" t="s">
        <v>1300</v>
      </c>
      <c r="B219" s="2" t="s">
        <v>1301</v>
      </c>
      <c r="C219" s="2" t="s">
        <v>1302</v>
      </c>
      <c r="D219" t="str">
        <f>VLOOKUP(A219,'[1]classification (RLK-Pelle)'!$B$2:$E$630,4,FALSE)</f>
        <v>LRR-Xb</v>
      </c>
      <c r="E219" t="s">
        <v>306</v>
      </c>
      <c r="G219" s="2" t="s">
        <v>1302</v>
      </c>
      <c r="H219" t="s">
        <v>1279</v>
      </c>
      <c r="I219" s="5" t="s">
        <v>1300</v>
      </c>
    </row>
    <row r="220" spans="1:9">
      <c r="A220" s="6" t="s">
        <v>1303</v>
      </c>
      <c r="B220" s="2" t="s">
        <v>1304</v>
      </c>
      <c r="C220" s="2" t="s">
        <v>3941</v>
      </c>
      <c r="D220" t="str">
        <f>VLOOKUP(A220,'[1]classification (RLK-Pelle)'!$B$2:$E$630,4,FALSE)</f>
        <v>LRR-Xb</v>
      </c>
      <c r="E220" t="s">
        <v>763</v>
      </c>
      <c r="G220" s="2" t="s">
        <v>1305</v>
      </c>
      <c r="H220" t="s">
        <v>1279</v>
      </c>
      <c r="I220" s="6" t="s">
        <v>1303</v>
      </c>
    </row>
    <row r="221" spans="1:9">
      <c r="A221" s="6" t="s">
        <v>1306</v>
      </c>
      <c r="B221" s="2" t="s">
        <v>1307</v>
      </c>
      <c r="C221" s="2" t="s">
        <v>3942</v>
      </c>
      <c r="D221" t="str">
        <f>VLOOKUP(A221,'[1]classification (RLK-Pelle)'!$B$2:$E$630,4,FALSE)</f>
        <v>LRR-XIIIb</v>
      </c>
      <c r="E221" t="s">
        <v>763</v>
      </c>
      <c r="G221" s="2" t="s">
        <v>1308</v>
      </c>
      <c r="H221" t="s">
        <v>1279</v>
      </c>
      <c r="I221" s="6" t="s">
        <v>1306</v>
      </c>
    </row>
    <row r="222" spans="1:9">
      <c r="A222" s="6" t="s">
        <v>1309</v>
      </c>
      <c r="B222" s="2" t="s">
        <v>1310</v>
      </c>
      <c r="C222" s="2" t="s">
        <v>3943</v>
      </c>
      <c r="D222" t="str">
        <f>VLOOKUP(A222,'[1]classification (RLK-Pelle)'!$B$2:$E$630,4,FALSE)</f>
        <v>LRR-Xb</v>
      </c>
      <c r="E222" t="s">
        <v>763</v>
      </c>
      <c r="G222" s="2" t="s">
        <v>1311</v>
      </c>
      <c r="H222" t="s">
        <v>1279</v>
      </c>
      <c r="I222" s="6" t="s">
        <v>1309</v>
      </c>
    </row>
    <row r="223" spans="1:9">
      <c r="A223" s="6" t="s">
        <v>1312</v>
      </c>
      <c r="B223" s="2" t="s">
        <v>1313</v>
      </c>
      <c r="C223" s="2" t="s">
        <v>3944</v>
      </c>
      <c r="D223" t="str">
        <f>VLOOKUP(A223,'[1]classification (RLK-Pelle)'!$B$2:$E$630,4,FALSE)</f>
        <v>LRR-XIIIb</v>
      </c>
      <c r="E223" t="s">
        <v>763</v>
      </c>
      <c r="G223" s="2" t="s">
        <v>1314</v>
      </c>
      <c r="H223" t="s">
        <v>1279</v>
      </c>
      <c r="I223" s="6" t="s">
        <v>1312</v>
      </c>
    </row>
    <row r="224" spans="1:9">
      <c r="A224" s="6" t="s">
        <v>1315</v>
      </c>
      <c r="B224" s="2" t="s">
        <v>1316</v>
      </c>
      <c r="C224" s="2" t="s">
        <v>3940</v>
      </c>
      <c r="D224" t="str">
        <f>VLOOKUP(A224,'[1]classification (RLK-Pelle)'!$B$2:$E$630,4,FALSE)</f>
        <v>LRR-Xb</v>
      </c>
      <c r="E224" t="s">
        <v>763</v>
      </c>
      <c r="G224" s="2" t="s">
        <v>1317</v>
      </c>
      <c r="H224" t="s">
        <v>1279</v>
      </c>
      <c r="I224" s="6" t="s">
        <v>1315</v>
      </c>
    </row>
    <row r="225" spans="1:9">
      <c r="A225" s="6" t="s">
        <v>1318</v>
      </c>
      <c r="B225" s="2" t="s">
        <v>1319</v>
      </c>
      <c r="C225" s="2" t="s">
        <v>1320</v>
      </c>
      <c r="D225" t="str">
        <f>VLOOKUP(A225,'[1]classification (RLK-Pelle)'!$B$2:$E$630,4,FALSE)</f>
        <v>LRR-XI</v>
      </c>
      <c r="E225" t="s">
        <v>763</v>
      </c>
      <c r="G225" s="2" t="s">
        <v>1320</v>
      </c>
      <c r="H225" t="s">
        <v>1279</v>
      </c>
      <c r="I225" s="6" t="s">
        <v>1318</v>
      </c>
    </row>
    <row r="226" spans="1:9">
      <c r="A226" s="6" t="s">
        <v>1321</v>
      </c>
      <c r="B226" s="2" t="s">
        <v>1322</v>
      </c>
      <c r="C226" s="2" t="s">
        <v>1323</v>
      </c>
      <c r="D226" t="str">
        <f>VLOOKUP(A226,'[1]classification (RLK-Pelle)'!$B$2:$E$630,4,FALSE)</f>
        <v>LRR-Xb</v>
      </c>
      <c r="E226" t="s">
        <v>763</v>
      </c>
      <c r="G226" s="2" t="s">
        <v>1323</v>
      </c>
      <c r="H226" t="s">
        <v>1279</v>
      </c>
      <c r="I226" s="6" t="s">
        <v>1321</v>
      </c>
    </row>
    <row r="227" spans="1:9">
      <c r="A227" s="6" t="s">
        <v>1324</v>
      </c>
      <c r="B227" s="2" t="s">
        <v>1325</v>
      </c>
      <c r="C227" s="2" t="s">
        <v>1326</v>
      </c>
      <c r="D227" t="str">
        <f>VLOOKUP(A227,'[1]classification (RLK-Pelle)'!$B$2:$E$630,4,FALSE)</f>
        <v>LRR-XI</v>
      </c>
      <c r="E227" t="s">
        <v>763</v>
      </c>
      <c r="G227" s="2" t="s">
        <v>1326</v>
      </c>
      <c r="H227" t="s">
        <v>1279</v>
      </c>
      <c r="I227" s="6" t="s">
        <v>1324</v>
      </c>
    </row>
    <row r="228" spans="1:9">
      <c r="A228" s="6" t="s">
        <v>1327</v>
      </c>
      <c r="B228" s="2" t="s">
        <v>1328</v>
      </c>
      <c r="C228" s="2" t="s">
        <v>1329</v>
      </c>
      <c r="D228" t="str">
        <f>VLOOKUP(A228,'[1]classification (RLK-Pelle)'!$B$2:$E$630,4,FALSE)</f>
        <v>LRR-XI</v>
      </c>
      <c r="E228" t="s">
        <v>763</v>
      </c>
      <c r="G228" s="2" t="s">
        <v>1329</v>
      </c>
      <c r="H228" t="s">
        <v>1279</v>
      </c>
      <c r="I228" s="6" t="s">
        <v>1327</v>
      </c>
    </row>
    <row r="229" spans="1:9">
      <c r="A229" s="6" t="s">
        <v>1330</v>
      </c>
      <c r="B229" s="2" t="s">
        <v>1331</v>
      </c>
      <c r="C229" s="2" t="s">
        <v>1332</v>
      </c>
      <c r="D229" t="str">
        <f>VLOOKUP(A229,'[1]classification (RLK-Pelle)'!$B$2:$E$630,4,FALSE)</f>
        <v>LRR-XI</v>
      </c>
      <c r="E229" t="s">
        <v>763</v>
      </c>
      <c r="G229" s="2" t="s">
        <v>1332</v>
      </c>
      <c r="H229" t="s">
        <v>1279</v>
      </c>
      <c r="I229" s="6" t="s">
        <v>1330</v>
      </c>
    </row>
    <row r="230" spans="1:9">
      <c r="A230" s="6" t="s">
        <v>1333</v>
      </c>
      <c r="B230" s="2" t="s">
        <v>1334</v>
      </c>
      <c r="C230" s="2" t="s">
        <v>1335</v>
      </c>
      <c r="D230" t="str">
        <f>VLOOKUP(A230,'[1]classification (RLK-Pelle)'!$B$2:$E$630,4,FALSE)</f>
        <v>LRR-XI</v>
      </c>
      <c r="E230" t="s">
        <v>763</v>
      </c>
      <c r="G230" s="2" t="s">
        <v>1335</v>
      </c>
      <c r="H230" t="s">
        <v>1279</v>
      </c>
      <c r="I230" s="6" t="s">
        <v>1333</v>
      </c>
    </row>
    <row r="231" spans="1:9">
      <c r="A231" s="6" t="s">
        <v>1336</v>
      </c>
      <c r="B231" s="2" t="s">
        <v>1337</v>
      </c>
      <c r="C231" s="2" t="s">
        <v>1338</v>
      </c>
      <c r="D231" t="str">
        <f>VLOOKUP(A231,'[1]classification (RLK-Pelle)'!$B$2:$E$630,4,FALSE)</f>
        <v>LRR-XI</v>
      </c>
      <c r="E231" t="s">
        <v>763</v>
      </c>
      <c r="G231" s="2" t="s">
        <v>1338</v>
      </c>
      <c r="H231" t="s">
        <v>1279</v>
      </c>
      <c r="I231" s="6" t="s">
        <v>1336</v>
      </c>
    </row>
    <row r="232" spans="1:9">
      <c r="A232" s="6" t="s">
        <v>1339</v>
      </c>
      <c r="B232" s="2" t="s">
        <v>1340</v>
      </c>
      <c r="C232" s="2" t="s">
        <v>1341</v>
      </c>
      <c r="D232" t="str">
        <f>VLOOKUP(A232,'[1]classification (RLK-Pelle)'!$B$2:$E$630,4,FALSE)</f>
        <v>LRR-XI</v>
      </c>
      <c r="E232" t="s">
        <v>763</v>
      </c>
      <c r="G232" s="2" t="s">
        <v>1341</v>
      </c>
      <c r="H232" t="s">
        <v>1279</v>
      </c>
      <c r="I232" s="6" t="s">
        <v>1339</v>
      </c>
    </row>
    <row r="233" spans="1:9">
      <c r="A233" s="6" t="s">
        <v>1342</v>
      </c>
      <c r="B233" s="2" t="s">
        <v>1343</v>
      </c>
      <c r="C233" s="2" t="s">
        <v>1344</v>
      </c>
      <c r="D233" t="str">
        <f>VLOOKUP(A233,'[1]classification (RLK-Pelle)'!$B$2:$E$630,4,FALSE)</f>
        <v>LRR-Ia</v>
      </c>
      <c r="E233" t="s">
        <v>763</v>
      </c>
      <c r="G233" s="2" t="s">
        <v>1344</v>
      </c>
      <c r="H233" t="s">
        <v>1279</v>
      </c>
      <c r="I233" s="6" t="s">
        <v>1342</v>
      </c>
    </row>
    <row r="234" spans="1:9">
      <c r="A234" s="6" t="s">
        <v>1261</v>
      </c>
      <c r="B234" s="2" t="s">
        <v>1346</v>
      </c>
      <c r="C234" s="2" t="s">
        <v>1347</v>
      </c>
      <c r="D234" t="str">
        <f>VLOOKUP(A234,'[1]classification (RLK-Pelle)'!$B$2:$E$630,4,FALSE)</f>
        <v>LRR-XI</v>
      </c>
      <c r="E234" t="s">
        <v>763</v>
      </c>
      <c r="G234" s="2" t="s">
        <v>1347</v>
      </c>
      <c r="H234" t="s">
        <v>1279</v>
      </c>
      <c r="I234" s="6" t="s">
        <v>1261</v>
      </c>
    </row>
    <row r="235" spans="1:9">
      <c r="A235" s="6" t="s">
        <v>1349</v>
      </c>
      <c r="B235" s="2" t="s">
        <v>1350</v>
      </c>
      <c r="C235" s="2" t="s">
        <v>1351</v>
      </c>
      <c r="D235" t="s">
        <v>762</v>
      </c>
      <c r="E235" t="s">
        <v>763</v>
      </c>
      <c r="G235" s="2" t="s">
        <v>1351</v>
      </c>
      <c r="H235" t="s">
        <v>1348</v>
      </c>
      <c r="I235" s="6" t="s">
        <v>1349</v>
      </c>
    </row>
    <row r="236" spans="1:9">
      <c r="A236" s="6" t="s">
        <v>1352</v>
      </c>
      <c r="B236" s="2" t="s">
        <v>1352</v>
      </c>
      <c r="C236" s="2" t="s">
        <v>1353</v>
      </c>
      <c r="D236" t="str">
        <f>VLOOKUP(A236,'[1]classification (RLK-Pelle)'!$B$2:$E$630,4,FALSE)</f>
        <v>SD-1a</v>
      </c>
      <c r="E236" t="s">
        <v>763</v>
      </c>
      <c r="G236" s="2" t="s">
        <v>1353</v>
      </c>
      <c r="H236" t="s">
        <v>1348</v>
      </c>
      <c r="I236" s="6" t="s">
        <v>1352</v>
      </c>
    </row>
    <row r="237" spans="1:9">
      <c r="A237" s="6" t="s">
        <v>1354</v>
      </c>
      <c r="B237" s="2" t="s">
        <v>1354</v>
      </c>
      <c r="C237" s="2" t="s">
        <v>1355</v>
      </c>
      <c r="D237" t="str">
        <f>VLOOKUP(A237,'[1]classification (RLK-Pelle)'!$B$2:$E$630,4,FALSE)</f>
        <v>SD-1a</v>
      </c>
      <c r="E237" t="s">
        <v>763</v>
      </c>
      <c r="G237" s="2" t="s">
        <v>1355</v>
      </c>
      <c r="H237" t="s">
        <v>1348</v>
      </c>
      <c r="I237" s="6" t="s">
        <v>1354</v>
      </c>
    </row>
    <row r="238" spans="1:9">
      <c r="A238" s="6" t="s">
        <v>1356</v>
      </c>
      <c r="B238" s="2" t="s">
        <v>1357</v>
      </c>
      <c r="C238" s="2" t="s">
        <v>1358</v>
      </c>
      <c r="D238" t="str">
        <f>VLOOKUP(A238,'[1]classification (RLK-Pelle)'!$B$2:$E$630,4,FALSE)</f>
        <v>SD-1a</v>
      </c>
      <c r="E238" t="s">
        <v>763</v>
      </c>
      <c r="G238" s="2" t="s">
        <v>1358</v>
      </c>
      <c r="H238" t="s">
        <v>1348</v>
      </c>
      <c r="I238" s="6" t="s">
        <v>1356</v>
      </c>
    </row>
    <row r="239" spans="1:9">
      <c r="A239" s="6" t="s">
        <v>1359</v>
      </c>
      <c r="B239" s="2" t="s">
        <v>1360</v>
      </c>
      <c r="C239" s="2" t="s">
        <v>1361</v>
      </c>
      <c r="D239" t="str">
        <f>VLOOKUP(A239,'[1]classification (RLK-Pelle)'!$B$2:$E$630,4,FALSE)</f>
        <v>SD-1a</v>
      </c>
      <c r="E239" t="s">
        <v>763</v>
      </c>
      <c r="G239" s="2" t="s">
        <v>1361</v>
      </c>
      <c r="H239" t="s">
        <v>1348</v>
      </c>
      <c r="I239" s="6" t="s">
        <v>1359</v>
      </c>
    </row>
    <row r="240" spans="1:9">
      <c r="A240" s="6" t="s">
        <v>1362</v>
      </c>
      <c r="B240" s="2" t="s">
        <v>1362</v>
      </c>
      <c r="C240" s="2" t="s">
        <v>1363</v>
      </c>
      <c r="D240" t="s">
        <v>45</v>
      </c>
      <c r="E240" t="s">
        <v>763</v>
      </c>
      <c r="G240" s="2" t="s">
        <v>1363</v>
      </c>
      <c r="H240" t="s">
        <v>1348</v>
      </c>
      <c r="I240" s="6" t="s">
        <v>1362</v>
      </c>
    </row>
    <row r="241" spans="1:9">
      <c r="A241" s="8" t="s">
        <v>1364</v>
      </c>
      <c r="B241" s="2" t="s">
        <v>1364</v>
      </c>
      <c r="C241" s="2" t="s">
        <v>1365</v>
      </c>
      <c r="D241" t="str">
        <f>VLOOKUP(A241,'[1]classification (RLK-Pelle)'!$B$2:$E$630,4,FALSE)</f>
        <v>SD-1a</v>
      </c>
      <c r="E241" t="s">
        <v>763</v>
      </c>
      <c r="G241" s="2" t="s">
        <v>1365</v>
      </c>
      <c r="H241" t="s">
        <v>1348</v>
      </c>
      <c r="I241" s="8" t="s">
        <v>1364</v>
      </c>
    </row>
    <row r="242" spans="1:9">
      <c r="A242" s="6" t="s">
        <v>1366</v>
      </c>
      <c r="B242" s="2" t="s">
        <v>1367</v>
      </c>
      <c r="C242" s="2" t="s">
        <v>1368</v>
      </c>
      <c r="D242" t="str">
        <f>VLOOKUP(A242,'[1]classification (RLK-Pelle)'!$B$2:$E$630,4,FALSE)</f>
        <v>SD-1a</v>
      </c>
      <c r="E242" t="s">
        <v>763</v>
      </c>
      <c r="G242" s="2" t="s">
        <v>1368</v>
      </c>
      <c r="H242" t="s">
        <v>1348</v>
      </c>
      <c r="I242" s="6" t="s">
        <v>1366</v>
      </c>
    </row>
    <row r="243" spans="1:9">
      <c r="A243" s="6" t="s">
        <v>1369</v>
      </c>
      <c r="B243" s="2" t="s">
        <v>1370</v>
      </c>
      <c r="C243" s="2" t="s">
        <v>1371</v>
      </c>
      <c r="D243" t="str">
        <f>VLOOKUP(A243,'[1]classification (RLK-Pelle)'!$B$2:$E$630,4,FALSE)</f>
        <v>SD-1a</v>
      </c>
      <c r="E243" t="s">
        <v>763</v>
      </c>
      <c r="G243" s="2" t="s">
        <v>1371</v>
      </c>
      <c r="H243" t="s">
        <v>1348</v>
      </c>
      <c r="I243" s="6" t="s">
        <v>1369</v>
      </c>
    </row>
    <row r="244" spans="1:9">
      <c r="A244" s="8" t="s">
        <v>1372</v>
      </c>
      <c r="B244" s="2" t="s">
        <v>1372</v>
      </c>
      <c r="C244" s="2" t="s">
        <v>1373</v>
      </c>
      <c r="D244" t="str">
        <f>VLOOKUP(A244,'[1]classification (RLK-Pelle)'!$B$2:$E$630,4,FALSE)</f>
        <v>SD-1a</v>
      </c>
      <c r="E244" t="s">
        <v>763</v>
      </c>
      <c r="G244" s="2" t="s">
        <v>1373</v>
      </c>
      <c r="H244" t="s">
        <v>1348</v>
      </c>
      <c r="I244" s="8" t="s">
        <v>1372</v>
      </c>
    </row>
    <row r="245" spans="1:9">
      <c r="A245" s="6" t="s">
        <v>1374</v>
      </c>
      <c r="B245" s="2" t="s">
        <v>1375</v>
      </c>
      <c r="C245" s="2" t="s">
        <v>1376</v>
      </c>
      <c r="D245" t="str">
        <f>VLOOKUP(A245,'[1]classification (RLK-Pelle)'!$B$2:$E$630,4,FALSE)</f>
        <v>SD-1b</v>
      </c>
      <c r="E245" t="s">
        <v>306</v>
      </c>
      <c r="G245" s="2" t="s">
        <v>1376</v>
      </c>
      <c r="H245" t="s">
        <v>1348</v>
      </c>
      <c r="I245" s="6" t="s">
        <v>1374</v>
      </c>
    </row>
    <row r="246" spans="1:9">
      <c r="A246" s="8" t="s">
        <v>1125</v>
      </c>
      <c r="B246" s="2" t="s">
        <v>1125</v>
      </c>
      <c r="C246" s="2" t="s">
        <v>1126</v>
      </c>
      <c r="D246" t="s">
        <v>35</v>
      </c>
      <c r="E246" t="s">
        <v>763</v>
      </c>
      <c r="G246" s="2" t="s">
        <v>1126</v>
      </c>
      <c r="H246" t="s">
        <v>1348</v>
      </c>
      <c r="I246" s="8" t="s">
        <v>1125</v>
      </c>
    </row>
    <row r="247" spans="1:9">
      <c r="A247" s="8" t="s">
        <v>986</v>
      </c>
      <c r="B247" s="2" t="s">
        <v>986</v>
      </c>
      <c r="C247" s="2" t="s">
        <v>987</v>
      </c>
      <c r="D247" t="str">
        <f>VLOOKUP(A247,'[1]classification (RLK-Pelle)'!$B$2:$E$630,4,FALSE)</f>
        <v>Extensin</v>
      </c>
      <c r="E247" t="s">
        <v>763</v>
      </c>
      <c r="G247" s="2" t="s">
        <v>987</v>
      </c>
      <c r="H247" t="s">
        <v>1348</v>
      </c>
      <c r="I247" s="8" t="s">
        <v>986</v>
      </c>
    </row>
    <row r="248" spans="1:9">
      <c r="A248" s="6" t="s">
        <v>1377</v>
      </c>
      <c r="B248" s="2" t="s">
        <v>1378</v>
      </c>
      <c r="C248" s="2" t="s">
        <v>1379</v>
      </c>
      <c r="E248" t="s">
        <v>763</v>
      </c>
      <c r="G248" s="2" t="s">
        <v>1379</v>
      </c>
      <c r="H248" t="s">
        <v>1348</v>
      </c>
      <c r="I248" s="6" t="s">
        <v>1377</v>
      </c>
    </row>
    <row r="249" spans="1:9">
      <c r="A249" s="6" t="s">
        <v>1380</v>
      </c>
      <c r="B249" s="2" t="s">
        <v>1843</v>
      </c>
      <c r="C249" s="2" t="s">
        <v>1381</v>
      </c>
      <c r="D249" t="str">
        <f>VLOOKUP(A249,'[1]classification (RLK-Pelle)'!$B$2:$E$630,4,FALSE)</f>
        <v>CR4L</v>
      </c>
      <c r="E249" t="s">
        <v>763</v>
      </c>
      <c r="G249" s="2" t="s">
        <v>1381</v>
      </c>
      <c r="H249" t="s">
        <v>1348</v>
      </c>
      <c r="I249" s="6" t="s">
        <v>1380</v>
      </c>
    </row>
    <row r="250" spans="1:9">
      <c r="A250" s="6" t="s">
        <v>1382</v>
      </c>
      <c r="B250" s="2" t="s">
        <v>1844</v>
      </c>
      <c r="C250" s="2" t="s">
        <v>1383</v>
      </c>
      <c r="D250" t="str">
        <f>VLOOKUP(A250,'[1]classification (RLK-Pelle)'!$B$2:$E$630,4,FALSE)</f>
        <v>CR4L</v>
      </c>
      <c r="E250" t="s">
        <v>763</v>
      </c>
      <c r="G250" s="2" t="s">
        <v>1383</v>
      </c>
      <c r="H250" t="s">
        <v>1348</v>
      </c>
      <c r="I250" s="6" t="s">
        <v>1382</v>
      </c>
    </row>
    <row r="251" spans="1:9">
      <c r="A251" s="6" t="s">
        <v>1384</v>
      </c>
      <c r="B251" s="2" t="s">
        <v>1385</v>
      </c>
      <c r="C251" s="2" t="s">
        <v>1386</v>
      </c>
      <c r="D251" t="str">
        <f>VLOOKUP(A251,'[1]classification (RLK-Pelle)'!$B$2:$E$630,4,FALSE)</f>
        <v>CR4L</v>
      </c>
      <c r="E251" t="s">
        <v>763</v>
      </c>
      <c r="G251" s="2" t="s">
        <v>1386</v>
      </c>
      <c r="H251" t="s">
        <v>1348</v>
      </c>
      <c r="I251" s="6" t="s">
        <v>1384</v>
      </c>
    </row>
    <row r="252" spans="1:9">
      <c r="A252" s="6" t="s">
        <v>1387</v>
      </c>
      <c r="B252" s="2" t="s">
        <v>1845</v>
      </c>
      <c r="C252" s="2" t="s">
        <v>1388</v>
      </c>
      <c r="D252" t="str">
        <f>VLOOKUP(A252,'[1]classification (RLK-Pelle)'!$B$2:$E$630,4,FALSE)</f>
        <v>CR4L</v>
      </c>
      <c r="E252" t="s">
        <v>763</v>
      </c>
      <c r="G252" s="2" t="s">
        <v>1388</v>
      </c>
      <c r="H252" t="s">
        <v>1348</v>
      </c>
      <c r="I252" s="6" t="s">
        <v>1387</v>
      </c>
    </row>
    <row r="253" spans="1:9">
      <c r="A253" s="6" t="s">
        <v>1389</v>
      </c>
      <c r="B253" s="2" t="s">
        <v>1850</v>
      </c>
      <c r="C253" s="2" t="s">
        <v>1390</v>
      </c>
      <c r="D253" t="s">
        <v>1391</v>
      </c>
      <c r="E253" t="s">
        <v>763</v>
      </c>
      <c r="G253" s="2" t="s">
        <v>1390</v>
      </c>
      <c r="H253" t="s">
        <v>1348</v>
      </c>
      <c r="I253" s="6" t="s">
        <v>1389</v>
      </c>
    </row>
    <row r="254" spans="1:9">
      <c r="A254" s="6" t="s">
        <v>1392</v>
      </c>
      <c r="B254" s="2" t="s">
        <v>3933</v>
      </c>
      <c r="C254" s="2" t="s">
        <v>1393</v>
      </c>
      <c r="D254" t="s">
        <v>1391</v>
      </c>
      <c r="E254" t="s">
        <v>306</v>
      </c>
      <c r="G254" s="2" t="s">
        <v>1393</v>
      </c>
      <c r="H254" t="s">
        <v>1348</v>
      </c>
      <c r="I254" s="6" t="s">
        <v>1392</v>
      </c>
    </row>
    <row r="255" spans="1:9">
      <c r="A255" s="5" t="s">
        <v>1394</v>
      </c>
      <c r="B255" s="2" t="s">
        <v>1852</v>
      </c>
      <c r="C255" s="2" t="s">
        <v>1395</v>
      </c>
      <c r="D255" t="s">
        <v>1391</v>
      </c>
      <c r="E255" t="s">
        <v>763</v>
      </c>
      <c r="G255" s="2" t="s">
        <v>1395</v>
      </c>
      <c r="H255" t="s">
        <v>1348</v>
      </c>
      <c r="I255" s="5" t="s">
        <v>1394</v>
      </c>
    </row>
    <row r="256" spans="1:9">
      <c r="A256" s="6" t="s">
        <v>1396</v>
      </c>
      <c r="B256" s="2" t="s">
        <v>2045</v>
      </c>
      <c r="C256" s="2" t="s">
        <v>1397</v>
      </c>
      <c r="D256" t="s">
        <v>1391</v>
      </c>
      <c r="E256" t="s">
        <v>763</v>
      </c>
      <c r="G256" s="2" t="s">
        <v>1397</v>
      </c>
      <c r="H256" t="s">
        <v>1348</v>
      </c>
      <c r="I256" s="6" t="s">
        <v>1396</v>
      </c>
    </row>
    <row r="257" spans="1:9">
      <c r="A257" s="6" t="s">
        <v>1398</v>
      </c>
      <c r="B257" s="2" t="s">
        <v>1399</v>
      </c>
      <c r="C257" s="2" t="s">
        <v>1400</v>
      </c>
      <c r="D257" t="s">
        <v>1391</v>
      </c>
      <c r="E257" t="s">
        <v>763</v>
      </c>
      <c r="G257" s="2" t="s">
        <v>1400</v>
      </c>
      <c r="H257" t="s">
        <v>1348</v>
      </c>
      <c r="I257" s="6" t="s">
        <v>1398</v>
      </c>
    </row>
    <row r="258" spans="1:9">
      <c r="A258" s="6" t="s">
        <v>1401</v>
      </c>
      <c r="B258" s="2" t="s">
        <v>1402</v>
      </c>
      <c r="C258" s="2" t="s">
        <v>1403</v>
      </c>
      <c r="D258" t="s">
        <v>1391</v>
      </c>
      <c r="E258" t="s">
        <v>763</v>
      </c>
      <c r="G258" s="2" t="s">
        <v>1403</v>
      </c>
      <c r="H258" t="s">
        <v>1348</v>
      </c>
      <c r="I258" s="6" t="s">
        <v>1401</v>
      </c>
    </row>
    <row r="259" spans="1:9">
      <c r="A259" s="6" t="s">
        <v>1405</v>
      </c>
      <c r="B259" t="s">
        <v>3257</v>
      </c>
      <c r="C259" s="10" t="s">
        <v>1406</v>
      </c>
      <c r="D259" t="s">
        <v>1407</v>
      </c>
      <c r="E259" t="s">
        <v>763</v>
      </c>
      <c r="G259" s="10" t="s">
        <v>1406</v>
      </c>
      <c r="H259" t="s">
        <v>1404</v>
      </c>
      <c r="I259" s="6" t="s">
        <v>1405</v>
      </c>
    </row>
    <row r="260" spans="1:9">
      <c r="A260" s="6" t="s">
        <v>1408</v>
      </c>
      <c r="B260" s="10" t="s">
        <v>1409</v>
      </c>
      <c r="C260" s="10" t="s">
        <v>1410</v>
      </c>
      <c r="D260" t="str">
        <f>VLOOKUP(A260,'[1]classification (RLK-Pelle)'!$B$2:$E$630,4,FALSE)</f>
        <v>LRR-V</v>
      </c>
      <c r="E260" t="s">
        <v>763</v>
      </c>
      <c r="G260" s="10" t="s">
        <v>1410</v>
      </c>
      <c r="H260" t="s">
        <v>1404</v>
      </c>
      <c r="I260" s="6" t="s">
        <v>1408</v>
      </c>
    </row>
    <row r="261" spans="1:9">
      <c r="A261" s="12" t="s">
        <v>1411</v>
      </c>
      <c r="B261" s="10" t="s">
        <v>1411</v>
      </c>
      <c r="C261" s="10" t="s">
        <v>1412</v>
      </c>
      <c r="D261" t="str">
        <f>VLOOKUP(A261,'[1]classification (RLK-Pelle)'!$B$2:$E$630,4,FALSE)</f>
        <v>LRR-III</v>
      </c>
      <c r="E261" t="s">
        <v>763</v>
      </c>
      <c r="G261" s="10" t="s">
        <v>1412</v>
      </c>
      <c r="H261" t="s">
        <v>1404</v>
      </c>
      <c r="I261" s="12" t="s">
        <v>1411</v>
      </c>
    </row>
    <row r="262" spans="1:9">
      <c r="A262" s="6" t="s">
        <v>1413</v>
      </c>
      <c r="B262" s="10" t="s">
        <v>1414</v>
      </c>
      <c r="C262" s="10" t="s">
        <v>1415</v>
      </c>
      <c r="D262" t="str">
        <f>VLOOKUP(A262,'[1]classification (RLK-Pelle)'!$B$2:$E$630,4,FALSE)</f>
        <v>LRR-V</v>
      </c>
      <c r="E262" t="s">
        <v>763</v>
      </c>
      <c r="G262" s="10" t="s">
        <v>1415</v>
      </c>
      <c r="H262" t="s">
        <v>1404</v>
      </c>
      <c r="I262" s="6" t="s">
        <v>1413</v>
      </c>
    </row>
    <row r="263" spans="1:9">
      <c r="A263" s="6" t="s">
        <v>1416</v>
      </c>
      <c r="B263" s="10" t="s">
        <v>1417</v>
      </c>
      <c r="C263" s="10" t="s">
        <v>1418</v>
      </c>
      <c r="D263" t="str">
        <f>VLOOKUP(A263,'[1]classification (RLK-Pelle)'!$B$2:$E$630,4,FALSE)</f>
        <v>LRR-V</v>
      </c>
      <c r="E263" t="s">
        <v>306</v>
      </c>
      <c r="G263" s="10" t="s">
        <v>1418</v>
      </c>
      <c r="H263" t="s">
        <v>1404</v>
      </c>
      <c r="I263" s="6" t="s">
        <v>1416</v>
      </c>
    </row>
    <row r="264" spans="1:9">
      <c r="A264" s="6" t="s">
        <v>1419</v>
      </c>
      <c r="B264" s="10" t="s">
        <v>1420</v>
      </c>
      <c r="C264" s="10" t="s">
        <v>1421</v>
      </c>
      <c r="D264" t="str">
        <f>VLOOKUP(A264,'[1]classification (RLK-Pelle)'!$B$2:$E$630,4,FALSE)</f>
        <v>LRR-V</v>
      </c>
      <c r="E264" t="s">
        <v>763</v>
      </c>
      <c r="G264" s="10" t="s">
        <v>1421</v>
      </c>
      <c r="H264" t="s">
        <v>1404</v>
      </c>
      <c r="I264" s="6" t="s">
        <v>1419</v>
      </c>
    </row>
    <row r="265" spans="1:9">
      <c r="A265" s="6" t="s">
        <v>1422</v>
      </c>
      <c r="B265" s="10" t="s">
        <v>1423</v>
      </c>
      <c r="C265" s="10" t="s">
        <v>1424</v>
      </c>
      <c r="D265" t="s">
        <v>40</v>
      </c>
      <c r="E265" t="s">
        <v>763</v>
      </c>
      <c r="G265" s="10" t="s">
        <v>1424</v>
      </c>
      <c r="H265" t="s">
        <v>1404</v>
      </c>
      <c r="I265" s="6" t="s">
        <v>1422</v>
      </c>
    </row>
    <row r="266" spans="1:9">
      <c r="A266" s="6" t="s">
        <v>1425</v>
      </c>
      <c r="B266" s="10" t="s">
        <v>1426</v>
      </c>
      <c r="C266" s="10" t="s">
        <v>1427</v>
      </c>
      <c r="D266" t="str">
        <f>VLOOKUP(A266,'[1]classification (RLK-Pelle)'!$B$2:$E$630,4,FALSE)</f>
        <v>LRR-V</v>
      </c>
      <c r="E266" t="s">
        <v>763</v>
      </c>
      <c r="G266" s="10" t="s">
        <v>1427</v>
      </c>
      <c r="H266" t="s">
        <v>1404</v>
      </c>
      <c r="I266" s="6" t="s">
        <v>1425</v>
      </c>
    </row>
    <row r="267" spans="1:9">
      <c r="A267" s="6" t="s">
        <v>1428</v>
      </c>
      <c r="B267" s="10" t="s">
        <v>1429</v>
      </c>
      <c r="C267" s="10" t="s">
        <v>1430</v>
      </c>
      <c r="D267" t="str">
        <f>VLOOKUP(A267,'[1]classification (RLK-Pelle)'!$B$2:$E$630,4,FALSE)</f>
        <v>LRR-V</v>
      </c>
      <c r="E267" t="s">
        <v>306</v>
      </c>
      <c r="G267" s="10" t="s">
        <v>1430</v>
      </c>
      <c r="H267" t="s">
        <v>1404</v>
      </c>
      <c r="I267" s="6" t="s">
        <v>1428</v>
      </c>
    </row>
    <row r="268" spans="1:9">
      <c r="A268" s="6" t="s">
        <v>1431</v>
      </c>
      <c r="B268" s="10" t="s">
        <v>1432</v>
      </c>
      <c r="C268" s="10" t="s">
        <v>1433</v>
      </c>
      <c r="D268" t="s">
        <v>40</v>
      </c>
      <c r="E268" t="s">
        <v>763</v>
      </c>
      <c r="G268" s="10" t="s">
        <v>1433</v>
      </c>
      <c r="H268" t="s">
        <v>1404</v>
      </c>
      <c r="I268" s="6" t="s">
        <v>1431</v>
      </c>
    </row>
    <row r="269" spans="1:9">
      <c r="A269" s="6" t="s">
        <v>1434</v>
      </c>
      <c r="B269" s="10" t="s">
        <v>1435</v>
      </c>
      <c r="C269" s="10" t="s">
        <v>1436</v>
      </c>
      <c r="D269" t="str">
        <f>VLOOKUP(A269,'[1]classification (RLK-Pelle)'!$B$2:$E$630,4,FALSE)</f>
        <v>LRR-III</v>
      </c>
      <c r="E269" t="s">
        <v>763</v>
      </c>
      <c r="G269" s="10" t="s">
        <v>1436</v>
      </c>
      <c r="H269" t="s">
        <v>1404</v>
      </c>
      <c r="I269" s="6" t="s">
        <v>1434</v>
      </c>
    </row>
    <row r="270" spans="1:9">
      <c r="A270" s="12" t="s">
        <v>1437</v>
      </c>
      <c r="B270" s="10" t="s">
        <v>1437</v>
      </c>
      <c r="C270" s="10" t="s">
        <v>1438</v>
      </c>
      <c r="D270" t="str">
        <f>VLOOKUP(A270,'[1]classification (RLK-Pelle)'!$B$2:$E$630,4,FALSE)</f>
        <v>LRR-VI</v>
      </c>
      <c r="E270" t="s">
        <v>763</v>
      </c>
      <c r="G270" s="10" t="s">
        <v>1438</v>
      </c>
      <c r="H270" t="s">
        <v>1404</v>
      </c>
      <c r="I270" s="12" t="s">
        <v>1437</v>
      </c>
    </row>
    <row r="271" spans="1:9">
      <c r="A271" s="12" t="s">
        <v>1439</v>
      </c>
      <c r="B271" s="10" t="s">
        <v>1439</v>
      </c>
      <c r="C271" s="10" t="s">
        <v>1440</v>
      </c>
      <c r="D271" t="str">
        <f>VLOOKUP(A271,'[1]classification (RLK-Pelle)'!$B$2:$E$630,4,FALSE)</f>
        <v>LRR-III</v>
      </c>
      <c r="E271" t="s">
        <v>306</v>
      </c>
      <c r="G271" s="10" t="s">
        <v>1440</v>
      </c>
      <c r="H271" t="s">
        <v>1404</v>
      </c>
      <c r="I271" s="12" t="s">
        <v>1439</v>
      </c>
    </row>
    <row r="272" spans="1:9">
      <c r="A272" s="12" t="s">
        <v>1441</v>
      </c>
      <c r="B272" s="10" t="s">
        <v>1441</v>
      </c>
      <c r="C272" s="10" t="s">
        <v>1442</v>
      </c>
      <c r="D272" t="str">
        <f>VLOOKUP(A272,'[1]classification (RLK-Pelle)'!$B$2:$E$630,4,FALSE)</f>
        <v>LRR-VI</v>
      </c>
      <c r="E272" t="s">
        <v>306</v>
      </c>
      <c r="G272" s="10" t="s">
        <v>1442</v>
      </c>
      <c r="H272" t="s">
        <v>1404</v>
      </c>
      <c r="I272" s="12" t="s">
        <v>1441</v>
      </c>
    </row>
    <row r="273" spans="1:9">
      <c r="A273" s="12" t="s">
        <v>1443</v>
      </c>
      <c r="B273" s="10" t="s">
        <v>1443</v>
      </c>
      <c r="C273" s="10" t="s">
        <v>1444</v>
      </c>
      <c r="D273" t="str">
        <f>VLOOKUP(A273,'[1]classification (RLK-Pelle)'!$B$2:$E$630,4,FALSE)</f>
        <v>LRR-III</v>
      </c>
      <c r="E273" t="s">
        <v>763</v>
      </c>
      <c r="G273" s="10" t="s">
        <v>1444</v>
      </c>
      <c r="H273" t="s">
        <v>1404</v>
      </c>
      <c r="I273" s="12" t="s">
        <v>1443</v>
      </c>
    </row>
    <row r="274" spans="1:9">
      <c r="A274" s="12" t="s">
        <v>1445</v>
      </c>
      <c r="B274" s="10" t="s">
        <v>1445</v>
      </c>
      <c r="C274" s="10" t="s">
        <v>1446</v>
      </c>
      <c r="D274" t="str">
        <f>VLOOKUP(A274,'[1]classification (RLK-Pelle)'!$B$2:$E$630,4,FALSE)</f>
        <v>LRR-III</v>
      </c>
      <c r="E274" t="s">
        <v>763</v>
      </c>
      <c r="G274" s="10" t="s">
        <v>1446</v>
      </c>
      <c r="H274" t="s">
        <v>1404</v>
      </c>
      <c r="I274" s="12" t="s">
        <v>1445</v>
      </c>
    </row>
    <row r="275" spans="1:9">
      <c r="A275" s="10" t="s">
        <v>1447</v>
      </c>
      <c r="B275" s="10" t="s">
        <v>1447</v>
      </c>
      <c r="C275" s="10" t="s">
        <v>1448</v>
      </c>
      <c r="D275" t="str">
        <f>VLOOKUP(A275,'[1]classification (RLK-Pelle)'!$B$2:$E$630,4,FALSE)</f>
        <v>LRR-III</v>
      </c>
      <c r="E275" t="s">
        <v>763</v>
      </c>
      <c r="G275" s="10" t="s">
        <v>1448</v>
      </c>
      <c r="H275" t="s">
        <v>1404</v>
      </c>
      <c r="I275" s="10" t="s">
        <v>1447</v>
      </c>
    </row>
    <row r="276" spans="1:9">
      <c r="A276" s="10" t="s">
        <v>1449</v>
      </c>
      <c r="B276" s="10" t="s">
        <v>1449</v>
      </c>
      <c r="C276" s="10" t="s">
        <v>1450</v>
      </c>
      <c r="D276" t="str">
        <f>VLOOKUP(A276,'[1]classification (RLK-Pelle)'!$B$2:$E$630,4,FALSE)</f>
        <v>LRR-III</v>
      </c>
      <c r="E276" t="s">
        <v>763</v>
      </c>
      <c r="G276" s="10" t="s">
        <v>1450</v>
      </c>
      <c r="H276" t="s">
        <v>1404</v>
      </c>
      <c r="I276" s="10" t="s">
        <v>1449</v>
      </c>
    </row>
    <row r="277" spans="1:9">
      <c r="A277" s="10" t="s">
        <v>1451</v>
      </c>
      <c r="B277" s="10" t="s">
        <v>1451</v>
      </c>
      <c r="C277" s="10" t="s">
        <v>1452</v>
      </c>
      <c r="D277" t="str">
        <f>VLOOKUP(A277,'[1]classification (RLK-Pelle)'!$B$2:$E$630,4,FALSE)</f>
        <v>LRR-III</v>
      </c>
      <c r="E277" t="s">
        <v>763</v>
      </c>
      <c r="G277" s="10" t="s">
        <v>1452</v>
      </c>
      <c r="H277" t="s">
        <v>1404</v>
      </c>
      <c r="I277" s="10" t="s">
        <v>1451</v>
      </c>
    </row>
    <row r="278" spans="1:9">
      <c r="A278" s="10" t="s">
        <v>1453</v>
      </c>
      <c r="B278" s="10" t="s">
        <v>1453</v>
      </c>
      <c r="C278" s="10" t="s">
        <v>1454</v>
      </c>
      <c r="D278" t="str">
        <f>VLOOKUP(A278,'[1]classification (RLK-Pelle)'!$B$2:$E$630,4,FALSE)</f>
        <v>LRR-VI</v>
      </c>
      <c r="E278" t="s">
        <v>763</v>
      </c>
      <c r="G278" s="10" t="s">
        <v>1454</v>
      </c>
      <c r="H278" t="s">
        <v>1404</v>
      </c>
      <c r="I278" s="10" t="s">
        <v>1453</v>
      </c>
    </row>
    <row r="279" spans="1:9">
      <c r="A279" s="10" t="s">
        <v>1455</v>
      </c>
      <c r="B279" s="10" t="s">
        <v>1455</v>
      </c>
      <c r="C279" s="10" t="s">
        <v>1456</v>
      </c>
      <c r="D279" t="str">
        <f>VLOOKUP(A279,'[1]classification (RLK-Pelle)'!$B$2:$E$630,4,FALSE)</f>
        <v>LRR-III</v>
      </c>
      <c r="E279" t="s">
        <v>763</v>
      </c>
      <c r="G279" s="10" t="s">
        <v>1456</v>
      </c>
      <c r="H279" t="s">
        <v>1404</v>
      </c>
      <c r="I279" s="10" t="s">
        <v>1455</v>
      </c>
    </row>
    <row r="280" spans="1:9">
      <c r="A280" s="10" t="s">
        <v>1457</v>
      </c>
      <c r="B280" s="10" t="s">
        <v>1457</v>
      </c>
      <c r="C280" s="10" t="s">
        <v>1458</v>
      </c>
      <c r="D280" t="str">
        <f>VLOOKUP(A280,'[1]classification (RLK-Pelle)'!$B$2:$E$630,4,FALSE)</f>
        <v>LRR-II</v>
      </c>
      <c r="E280" t="s">
        <v>763</v>
      </c>
      <c r="G280" s="10" t="s">
        <v>1458</v>
      </c>
      <c r="H280" t="s">
        <v>1404</v>
      </c>
      <c r="I280" s="10" t="s">
        <v>1457</v>
      </c>
    </row>
    <row r="281" spans="1:9">
      <c r="A281" s="10" t="s">
        <v>1459</v>
      </c>
      <c r="B281" s="10" t="s">
        <v>1459</v>
      </c>
      <c r="C281" s="10" t="s">
        <v>1460</v>
      </c>
      <c r="D281" t="str">
        <f>VLOOKUP(A281,'[1]classification (RLK-Pelle)'!$B$2:$E$630,4,FALSE)</f>
        <v>LRR-VIIb</v>
      </c>
      <c r="E281" t="s">
        <v>306</v>
      </c>
      <c r="G281" s="10" t="s">
        <v>1460</v>
      </c>
      <c r="H281" t="s">
        <v>1404</v>
      </c>
      <c r="I281" s="10" t="s">
        <v>1459</v>
      </c>
    </row>
    <row r="282" spans="1:9">
      <c r="A282" s="10" t="s">
        <v>1461</v>
      </c>
      <c r="B282" s="10" t="s">
        <v>1461</v>
      </c>
      <c r="C282" s="10" t="s">
        <v>1462</v>
      </c>
      <c r="D282" t="str">
        <f>VLOOKUP(A282,'[1]classification (RLK-Pelle)'!$B$2:$E$630,4,FALSE)</f>
        <v>LRR-III</v>
      </c>
      <c r="E282" t="s">
        <v>763</v>
      </c>
      <c r="G282" s="10" t="s">
        <v>1462</v>
      </c>
      <c r="H282" t="s">
        <v>1404</v>
      </c>
      <c r="I282" s="10" t="s">
        <v>1461</v>
      </c>
    </row>
    <row r="283" spans="1:9">
      <c r="A283" s="6" t="s">
        <v>1464</v>
      </c>
      <c r="B283" s="2" t="s">
        <v>1465</v>
      </c>
      <c r="C283" s="2" t="s">
        <v>1466</v>
      </c>
      <c r="D283" t="s">
        <v>1391</v>
      </c>
      <c r="E283" t="s">
        <v>306</v>
      </c>
      <c r="G283" s="2" t="s">
        <v>1466</v>
      </c>
      <c r="H283" t="s">
        <v>1463</v>
      </c>
      <c r="I283" s="6" t="s">
        <v>1464</v>
      </c>
    </row>
    <row r="284" spans="1:9">
      <c r="A284" s="6" t="s">
        <v>1398</v>
      </c>
      <c r="B284" s="2" t="s">
        <v>1399</v>
      </c>
      <c r="C284" s="2" t="s">
        <v>1400</v>
      </c>
      <c r="D284" t="s">
        <v>1391</v>
      </c>
      <c r="E284" t="s">
        <v>306</v>
      </c>
      <c r="G284" s="2" t="s">
        <v>1400</v>
      </c>
      <c r="H284" t="s">
        <v>1463</v>
      </c>
      <c r="I284" s="6" t="s">
        <v>1398</v>
      </c>
    </row>
    <row r="285" spans="1:9">
      <c r="A285" s="6" t="s">
        <v>1401</v>
      </c>
      <c r="B285" s="2" t="s">
        <v>1402</v>
      </c>
      <c r="C285" s="2" t="s">
        <v>1403</v>
      </c>
      <c r="D285" t="s">
        <v>1391</v>
      </c>
      <c r="E285" t="s">
        <v>306</v>
      </c>
      <c r="G285" s="2" t="s">
        <v>1403</v>
      </c>
      <c r="H285" t="s">
        <v>1463</v>
      </c>
      <c r="I285" s="6" t="s">
        <v>1401</v>
      </c>
    </row>
    <row r="286" spans="1:9">
      <c r="A286" s="6" t="s">
        <v>1467</v>
      </c>
      <c r="B286" s="2" t="s">
        <v>1468</v>
      </c>
      <c r="C286" s="2" t="s">
        <v>1469</v>
      </c>
      <c r="D286" t="s">
        <v>1391</v>
      </c>
      <c r="E286" t="s">
        <v>763</v>
      </c>
      <c r="G286" s="2" t="s">
        <v>1469</v>
      </c>
      <c r="H286" t="s">
        <v>1463</v>
      </c>
      <c r="I286" s="6" t="s">
        <v>1467</v>
      </c>
    </row>
    <row r="287" spans="1:9">
      <c r="A287" s="6" t="s">
        <v>1470</v>
      </c>
      <c r="B287" s="2" t="s">
        <v>1471</v>
      </c>
      <c r="C287" s="2" t="s">
        <v>1472</v>
      </c>
      <c r="D287" t="s">
        <v>1391</v>
      </c>
      <c r="E287" t="s">
        <v>306</v>
      </c>
      <c r="G287" s="2" t="s">
        <v>1472</v>
      </c>
      <c r="H287" t="s">
        <v>1463</v>
      </c>
      <c r="I287" s="6" t="s">
        <v>1470</v>
      </c>
    </row>
    <row r="288" spans="1:9">
      <c r="A288" s="6" t="s">
        <v>1473</v>
      </c>
      <c r="B288" s="2" t="s">
        <v>1474</v>
      </c>
      <c r="C288" s="2" t="s">
        <v>1475</v>
      </c>
      <c r="D288" t="s">
        <v>1391</v>
      </c>
      <c r="E288" t="s">
        <v>306</v>
      </c>
      <c r="G288" s="2" t="s">
        <v>1475</v>
      </c>
      <c r="H288" t="s">
        <v>1463</v>
      </c>
      <c r="I288" s="6" t="s">
        <v>1473</v>
      </c>
    </row>
    <row r="289" spans="1:9">
      <c r="A289" s="6" t="s">
        <v>1476</v>
      </c>
      <c r="B289" s="2" t="s">
        <v>1477</v>
      </c>
      <c r="C289" s="2" t="s">
        <v>1478</v>
      </c>
      <c r="D289" t="s">
        <v>1391</v>
      </c>
      <c r="E289" t="s">
        <v>306</v>
      </c>
      <c r="G289" s="2" t="s">
        <v>1478</v>
      </c>
      <c r="H289" t="s">
        <v>1463</v>
      </c>
      <c r="I289" s="6" t="s">
        <v>1476</v>
      </c>
    </row>
    <row r="290" spans="1:9">
      <c r="A290" s="6" t="s">
        <v>1479</v>
      </c>
      <c r="B290" s="2" t="s">
        <v>1480</v>
      </c>
      <c r="C290" s="2" t="s">
        <v>1481</v>
      </c>
      <c r="D290" t="s">
        <v>1391</v>
      </c>
      <c r="E290" t="s">
        <v>306</v>
      </c>
      <c r="G290" s="2" t="s">
        <v>1481</v>
      </c>
      <c r="H290" t="s">
        <v>1463</v>
      </c>
      <c r="I290" s="6" t="s">
        <v>1479</v>
      </c>
    </row>
    <row r="291" spans="1:9">
      <c r="A291" s="6" t="s">
        <v>1482</v>
      </c>
      <c r="B291" s="2" t="s">
        <v>1483</v>
      </c>
      <c r="C291" s="2" t="s">
        <v>1484</v>
      </c>
      <c r="D291" t="s">
        <v>1391</v>
      </c>
      <c r="E291" t="s">
        <v>306</v>
      </c>
      <c r="G291" s="2" t="s">
        <v>1484</v>
      </c>
      <c r="H291" t="s">
        <v>1463</v>
      </c>
      <c r="I291" s="6" t="s">
        <v>1482</v>
      </c>
    </row>
    <row r="292" spans="1:9">
      <c r="A292" s="6" t="s">
        <v>1485</v>
      </c>
      <c r="B292" s="2" t="s">
        <v>1486</v>
      </c>
      <c r="C292" s="2" t="s">
        <v>1487</v>
      </c>
      <c r="D292" t="s">
        <v>1391</v>
      </c>
      <c r="E292" t="s">
        <v>306</v>
      </c>
      <c r="G292" s="2" t="s">
        <v>1487</v>
      </c>
      <c r="H292" t="s">
        <v>1463</v>
      </c>
      <c r="I292" s="6" t="s">
        <v>1485</v>
      </c>
    </row>
    <row r="293" spans="1:9">
      <c r="A293" s="6" t="s">
        <v>1488</v>
      </c>
      <c r="B293" s="2" t="s">
        <v>1860</v>
      </c>
      <c r="C293" s="2" t="s">
        <v>1489</v>
      </c>
      <c r="D293" t="s">
        <v>1391</v>
      </c>
      <c r="E293" t="s">
        <v>306</v>
      </c>
      <c r="G293" s="2" t="s">
        <v>1489</v>
      </c>
      <c r="H293" t="s">
        <v>1463</v>
      </c>
      <c r="I293" s="6" t="s">
        <v>1488</v>
      </c>
    </row>
    <row r="294" spans="1:9">
      <c r="A294" s="6" t="s">
        <v>1490</v>
      </c>
      <c r="B294" s="2" t="s">
        <v>1491</v>
      </c>
      <c r="C294" s="2" t="s">
        <v>1492</v>
      </c>
      <c r="D294" t="s">
        <v>1391</v>
      </c>
      <c r="E294" t="s">
        <v>306</v>
      </c>
      <c r="G294" s="2" t="s">
        <v>1492</v>
      </c>
      <c r="H294" t="s">
        <v>1463</v>
      </c>
      <c r="I294" s="6" t="s">
        <v>1490</v>
      </c>
    </row>
    <row r="295" spans="1:9">
      <c r="A295" s="6" t="s">
        <v>1493</v>
      </c>
      <c r="B295" s="2" t="s">
        <v>1859</v>
      </c>
      <c r="C295" s="2" t="s">
        <v>1494</v>
      </c>
      <c r="D295" t="s">
        <v>1391</v>
      </c>
      <c r="E295" t="s">
        <v>306</v>
      </c>
      <c r="G295" s="2" t="s">
        <v>1494</v>
      </c>
      <c r="H295" t="s">
        <v>1463</v>
      </c>
      <c r="I295" s="6" t="s">
        <v>1493</v>
      </c>
    </row>
    <row r="296" spans="1:9">
      <c r="A296" s="6" t="s">
        <v>1495</v>
      </c>
      <c r="B296" s="2" t="s">
        <v>1496</v>
      </c>
      <c r="C296" s="2" t="s">
        <v>1497</v>
      </c>
      <c r="D296" t="s">
        <v>1391</v>
      </c>
      <c r="E296" t="s">
        <v>306</v>
      </c>
      <c r="G296" s="2" t="s">
        <v>1497</v>
      </c>
      <c r="H296" t="s">
        <v>1463</v>
      </c>
      <c r="I296" s="6" t="s">
        <v>1495</v>
      </c>
    </row>
    <row r="297" spans="1:9">
      <c r="A297" s="6" t="s">
        <v>1498</v>
      </c>
      <c r="B297" s="2" t="s">
        <v>1861</v>
      </c>
      <c r="C297" s="2" t="s">
        <v>1499</v>
      </c>
      <c r="D297" t="s">
        <v>1391</v>
      </c>
      <c r="E297" t="s">
        <v>306</v>
      </c>
      <c r="G297" s="2" t="s">
        <v>1499</v>
      </c>
      <c r="H297" t="s">
        <v>1463</v>
      </c>
      <c r="I297" s="6" t="s">
        <v>1498</v>
      </c>
    </row>
    <row r="298" spans="1:9">
      <c r="A298" s="6" t="s">
        <v>1500</v>
      </c>
      <c r="B298" s="2" t="s">
        <v>1862</v>
      </c>
      <c r="C298" s="2" t="s">
        <v>1501</v>
      </c>
      <c r="D298" t="s">
        <v>1391</v>
      </c>
      <c r="E298" t="s">
        <v>306</v>
      </c>
      <c r="G298" s="2" t="s">
        <v>1501</v>
      </c>
      <c r="H298" t="s">
        <v>1463</v>
      </c>
      <c r="I298" s="6" t="s">
        <v>1500</v>
      </c>
    </row>
    <row r="299" spans="1:9">
      <c r="A299" s="6" t="s">
        <v>1502</v>
      </c>
      <c r="B299" s="2" t="s">
        <v>1503</v>
      </c>
      <c r="C299" s="2" t="s">
        <v>1504</v>
      </c>
      <c r="D299" t="s">
        <v>1391</v>
      </c>
      <c r="E299" t="s">
        <v>306</v>
      </c>
      <c r="G299" s="2" t="s">
        <v>1504</v>
      </c>
      <c r="H299" t="s">
        <v>1463</v>
      </c>
      <c r="I299" s="6" t="s">
        <v>1502</v>
      </c>
    </row>
    <row r="300" spans="1:9">
      <c r="A300" s="6" t="s">
        <v>1505</v>
      </c>
      <c r="B300" s="2" t="s">
        <v>1506</v>
      </c>
      <c r="C300" s="2" t="s">
        <v>1507</v>
      </c>
      <c r="D300" t="s">
        <v>1391</v>
      </c>
      <c r="E300" t="s">
        <v>306</v>
      </c>
      <c r="G300" s="2" t="s">
        <v>1507</v>
      </c>
      <c r="H300" t="s">
        <v>1463</v>
      </c>
      <c r="I300" s="6" t="s">
        <v>1505</v>
      </c>
    </row>
    <row r="301" spans="1:9">
      <c r="A301" s="6" t="s">
        <v>1508</v>
      </c>
      <c r="B301" s="2" t="s">
        <v>1509</v>
      </c>
      <c r="C301" s="2" t="s">
        <v>1510</v>
      </c>
      <c r="D301" t="s">
        <v>1391</v>
      </c>
      <c r="E301" t="s">
        <v>306</v>
      </c>
      <c r="G301" s="2" t="s">
        <v>1510</v>
      </c>
      <c r="H301" t="s">
        <v>1463</v>
      </c>
      <c r="I301" s="6" t="s">
        <v>1508</v>
      </c>
    </row>
    <row r="302" spans="1:9">
      <c r="A302" s="6" t="s">
        <v>1511</v>
      </c>
      <c r="B302" s="2" t="s">
        <v>1858</v>
      </c>
      <c r="C302" s="2" t="s">
        <v>1512</v>
      </c>
      <c r="D302" t="s">
        <v>1391</v>
      </c>
      <c r="E302" t="s">
        <v>306</v>
      </c>
      <c r="G302" s="2" t="s">
        <v>1512</v>
      </c>
      <c r="H302" t="s">
        <v>1463</v>
      </c>
      <c r="I302" s="6" t="s">
        <v>1511</v>
      </c>
    </row>
    <row r="303" spans="1:9">
      <c r="A303" s="6" t="s">
        <v>1513</v>
      </c>
      <c r="B303" s="2" t="s">
        <v>1514</v>
      </c>
      <c r="C303" s="2" t="s">
        <v>1515</v>
      </c>
      <c r="D303" t="s">
        <v>1391</v>
      </c>
      <c r="E303" t="s">
        <v>306</v>
      </c>
      <c r="G303" s="2" t="s">
        <v>1515</v>
      </c>
      <c r="H303" t="s">
        <v>1463</v>
      </c>
      <c r="I303" s="6" t="s">
        <v>1513</v>
      </c>
    </row>
    <row r="304" spans="1:9">
      <c r="A304" s="6" t="s">
        <v>1516</v>
      </c>
      <c r="B304" s="2" t="s">
        <v>1517</v>
      </c>
      <c r="C304" s="2" t="s">
        <v>1518</v>
      </c>
      <c r="D304" t="s">
        <v>1391</v>
      </c>
      <c r="E304" t="s">
        <v>306</v>
      </c>
      <c r="G304" s="2" t="s">
        <v>1518</v>
      </c>
      <c r="H304" t="s">
        <v>1463</v>
      </c>
      <c r="I304" s="6" t="s">
        <v>1516</v>
      </c>
    </row>
    <row r="305" spans="1:9">
      <c r="A305" s="6" t="s">
        <v>1519</v>
      </c>
      <c r="B305" s="2" t="s">
        <v>1520</v>
      </c>
      <c r="C305" s="2" t="s">
        <v>1521</v>
      </c>
      <c r="D305" t="s">
        <v>1391</v>
      </c>
      <c r="E305" t="s">
        <v>763</v>
      </c>
      <c r="G305" s="2" t="s">
        <v>1521</v>
      </c>
      <c r="H305" t="s">
        <v>1463</v>
      </c>
      <c r="I305" s="6" t="s">
        <v>1519</v>
      </c>
    </row>
    <row r="306" spans="1:9">
      <c r="A306" s="6" t="s">
        <v>1522</v>
      </c>
      <c r="B306" s="2" t="s">
        <v>1523</v>
      </c>
      <c r="C306" s="2" t="s">
        <v>1524</v>
      </c>
      <c r="D306" t="s">
        <v>1391</v>
      </c>
      <c r="E306" t="s">
        <v>763</v>
      </c>
      <c r="G306" s="2" t="s">
        <v>1524</v>
      </c>
      <c r="H306" t="s">
        <v>1463</v>
      </c>
      <c r="I306" s="6" t="s">
        <v>1522</v>
      </c>
    </row>
    <row r="307" spans="1:9">
      <c r="A307" s="2" t="s">
        <v>1526</v>
      </c>
      <c r="B307" s="2" t="s">
        <v>1526</v>
      </c>
      <c r="C307" s="2" t="s">
        <v>1527</v>
      </c>
      <c r="D307" t="str">
        <f>VLOOKUP(A307,'[1]classification (RLK-Pelle)'!$B$2:$E$630,4,FALSE)</f>
        <v>WAK</v>
      </c>
      <c r="E307" t="s">
        <v>763</v>
      </c>
      <c r="G307" s="2" t="s">
        <v>1527</v>
      </c>
      <c r="H307" t="s">
        <v>1525</v>
      </c>
      <c r="I307" s="2" t="s">
        <v>1526</v>
      </c>
    </row>
    <row r="308" spans="1:9">
      <c r="A308" s="2" t="s">
        <v>1528</v>
      </c>
      <c r="B308" s="2" t="s">
        <v>1528</v>
      </c>
      <c r="C308" s="2" t="s">
        <v>1529</v>
      </c>
      <c r="D308" t="str">
        <f>VLOOKUP(A308,'[1]classification (RLK-Pelle)'!$B$2:$E$630,4,FALSE)</f>
        <v>WAK</v>
      </c>
      <c r="E308" t="s">
        <v>763</v>
      </c>
      <c r="G308" s="2" t="s">
        <v>1529</v>
      </c>
      <c r="H308" t="s">
        <v>1525</v>
      </c>
      <c r="I308" s="2" t="s">
        <v>1528</v>
      </c>
    </row>
    <row r="309" spans="1:9">
      <c r="A309" s="2" t="s">
        <v>1530</v>
      </c>
      <c r="B309" s="2" t="s">
        <v>1530</v>
      </c>
      <c r="C309" s="2" t="s">
        <v>1531</v>
      </c>
      <c r="D309" t="str">
        <f>VLOOKUP(A309,'[1]classification (RLK-Pelle)'!$B$2:$E$630,4,FALSE)</f>
        <v>WAK</v>
      </c>
      <c r="E309" t="s">
        <v>763</v>
      </c>
      <c r="G309" s="2" t="s">
        <v>1531</v>
      </c>
      <c r="H309" t="s">
        <v>1525</v>
      </c>
      <c r="I309" s="2" t="s">
        <v>1530</v>
      </c>
    </row>
    <row r="310" spans="1:9">
      <c r="A310" s="2" t="s">
        <v>1532</v>
      </c>
      <c r="B310" s="2" t="s">
        <v>1532</v>
      </c>
      <c r="C310" s="2" t="s">
        <v>1533</v>
      </c>
      <c r="D310" t="str">
        <f>VLOOKUP(A310,'[1]classification (RLK-Pelle)'!$B$2:$E$630,4,FALSE)</f>
        <v>WAK</v>
      </c>
      <c r="E310" t="s">
        <v>763</v>
      </c>
      <c r="G310" s="2" t="s">
        <v>1533</v>
      </c>
      <c r="H310" t="s">
        <v>1525</v>
      </c>
      <c r="I310" s="2" t="s">
        <v>1532</v>
      </c>
    </row>
    <row r="311" spans="1:9">
      <c r="A311" s="2" t="s">
        <v>1364</v>
      </c>
      <c r="B311" s="2" t="s">
        <v>1364</v>
      </c>
      <c r="C311" s="2" t="s">
        <v>1365</v>
      </c>
      <c r="D311" t="str">
        <f>VLOOKUP(A311,'[1]classification (RLK-Pelle)'!$B$2:$E$630,4,FALSE)</f>
        <v>SD-1a</v>
      </c>
      <c r="E311" t="s">
        <v>763</v>
      </c>
      <c r="G311" s="2" t="s">
        <v>1365</v>
      </c>
      <c r="H311" t="s">
        <v>1525</v>
      </c>
      <c r="I311" s="2" t="s">
        <v>1364</v>
      </c>
    </row>
    <row r="312" spans="1:9">
      <c r="A312" s="2" t="s">
        <v>1534</v>
      </c>
      <c r="B312" s="2" t="s">
        <v>1534</v>
      </c>
      <c r="C312" s="2" t="s">
        <v>1535</v>
      </c>
      <c r="D312" t="str">
        <f>VLOOKUP(A312,'[1]classification (RLK-Pelle)'!$B$2:$E$630,4,FALSE)</f>
        <v>WAK</v>
      </c>
      <c r="E312" t="s">
        <v>763</v>
      </c>
      <c r="G312" s="2" t="s">
        <v>1535</v>
      </c>
      <c r="H312" t="s">
        <v>1525</v>
      </c>
      <c r="I312" s="2" t="s">
        <v>1534</v>
      </c>
    </row>
    <row r="313" spans="1:9">
      <c r="A313" s="2" t="s">
        <v>1352</v>
      </c>
      <c r="B313" s="2" t="s">
        <v>1352</v>
      </c>
      <c r="C313" s="2" t="s">
        <v>1353</v>
      </c>
      <c r="D313" t="str">
        <f>VLOOKUP(A313,'[1]classification (RLK-Pelle)'!$B$2:$E$630,4,FALSE)</f>
        <v>SD-1a</v>
      </c>
      <c r="E313" t="s">
        <v>763</v>
      </c>
      <c r="G313" s="2" t="s">
        <v>1353</v>
      </c>
      <c r="H313" t="s">
        <v>1525</v>
      </c>
      <c r="I313" s="2" t="s">
        <v>1352</v>
      </c>
    </row>
    <row r="314" spans="1:9">
      <c r="A314" s="2" t="s">
        <v>1354</v>
      </c>
      <c r="B314" s="2" t="s">
        <v>1354</v>
      </c>
      <c r="C314" s="2" t="s">
        <v>1355</v>
      </c>
      <c r="D314" t="str">
        <f>VLOOKUP(A314,'[1]classification (RLK-Pelle)'!$B$2:$E$630,4,FALSE)</f>
        <v>SD-1a</v>
      </c>
      <c r="E314" t="s">
        <v>763</v>
      </c>
      <c r="G314" s="2" t="s">
        <v>1355</v>
      </c>
      <c r="H314" t="s">
        <v>1525</v>
      </c>
      <c r="I314" s="2" t="s">
        <v>1354</v>
      </c>
    </row>
    <row r="315" spans="1:9">
      <c r="A315" s="6" t="s">
        <v>1356</v>
      </c>
      <c r="B315" s="2" t="s">
        <v>1357</v>
      </c>
      <c r="C315" s="2" t="s">
        <v>1358</v>
      </c>
      <c r="D315" t="str">
        <f>VLOOKUP(A315,'[1]classification (RLK-Pelle)'!$B$2:$E$630,4,FALSE)</f>
        <v>SD-1a</v>
      </c>
      <c r="E315" t="s">
        <v>763</v>
      </c>
      <c r="G315" s="2" t="s">
        <v>1358</v>
      </c>
      <c r="H315" t="s">
        <v>1525</v>
      </c>
      <c r="I315" s="6" t="s">
        <v>1356</v>
      </c>
    </row>
    <row r="316" spans="1:9">
      <c r="A316" s="6" t="s">
        <v>1359</v>
      </c>
      <c r="B316" s="2" t="s">
        <v>1360</v>
      </c>
      <c r="C316" s="2" t="s">
        <v>1361</v>
      </c>
      <c r="D316" t="str">
        <f>VLOOKUP(A316,'[1]classification (RLK-Pelle)'!$B$2:$E$630,4,FALSE)</f>
        <v>SD-1a</v>
      </c>
      <c r="E316" t="s">
        <v>763</v>
      </c>
      <c r="G316" s="2" t="s">
        <v>1361</v>
      </c>
      <c r="H316" t="s">
        <v>1525</v>
      </c>
      <c r="I316" s="6" t="s">
        <v>1359</v>
      </c>
    </row>
    <row r="317" spans="1:9">
      <c r="A317" s="2" t="s">
        <v>1362</v>
      </c>
      <c r="B317" s="2" t="s">
        <v>1362</v>
      </c>
      <c r="C317" s="2" t="s">
        <v>1363</v>
      </c>
      <c r="D317" t="s">
        <v>45</v>
      </c>
      <c r="E317" t="s">
        <v>763</v>
      </c>
      <c r="G317" s="2" t="s">
        <v>1363</v>
      </c>
      <c r="H317" t="s">
        <v>1525</v>
      </c>
      <c r="I317" s="2" t="s">
        <v>1362</v>
      </c>
    </row>
    <row r="318" spans="1:9">
      <c r="A318" s="6" t="s">
        <v>1366</v>
      </c>
      <c r="B318" s="2" t="s">
        <v>1367</v>
      </c>
      <c r="C318" s="2" t="s">
        <v>1368</v>
      </c>
      <c r="D318" t="str">
        <f>VLOOKUP(A318,'[1]classification (RLK-Pelle)'!$B$2:$E$630,4,FALSE)</f>
        <v>SD-1a</v>
      </c>
      <c r="E318" t="s">
        <v>763</v>
      </c>
      <c r="G318" s="2" t="s">
        <v>1368</v>
      </c>
      <c r="H318" t="s">
        <v>1525</v>
      </c>
      <c r="I318" s="6" t="s">
        <v>1366</v>
      </c>
    </row>
    <row r="319" spans="1:9">
      <c r="A319" s="6" t="s">
        <v>1516</v>
      </c>
      <c r="B319" s="2" t="s">
        <v>1517</v>
      </c>
      <c r="C319" s="2" t="s">
        <v>1518</v>
      </c>
      <c r="D319" t="s">
        <v>1391</v>
      </c>
      <c r="E319" t="s">
        <v>306</v>
      </c>
      <c r="G319" s="2" t="s">
        <v>1518</v>
      </c>
      <c r="H319" t="s">
        <v>1536</v>
      </c>
      <c r="I319" s="6" t="s">
        <v>1516</v>
      </c>
    </row>
    <row r="320" spans="1:9">
      <c r="A320" s="6" t="s">
        <v>1519</v>
      </c>
      <c r="B320" s="2" t="s">
        <v>1846</v>
      </c>
      <c r="C320" s="2" t="s">
        <v>1521</v>
      </c>
      <c r="D320" t="s">
        <v>1391</v>
      </c>
      <c r="E320" t="s">
        <v>763</v>
      </c>
      <c r="G320" s="2" t="s">
        <v>1521</v>
      </c>
      <c r="H320" t="s">
        <v>1536</v>
      </c>
      <c r="I320" s="6" t="s">
        <v>1519</v>
      </c>
    </row>
    <row r="321" spans="1:9">
      <c r="A321" s="6" t="s">
        <v>1522</v>
      </c>
      <c r="B321" s="2" t="s">
        <v>1523</v>
      </c>
      <c r="C321" s="2" t="s">
        <v>1524</v>
      </c>
      <c r="D321" t="s">
        <v>1391</v>
      </c>
      <c r="E321" t="s">
        <v>763</v>
      </c>
      <c r="G321" s="2" t="s">
        <v>1524</v>
      </c>
      <c r="H321" t="s">
        <v>1536</v>
      </c>
      <c r="I321" s="6" t="s">
        <v>1522</v>
      </c>
    </row>
    <row r="322" spans="1:9">
      <c r="A322" s="6" t="s">
        <v>1537</v>
      </c>
      <c r="B322" s="2" t="s">
        <v>1538</v>
      </c>
      <c r="C322" s="2" t="s">
        <v>1539</v>
      </c>
      <c r="D322" t="s">
        <v>1391</v>
      </c>
      <c r="E322" t="s">
        <v>306</v>
      </c>
      <c r="G322" s="2" t="s">
        <v>1539</v>
      </c>
      <c r="H322" t="s">
        <v>1536</v>
      </c>
      <c r="I322" s="6" t="s">
        <v>1537</v>
      </c>
    </row>
    <row r="323" spans="1:9">
      <c r="A323" s="6" t="s">
        <v>1540</v>
      </c>
      <c r="B323" s="2" t="s">
        <v>1541</v>
      </c>
      <c r="C323" s="2" t="s">
        <v>1542</v>
      </c>
      <c r="D323" t="s">
        <v>1391</v>
      </c>
      <c r="E323" t="s">
        <v>306</v>
      </c>
      <c r="G323" s="2" t="s">
        <v>1542</v>
      </c>
      <c r="H323" t="s">
        <v>1536</v>
      </c>
      <c r="I323" s="6" t="s">
        <v>1540</v>
      </c>
    </row>
    <row r="324" spans="1:9">
      <c r="A324" s="6" t="s">
        <v>1543</v>
      </c>
      <c r="B324" s="2" t="s">
        <v>1885</v>
      </c>
      <c r="C324" s="2" t="s">
        <v>1544</v>
      </c>
      <c r="D324" t="s">
        <v>1391</v>
      </c>
      <c r="E324" t="s">
        <v>763</v>
      </c>
      <c r="G324" s="2" t="s">
        <v>1544</v>
      </c>
      <c r="H324" t="s">
        <v>1536</v>
      </c>
      <c r="I324" s="6" t="s">
        <v>1543</v>
      </c>
    </row>
    <row r="325" spans="1:9">
      <c r="A325" s="6" t="s">
        <v>1377</v>
      </c>
      <c r="B325" s="2" t="s">
        <v>1378</v>
      </c>
      <c r="C325" s="2" t="s">
        <v>1379</v>
      </c>
      <c r="E325" t="s">
        <v>306</v>
      </c>
      <c r="G325" s="2" t="s">
        <v>1379</v>
      </c>
      <c r="H325" t="s">
        <v>1536</v>
      </c>
      <c r="I325" s="6" t="s">
        <v>1377</v>
      </c>
    </row>
    <row r="326" spans="1:9">
      <c r="A326" s="6" t="s">
        <v>1380</v>
      </c>
      <c r="B326" s="2" t="s">
        <v>1843</v>
      </c>
      <c r="C326" s="2" t="s">
        <v>1381</v>
      </c>
      <c r="D326" t="str">
        <f>VLOOKUP(A326,'[1]classification (RLK-Pelle)'!$B$2:$E$630,4,FALSE)</f>
        <v>CR4L</v>
      </c>
      <c r="E326" t="s">
        <v>306</v>
      </c>
      <c r="G326" s="2" t="s">
        <v>1381</v>
      </c>
      <c r="H326" t="s">
        <v>1536</v>
      </c>
      <c r="I326" s="6" t="s">
        <v>1380</v>
      </c>
    </row>
    <row r="327" spans="1:9">
      <c r="A327" s="6" t="s">
        <v>1382</v>
      </c>
      <c r="B327" s="2" t="s">
        <v>1844</v>
      </c>
      <c r="C327" s="2" t="s">
        <v>1383</v>
      </c>
      <c r="D327" t="str">
        <f>VLOOKUP(A327,'[1]classification (RLK-Pelle)'!$B$2:$E$630,4,FALSE)</f>
        <v>CR4L</v>
      </c>
      <c r="E327" t="s">
        <v>306</v>
      </c>
      <c r="G327" s="2" t="s">
        <v>1383</v>
      </c>
      <c r="H327" t="s">
        <v>1536</v>
      </c>
      <c r="I327" s="6" t="s">
        <v>1382</v>
      </c>
    </row>
    <row r="328" spans="1:9">
      <c r="A328" s="6" t="s">
        <v>1384</v>
      </c>
      <c r="B328" s="2" t="s">
        <v>1385</v>
      </c>
      <c r="C328" s="2" t="s">
        <v>1386</v>
      </c>
      <c r="D328" t="str">
        <f>VLOOKUP(A328,'[1]classification (RLK-Pelle)'!$B$2:$E$630,4,FALSE)</f>
        <v>CR4L</v>
      </c>
      <c r="E328" t="s">
        <v>306</v>
      </c>
      <c r="G328" s="2" t="s">
        <v>1386</v>
      </c>
      <c r="H328" t="s">
        <v>1536</v>
      </c>
      <c r="I328" s="6" t="s">
        <v>1384</v>
      </c>
    </row>
    <row r="329" spans="1:9">
      <c r="A329" s="6" t="s">
        <v>1488</v>
      </c>
      <c r="B329" s="2" t="s">
        <v>1845</v>
      </c>
      <c r="C329" s="2" t="s">
        <v>1388</v>
      </c>
      <c r="D329" t="s">
        <v>104</v>
      </c>
      <c r="E329" t="s">
        <v>763</v>
      </c>
      <c r="G329" s="2" t="s">
        <v>1388</v>
      </c>
      <c r="H329" t="s">
        <v>1536</v>
      </c>
      <c r="I329" s="6" t="s">
        <v>1488</v>
      </c>
    </row>
    <row r="330" spans="1:9">
      <c r="A330" s="6" t="s">
        <v>1545</v>
      </c>
      <c r="B330" s="2" t="s">
        <v>3716</v>
      </c>
      <c r="C330" s="2" t="s">
        <v>1546</v>
      </c>
      <c r="D330" t="s">
        <v>1391</v>
      </c>
      <c r="E330" t="s">
        <v>306</v>
      </c>
      <c r="G330" s="2" t="s">
        <v>1546</v>
      </c>
      <c r="H330" t="s">
        <v>1536</v>
      </c>
      <c r="I330" s="6" t="s">
        <v>1545</v>
      </c>
    </row>
    <row r="331" spans="1:9">
      <c r="A331" s="6" t="s">
        <v>1547</v>
      </c>
      <c r="B331" s="2" t="s">
        <v>3939</v>
      </c>
      <c r="C331" s="2" t="s">
        <v>1548</v>
      </c>
      <c r="D331" t="s">
        <v>1391</v>
      </c>
      <c r="E331" t="s">
        <v>306</v>
      </c>
      <c r="G331" s="2" t="s">
        <v>1548</v>
      </c>
      <c r="H331" t="s">
        <v>1536</v>
      </c>
      <c r="I331" s="6" t="s">
        <v>1547</v>
      </c>
    </row>
    <row r="332" spans="1:9">
      <c r="A332" s="6" t="s">
        <v>1549</v>
      </c>
      <c r="B332" s="2" t="s">
        <v>1550</v>
      </c>
      <c r="C332" s="2" t="s">
        <v>1551</v>
      </c>
      <c r="D332" t="str">
        <f>VLOOKUP(A332,'[1]classification (RLK-Pelle)'!$B$2:$E$630,4,FALSE)</f>
        <v>CrRLK1L-1</v>
      </c>
      <c r="E332" t="s">
        <v>763</v>
      </c>
      <c r="G332" s="2" t="s">
        <v>1551</v>
      </c>
      <c r="H332" t="s">
        <v>1536</v>
      </c>
      <c r="I332" s="6" t="s">
        <v>1549</v>
      </c>
    </row>
    <row r="333" spans="1:9">
      <c r="A333" s="6" t="s">
        <v>1552</v>
      </c>
      <c r="B333" s="2" t="s">
        <v>1553</v>
      </c>
      <c r="C333" s="2" t="s">
        <v>1554</v>
      </c>
      <c r="D333" t="str">
        <f>VLOOKUP(A333,'[1]classification (RLK-Pelle)'!$B$2:$E$630,4,FALSE)</f>
        <v>CrRLK1L-1</v>
      </c>
      <c r="E333" t="s">
        <v>306</v>
      </c>
      <c r="G333" s="2" t="s">
        <v>1554</v>
      </c>
      <c r="H333" t="s">
        <v>1536</v>
      </c>
      <c r="I333" s="6" t="s">
        <v>1552</v>
      </c>
    </row>
    <row r="334" spans="1:9">
      <c r="A334" s="6" t="s">
        <v>1555</v>
      </c>
      <c r="B334" s="2" t="s">
        <v>1556</v>
      </c>
      <c r="C334" s="2" t="s">
        <v>1557</v>
      </c>
      <c r="E334" t="s">
        <v>763</v>
      </c>
      <c r="G334" s="2" t="s">
        <v>1557</v>
      </c>
      <c r="H334" t="s">
        <v>1536</v>
      </c>
      <c r="I334" s="6" t="s">
        <v>1555</v>
      </c>
    </row>
    <row r="335" spans="1:9">
      <c r="A335" s="6" t="s">
        <v>1558</v>
      </c>
      <c r="B335" s="2" t="s">
        <v>1559</v>
      </c>
      <c r="C335" s="2" t="s">
        <v>1560</v>
      </c>
      <c r="D335" t="str">
        <f>VLOOKUP(A335,'[1]classification (RLK-Pelle)'!$B$2:$E$630,4,FALSE)</f>
        <v>CrRLK1L-1</v>
      </c>
      <c r="E335" t="s">
        <v>306</v>
      </c>
      <c r="G335" s="2" t="s">
        <v>1560</v>
      </c>
      <c r="H335" t="s">
        <v>1536</v>
      </c>
      <c r="I335" s="6" t="s">
        <v>1558</v>
      </c>
    </row>
    <row r="336" spans="1:9">
      <c r="A336" s="6" t="s">
        <v>1561</v>
      </c>
      <c r="B336" s="2" t="s">
        <v>1562</v>
      </c>
      <c r="C336" s="2" t="s">
        <v>1563</v>
      </c>
      <c r="D336" t="str">
        <f>VLOOKUP(A336,'[1]classification (RLK-Pelle)'!$B$2:$E$630,4,FALSE)</f>
        <v>CrRLK1L-1</v>
      </c>
      <c r="E336" t="s">
        <v>763</v>
      </c>
      <c r="G336" s="2" t="s">
        <v>1563</v>
      </c>
      <c r="H336" t="s">
        <v>1536</v>
      </c>
      <c r="I336" s="6" t="s">
        <v>1561</v>
      </c>
    </row>
    <row r="337" spans="1:9">
      <c r="A337" s="6" t="s">
        <v>1564</v>
      </c>
      <c r="B337" s="2" t="s">
        <v>1565</v>
      </c>
      <c r="C337" s="2" t="s">
        <v>1566</v>
      </c>
      <c r="D337" t="str">
        <f>VLOOKUP(A337,'[1]classification (RLK-Pelle)'!$B$2:$E$630,4,FALSE)</f>
        <v>CrRLK1L-1</v>
      </c>
      <c r="E337" t="s">
        <v>763</v>
      </c>
      <c r="G337" s="2" t="s">
        <v>1566</v>
      </c>
      <c r="H337" t="s">
        <v>1536</v>
      </c>
      <c r="I337" s="6" t="s">
        <v>1564</v>
      </c>
    </row>
    <row r="338" spans="1:9">
      <c r="A338" s="11" t="s">
        <v>1567</v>
      </c>
      <c r="B338" s="2" t="s">
        <v>1567</v>
      </c>
      <c r="C338" s="2" t="s">
        <v>1568</v>
      </c>
      <c r="E338" t="s">
        <v>763</v>
      </c>
      <c r="G338" s="2" t="s">
        <v>1568</v>
      </c>
      <c r="H338" t="s">
        <v>1536</v>
      </c>
      <c r="I338" s="11" t="s">
        <v>1567</v>
      </c>
    </row>
    <row r="339" spans="1:9">
      <c r="A339" s="8" t="s">
        <v>1569</v>
      </c>
      <c r="B339" s="2" t="s">
        <v>1569</v>
      </c>
      <c r="C339" s="2" t="s">
        <v>1570</v>
      </c>
      <c r="D339" t="str">
        <f>VLOOKUP(A339,'[1]classification (RLK-Pelle)'!$B$2:$E$630,4,FALSE)</f>
        <v>CrRLK1L-1</v>
      </c>
      <c r="E339" t="s">
        <v>763</v>
      </c>
      <c r="G339" s="2" t="s">
        <v>1570</v>
      </c>
      <c r="H339" t="s">
        <v>1536</v>
      </c>
      <c r="I339" s="8" t="s">
        <v>1569</v>
      </c>
    </row>
    <row r="340" spans="1:9">
      <c r="A340" s="11" t="s">
        <v>1571</v>
      </c>
      <c r="B340" s="2" t="s">
        <v>1571</v>
      </c>
      <c r="C340" s="2" t="s">
        <v>1572</v>
      </c>
      <c r="E340" t="s">
        <v>763</v>
      </c>
      <c r="G340" s="2" t="s">
        <v>1572</v>
      </c>
      <c r="H340" t="s">
        <v>1536</v>
      </c>
      <c r="I340" s="11" t="s">
        <v>1571</v>
      </c>
    </row>
    <row r="341" spans="1:9">
      <c r="A341" s="11" t="s">
        <v>1573</v>
      </c>
      <c r="B341" s="2" t="s">
        <v>1573</v>
      </c>
      <c r="C341" s="2" t="s">
        <v>1574</v>
      </c>
      <c r="E341" t="s">
        <v>763</v>
      </c>
      <c r="G341" s="2" t="s">
        <v>1574</v>
      </c>
      <c r="H341" t="s">
        <v>1536</v>
      </c>
      <c r="I341" s="11" t="s">
        <v>1573</v>
      </c>
    </row>
    <row r="342" spans="1:9">
      <c r="A342" s="11" t="s">
        <v>1575</v>
      </c>
      <c r="B342" s="2" t="s">
        <v>1575</v>
      </c>
      <c r="C342" s="2" t="s">
        <v>1576</v>
      </c>
      <c r="E342" t="s">
        <v>763</v>
      </c>
      <c r="G342" s="2" t="s">
        <v>1576</v>
      </c>
      <c r="H342" t="s">
        <v>1536</v>
      </c>
      <c r="I342" s="11" t="s">
        <v>1575</v>
      </c>
    </row>
    <row r="343" spans="1:9">
      <c r="A343" s="6" t="s">
        <v>1578</v>
      </c>
      <c r="B343" s="9" t="s">
        <v>1841</v>
      </c>
      <c r="C343" s="9" t="s">
        <v>1579</v>
      </c>
      <c r="D343" t="s">
        <v>1391</v>
      </c>
      <c r="E343" t="s">
        <v>306</v>
      </c>
      <c r="G343" s="9" t="s">
        <v>1579</v>
      </c>
      <c r="H343" t="s">
        <v>1577</v>
      </c>
      <c r="I343" s="6" t="s">
        <v>1578</v>
      </c>
    </row>
    <row r="344" spans="1:9">
      <c r="A344" s="6" t="s">
        <v>1580</v>
      </c>
      <c r="B344" s="9" t="s">
        <v>1847</v>
      </c>
      <c r="C344" s="9" t="s">
        <v>1581</v>
      </c>
      <c r="D344" t="s">
        <v>1391</v>
      </c>
      <c r="E344" t="s">
        <v>306</v>
      </c>
      <c r="G344" s="9" t="s">
        <v>1581</v>
      </c>
      <c r="H344" t="s">
        <v>1577</v>
      </c>
      <c r="I344" s="6" t="s">
        <v>1580</v>
      </c>
    </row>
    <row r="345" spans="1:9">
      <c r="A345" s="6" t="s">
        <v>1582</v>
      </c>
      <c r="B345" s="9" t="s">
        <v>1848</v>
      </c>
      <c r="C345" s="9" t="s">
        <v>1583</v>
      </c>
      <c r="D345" t="s">
        <v>1391</v>
      </c>
      <c r="E345" t="s">
        <v>763</v>
      </c>
      <c r="G345" s="9" t="s">
        <v>1583</v>
      </c>
      <c r="H345" t="s">
        <v>1577</v>
      </c>
      <c r="I345" s="6" t="s">
        <v>1582</v>
      </c>
    </row>
    <row r="346" spans="1:9">
      <c r="A346" s="6" t="s">
        <v>1584</v>
      </c>
      <c r="B346" s="9" t="s">
        <v>1849</v>
      </c>
      <c r="C346" s="9" t="s">
        <v>1585</v>
      </c>
      <c r="D346" t="s">
        <v>1391</v>
      </c>
      <c r="E346" t="s">
        <v>306</v>
      </c>
      <c r="G346" s="9" t="s">
        <v>1585</v>
      </c>
      <c r="H346" t="s">
        <v>1577</v>
      </c>
      <c r="I346" s="6" t="s">
        <v>1584</v>
      </c>
    </row>
    <row r="347" spans="1:9">
      <c r="A347" s="6" t="s">
        <v>1389</v>
      </c>
      <c r="B347" s="9" t="s">
        <v>1850</v>
      </c>
      <c r="C347" s="9" t="s">
        <v>1390</v>
      </c>
      <c r="D347" t="s">
        <v>1391</v>
      </c>
      <c r="E347" t="s">
        <v>763</v>
      </c>
      <c r="G347" s="9" t="s">
        <v>1390</v>
      </c>
      <c r="H347" t="s">
        <v>1577</v>
      </c>
      <c r="I347" s="6" t="s">
        <v>1389</v>
      </c>
    </row>
    <row r="348" spans="1:9">
      <c r="A348" s="6" t="s">
        <v>1392</v>
      </c>
      <c r="B348" s="9" t="s">
        <v>1851</v>
      </c>
      <c r="C348" s="9" t="s">
        <v>1393</v>
      </c>
      <c r="D348" t="s">
        <v>1391</v>
      </c>
      <c r="E348" t="s">
        <v>306</v>
      </c>
      <c r="G348" s="9" t="s">
        <v>1393</v>
      </c>
      <c r="H348" t="s">
        <v>1577</v>
      </c>
      <c r="I348" s="6" t="s">
        <v>1392</v>
      </c>
    </row>
    <row r="349" spans="1:9">
      <c r="A349" s="6" t="s">
        <v>1394</v>
      </c>
      <c r="B349" s="9" t="s">
        <v>1852</v>
      </c>
      <c r="C349" s="9" t="s">
        <v>1395</v>
      </c>
      <c r="D349" t="s">
        <v>1391</v>
      </c>
      <c r="E349" t="s">
        <v>763</v>
      </c>
      <c r="G349" s="9" t="s">
        <v>1395</v>
      </c>
      <c r="H349" t="s">
        <v>1577</v>
      </c>
      <c r="I349" s="6" t="s">
        <v>1394</v>
      </c>
    </row>
    <row r="350" spans="1:9">
      <c r="A350" s="6" t="s">
        <v>1586</v>
      </c>
      <c r="B350" s="9" t="s">
        <v>1842</v>
      </c>
      <c r="C350" s="9" t="s">
        <v>1587</v>
      </c>
      <c r="D350" t="s">
        <v>1391</v>
      </c>
      <c r="E350" t="s">
        <v>763</v>
      </c>
      <c r="G350" s="9" t="s">
        <v>1587</v>
      </c>
      <c r="H350" t="s">
        <v>1577</v>
      </c>
      <c r="I350" s="6" t="s">
        <v>1586</v>
      </c>
    </row>
    <row r="351" spans="1:9">
      <c r="A351" s="6" t="s">
        <v>1588</v>
      </c>
      <c r="B351" s="9" t="s">
        <v>3711</v>
      </c>
      <c r="C351" s="9" t="s">
        <v>1589</v>
      </c>
      <c r="D351" t="s">
        <v>1391</v>
      </c>
      <c r="E351" t="s">
        <v>306</v>
      </c>
      <c r="G351" s="9" t="s">
        <v>1589</v>
      </c>
      <c r="H351" t="s">
        <v>1577</v>
      </c>
      <c r="I351" s="6" t="s">
        <v>1588</v>
      </c>
    </row>
    <row r="352" spans="1:9">
      <c r="A352" s="6" t="s">
        <v>1366</v>
      </c>
      <c r="B352" s="9" t="s">
        <v>1367</v>
      </c>
      <c r="C352" s="9" t="s">
        <v>1368</v>
      </c>
      <c r="D352" t="str">
        <f>VLOOKUP(A352,'[1]classification (RLK-Pelle)'!$B$2:$E$630,4,FALSE)</f>
        <v>SD-1a</v>
      </c>
      <c r="E352" t="s">
        <v>763</v>
      </c>
      <c r="G352" s="9" t="s">
        <v>1368</v>
      </c>
      <c r="H352" t="s">
        <v>1577</v>
      </c>
      <c r="I352" s="6" t="s">
        <v>1366</v>
      </c>
    </row>
    <row r="353" spans="1:9">
      <c r="A353" s="6" t="s">
        <v>1369</v>
      </c>
      <c r="B353" s="9" t="s">
        <v>1370</v>
      </c>
      <c r="C353" s="9" t="s">
        <v>1371</v>
      </c>
      <c r="D353" t="str">
        <f>VLOOKUP(A353,'[1]classification (RLK-Pelle)'!$B$2:$E$630,4,FALSE)</f>
        <v>SD-1a</v>
      </c>
      <c r="E353" t="s">
        <v>763</v>
      </c>
      <c r="G353" s="9" t="s">
        <v>1371</v>
      </c>
      <c r="H353" t="s">
        <v>1577</v>
      </c>
      <c r="I353" s="6" t="s">
        <v>1369</v>
      </c>
    </row>
    <row r="354" spans="1:9">
      <c r="A354" s="13" t="s">
        <v>1372</v>
      </c>
      <c r="B354" s="9" t="s">
        <v>1372</v>
      </c>
      <c r="C354" s="9" t="s">
        <v>1373</v>
      </c>
      <c r="D354" t="str">
        <f>VLOOKUP(A354,'[1]classification (RLK-Pelle)'!$B$2:$E$630,4,FALSE)</f>
        <v>SD-1a</v>
      </c>
      <c r="E354" t="s">
        <v>763</v>
      </c>
      <c r="G354" s="9" t="s">
        <v>1373</v>
      </c>
      <c r="H354" t="s">
        <v>1577</v>
      </c>
      <c r="I354" s="13" t="s">
        <v>1372</v>
      </c>
    </row>
    <row r="355" spans="1:9">
      <c r="A355" s="6" t="s">
        <v>1374</v>
      </c>
      <c r="B355" s="9" t="s">
        <v>1375</v>
      </c>
      <c r="C355" s="9" t="s">
        <v>1376</v>
      </c>
      <c r="D355" t="str">
        <f>VLOOKUP(A355,'[1]classification (RLK-Pelle)'!$B$2:$E$630,4,FALSE)</f>
        <v>SD-1b</v>
      </c>
      <c r="E355" t="s">
        <v>306</v>
      </c>
      <c r="G355" s="9" t="s">
        <v>1376</v>
      </c>
      <c r="H355" t="s">
        <v>1577</v>
      </c>
      <c r="I355" s="6" t="s">
        <v>1374</v>
      </c>
    </row>
    <row r="356" spans="1:9">
      <c r="A356" s="6" t="s">
        <v>1349</v>
      </c>
      <c r="B356" s="9" t="s">
        <v>1350</v>
      </c>
      <c r="C356" s="9" t="s">
        <v>1351</v>
      </c>
      <c r="D356" t="s">
        <v>762</v>
      </c>
      <c r="E356" t="s">
        <v>763</v>
      </c>
      <c r="G356" s="9" t="s">
        <v>1351</v>
      </c>
      <c r="H356" t="s">
        <v>1577</v>
      </c>
      <c r="I356" s="6" t="s">
        <v>1349</v>
      </c>
    </row>
    <row r="357" spans="1:9">
      <c r="A357" t="s">
        <v>1591</v>
      </c>
      <c r="B357" s="6" t="s">
        <v>1592</v>
      </c>
      <c r="C357" s="9" t="s">
        <v>1593</v>
      </c>
      <c r="D357" t="str">
        <f>VLOOKUP(A357,'[1]classification (RLK-Pelle)'!$B$2:$E$630,4,FALSE)</f>
        <v>LRR-Ia</v>
      </c>
      <c r="E357" t="s">
        <v>763</v>
      </c>
      <c r="G357" s="9" t="s">
        <v>1593</v>
      </c>
      <c r="H357" t="s">
        <v>1590</v>
      </c>
      <c r="I357" t="s">
        <v>1591</v>
      </c>
    </row>
    <row r="358" spans="1:9">
      <c r="A358" t="s">
        <v>1594</v>
      </c>
      <c r="B358" s="6" t="s">
        <v>1595</v>
      </c>
      <c r="C358" s="9" t="s">
        <v>1596</v>
      </c>
      <c r="D358" t="str">
        <f>VLOOKUP(A358,'[1]classification (RLK-Pelle)'!$B$2:$E$630,4,FALSE)</f>
        <v>LRR-IV-sis</v>
      </c>
      <c r="E358" t="s">
        <v>763</v>
      </c>
      <c r="G358" s="9" t="s">
        <v>1596</v>
      </c>
      <c r="H358" t="s">
        <v>1590</v>
      </c>
      <c r="I358" t="s">
        <v>1594</v>
      </c>
    </row>
    <row r="359" spans="1:9">
      <c r="A359" t="s">
        <v>1597</v>
      </c>
      <c r="B359" s="6" t="s">
        <v>1598</v>
      </c>
      <c r="C359" s="9" t="s">
        <v>1599</v>
      </c>
      <c r="D359" t="str">
        <f>VLOOKUP(A359,'[1]classification (RLK-Pelle)'!$B$2:$E$630,4,FALSE)</f>
        <v>LRR-III</v>
      </c>
      <c r="E359" t="s">
        <v>763</v>
      </c>
      <c r="G359" s="9" t="s">
        <v>1599</v>
      </c>
      <c r="H359" t="s">
        <v>1590</v>
      </c>
      <c r="I359" t="s">
        <v>1597</v>
      </c>
    </row>
    <row r="360" spans="1:9">
      <c r="A360" t="s">
        <v>1600</v>
      </c>
      <c r="B360" s="6" t="s">
        <v>1601</v>
      </c>
      <c r="C360" s="9" t="s">
        <v>1602</v>
      </c>
      <c r="D360" t="str">
        <f>VLOOKUP(A360,'[1]classification (RLK-Pelle)'!$B$2:$E$630,4,FALSE)</f>
        <v>LRR-III</v>
      </c>
      <c r="E360" t="s">
        <v>763</v>
      </c>
      <c r="G360" s="9" t="s">
        <v>1602</v>
      </c>
      <c r="H360" t="s">
        <v>1590</v>
      </c>
      <c r="I360" t="s">
        <v>1600</v>
      </c>
    </row>
    <row r="361" spans="1:9">
      <c r="A361" s="6" t="s">
        <v>1603</v>
      </c>
      <c r="B361" s="6" t="s">
        <v>1603</v>
      </c>
      <c r="C361" s="9" t="s">
        <v>1604</v>
      </c>
      <c r="D361" t="str">
        <f>VLOOKUP(A361,'[1]classification (RLK-Pelle)'!$B$2:$E$630,4,FALSE)</f>
        <v>LRR-XIV</v>
      </c>
      <c r="E361" t="s">
        <v>763</v>
      </c>
      <c r="G361" s="9" t="s">
        <v>1604</v>
      </c>
      <c r="H361" t="s">
        <v>1590</v>
      </c>
      <c r="I361" s="6" t="s">
        <v>1603</v>
      </c>
    </row>
    <row r="362" spans="1:9">
      <c r="A362" s="6" t="s">
        <v>1605</v>
      </c>
      <c r="B362" s="6" t="s">
        <v>1605</v>
      </c>
      <c r="C362" s="9" t="s">
        <v>1606</v>
      </c>
      <c r="D362" t="str">
        <f>VLOOKUP(A362,'[1]classification (RLK-Pelle)'!$B$2:$E$630,4,FALSE)</f>
        <v>LRR-IV</v>
      </c>
      <c r="E362" t="s">
        <v>763</v>
      </c>
      <c r="G362" s="9" t="s">
        <v>1606</v>
      </c>
      <c r="H362" t="s">
        <v>1590</v>
      </c>
      <c r="I362" s="6" t="s">
        <v>1605</v>
      </c>
    </row>
    <row r="363" spans="1:9">
      <c r="A363" s="6" t="s">
        <v>1607</v>
      </c>
      <c r="B363" s="6" t="s">
        <v>1607</v>
      </c>
      <c r="C363" s="9" t="s">
        <v>1608</v>
      </c>
      <c r="D363" t="str">
        <f>VLOOKUP(A363,'[1]classification (RLK-Pelle)'!$B$2:$E$630,4,FALSE)</f>
        <v>LRR-IV</v>
      </c>
      <c r="E363" t="s">
        <v>763</v>
      </c>
      <c r="G363" s="9" t="s">
        <v>1608</v>
      </c>
      <c r="H363" t="s">
        <v>1590</v>
      </c>
      <c r="I363" s="6" t="s">
        <v>1607</v>
      </c>
    </row>
    <row r="364" spans="1:9">
      <c r="A364" s="6" t="s">
        <v>1609</v>
      </c>
      <c r="B364" s="6" t="s">
        <v>1609</v>
      </c>
      <c r="C364" s="9" t="s">
        <v>1610</v>
      </c>
      <c r="D364" t="str">
        <f>VLOOKUP(A364,'[1]classification (RLK-Pelle)'!$B$2:$E$630,4,FALSE)</f>
        <v>LRR-XII</v>
      </c>
      <c r="E364" t="s">
        <v>306</v>
      </c>
      <c r="G364" s="9" t="s">
        <v>1610</v>
      </c>
      <c r="H364" t="s">
        <v>1590</v>
      </c>
      <c r="I364" s="6" t="s">
        <v>1609</v>
      </c>
    </row>
    <row r="365" spans="1:9">
      <c r="A365" s="6" t="s">
        <v>1611</v>
      </c>
      <c r="B365" s="6" t="s">
        <v>1611</v>
      </c>
      <c r="C365" s="9" t="s">
        <v>1612</v>
      </c>
      <c r="D365" t="str">
        <f>VLOOKUP(A365,'[1]classification (RLK-Pelle)'!$B$2:$E$630,4,FALSE)</f>
        <v>LRR-XII</v>
      </c>
      <c r="E365" t="s">
        <v>763</v>
      </c>
      <c r="G365" s="9" t="s">
        <v>1612</v>
      </c>
      <c r="H365" t="s">
        <v>1590</v>
      </c>
      <c r="I365" s="6" t="s">
        <v>1611</v>
      </c>
    </row>
    <row r="366" spans="1:9">
      <c r="A366" s="6" t="s">
        <v>1613</v>
      </c>
      <c r="B366" s="6" t="s">
        <v>1613</v>
      </c>
      <c r="C366" s="9" t="s">
        <v>1614</v>
      </c>
      <c r="D366" t="str">
        <f>VLOOKUP(A366,'[1]classification (RLK-Pelle)'!$B$2:$E$630,4,FALSE)</f>
        <v>LRR-XII</v>
      </c>
      <c r="E366" t="s">
        <v>306</v>
      </c>
      <c r="G366" s="9" t="s">
        <v>1614</v>
      </c>
      <c r="H366" t="s">
        <v>1590</v>
      </c>
      <c r="I366" s="6" t="s">
        <v>1613</v>
      </c>
    </row>
    <row r="367" spans="1:9">
      <c r="A367" s="6" t="s">
        <v>1615</v>
      </c>
      <c r="B367" s="6" t="s">
        <v>1615</v>
      </c>
      <c r="C367" s="9" t="s">
        <v>1616</v>
      </c>
      <c r="D367" t="str">
        <f>VLOOKUP(A367,'[1]classification (RLK-Pelle)'!$B$2:$E$630,4,FALSE)</f>
        <v>LRR-Ia</v>
      </c>
      <c r="E367" t="s">
        <v>306</v>
      </c>
      <c r="G367" s="9" t="s">
        <v>1616</v>
      </c>
      <c r="H367" t="s">
        <v>1590</v>
      </c>
      <c r="I367" s="6" t="s">
        <v>1615</v>
      </c>
    </row>
    <row r="368" spans="1:9">
      <c r="A368" s="6" t="s">
        <v>1617</v>
      </c>
      <c r="B368" s="6" t="s">
        <v>1617</v>
      </c>
      <c r="C368" s="9" t="s">
        <v>1618</v>
      </c>
      <c r="D368" t="str">
        <f>VLOOKUP(A368,'[1]classification (RLK-Pelle)'!$B$2:$E$630,4,FALSE)</f>
        <v>LRR-Ia</v>
      </c>
      <c r="E368" t="s">
        <v>763</v>
      </c>
      <c r="G368" s="9" t="s">
        <v>1618</v>
      </c>
      <c r="H368" t="s">
        <v>1590</v>
      </c>
      <c r="I368" s="6" t="s">
        <v>1617</v>
      </c>
    </row>
    <row r="369" spans="1:9">
      <c r="A369" s="6" t="s">
        <v>1619</v>
      </c>
      <c r="B369" s="6" t="s">
        <v>1619</v>
      </c>
      <c r="C369" s="9" t="s">
        <v>1620</v>
      </c>
      <c r="D369" t="str">
        <f>VLOOKUP(A369,'[1]classification (RLK-Pelle)'!$B$2:$E$630,4,FALSE)</f>
        <v>LRR-Ia</v>
      </c>
      <c r="E369" t="s">
        <v>763</v>
      </c>
      <c r="G369" s="9" t="s">
        <v>1620</v>
      </c>
      <c r="H369" t="s">
        <v>1590</v>
      </c>
      <c r="I369" s="6" t="s">
        <v>1619</v>
      </c>
    </row>
    <row r="370" spans="1:9">
      <c r="A370" s="6" t="s">
        <v>1364</v>
      </c>
      <c r="B370" s="6" t="s">
        <v>1364</v>
      </c>
      <c r="C370" s="9" t="s">
        <v>1365</v>
      </c>
      <c r="D370" t="str">
        <f>VLOOKUP(A370,'[1]classification (RLK-Pelle)'!$B$2:$E$630,4,FALSE)</f>
        <v>SD-1a</v>
      </c>
      <c r="E370" t="s">
        <v>763</v>
      </c>
      <c r="G370" s="9" t="s">
        <v>1365</v>
      </c>
      <c r="H370" t="s">
        <v>1590</v>
      </c>
      <c r="I370" s="6" t="s">
        <v>1364</v>
      </c>
    </row>
    <row r="371" spans="1:9">
      <c r="A371" t="s">
        <v>1621</v>
      </c>
      <c r="B371" t="s">
        <v>1621</v>
      </c>
      <c r="C371" s="9" t="s">
        <v>3938</v>
      </c>
      <c r="D371" t="str">
        <f>VLOOKUP(A371,'[1]classification (RLK-Pelle)'!$B$2:$E$630,4,FALSE)</f>
        <v>LRR-Ia</v>
      </c>
      <c r="E371" t="s">
        <v>763</v>
      </c>
      <c r="G371" s="9" t="s">
        <v>1174</v>
      </c>
      <c r="H371" t="s">
        <v>1590</v>
      </c>
      <c r="I371" t="s">
        <v>1621</v>
      </c>
    </row>
    <row r="372" spans="1:9">
      <c r="A372" s="10" t="s">
        <v>1623</v>
      </c>
      <c r="B372" s="10" t="s">
        <v>1623</v>
      </c>
      <c r="C372" s="10" t="s">
        <v>1624</v>
      </c>
      <c r="D372" t="str">
        <f>VLOOKUP(A372,'[1]classification (RLK-Pelle)'!$B$2:$E$630,4,FALSE)</f>
        <v>LRR-Ic</v>
      </c>
      <c r="E372" t="s">
        <v>763</v>
      </c>
      <c r="G372" s="10" t="s">
        <v>1624</v>
      </c>
      <c r="H372" t="s">
        <v>1622</v>
      </c>
      <c r="I372" s="10" t="s">
        <v>1623</v>
      </c>
    </row>
    <row r="373" spans="1:9">
      <c r="A373" s="10" t="s">
        <v>1625</v>
      </c>
      <c r="B373" s="10" t="s">
        <v>1625</v>
      </c>
      <c r="C373" s="10" t="s">
        <v>1626</v>
      </c>
      <c r="D373" t="str">
        <f>VLOOKUP(A373,'[1]classification (RLK-Pelle)'!$B$2:$E$630,4,FALSE)</f>
        <v>LRR-Ia</v>
      </c>
      <c r="E373" t="s">
        <v>763</v>
      </c>
      <c r="G373" s="10" t="s">
        <v>1626</v>
      </c>
      <c r="H373" t="s">
        <v>1622</v>
      </c>
      <c r="I373" s="10" t="s">
        <v>1625</v>
      </c>
    </row>
    <row r="374" spans="1:9">
      <c r="A374" s="10" t="s">
        <v>1627</v>
      </c>
      <c r="B374" s="10" t="s">
        <v>1627</v>
      </c>
      <c r="C374" s="10" t="s">
        <v>1628</v>
      </c>
      <c r="D374" t="str">
        <f>VLOOKUP(A374,'[1]classification (RLK-Pelle)'!$B$2:$E$630,4,FALSE)</f>
        <v>LRR-Ia</v>
      </c>
      <c r="E374" t="s">
        <v>763</v>
      </c>
      <c r="G374" s="10" t="s">
        <v>1628</v>
      </c>
      <c r="H374" t="s">
        <v>1622</v>
      </c>
      <c r="I374" s="10" t="s">
        <v>1627</v>
      </c>
    </row>
    <row r="375" spans="1:9">
      <c r="A375" s="10" t="s">
        <v>1629</v>
      </c>
      <c r="B375" s="10" t="s">
        <v>1629</v>
      </c>
      <c r="C375" s="10" t="s">
        <v>1630</v>
      </c>
      <c r="D375" t="str">
        <f>VLOOKUP(A375,'[1]classification (RLK-Pelle)'!$B$2:$E$630,4,FALSE)</f>
        <v>LRR-Ic</v>
      </c>
      <c r="E375" t="s">
        <v>763</v>
      </c>
      <c r="G375" s="10" t="s">
        <v>1630</v>
      </c>
      <c r="H375" t="s">
        <v>1622</v>
      </c>
      <c r="I375" s="10" t="s">
        <v>1629</v>
      </c>
    </row>
    <row r="376" spans="1:9">
      <c r="A376" s="10" t="s">
        <v>1631</v>
      </c>
      <c r="B376" s="10" t="s">
        <v>1631</v>
      </c>
      <c r="C376" s="10" t="s">
        <v>1632</v>
      </c>
      <c r="D376" t="str">
        <f>VLOOKUP(A376,'[1]classification (RLK-Pelle)'!$B$2:$E$630,4,FALSE)</f>
        <v>LRR-Ia</v>
      </c>
      <c r="E376" t="s">
        <v>763</v>
      </c>
      <c r="G376" s="10" t="s">
        <v>1632</v>
      </c>
      <c r="H376" t="s">
        <v>1622</v>
      </c>
      <c r="I376" s="10" t="s">
        <v>1631</v>
      </c>
    </row>
    <row r="377" spans="1:9">
      <c r="A377" s="10" t="s">
        <v>1633</v>
      </c>
      <c r="B377" s="10" t="s">
        <v>1633</v>
      </c>
      <c r="C377" s="10" t="s">
        <v>1634</v>
      </c>
      <c r="D377" t="str">
        <f>VLOOKUP(A377,'[1]classification (RLK-Pelle)'!$B$2:$E$630,4,FALSE)</f>
        <v>LRR-Ia</v>
      </c>
      <c r="E377" t="s">
        <v>763</v>
      </c>
      <c r="G377" s="10" t="s">
        <v>1634</v>
      </c>
      <c r="H377" t="s">
        <v>1622</v>
      </c>
      <c r="I377" s="10" t="s">
        <v>1633</v>
      </c>
    </row>
    <row r="378" spans="1:9">
      <c r="A378" s="10" t="s">
        <v>1635</v>
      </c>
      <c r="B378" s="10" t="s">
        <v>1635</v>
      </c>
      <c r="C378" s="10" t="s">
        <v>1636</v>
      </c>
      <c r="D378" t="str">
        <f>VLOOKUP(A378,'[1]classification (RLK-Pelle)'!$B$2:$E$630,4,FALSE)</f>
        <v>LRR-Ic</v>
      </c>
      <c r="E378" t="s">
        <v>763</v>
      </c>
      <c r="G378" s="10" t="s">
        <v>1636</v>
      </c>
      <c r="H378" t="s">
        <v>1622</v>
      </c>
      <c r="I378" s="10" t="s">
        <v>1635</v>
      </c>
    </row>
    <row r="379" spans="1:9">
      <c r="A379" s="10" t="s">
        <v>1637</v>
      </c>
      <c r="B379" s="10" t="s">
        <v>1637</v>
      </c>
      <c r="C379" s="10" t="s">
        <v>1638</v>
      </c>
      <c r="D379" t="str">
        <f>VLOOKUP(A379,'[1]classification (RLK-Pelle)'!$B$2:$E$630,4,FALSE)</f>
        <v>LRR-Ia</v>
      </c>
      <c r="E379" t="s">
        <v>763</v>
      </c>
      <c r="G379" s="10" t="s">
        <v>1638</v>
      </c>
      <c r="H379" t="s">
        <v>1622</v>
      </c>
      <c r="I379" s="10" t="s">
        <v>1637</v>
      </c>
    </row>
    <row r="380" spans="1:9">
      <c r="A380" s="10" t="s">
        <v>1639</v>
      </c>
      <c r="B380" s="10" t="s">
        <v>1639</v>
      </c>
      <c r="C380" s="10" t="s">
        <v>1640</v>
      </c>
      <c r="D380" t="str">
        <f>VLOOKUP(A380,'[1]classification (RLK-Pelle)'!$B$2:$E$630,4,FALSE)</f>
        <v>LRR-Ia</v>
      </c>
      <c r="E380" t="s">
        <v>763</v>
      </c>
      <c r="G380" s="10" t="s">
        <v>1640</v>
      </c>
      <c r="H380" t="s">
        <v>1622</v>
      </c>
      <c r="I380" s="10" t="s">
        <v>1639</v>
      </c>
    </row>
    <row r="381" spans="1:9">
      <c r="A381" s="10" t="s">
        <v>1641</v>
      </c>
      <c r="B381" s="10" t="s">
        <v>1641</v>
      </c>
      <c r="C381" s="10" t="s">
        <v>1642</v>
      </c>
      <c r="D381" t="str">
        <f>VLOOKUP(A381,'[1]classification (RLK-Pelle)'!$B$2:$E$630,4,FALSE)</f>
        <v>LRR-VIIa</v>
      </c>
      <c r="E381" t="s">
        <v>763</v>
      </c>
      <c r="G381" s="10" t="s">
        <v>1642</v>
      </c>
      <c r="H381" t="s">
        <v>1622</v>
      </c>
      <c r="I381" s="10" t="s">
        <v>1641</v>
      </c>
    </row>
    <row r="382" spans="1:9">
      <c r="A382" s="10" t="s">
        <v>1643</v>
      </c>
      <c r="B382" s="10" t="s">
        <v>1643</v>
      </c>
      <c r="C382" s="10" t="s">
        <v>1644</v>
      </c>
      <c r="D382" t="str">
        <f>VLOOKUP(A382,'[1]classification (RLK-Pelle)'!$B$2:$E$630,4,FALSE)</f>
        <v>LRR-VIIa</v>
      </c>
      <c r="E382" t="s">
        <v>763</v>
      </c>
      <c r="G382" s="10" t="s">
        <v>1644</v>
      </c>
      <c r="H382" t="s">
        <v>1622</v>
      </c>
      <c r="I382" s="10" t="s">
        <v>1643</v>
      </c>
    </row>
    <row r="383" spans="1:9">
      <c r="A383" s="10" t="s">
        <v>1645</v>
      </c>
      <c r="B383" s="10" t="s">
        <v>1645</v>
      </c>
      <c r="C383" s="10" t="s">
        <v>1646</v>
      </c>
      <c r="D383" t="str">
        <f>VLOOKUP(A383,'[1]classification (RLK-Pelle)'!$B$2:$E$630,4,FALSE)</f>
        <v>LRR-VIIa</v>
      </c>
      <c r="E383" t="s">
        <v>763</v>
      </c>
      <c r="G383" s="10" t="s">
        <v>1646</v>
      </c>
      <c r="H383" t="s">
        <v>1622</v>
      </c>
      <c r="I383" s="10" t="s">
        <v>1645</v>
      </c>
    </row>
    <row r="384" spans="1:9">
      <c r="A384" s="10" t="s">
        <v>1647</v>
      </c>
      <c r="B384" s="10" t="s">
        <v>1647</v>
      </c>
      <c r="C384" s="10" t="s">
        <v>1648</v>
      </c>
      <c r="D384" t="str">
        <f>VLOOKUP(A384,'[1]classification (RLK-Pelle)'!$B$2:$E$630,4,FALSE)</f>
        <v>LRR-VIIa</v>
      </c>
      <c r="E384" t="s">
        <v>763</v>
      </c>
      <c r="G384" s="10" t="s">
        <v>1648</v>
      </c>
      <c r="H384" t="s">
        <v>1622</v>
      </c>
      <c r="I384" s="10" t="s">
        <v>1647</v>
      </c>
    </row>
    <row r="385" spans="1:9">
      <c r="A385" s="6" t="s">
        <v>1649</v>
      </c>
      <c r="B385" s="10" t="s">
        <v>1650</v>
      </c>
      <c r="C385" s="10" t="s">
        <v>1651</v>
      </c>
      <c r="D385" t="str">
        <f>VLOOKUP(A385,'[1]classification (RLK-Pelle)'!$B$2:$E$630,4,FALSE)</f>
        <v>LRR-III</v>
      </c>
      <c r="E385" t="s">
        <v>306</v>
      </c>
      <c r="G385" s="10" t="s">
        <v>1651</v>
      </c>
      <c r="H385" t="s">
        <v>1622</v>
      </c>
      <c r="I385" s="6" t="s">
        <v>1649</v>
      </c>
    </row>
    <row r="386" spans="1:9">
      <c r="A386" s="10" t="s">
        <v>1652</v>
      </c>
      <c r="B386" s="10" t="s">
        <v>1652</v>
      </c>
      <c r="C386" s="10" t="s">
        <v>1653</v>
      </c>
      <c r="D386" t="str">
        <f>VLOOKUP(A386,'[1]classification (RLK-Pelle)'!$B$2:$E$630,4,FALSE)</f>
        <v>LRR-VIIa</v>
      </c>
      <c r="E386" t="s">
        <v>763</v>
      </c>
      <c r="G386" s="10" t="s">
        <v>1653</v>
      </c>
      <c r="H386" t="s">
        <v>1622</v>
      </c>
      <c r="I386" s="10" t="s">
        <v>1652</v>
      </c>
    </row>
    <row r="387" spans="1:9">
      <c r="A387" s="10" t="s">
        <v>1654</v>
      </c>
      <c r="B387" s="10" t="s">
        <v>1654</v>
      </c>
      <c r="C387" s="10" t="s">
        <v>1655</v>
      </c>
      <c r="D387" t="str">
        <f>VLOOKUP(A387,'[1]classification (RLK-Pelle)'!$B$2:$E$630,4,FALSE)</f>
        <v>LRR-III</v>
      </c>
      <c r="E387" t="s">
        <v>763</v>
      </c>
      <c r="G387" s="10" t="s">
        <v>1655</v>
      </c>
      <c r="H387" t="s">
        <v>1622</v>
      </c>
      <c r="I387" s="10" t="s">
        <v>1654</v>
      </c>
    </row>
    <row r="388" spans="1:9">
      <c r="A388" s="10" t="s">
        <v>1656</v>
      </c>
      <c r="B388" s="10" t="s">
        <v>1656</v>
      </c>
      <c r="C388" s="10" t="s">
        <v>1657</v>
      </c>
      <c r="D388" t="str">
        <f>VLOOKUP(A388,'[1]classification (RLK-Pelle)'!$B$2:$E$630,4,FALSE)</f>
        <v>LRR-IX</v>
      </c>
      <c r="E388" t="s">
        <v>763</v>
      </c>
      <c r="G388" s="10" t="s">
        <v>1657</v>
      </c>
      <c r="H388" t="s">
        <v>1622</v>
      </c>
      <c r="I388" s="10" t="s">
        <v>1656</v>
      </c>
    </row>
    <row r="389" spans="1:9">
      <c r="A389" s="6" t="s">
        <v>1658</v>
      </c>
      <c r="B389" s="10" t="s">
        <v>1659</v>
      </c>
      <c r="C389" s="10" t="s">
        <v>1660</v>
      </c>
      <c r="D389" t="str">
        <f>VLOOKUP(A389,'[1]classification (RLK-Pelle)'!$B$2:$E$630,4,FALSE)</f>
        <v>LRR-IX</v>
      </c>
      <c r="E389" t="s">
        <v>763</v>
      </c>
      <c r="G389" s="10" t="s">
        <v>1660</v>
      </c>
      <c r="H389" t="s">
        <v>1622</v>
      </c>
      <c r="I389" s="6" t="s">
        <v>1658</v>
      </c>
    </row>
    <row r="390" spans="1:9">
      <c r="A390" s="10" t="s">
        <v>1661</v>
      </c>
      <c r="B390" s="10" t="s">
        <v>1661</v>
      </c>
      <c r="C390" s="10" t="s">
        <v>1662</v>
      </c>
      <c r="D390" t="str">
        <f>VLOOKUP(A390,'[1]classification (RLK-Pelle)'!$B$2:$E$630,4,FALSE)</f>
        <v>LRR-IX</v>
      </c>
      <c r="E390" t="s">
        <v>763</v>
      </c>
      <c r="G390" s="10" t="s">
        <v>1662</v>
      </c>
      <c r="H390" t="s">
        <v>1622</v>
      </c>
      <c r="I390" s="10" t="s">
        <v>1661</v>
      </c>
    </row>
    <row r="391" spans="1:9">
      <c r="A391" s="14" t="s">
        <v>1663</v>
      </c>
      <c r="B391" s="14" t="s">
        <v>1663</v>
      </c>
      <c r="C391" s="2" t="s">
        <v>1014</v>
      </c>
      <c r="D391" t="s">
        <v>58</v>
      </c>
      <c r="E391" t="s">
        <v>763</v>
      </c>
      <c r="G391" s="2" t="s">
        <v>1014</v>
      </c>
      <c r="H391" t="s">
        <v>1622</v>
      </c>
      <c r="I391" s="14" t="s">
        <v>1663</v>
      </c>
    </row>
    <row r="392" spans="1:9">
      <c r="A392" s="10" t="s">
        <v>1057</v>
      </c>
      <c r="B392" s="10" t="s">
        <v>1057</v>
      </c>
      <c r="C392" s="2" t="s">
        <v>1058</v>
      </c>
      <c r="D392" t="str">
        <f>VLOOKUP(A392,'[1]classification (RLK-Pelle)'!$B$2:$E$630,4,FALSE)</f>
        <v>L-LEC</v>
      </c>
      <c r="E392" t="s">
        <v>763</v>
      </c>
      <c r="G392" s="2" t="s">
        <v>1058</v>
      </c>
      <c r="H392" t="s">
        <v>1622</v>
      </c>
      <c r="I392" s="10" t="s">
        <v>1057</v>
      </c>
    </row>
    <row r="393" spans="1:9">
      <c r="A393" s="10" t="s">
        <v>1110</v>
      </c>
      <c r="B393" s="10" t="s">
        <v>1110</v>
      </c>
      <c r="C393" s="9" t="s">
        <v>1111</v>
      </c>
      <c r="D393" t="str">
        <f>VLOOKUP(A393,'[1]classification (RLK-Pelle)'!$B$2:$E$630,4,FALSE)</f>
        <v>LRR-Ia</v>
      </c>
      <c r="E393" t="s">
        <v>763</v>
      </c>
      <c r="G393" s="9" t="s">
        <v>1111</v>
      </c>
      <c r="H393" t="s">
        <v>1622</v>
      </c>
      <c r="I393" s="10" t="s">
        <v>1110</v>
      </c>
    </row>
    <row r="394" spans="1:9">
      <c r="A394" s="10" t="s">
        <v>1665</v>
      </c>
      <c r="B394" s="10" t="s">
        <v>1665</v>
      </c>
      <c r="C394" s="10" t="s">
        <v>1666</v>
      </c>
      <c r="D394" t="str">
        <f>VLOOKUP(A394,'[1]classification (RLK-Pelle)'!$B$2:$E$630,4,FALSE)</f>
        <v>LRR-Xb</v>
      </c>
      <c r="E394" t="s">
        <v>763</v>
      </c>
      <c r="G394" s="10" t="s">
        <v>1666</v>
      </c>
      <c r="H394" t="s">
        <v>1664</v>
      </c>
      <c r="I394" s="10" t="s">
        <v>1665</v>
      </c>
    </row>
    <row r="395" spans="1:9">
      <c r="A395" s="6" t="s">
        <v>1594</v>
      </c>
      <c r="B395" s="10" t="s">
        <v>1667</v>
      </c>
      <c r="C395" s="10" t="s">
        <v>1668</v>
      </c>
      <c r="D395" t="str">
        <f>VLOOKUP(A395,'[1]classification (RLK-Pelle)'!$B$2:$E$630,4,FALSE)</f>
        <v>LRR-IV-sis</v>
      </c>
      <c r="E395" t="s">
        <v>306</v>
      </c>
      <c r="G395" s="10" t="s">
        <v>1668</v>
      </c>
      <c r="H395" t="s">
        <v>1664</v>
      </c>
      <c r="I395" s="6" t="s">
        <v>1594</v>
      </c>
    </row>
    <row r="396" spans="1:9">
      <c r="A396" s="10" t="s">
        <v>1669</v>
      </c>
      <c r="B396" s="10" t="s">
        <v>1669</v>
      </c>
      <c r="C396" s="10" t="s">
        <v>1670</v>
      </c>
      <c r="D396" t="str">
        <f>VLOOKUP(A396,'[1]classification (RLK-Pelle)'!$B$2:$E$630,4,FALSE)</f>
        <v>LRR-Ia</v>
      </c>
      <c r="E396" t="s">
        <v>763</v>
      </c>
      <c r="G396" s="10" t="s">
        <v>1670</v>
      </c>
      <c r="H396" t="s">
        <v>1664</v>
      </c>
      <c r="I396" s="10" t="s">
        <v>1669</v>
      </c>
    </row>
    <row r="397" spans="1:9">
      <c r="A397" s="10" t="s">
        <v>1671</v>
      </c>
      <c r="B397" s="10" t="s">
        <v>1671</v>
      </c>
      <c r="C397" s="10" t="s">
        <v>1672</v>
      </c>
      <c r="D397" t="str">
        <f>VLOOKUP(A397,'[1]classification (RLK-Pelle)'!$B$2:$E$630,4,FALSE)</f>
        <v>LRR-Ia</v>
      </c>
      <c r="E397" t="s">
        <v>763</v>
      </c>
      <c r="G397" s="10" t="s">
        <v>1672</v>
      </c>
      <c r="H397" t="s">
        <v>1664</v>
      </c>
      <c r="I397" s="10" t="s">
        <v>1671</v>
      </c>
    </row>
    <row r="398" spans="1:9">
      <c r="A398" s="6" t="s">
        <v>1673</v>
      </c>
      <c r="B398" s="10" t="s">
        <v>1674</v>
      </c>
      <c r="C398" s="10" t="s">
        <v>1675</v>
      </c>
      <c r="D398" t="str">
        <f>VLOOKUP(A398,'[1]classification (RLK-Pelle)'!$B$2:$E$630,4,FALSE)</f>
        <v>LRR-Ia</v>
      </c>
      <c r="E398" t="s">
        <v>763</v>
      </c>
      <c r="G398" s="10" t="s">
        <v>1675</v>
      </c>
      <c r="H398" t="s">
        <v>1664</v>
      </c>
      <c r="I398" s="6" t="s">
        <v>1673</v>
      </c>
    </row>
    <row r="399" spans="1:9">
      <c r="A399" s="6" t="s">
        <v>1676</v>
      </c>
      <c r="B399" s="10" t="s">
        <v>1677</v>
      </c>
      <c r="C399" s="10" t="s">
        <v>1678</v>
      </c>
      <c r="D399" t="str">
        <f>VLOOKUP(A399,'[1]classification (RLK-Pelle)'!$B$2:$E$630,4,FALSE)</f>
        <v>LRR-XV</v>
      </c>
      <c r="E399" t="s">
        <v>763</v>
      </c>
      <c r="G399" s="10" t="s">
        <v>1678</v>
      </c>
      <c r="H399" t="s">
        <v>1664</v>
      </c>
      <c r="I399" s="6" t="s">
        <v>1676</v>
      </c>
    </row>
    <row r="400" spans="1:9">
      <c r="A400" s="6" t="s">
        <v>1679</v>
      </c>
      <c r="B400" s="10" t="s">
        <v>1680</v>
      </c>
      <c r="C400" s="10" t="s">
        <v>1681</v>
      </c>
      <c r="D400" t="str">
        <f>VLOOKUP(A400,'[1]classification (RLK-Pelle)'!$B$2:$E$630,4,FALSE)</f>
        <v>LRR-Xb</v>
      </c>
      <c r="E400" t="s">
        <v>763</v>
      </c>
      <c r="G400" s="10" t="s">
        <v>1681</v>
      </c>
      <c r="H400" t="s">
        <v>1664</v>
      </c>
      <c r="I400" s="6" t="s">
        <v>1679</v>
      </c>
    </row>
    <row r="401" spans="1:9">
      <c r="A401" s="10" t="s">
        <v>1682</v>
      </c>
      <c r="B401" s="10" t="s">
        <v>1682</v>
      </c>
      <c r="C401" s="10" t="s">
        <v>1683</v>
      </c>
      <c r="D401" t="str">
        <f>VLOOKUP(A401,'[1]classification (RLK-Pelle)'!$B$2:$E$630,4,FALSE)</f>
        <v>LRR-XI</v>
      </c>
      <c r="E401" t="s">
        <v>763</v>
      </c>
      <c r="G401" s="10" t="s">
        <v>1683</v>
      </c>
      <c r="H401" t="s">
        <v>1664</v>
      </c>
      <c r="I401" s="10" t="s">
        <v>1682</v>
      </c>
    </row>
    <row r="402" spans="1:9">
      <c r="A402" s="10" t="s">
        <v>1684</v>
      </c>
      <c r="B402" s="10" t="s">
        <v>1684</v>
      </c>
      <c r="C402" s="10" t="s">
        <v>1685</v>
      </c>
      <c r="D402" t="str">
        <f>VLOOKUP(A402,'[1]classification (RLK-Pelle)'!$B$2:$E$630,4,FALSE)</f>
        <v>LRR-XV</v>
      </c>
      <c r="E402" t="s">
        <v>763</v>
      </c>
      <c r="G402" s="10" t="s">
        <v>1685</v>
      </c>
      <c r="H402" t="s">
        <v>1664</v>
      </c>
      <c r="I402" s="10" t="s">
        <v>1684</v>
      </c>
    </row>
    <row r="403" spans="1:9">
      <c r="A403" s="6" t="s">
        <v>1686</v>
      </c>
      <c r="B403" s="10" t="s">
        <v>1687</v>
      </c>
      <c r="C403" s="10" t="s">
        <v>1688</v>
      </c>
      <c r="D403" t="str">
        <f>VLOOKUP(A403,'[1]classification (RLK-Pelle)'!$B$2:$E$630,4,FALSE)</f>
        <v>LRR-XI</v>
      </c>
      <c r="E403" t="s">
        <v>763</v>
      </c>
      <c r="G403" s="10" t="s">
        <v>1688</v>
      </c>
      <c r="H403" t="s">
        <v>1664</v>
      </c>
      <c r="I403" s="6" t="s">
        <v>1686</v>
      </c>
    </row>
    <row r="404" spans="1:9">
      <c r="A404" s="6" t="s">
        <v>1689</v>
      </c>
      <c r="B404" s="10" t="s">
        <v>1690</v>
      </c>
      <c r="C404" s="10" t="s">
        <v>1691</v>
      </c>
      <c r="D404" t="str">
        <f>VLOOKUP(A404,'[1]classification (RLK-Pelle)'!$B$2:$E$630,4,FALSE)</f>
        <v>LRR-XI</v>
      </c>
      <c r="E404" t="s">
        <v>763</v>
      </c>
      <c r="G404" s="10" t="s">
        <v>1691</v>
      </c>
      <c r="H404" t="s">
        <v>1664</v>
      </c>
      <c r="I404" s="6" t="s">
        <v>1689</v>
      </c>
    </row>
    <row r="405" spans="1:9">
      <c r="A405" s="6" t="s">
        <v>1692</v>
      </c>
      <c r="B405" s="10" t="s">
        <v>1693</v>
      </c>
      <c r="C405" s="10" t="s">
        <v>1694</v>
      </c>
      <c r="D405" t="str">
        <f>VLOOKUP(A405,'[1]classification (RLK-Pelle)'!$B$2:$E$630,4,FALSE)</f>
        <v>LRR-XI</v>
      </c>
      <c r="E405" t="s">
        <v>763</v>
      </c>
      <c r="G405" s="10" t="s">
        <v>1694</v>
      </c>
      <c r="H405" t="s">
        <v>1664</v>
      </c>
      <c r="I405" s="6" t="s">
        <v>1692</v>
      </c>
    </row>
    <row r="406" spans="1:9">
      <c r="A406" s="10" t="s">
        <v>1695</v>
      </c>
      <c r="B406" s="10" t="s">
        <v>1695</v>
      </c>
      <c r="C406" s="10" t="s">
        <v>1696</v>
      </c>
      <c r="D406" t="str">
        <f>VLOOKUP(A406,'[1]classification (RLK-Pelle)'!$B$2:$E$630,4,FALSE)</f>
        <v>LRR-XI</v>
      </c>
      <c r="E406" t="s">
        <v>763</v>
      </c>
      <c r="G406" s="10" t="s">
        <v>1696</v>
      </c>
      <c r="H406" t="s">
        <v>1664</v>
      </c>
      <c r="I406" s="10" t="s">
        <v>1695</v>
      </c>
    </row>
    <row r="407" spans="1:9">
      <c r="A407" s="10" t="s">
        <v>1697</v>
      </c>
      <c r="B407" s="10" t="s">
        <v>1697</v>
      </c>
      <c r="C407" s="10" t="s">
        <v>1698</v>
      </c>
      <c r="D407" t="str">
        <f>VLOOKUP(A407,'[1]classification (RLK-Pelle)'!$B$2:$E$630,4,FALSE)</f>
        <v>LRR-VIII-1</v>
      </c>
      <c r="E407" t="s">
        <v>763</v>
      </c>
      <c r="G407" s="10" t="s">
        <v>1698</v>
      </c>
      <c r="H407" t="s">
        <v>1664</v>
      </c>
      <c r="I407" s="10" t="s">
        <v>1697</v>
      </c>
    </row>
    <row r="408" spans="1:9">
      <c r="A408" s="10" t="s">
        <v>1699</v>
      </c>
      <c r="B408" s="10" t="s">
        <v>1699</v>
      </c>
      <c r="C408" s="10" t="s">
        <v>1700</v>
      </c>
      <c r="D408" t="str">
        <f>VLOOKUP(A408,'[1]classification (RLK-Pelle)'!$B$2:$E$630,4,FALSE)</f>
        <v>LRR-XI</v>
      </c>
      <c r="E408" t="s">
        <v>763</v>
      </c>
      <c r="G408" s="10" t="s">
        <v>1700</v>
      </c>
      <c r="H408" t="s">
        <v>1664</v>
      </c>
      <c r="I408" s="10" t="s">
        <v>1699</v>
      </c>
    </row>
    <row r="409" spans="1:9">
      <c r="A409" s="10" t="s">
        <v>1701</v>
      </c>
      <c r="B409" s="10" t="s">
        <v>1701</v>
      </c>
      <c r="C409" s="10" t="s">
        <v>1702</v>
      </c>
      <c r="D409" t="str">
        <f>VLOOKUP(A409,'[1]classification (RLK-Pelle)'!$B$2:$E$630,4,FALSE)</f>
        <v>LRR-XIIb</v>
      </c>
      <c r="E409" t="s">
        <v>763</v>
      </c>
      <c r="G409" s="10" t="s">
        <v>1702</v>
      </c>
      <c r="H409" t="s">
        <v>1664</v>
      </c>
      <c r="I409" s="10" t="s">
        <v>1701</v>
      </c>
    </row>
    <row r="410" spans="1:9">
      <c r="A410" s="6" t="s">
        <v>1703</v>
      </c>
      <c r="B410" s="10" t="s">
        <v>1704</v>
      </c>
      <c r="C410" s="10" t="s">
        <v>1705</v>
      </c>
      <c r="D410" t="str">
        <f>VLOOKUP(A410,'[1]classification (RLK-Pelle)'!$B$2:$E$630,4,FALSE)</f>
        <v>LRR-XI</v>
      </c>
      <c r="E410" t="s">
        <v>763</v>
      </c>
      <c r="G410" s="10" t="s">
        <v>1705</v>
      </c>
      <c r="H410" t="s">
        <v>1664</v>
      </c>
      <c r="I410" s="6" t="s">
        <v>1703</v>
      </c>
    </row>
    <row r="411" spans="1:9">
      <c r="A411" s="10" t="s">
        <v>1706</v>
      </c>
      <c r="B411" s="10" t="s">
        <v>1706</v>
      </c>
      <c r="C411" s="10" t="s">
        <v>1707</v>
      </c>
      <c r="D411" t="str">
        <f>VLOOKUP(A411,'[1]classification (RLK-Pelle)'!$B$2:$E$630,4,FALSE)</f>
        <v>LRR-XIV</v>
      </c>
      <c r="E411" t="s">
        <v>763</v>
      </c>
      <c r="G411" s="10" t="s">
        <v>1707</v>
      </c>
      <c r="H411" t="s">
        <v>1664</v>
      </c>
      <c r="I411" s="10" t="s">
        <v>1706</v>
      </c>
    </row>
    <row r="412" spans="1:9">
      <c r="A412" s="6" t="s">
        <v>1708</v>
      </c>
      <c r="B412" s="10" t="s">
        <v>1709</v>
      </c>
      <c r="C412" s="10" t="s">
        <v>1710</v>
      </c>
      <c r="D412" t="str">
        <f>VLOOKUP(A412,'[1]classification (RLK-Pelle)'!$B$2:$E$630,4,FALSE)</f>
        <v>LRR-VIII-2</v>
      </c>
      <c r="E412" t="s">
        <v>763</v>
      </c>
      <c r="G412" s="10" t="s">
        <v>1710</v>
      </c>
      <c r="H412" t="s">
        <v>1664</v>
      </c>
      <c r="I412" s="6" t="s">
        <v>1708</v>
      </c>
    </row>
    <row r="413" spans="1:9">
      <c r="A413" s="10" t="s">
        <v>1711</v>
      </c>
      <c r="B413" s="10" t="s">
        <v>1711</v>
      </c>
      <c r="C413" s="10" t="s">
        <v>1712</v>
      </c>
      <c r="D413" t="str">
        <f>VLOOKUP(A413,'[1]classification (RLK-Pelle)'!$B$2:$E$630,4,FALSE)</f>
        <v>LRR-Ia</v>
      </c>
      <c r="E413" t="s">
        <v>763</v>
      </c>
      <c r="G413" s="10" t="s">
        <v>1712</v>
      </c>
      <c r="H413" t="s">
        <v>1664</v>
      </c>
      <c r="I413" s="10" t="s">
        <v>1711</v>
      </c>
    </row>
    <row r="414" spans="1:9">
      <c r="A414" s="10" t="s">
        <v>1713</v>
      </c>
      <c r="B414" s="10" t="s">
        <v>1713</v>
      </c>
      <c r="C414" s="10" t="s">
        <v>1714</v>
      </c>
      <c r="D414" t="str">
        <f>VLOOKUP(A414,'[1]classification (RLK-Pelle)'!$B$2:$E$630,4,FALSE)</f>
        <v>LRR-Ia</v>
      </c>
      <c r="E414" t="s">
        <v>763</v>
      </c>
      <c r="G414" s="10" t="s">
        <v>1714</v>
      </c>
      <c r="H414" t="s">
        <v>1664</v>
      </c>
      <c r="I414" s="10" t="s">
        <v>1713</v>
      </c>
    </row>
    <row r="415" spans="1:9">
      <c r="A415" s="10" t="s">
        <v>1715</v>
      </c>
      <c r="B415" s="10" t="s">
        <v>1715</v>
      </c>
      <c r="C415" s="10" t="s">
        <v>1716</v>
      </c>
      <c r="D415" t="str">
        <f>VLOOKUP(A415,'[1]classification (RLK-Pelle)'!$B$2:$E$630,4,FALSE)</f>
        <v>LRR-Ia</v>
      </c>
      <c r="E415" t="s">
        <v>763</v>
      </c>
      <c r="G415" s="10" t="s">
        <v>1716</v>
      </c>
      <c r="H415" t="s">
        <v>1664</v>
      </c>
      <c r="I415" s="10" t="s">
        <v>1715</v>
      </c>
    </row>
    <row r="416" spans="1:9">
      <c r="A416" s="10" t="s">
        <v>1717</v>
      </c>
      <c r="B416" s="10" t="s">
        <v>1717</v>
      </c>
      <c r="C416" s="10" t="s">
        <v>1718</v>
      </c>
      <c r="D416" t="str">
        <f>VLOOKUP(A416,'[1]classification (RLK-Pelle)'!$B$2:$E$630,4,FALSE)</f>
        <v>LRR-Ia</v>
      </c>
      <c r="E416" t="s">
        <v>763</v>
      </c>
      <c r="G416" s="10" t="s">
        <v>1718</v>
      </c>
      <c r="H416" t="s">
        <v>1664</v>
      </c>
      <c r="I416" s="10" t="s">
        <v>1717</v>
      </c>
    </row>
    <row r="417" spans="1:9">
      <c r="A417" s="10" t="s">
        <v>1719</v>
      </c>
      <c r="B417" s="10" t="s">
        <v>1719</v>
      </c>
      <c r="C417" s="10" t="s">
        <v>1720</v>
      </c>
      <c r="D417" t="str">
        <f>VLOOKUP(A417,'[1]classification (RLK-Pelle)'!$B$2:$E$630,4,FALSE)</f>
        <v>LRR-Ia</v>
      </c>
      <c r="E417" t="s">
        <v>763</v>
      </c>
      <c r="G417" s="10" t="s">
        <v>1720</v>
      </c>
      <c r="H417" t="s">
        <v>1664</v>
      </c>
      <c r="I417" s="10" t="s">
        <v>1719</v>
      </c>
    </row>
    <row r="418" spans="1:9">
      <c r="A418" s="6" t="s">
        <v>1095</v>
      </c>
      <c r="B418" s="10" t="s">
        <v>1721</v>
      </c>
      <c r="C418" s="10" t="s">
        <v>1722</v>
      </c>
      <c r="D418" t="str">
        <f>VLOOKUP(A418,'[1]classification (RLK-Pelle)'!$B$2:$E$630,4,FALSE)</f>
        <v>LRR-Ia</v>
      </c>
      <c r="E418" t="s">
        <v>763</v>
      </c>
      <c r="G418" s="10" t="s">
        <v>1722</v>
      </c>
      <c r="H418" t="s">
        <v>1664</v>
      </c>
      <c r="I418" s="6" t="s">
        <v>1095</v>
      </c>
    </row>
    <row r="419" spans="1:9">
      <c r="A419" s="6" t="s">
        <v>1723</v>
      </c>
      <c r="B419" s="10" t="s">
        <v>1723</v>
      </c>
      <c r="C419" s="10" t="s">
        <v>1724</v>
      </c>
      <c r="D419" t="str">
        <f>VLOOKUP(A419,'[1]classification (RLK-Pelle)'!$B$2:$E$630,4,FALSE)</f>
        <v>LRR-Ia</v>
      </c>
      <c r="E419" t="s">
        <v>763</v>
      </c>
      <c r="G419" s="10" t="s">
        <v>1724</v>
      </c>
      <c r="H419" t="s">
        <v>1664</v>
      </c>
      <c r="I419" s="6" t="s">
        <v>1723</v>
      </c>
    </row>
    <row r="420" spans="1:9">
      <c r="A420" s="12" t="s">
        <v>1726</v>
      </c>
      <c r="B420" s="10" t="s">
        <v>1726</v>
      </c>
      <c r="C420" s="10" t="s">
        <v>1727</v>
      </c>
      <c r="D420" t="str">
        <f>VLOOKUP(A420,'[1]classification (RLK-Pelle)'!$B$2:$E$630,4,FALSE)</f>
        <v>LRR-Ia</v>
      </c>
      <c r="E420" t="s">
        <v>763</v>
      </c>
      <c r="G420" s="10" t="s">
        <v>1727</v>
      </c>
      <c r="H420" t="s">
        <v>1725</v>
      </c>
      <c r="I420" s="12" t="s">
        <v>1726</v>
      </c>
    </row>
    <row r="421" spans="1:9">
      <c r="A421" s="6" t="s">
        <v>1728</v>
      </c>
      <c r="B421" s="10" t="s">
        <v>1729</v>
      </c>
      <c r="C421" s="10" t="s">
        <v>1730</v>
      </c>
      <c r="D421" t="s">
        <v>1731</v>
      </c>
      <c r="E421" s="10" t="s">
        <v>306</v>
      </c>
      <c r="G421" s="10" t="s">
        <v>1730</v>
      </c>
      <c r="H421" t="s">
        <v>1725</v>
      </c>
      <c r="I421" s="6" t="s">
        <v>1728</v>
      </c>
    </row>
    <row r="422" spans="1:9">
      <c r="A422" s="12" t="s">
        <v>1732</v>
      </c>
      <c r="B422" s="10" t="s">
        <v>1732</v>
      </c>
      <c r="C422" s="10" t="s">
        <v>1733</v>
      </c>
      <c r="D422" t="str">
        <f>VLOOKUP(A422,'[1]classification (RLK-Pelle)'!$B$2:$E$630,4,FALSE)</f>
        <v>LRR-VIII-2</v>
      </c>
      <c r="E422" t="s">
        <v>763</v>
      </c>
      <c r="G422" s="10" t="s">
        <v>1733</v>
      </c>
      <c r="H422" t="s">
        <v>1725</v>
      </c>
      <c r="I422" s="12" t="s">
        <v>1732</v>
      </c>
    </row>
    <row r="423" spans="1:9">
      <c r="A423" s="12" t="s">
        <v>1734</v>
      </c>
      <c r="B423" s="10" t="s">
        <v>1734</v>
      </c>
      <c r="C423" s="10" t="s">
        <v>1735</v>
      </c>
      <c r="D423" t="str">
        <f>VLOOKUP(A423,'[1]classification (RLK-Pelle)'!$B$2:$E$630,4,FALSE)</f>
        <v>LRR-VIII-2</v>
      </c>
      <c r="E423" t="s">
        <v>763</v>
      </c>
      <c r="G423" s="10" t="s">
        <v>1735</v>
      </c>
      <c r="H423" t="s">
        <v>1725</v>
      </c>
      <c r="I423" s="12" t="s">
        <v>1734</v>
      </c>
    </row>
    <row r="424" spans="1:9">
      <c r="A424" s="6" t="s">
        <v>1736</v>
      </c>
      <c r="B424" s="10" t="s">
        <v>1737</v>
      </c>
      <c r="C424" s="10" t="s">
        <v>1738</v>
      </c>
      <c r="D424" t="str">
        <f>VLOOKUP(A424,'[1]classification (RLK-Pelle)'!$B$2:$E$630,4,FALSE)</f>
        <v>LRR-XI</v>
      </c>
      <c r="E424" s="10" t="s">
        <v>306</v>
      </c>
      <c r="G424" s="10" t="s">
        <v>1738</v>
      </c>
      <c r="H424" t="s">
        <v>1725</v>
      </c>
      <c r="I424" s="6" t="s">
        <v>1736</v>
      </c>
    </row>
    <row r="425" spans="1:9">
      <c r="A425" s="12" t="s">
        <v>1739</v>
      </c>
      <c r="B425" s="10" t="s">
        <v>1739</v>
      </c>
      <c r="C425" s="10" t="s">
        <v>1740</v>
      </c>
      <c r="D425" t="str">
        <f>VLOOKUP(A425,'[1]classification (RLK-Pelle)'!$B$2:$E$630,4,FALSE)</f>
        <v>LRR-Xc</v>
      </c>
      <c r="E425" t="s">
        <v>763</v>
      </c>
      <c r="G425" s="10" t="s">
        <v>1740</v>
      </c>
      <c r="H425" t="s">
        <v>1725</v>
      </c>
      <c r="I425" s="12" t="s">
        <v>1739</v>
      </c>
    </row>
    <row r="426" spans="1:9">
      <c r="A426" s="12" t="s">
        <v>1741</v>
      </c>
      <c r="B426" s="10" t="s">
        <v>1741</v>
      </c>
      <c r="C426" s="10" t="s">
        <v>1742</v>
      </c>
      <c r="D426" t="str">
        <f>VLOOKUP(A426,'[1]classification (RLK-Pelle)'!$B$2:$E$630,4,FALSE)</f>
        <v>LRR-VIII-2</v>
      </c>
      <c r="E426" t="s">
        <v>763</v>
      </c>
      <c r="G426" s="10" t="s">
        <v>1742</v>
      </c>
      <c r="H426" t="s">
        <v>1725</v>
      </c>
      <c r="I426" s="12" t="s">
        <v>1741</v>
      </c>
    </row>
    <row r="427" spans="1:9">
      <c r="A427" s="6" t="s">
        <v>1743</v>
      </c>
      <c r="B427" s="10" t="s">
        <v>1744</v>
      </c>
      <c r="C427" s="10" t="s">
        <v>1745</v>
      </c>
      <c r="D427" t="str">
        <f>VLOOKUP(A427,'[1]classification (RLK-Pelle)'!$B$2:$E$630,4,FALSE)</f>
        <v>LRR-VIII-2</v>
      </c>
      <c r="E427" t="s">
        <v>763</v>
      </c>
      <c r="G427" s="10" t="s">
        <v>1745</v>
      </c>
      <c r="H427" t="s">
        <v>1725</v>
      </c>
      <c r="I427" s="6" t="s">
        <v>1743</v>
      </c>
    </row>
    <row r="428" spans="1:9">
      <c r="A428" s="12" t="s">
        <v>1746</v>
      </c>
      <c r="B428" s="10" t="s">
        <v>1746</v>
      </c>
      <c r="C428" s="10" t="s">
        <v>1747</v>
      </c>
      <c r="D428" t="str">
        <f>VLOOKUP(A428,'[1]classification (RLK-Pelle)'!$B$2:$E$630,4,FALSE)</f>
        <v>LRR-VIII-2</v>
      </c>
      <c r="E428" t="s">
        <v>763</v>
      </c>
      <c r="G428" s="10" t="s">
        <v>1747</v>
      </c>
      <c r="H428" t="s">
        <v>1725</v>
      </c>
      <c r="I428" s="12" t="s">
        <v>1746</v>
      </c>
    </row>
    <row r="429" spans="1:9">
      <c r="A429" s="12" t="s">
        <v>1748</v>
      </c>
      <c r="B429" s="10" t="s">
        <v>1748</v>
      </c>
      <c r="C429" s="10" t="s">
        <v>1749</v>
      </c>
      <c r="E429" t="s">
        <v>763</v>
      </c>
      <c r="G429" s="10" t="s">
        <v>1749</v>
      </c>
      <c r="H429" t="s">
        <v>1725</v>
      </c>
      <c r="I429" s="12" t="s">
        <v>1748</v>
      </c>
    </row>
    <row r="430" spans="1:9">
      <c r="A430" s="12" t="s">
        <v>1750</v>
      </c>
      <c r="B430" s="10" t="s">
        <v>1750</v>
      </c>
      <c r="C430" s="10" t="s">
        <v>1751</v>
      </c>
      <c r="D430" t="str">
        <f>VLOOKUP(A430,'[1]classification (RLK-Pelle)'!$B$2:$E$630,4,FALSE)</f>
        <v>LRR-III</v>
      </c>
      <c r="E430" t="s">
        <v>763</v>
      </c>
      <c r="G430" s="10" t="s">
        <v>1751</v>
      </c>
      <c r="H430" t="s">
        <v>1725</v>
      </c>
      <c r="I430" s="12" t="s">
        <v>1750</v>
      </c>
    </row>
    <row r="431" spans="1:9">
      <c r="A431" s="6" t="s">
        <v>1692</v>
      </c>
      <c r="B431" s="10" t="s">
        <v>1752</v>
      </c>
      <c r="C431" s="10" t="s">
        <v>1753</v>
      </c>
      <c r="D431" t="str">
        <f>VLOOKUP(A431,'[1]classification (RLK-Pelle)'!$B$2:$E$630,4,FALSE)</f>
        <v>LRR-XI</v>
      </c>
      <c r="E431" t="s">
        <v>763</v>
      </c>
      <c r="G431" s="10" t="s">
        <v>1753</v>
      </c>
      <c r="H431" t="s">
        <v>1725</v>
      </c>
      <c r="I431" s="6" t="s">
        <v>1692</v>
      </c>
    </row>
    <row r="432" spans="1:9">
      <c r="A432" s="6" t="s">
        <v>1754</v>
      </c>
      <c r="B432" s="10" t="s">
        <v>1755</v>
      </c>
      <c r="C432" s="10" t="s">
        <v>1756</v>
      </c>
      <c r="D432" t="str">
        <f>VLOOKUP(A432,'[1]classification (RLK-Pelle)'!$B$2:$E$630,4,FALSE)</f>
        <v>LRR-VIIa</v>
      </c>
      <c r="E432" t="s">
        <v>763</v>
      </c>
      <c r="G432" s="10" t="s">
        <v>1756</v>
      </c>
      <c r="H432" t="s">
        <v>1725</v>
      </c>
      <c r="I432" s="6" t="s">
        <v>1754</v>
      </c>
    </row>
    <row r="433" spans="1:9">
      <c r="A433" s="6" t="s">
        <v>1757</v>
      </c>
      <c r="B433" s="10" t="s">
        <v>1758</v>
      </c>
      <c r="C433" s="10" t="s">
        <v>1759</v>
      </c>
      <c r="D433" t="str">
        <f>VLOOKUP(A433,'[1]classification (RLK-Pelle)'!$B$2:$E$630,4,FALSE)</f>
        <v>LRR-VIII-1</v>
      </c>
      <c r="E433" t="s">
        <v>763</v>
      </c>
      <c r="G433" s="10" t="s">
        <v>1759</v>
      </c>
      <c r="H433" t="s">
        <v>1725</v>
      </c>
      <c r="I433" s="6" t="s">
        <v>1757</v>
      </c>
    </row>
    <row r="434" spans="1:9">
      <c r="A434" s="12" t="s">
        <v>1760</v>
      </c>
      <c r="B434" s="10" t="s">
        <v>1760</v>
      </c>
      <c r="C434" s="10" t="s">
        <v>1761</v>
      </c>
      <c r="D434" t="str">
        <f>VLOOKUP(A434,'[1]classification (RLK-Pelle)'!$B$2:$E$630,4,FALSE)</f>
        <v>LRR-III</v>
      </c>
      <c r="E434" t="s">
        <v>763</v>
      </c>
      <c r="G434" s="10" t="s">
        <v>1761</v>
      </c>
      <c r="H434" t="s">
        <v>1725</v>
      </c>
      <c r="I434" s="12" t="s">
        <v>1760</v>
      </c>
    </row>
    <row r="435" spans="1:9">
      <c r="A435" s="12" t="s">
        <v>1762</v>
      </c>
      <c r="B435" s="10" t="s">
        <v>1762</v>
      </c>
      <c r="C435" s="10" t="s">
        <v>1763</v>
      </c>
      <c r="D435" t="str">
        <f>VLOOKUP(A435,'[1]classification (RLK-Pelle)'!$B$2:$E$630,4,FALSE)</f>
        <v>LRR-XI</v>
      </c>
      <c r="E435" t="s">
        <v>763</v>
      </c>
      <c r="G435" s="10" t="s">
        <v>1763</v>
      </c>
      <c r="H435" t="s">
        <v>1725</v>
      </c>
      <c r="I435" s="12" t="s">
        <v>1762</v>
      </c>
    </row>
    <row r="436" spans="1:9">
      <c r="A436" s="6" t="s">
        <v>1764</v>
      </c>
      <c r="B436" s="10" t="s">
        <v>1765</v>
      </c>
      <c r="C436" s="10" t="s">
        <v>1766</v>
      </c>
      <c r="D436" t="str">
        <f>VLOOKUP(A436,'[1]classification (RLK-Pelle)'!$B$2:$E$630,4,FALSE)</f>
        <v>LRR-XI</v>
      </c>
      <c r="E436" t="s">
        <v>306</v>
      </c>
      <c r="G436" s="10" t="s">
        <v>1766</v>
      </c>
      <c r="H436" t="s">
        <v>1725</v>
      </c>
      <c r="I436" s="6" t="s">
        <v>1764</v>
      </c>
    </row>
    <row r="437" spans="1:9">
      <c r="A437" s="12" t="s">
        <v>1767</v>
      </c>
      <c r="B437" s="10" t="s">
        <v>1767</v>
      </c>
      <c r="C437" s="10" t="s">
        <v>1768</v>
      </c>
      <c r="D437" t="str">
        <f>VLOOKUP(A437,'[1]classification (RLK-Pelle)'!$B$2:$E$630,4,FALSE)</f>
        <v>LRR-Ia</v>
      </c>
      <c r="E437" t="s">
        <v>763</v>
      </c>
      <c r="G437" s="10" t="s">
        <v>1768</v>
      </c>
      <c r="H437" t="s">
        <v>1725</v>
      </c>
      <c r="I437" s="12" t="s">
        <v>1767</v>
      </c>
    </row>
    <row r="438" spans="1:9">
      <c r="A438" s="12" t="s">
        <v>1769</v>
      </c>
      <c r="B438" s="10" t="s">
        <v>1769</v>
      </c>
      <c r="C438" s="10" t="s">
        <v>1770</v>
      </c>
      <c r="D438" t="str">
        <f>VLOOKUP(A438,'[1]classification (RLK-Pelle)'!$B$2:$E$630,4,FALSE)</f>
        <v>LRR-XII</v>
      </c>
      <c r="E438" t="s">
        <v>763</v>
      </c>
      <c r="G438" s="10" t="s">
        <v>1770</v>
      </c>
      <c r="H438" t="s">
        <v>1725</v>
      </c>
      <c r="I438" s="12" t="s">
        <v>1769</v>
      </c>
    </row>
    <row r="439" spans="1:9">
      <c r="A439" s="10" t="s">
        <v>1706</v>
      </c>
      <c r="B439" s="10" t="s">
        <v>1706</v>
      </c>
      <c r="C439" s="10" t="s">
        <v>1707</v>
      </c>
      <c r="D439" t="str">
        <f>VLOOKUP(A439,'[1]classification (RLK-Pelle)'!$B$2:$E$630,4,FALSE)</f>
        <v>LRR-XIV</v>
      </c>
      <c r="E439" t="s">
        <v>763</v>
      </c>
      <c r="G439" s="10" t="s">
        <v>1707</v>
      </c>
      <c r="H439" t="s">
        <v>1725</v>
      </c>
      <c r="I439" s="10" t="s">
        <v>1706</v>
      </c>
    </row>
    <row r="440" spans="1:9">
      <c r="A440" s="10" t="s">
        <v>1772</v>
      </c>
      <c r="B440" s="10" t="s">
        <v>1772</v>
      </c>
      <c r="C440" s="10" t="s">
        <v>1773</v>
      </c>
      <c r="D440" t="str">
        <f>VLOOKUP(A440,'[1]classification (RLK-Pelle)'!$B$2:$E$630,4,FALSE)</f>
        <v>LRR-VIII-1</v>
      </c>
      <c r="E440" t="s">
        <v>763</v>
      </c>
      <c r="G440" s="10" t="s">
        <v>1773</v>
      </c>
      <c r="H440" t="s">
        <v>1771</v>
      </c>
      <c r="I440" s="10" t="s">
        <v>1772</v>
      </c>
    </row>
    <row r="441" spans="1:9">
      <c r="A441" s="10" t="s">
        <v>1774</v>
      </c>
      <c r="B441" s="10" t="s">
        <v>1774</v>
      </c>
      <c r="C441" s="10" t="s">
        <v>1775</v>
      </c>
      <c r="D441" t="str">
        <f>VLOOKUP(A441,'[1]classification (RLK-Pelle)'!$B$2:$E$630,4,FALSE)</f>
        <v>LRR-XIIb</v>
      </c>
      <c r="E441" t="s">
        <v>763</v>
      </c>
      <c r="G441" s="10" t="s">
        <v>1775</v>
      </c>
      <c r="H441" t="s">
        <v>1771</v>
      </c>
      <c r="I441" s="10" t="s">
        <v>1774</v>
      </c>
    </row>
    <row r="442" spans="1:9">
      <c r="A442" s="10" t="s">
        <v>1776</v>
      </c>
      <c r="B442" s="10" t="s">
        <v>1776</v>
      </c>
      <c r="C442" s="10" t="s">
        <v>1777</v>
      </c>
      <c r="D442" t="s">
        <v>1090</v>
      </c>
      <c r="E442" t="s">
        <v>763</v>
      </c>
      <c r="G442" s="10" t="s">
        <v>1777</v>
      </c>
      <c r="H442" t="s">
        <v>1771</v>
      </c>
      <c r="I442" s="10" t="s">
        <v>1776</v>
      </c>
    </row>
    <row r="443" spans="1:9">
      <c r="A443" s="10" t="s">
        <v>1778</v>
      </c>
      <c r="B443" s="10" t="s">
        <v>1778</v>
      </c>
      <c r="C443" s="10" t="s">
        <v>1779</v>
      </c>
      <c r="D443" t="str">
        <f>VLOOKUP(A443,'[1]classification (RLK-Pelle)'!$B$2:$E$630,4,FALSE)</f>
        <v>LRR-XI</v>
      </c>
      <c r="E443" t="s">
        <v>763</v>
      </c>
      <c r="G443" s="10" t="s">
        <v>1779</v>
      </c>
      <c r="H443" t="s">
        <v>1771</v>
      </c>
      <c r="I443" s="10" t="s">
        <v>1778</v>
      </c>
    </row>
    <row r="444" spans="1:9">
      <c r="A444" s="10" t="s">
        <v>1780</v>
      </c>
      <c r="B444" s="10" t="s">
        <v>1780</v>
      </c>
      <c r="C444" s="10" t="s">
        <v>1781</v>
      </c>
      <c r="D444" t="str">
        <f>VLOOKUP(A444,'[1]classification (RLK-Pelle)'!$B$2:$E$630,4,FALSE)</f>
        <v>LRR-III</v>
      </c>
      <c r="E444" t="s">
        <v>763</v>
      </c>
      <c r="G444" s="10" t="s">
        <v>1781</v>
      </c>
      <c r="H444" t="s">
        <v>1771</v>
      </c>
      <c r="I444" s="10" t="s">
        <v>1780</v>
      </c>
    </row>
    <row r="445" spans="1:9">
      <c r="A445" s="10" t="s">
        <v>1782</v>
      </c>
      <c r="B445" s="10" t="s">
        <v>1782</v>
      </c>
      <c r="C445" s="10" t="s">
        <v>1783</v>
      </c>
      <c r="D445" t="str">
        <f>VLOOKUP(A445,'[1]classification (RLK-Pelle)'!$B$2:$E$630,4,FALSE)</f>
        <v>LRR-III</v>
      </c>
      <c r="E445" t="s">
        <v>763</v>
      </c>
      <c r="G445" s="10" t="s">
        <v>1783</v>
      </c>
      <c r="H445" t="s">
        <v>1771</v>
      </c>
      <c r="I445" s="10" t="s">
        <v>1782</v>
      </c>
    </row>
    <row r="446" spans="1:9">
      <c r="A446" s="10" t="s">
        <v>1784</v>
      </c>
      <c r="B446" s="10" t="s">
        <v>1784</v>
      </c>
      <c r="C446" s="10" t="s">
        <v>1785</v>
      </c>
      <c r="D446" t="str">
        <f>VLOOKUP(A446,'[1]classification (RLK-Pelle)'!$B$2:$E$630,4,FALSE)</f>
        <v>LRR-VIII-1</v>
      </c>
      <c r="E446" t="s">
        <v>763</v>
      </c>
      <c r="G446" s="10" t="s">
        <v>1785</v>
      </c>
      <c r="H446" t="s">
        <v>1771</v>
      </c>
      <c r="I446" s="10" t="s">
        <v>1784</v>
      </c>
    </row>
    <row r="447" spans="1:9">
      <c r="A447" s="10" t="s">
        <v>1786</v>
      </c>
      <c r="B447" s="10" t="s">
        <v>1786</v>
      </c>
      <c r="C447" s="10" t="s">
        <v>1787</v>
      </c>
      <c r="D447" t="str">
        <f>VLOOKUP(A447,'[1]classification (RLK-Pelle)'!$B$2:$E$630,4,FALSE)</f>
        <v>LRR-VIII-1</v>
      </c>
      <c r="E447" t="s">
        <v>763</v>
      </c>
      <c r="G447" s="10" t="s">
        <v>1787</v>
      </c>
      <c r="H447" t="s">
        <v>1771</v>
      </c>
      <c r="I447" s="10" t="s">
        <v>1786</v>
      </c>
    </row>
    <row r="448" spans="1:9">
      <c r="A448" s="10" t="s">
        <v>1788</v>
      </c>
      <c r="B448" s="10" t="s">
        <v>1788</v>
      </c>
      <c r="C448" s="10" t="s">
        <v>1789</v>
      </c>
      <c r="D448" t="str">
        <f>VLOOKUP(A448,'[1]classification (RLK-Pelle)'!$B$2:$E$630,4,FALSE)</f>
        <v>LRR-VI</v>
      </c>
      <c r="E448" t="s">
        <v>763</v>
      </c>
      <c r="G448" s="10" t="s">
        <v>1789</v>
      </c>
      <c r="H448" t="s">
        <v>1771</v>
      </c>
      <c r="I448" s="10" t="s">
        <v>1788</v>
      </c>
    </row>
    <row r="449" spans="1:9">
      <c r="A449" s="10" t="s">
        <v>1790</v>
      </c>
      <c r="B449" s="10" t="s">
        <v>1790</v>
      </c>
      <c r="C449" s="10" t="s">
        <v>1791</v>
      </c>
      <c r="D449" t="str">
        <f>VLOOKUP(A449,'[1]classification (RLK-Pelle)'!$B$2:$E$630,4,FALSE)</f>
        <v>LRR-XI</v>
      </c>
      <c r="E449" s="10" t="s">
        <v>306</v>
      </c>
      <c r="G449" s="10" t="s">
        <v>1791</v>
      </c>
      <c r="H449" t="s">
        <v>1771</v>
      </c>
      <c r="I449" s="10" t="s">
        <v>1790</v>
      </c>
    </row>
    <row r="450" spans="1:9">
      <c r="A450" s="10" t="s">
        <v>1792</v>
      </c>
      <c r="B450" s="10" t="s">
        <v>1792</v>
      </c>
      <c r="C450" s="10" t="s">
        <v>1793</v>
      </c>
      <c r="D450" t="str">
        <f>VLOOKUP(A450,'[1]classification (RLK-Pelle)'!$B$2:$E$630,4,FALSE)</f>
        <v>LRR-VIII-1</v>
      </c>
      <c r="E450" t="s">
        <v>763</v>
      </c>
      <c r="G450" s="10" t="s">
        <v>1793</v>
      </c>
      <c r="H450" t="s">
        <v>1771</v>
      </c>
      <c r="I450" s="10" t="s">
        <v>1792</v>
      </c>
    </row>
    <row r="451" spans="1:9">
      <c r="A451" s="10" t="s">
        <v>1794</v>
      </c>
      <c r="B451" s="10" t="s">
        <v>1794</v>
      </c>
      <c r="C451" s="10" t="s">
        <v>1795</v>
      </c>
      <c r="D451" t="str">
        <f>VLOOKUP(A451,'[1]classification (RLK-Pelle)'!$B$2:$E$630,4,FALSE)</f>
        <v>LRR-VIII-1</v>
      </c>
      <c r="E451" t="s">
        <v>763</v>
      </c>
      <c r="G451" s="10" t="s">
        <v>1795</v>
      </c>
      <c r="H451" t="s">
        <v>1771</v>
      </c>
      <c r="I451" s="10" t="s">
        <v>1794</v>
      </c>
    </row>
    <row r="452" spans="1:9">
      <c r="A452" s="10" t="s">
        <v>1796</v>
      </c>
      <c r="B452" s="10" t="s">
        <v>1796</v>
      </c>
      <c r="C452" s="10" t="s">
        <v>1797</v>
      </c>
      <c r="D452" t="str">
        <f>VLOOKUP(A452,'[1]classification (RLK-Pelle)'!$B$2:$E$630,4,FALSE)</f>
        <v>LRR-VIII-1</v>
      </c>
      <c r="E452" t="s">
        <v>763</v>
      </c>
      <c r="G452" s="10" t="s">
        <v>1797</v>
      </c>
      <c r="H452" t="s">
        <v>1771</v>
      </c>
      <c r="I452" s="10" t="s">
        <v>1796</v>
      </c>
    </row>
    <row r="453" spans="1:9">
      <c r="A453" s="10" t="s">
        <v>1798</v>
      </c>
      <c r="B453" s="10" t="s">
        <v>1798</v>
      </c>
      <c r="C453" s="10" t="s">
        <v>1799</v>
      </c>
      <c r="D453" t="str">
        <f>VLOOKUP(A453,'[1]classification (RLK-Pelle)'!$B$2:$E$630,4,FALSE)</f>
        <v>LRR-Ia</v>
      </c>
      <c r="E453" t="s">
        <v>763</v>
      </c>
      <c r="G453" s="10" t="s">
        <v>1799</v>
      </c>
      <c r="H453" t="s">
        <v>1771</v>
      </c>
      <c r="I453" s="10" t="s">
        <v>1798</v>
      </c>
    </row>
    <row r="454" spans="1:9">
      <c r="A454" s="10" t="s">
        <v>1800</v>
      </c>
      <c r="B454" s="10" t="s">
        <v>1800</v>
      </c>
      <c r="C454" s="10" t="s">
        <v>1801</v>
      </c>
      <c r="D454" t="str">
        <f>VLOOKUP(A454,'[1]classification (RLK-Pelle)'!$B$2:$E$630,4,FALSE)</f>
        <v>LRR-XII</v>
      </c>
      <c r="E454" s="10" t="s">
        <v>306</v>
      </c>
      <c r="G454" s="10" t="s">
        <v>1801</v>
      </c>
      <c r="H454" t="s">
        <v>1771</v>
      </c>
      <c r="I454" s="10" t="s">
        <v>1800</v>
      </c>
    </row>
    <row r="455" spans="1:9">
      <c r="A455" t="s">
        <v>1300</v>
      </c>
      <c r="B455" s="10" t="s">
        <v>1301</v>
      </c>
      <c r="C455" s="10" t="s">
        <v>1802</v>
      </c>
      <c r="D455" t="str">
        <f>VLOOKUP(A455,'[1]classification (RLK-Pelle)'!$B$2:$E$630,4,FALSE)</f>
        <v>LRR-Xb</v>
      </c>
      <c r="E455" t="s">
        <v>763</v>
      </c>
      <c r="G455" s="10" t="s">
        <v>1802</v>
      </c>
      <c r="H455" t="s">
        <v>1771</v>
      </c>
      <c r="I455" t="s">
        <v>1300</v>
      </c>
    </row>
    <row r="456" spans="1:9">
      <c r="A456" t="s">
        <v>1226</v>
      </c>
      <c r="B456" s="10" t="s">
        <v>1227</v>
      </c>
      <c r="C456" s="10" t="s">
        <v>1228</v>
      </c>
      <c r="D456" t="str">
        <f>VLOOKUP(A456,'[1]classification (RLK-Pelle)'!$B$2:$E$630,4,FALSE)</f>
        <v>LRR-III</v>
      </c>
      <c r="E456" t="s">
        <v>763</v>
      </c>
      <c r="G456" s="10" t="s">
        <v>1228</v>
      </c>
      <c r="H456" t="s">
        <v>1771</v>
      </c>
      <c r="I456" t="s">
        <v>1226</v>
      </c>
    </row>
    <row r="457" spans="1:9">
      <c r="A457" s="10" t="s">
        <v>1803</v>
      </c>
      <c r="B457" s="10" t="s">
        <v>1803</v>
      </c>
      <c r="C457" s="10" t="s">
        <v>1804</v>
      </c>
      <c r="D457" t="str">
        <f>VLOOKUP(A457,'[1]classification (RLK-Pelle)'!$B$2:$E$630,4,FALSE)</f>
        <v>LRR-III</v>
      </c>
      <c r="E457" t="s">
        <v>763</v>
      </c>
      <c r="G457" s="10" t="s">
        <v>1804</v>
      </c>
      <c r="H457" t="s">
        <v>1771</v>
      </c>
      <c r="I457" s="10" t="s">
        <v>1803</v>
      </c>
    </row>
    <row r="458" spans="1:9">
      <c r="A458" s="10" t="s">
        <v>1603</v>
      </c>
      <c r="B458" s="10" t="s">
        <v>1603</v>
      </c>
      <c r="C458" s="10" t="s">
        <v>1604</v>
      </c>
      <c r="D458" t="str">
        <f>VLOOKUP(A458,'[1]classification (RLK-Pelle)'!$B$2:$E$630,4,FALSE)</f>
        <v>LRR-XIV</v>
      </c>
      <c r="E458" t="s">
        <v>763</v>
      </c>
      <c r="G458" s="10" t="s">
        <v>1604</v>
      </c>
      <c r="H458" t="s">
        <v>1771</v>
      </c>
      <c r="I458" s="10" t="s">
        <v>1603</v>
      </c>
    </row>
    <row r="459" spans="1:9">
      <c r="A459" s="10" t="s">
        <v>1805</v>
      </c>
      <c r="B459" s="10" t="s">
        <v>1805</v>
      </c>
      <c r="C459" s="10" t="s">
        <v>1806</v>
      </c>
      <c r="D459" t="str">
        <f>VLOOKUP(A459,'[1]classification (RLK-Pelle)'!$B$2:$E$630,4,FALSE)</f>
        <v>LRR-VIII-2</v>
      </c>
      <c r="E459" t="s">
        <v>763</v>
      </c>
      <c r="G459" s="10" t="s">
        <v>1806</v>
      </c>
      <c r="H459" t="s">
        <v>1771</v>
      </c>
      <c r="I459" s="10" t="s">
        <v>1805</v>
      </c>
    </row>
    <row r="460" spans="1:9">
      <c r="A460" s="10" t="s">
        <v>1807</v>
      </c>
      <c r="B460" s="10" t="s">
        <v>1807</v>
      </c>
      <c r="C460" s="10" t="s">
        <v>1808</v>
      </c>
      <c r="D460" t="str">
        <f>VLOOKUP(A460,'[1]classification (RLK-Pelle)'!$B$2:$E$630,4,FALSE)</f>
        <v>LRR-VIII-2</v>
      </c>
      <c r="E460" t="s">
        <v>763</v>
      </c>
      <c r="G460" s="10" t="s">
        <v>1808</v>
      </c>
      <c r="H460" t="s">
        <v>1771</v>
      </c>
      <c r="I460" s="10" t="s">
        <v>1807</v>
      </c>
    </row>
    <row r="461" spans="1:9">
      <c r="A461">
        <f>COUNTA(_xlfn.UNIQUE(A2:A460))</f>
        <v>420</v>
      </c>
      <c r="I461">
        <f>COUNTA(_xlfn.UNIQUE(I2:I460))</f>
        <v>420</v>
      </c>
    </row>
  </sheetData>
  <conditionalFormatting sqref="A2:A460">
    <cfRule type="duplicateValues" dxfId="1" priority="3"/>
  </conditionalFormatting>
  <conditionalFormatting sqref="I2:I460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6CBF-CED5-3144-926D-185C34F05BE7}">
  <dimension ref="A1:F625"/>
  <sheetViews>
    <sheetView workbookViewId="0">
      <selection activeCell="A13" sqref="A13"/>
    </sheetView>
  </sheetViews>
  <sheetFormatPr baseColWidth="10" defaultRowHeight="16"/>
  <cols>
    <col min="1" max="1" width="15.85546875" bestFit="1" customWidth="1"/>
    <col min="2" max="2" width="23.140625" bestFit="1" customWidth="1"/>
    <col min="3" max="3" width="14.7109375" customWidth="1"/>
    <col min="6" max="6" width="23.140625" bestFit="1" customWidth="1"/>
  </cols>
  <sheetData>
    <row r="1" spans="1:6">
      <c r="A1" t="s">
        <v>4009</v>
      </c>
      <c r="B1" t="s">
        <v>1120</v>
      </c>
      <c r="C1" t="str">
        <f t="shared" ref="C1:C63" si="0">RIGHT(A1,11)</f>
        <v>At1g05700.1</v>
      </c>
      <c r="D1" t="str">
        <f t="shared" ref="D1:D63" si="1">LEFT(C1,9)</f>
        <v>At1g05700</v>
      </c>
      <c r="E1" t="s">
        <v>10</v>
      </c>
      <c r="F1" t="s">
        <v>1120</v>
      </c>
    </row>
    <row r="2" spans="1:6">
      <c r="A2" t="s">
        <v>4010</v>
      </c>
      <c r="B2" t="s">
        <v>14</v>
      </c>
      <c r="C2" t="str">
        <f t="shared" si="0"/>
        <v>At1g06700.1</v>
      </c>
      <c r="D2" t="str">
        <f t="shared" si="1"/>
        <v>At1g06700</v>
      </c>
      <c r="E2" t="s">
        <v>13</v>
      </c>
      <c r="F2" t="s">
        <v>14</v>
      </c>
    </row>
    <row r="3" spans="1:6">
      <c r="A3" t="s">
        <v>4011</v>
      </c>
      <c r="B3" t="s">
        <v>16</v>
      </c>
      <c r="C3" t="str">
        <f t="shared" si="0"/>
        <v>At1g06840.1</v>
      </c>
      <c r="D3" t="str">
        <f t="shared" si="1"/>
        <v>At1g06840</v>
      </c>
      <c r="E3" t="s">
        <v>15</v>
      </c>
      <c r="F3" t="s">
        <v>16</v>
      </c>
    </row>
    <row r="4" spans="1:6">
      <c r="A4" t="s">
        <v>4012</v>
      </c>
      <c r="B4" t="s">
        <v>1120</v>
      </c>
      <c r="C4" t="str">
        <f t="shared" si="0"/>
        <v>At1g07550.1</v>
      </c>
      <c r="D4" t="str">
        <f t="shared" si="1"/>
        <v>At1g07550</v>
      </c>
      <c r="E4" t="s">
        <v>17</v>
      </c>
      <c r="F4" t="s">
        <v>1120</v>
      </c>
    </row>
    <row r="5" spans="1:6">
      <c r="A5" t="s">
        <v>4013</v>
      </c>
      <c r="B5" t="s">
        <v>1120</v>
      </c>
      <c r="C5" t="str">
        <f t="shared" si="0"/>
        <v>At1g07560.1</v>
      </c>
      <c r="D5" t="str">
        <f t="shared" si="1"/>
        <v>At1g07560</v>
      </c>
      <c r="E5" t="s">
        <v>19</v>
      </c>
      <c r="F5" t="s">
        <v>1120</v>
      </c>
    </row>
    <row r="6" spans="1:6">
      <c r="A6" t="s">
        <v>4014</v>
      </c>
      <c r="B6" t="s">
        <v>3989</v>
      </c>
      <c r="C6" t="str">
        <f t="shared" si="0"/>
        <v>At1g07570.1</v>
      </c>
      <c r="D6" t="str">
        <f t="shared" si="1"/>
        <v>At1g07570</v>
      </c>
      <c r="E6" t="s">
        <v>20</v>
      </c>
      <c r="F6" t="s">
        <v>3989</v>
      </c>
    </row>
    <row r="7" spans="1:6">
      <c r="A7" t="s">
        <v>4015</v>
      </c>
      <c r="B7" t="s">
        <v>1731</v>
      </c>
      <c r="C7" t="str">
        <f t="shared" si="0"/>
        <v>At1g07650.1</v>
      </c>
      <c r="D7" t="str">
        <f t="shared" si="1"/>
        <v>At1g07650</v>
      </c>
      <c r="E7" t="s">
        <v>3330</v>
      </c>
      <c r="F7" t="s">
        <v>1731</v>
      </c>
    </row>
    <row r="8" spans="1:6">
      <c r="A8" t="s">
        <v>4016</v>
      </c>
      <c r="B8" t="s">
        <v>3990</v>
      </c>
      <c r="C8" t="str">
        <f t="shared" si="0"/>
        <v>At1g07870.1</v>
      </c>
      <c r="D8" t="str">
        <f t="shared" si="1"/>
        <v>At1g07870</v>
      </c>
      <c r="E8" t="s">
        <v>26</v>
      </c>
      <c r="F8" t="s">
        <v>3990</v>
      </c>
    </row>
    <row r="9" spans="1:6">
      <c r="A9" t="s">
        <v>4017</v>
      </c>
      <c r="B9" t="s">
        <v>1090</v>
      </c>
      <c r="C9" t="str">
        <f t="shared" si="0"/>
        <v>At1g08590.1</v>
      </c>
      <c r="D9" t="str">
        <f t="shared" si="1"/>
        <v>At1g08590</v>
      </c>
      <c r="E9" t="s">
        <v>27</v>
      </c>
      <c r="F9" t="s">
        <v>1090</v>
      </c>
    </row>
    <row r="10" spans="1:6">
      <c r="A10" t="s">
        <v>4018</v>
      </c>
      <c r="B10" t="s">
        <v>7</v>
      </c>
      <c r="C10" t="str">
        <f t="shared" si="0"/>
        <v>At1g09440.1</v>
      </c>
      <c r="D10" t="str">
        <f t="shared" si="1"/>
        <v>At1g09440</v>
      </c>
      <c r="E10" t="s">
        <v>30</v>
      </c>
      <c r="F10" t="s">
        <v>7</v>
      </c>
    </row>
    <row r="11" spans="1:6">
      <c r="A11" t="s">
        <v>4019</v>
      </c>
      <c r="B11" t="s">
        <v>1090</v>
      </c>
      <c r="C11" t="str">
        <f t="shared" si="0"/>
        <v>At1g09970.1</v>
      </c>
      <c r="D11" t="str">
        <f t="shared" si="1"/>
        <v>At1g09970</v>
      </c>
      <c r="E11" t="s">
        <v>31</v>
      </c>
      <c r="F11" t="s">
        <v>1090</v>
      </c>
    </row>
    <row r="12" spans="1:6">
      <c r="A12" t="s">
        <v>4020</v>
      </c>
      <c r="B12" t="s">
        <v>3991</v>
      </c>
      <c r="C12" t="str">
        <f t="shared" si="0"/>
        <v>At1g10620.1</v>
      </c>
      <c r="D12" t="str">
        <f t="shared" si="1"/>
        <v>At1g10620</v>
      </c>
      <c r="E12" t="s">
        <v>32</v>
      </c>
      <c r="F12" t="s">
        <v>3991</v>
      </c>
    </row>
    <row r="13" spans="1:6">
      <c r="A13" t="s">
        <v>4021</v>
      </c>
      <c r="B13" t="s">
        <v>35</v>
      </c>
      <c r="C13" t="str">
        <f t="shared" si="0"/>
        <v>At1g10850.1</v>
      </c>
      <c r="D13" t="str">
        <f t="shared" si="1"/>
        <v>At1g10850</v>
      </c>
      <c r="E13" t="s">
        <v>4634</v>
      </c>
      <c r="F13" t="s">
        <v>35</v>
      </c>
    </row>
    <row r="14" spans="1:6">
      <c r="A14" t="s">
        <v>4022</v>
      </c>
      <c r="B14" t="s">
        <v>38</v>
      </c>
      <c r="C14" t="str">
        <f t="shared" si="0"/>
        <v>At1g11050.1</v>
      </c>
      <c r="D14" t="str">
        <f t="shared" si="1"/>
        <v>At1g11050</v>
      </c>
      <c r="E14" t="s">
        <v>37</v>
      </c>
      <c r="F14" t="s">
        <v>38</v>
      </c>
    </row>
    <row r="15" spans="1:6">
      <c r="A15" t="s">
        <v>4023</v>
      </c>
      <c r="B15" t="s">
        <v>40</v>
      </c>
      <c r="C15" t="str">
        <f t="shared" si="0"/>
        <v>At1g11130.1</v>
      </c>
      <c r="D15" t="str">
        <f t="shared" si="1"/>
        <v>At1g11130</v>
      </c>
      <c r="E15" t="s">
        <v>4635</v>
      </c>
      <c r="F15" t="s">
        <v>40</v>
      </c>
    </row>
    <row r="16" spans="1:6">
      <c r="A16" t="s">
        <v>4024</v>
      </c>
      <c r="B16" t="s">
        <v>1731</v>
      </c>
      <c r="C16" t="str">
        <f t="shared" si="0"/>
        <v>At1g11280.1</v>
      </c>
      <c r="D16" t="str">
        <f t="shared" si="1"/>
        <v>At1g11280</v>
      </c>
      <c r="E16" t="s">
        <v>41</v>
      </c>
      <c r="F16" t="s">
        <v>1731</v>
      </c>
    </row>
    <row r="17" spans="1:6">
      <c r="A17" t="s">
        <v>4025</v>
      </c>
      <c r="B17" t="s">
        <v>1731</v>
      </c>
      <c r="C17" t="str">
        <f t="shared" si="0"/>
        <v>At1g11300.1</v>
      </c>
      <c r="D17" t="str">
        <f t="shared" si="1"/>
        <v>At1g11300</v>
      </c>
      <c r="E17" t="s">
        <v>1857</v>
      </c>
      <c r="F17" t="s">
        <v>1731</v>
      </c>
    </row>
    <row r="18" spans="1:6">
      <c r="A18" t="s">
        <v>4026</v>
      </c>
      <c r="B18" t="s">
        <v>1731</v>
      </c>
      <c r="C18" t="str">
        <f t="shared" si="0"/>
        <v>At1g11330.1</v>
      </c>
      <c r="D18" t="str">
        <f t="shared" si="1"/>
        <v>At1g11330</v>
      </c>
      <c r="E18" t="s">
        <v>46</v>
      </c>
      <c r="F18" t="s">
        <v>1731</v>
      </c>
    </row>
    <row r="19" spans="1:6">
      <c r="A19" t="s">
        <v>4027</v>
      </c>
      <c r="B19" t="s">
        <v>1731</v>
      </c>
      <c r="C19" t="str">
        <f t="shared" si="0"/>
        <v>At1g11340.1</v>
      </c>
      <c r="D19" t="str">
        <f t="shared" si="1"/>
        <v>At1g11340</v>
      </c>
      <c r="E19" t="s">
        <v>47</v>
      </c>
      <c r="F19" t="s">
        <v>1731</v>
      </c>
    </row>
    <row r="20" spans="1:6">
      <c r="A20" t="s">
        <v>4028</v>
      </c>
      <c r="B20" t="s">
        <v>1731</v>
      </c>
      <c r="C20" t="str">
        <f t="shared" si="0"/>
        <v>At1g11350.1</v>
      </c>
      <c r="D20" t="str">
        <f t="shared" si="1"/>
        <v>At1g11350</v>
      </c>
      <c r="E20" t="s">
        <v>48</v>
      </c>
      <c r="F20" t="s">
        <v>1731</v>
      </c>
    </row>
    <row r="21" spans="1:6">
      <c r="A21" t="s">
        <v>4029</v>
      </c>
      <c r="B21" t="s">
        <v>1731</v>
      </c>
      <c r="C21" t="str">
        <f t="shared" si="0"/>
        <v>At1g11410.1</v>
      </c>
      <c r="D21" t="str">
        <f t="shared" si="1"/>
        <v>At1g11410</v>
      </c>
      <c r="E21" t="s">
        <v>49</v>
      </c>
      <c r="F21" t="s">
        <v>1731</v>
      </c>
    </row>
    <row r="22" spans="1:6">
      <c r="A22" t="s">
        <v>4030</v>
      </c>
      <c r="B22" t="s">
        <v>3992</v>
      </c>
      <c r="C22" t="str">
        <f t="shared" si="0"/>
        <v>At1g12460.1</v>
      </c>
      <c r="D22" t="str">
        <f t="shared" si="1"/>
        <v>At1g12460</v>
      </c>
      <c r="E22" t="s">
        <v>50</v>
      </c>
      <c r="F22" t="s">
        <v>3992</v>
      </c>
    </row>
    <row r="23" spans="1:6">
      <c r="A23" t="s">
        <v>4031</v>
      </c>
      <c r="B23" t="s">
        <v>3989</v>
      </c>
      <c r="C23" t="str">
        <f t="shared" si="0"/>
        <v>At1g14370.1</v>
      </c>
      <c r="D23" t="str">
        <f t="shared" si="1"/>
        <v>At1g14370</v>
      </c>
      <c r="E23" t="s">
        <v>53</v>
      </c>
      <c r="F23" t="s">
        <v>3989</v>
      </c>
    </row>
    <row r="24" spans="1:6">
      <c r="A24" t="s">
        <v>4032</v>
      </c>
      <c r="B24" t="s">
        <v>3993</v>
      </c>
      <c r="C24" t="str">
        <f t="shared" si="0"/>
        <v>At1g14390.1</v>
      </c>
      <c r="D24" t="str">
        <f t="shared" si="1"/>
        <v>At1g14390</v>
      </c>
      <c r="E24" t="s">
        <v>54</v>
      </c>
      <c r="F24" t="s">
        <v>3993</v>
      </c>
    </row>
    <row r="25" spans="1:6">
      <c r="A25" t="s">
        <v>4033</v>
      </c>
      <c r="B25" t="s">
        <v>58</v>
      </c>
      <c r="C25" t="str">
        <f t="shared" si="0"/>
        <v>At1g15530.1</v>
      </c>
      <c r="D25" t="str">
        <f t="shared" si="1"/>
        <v>At1g15530</v>
      </c>
      <c r="E25" t="s">
        <v>57</v>
      </c>
      <c r="F25" t="s">
        <v>58</v>
      </c>
    </row>
    <row r="26" spans="1:6">
      <c r="A26" t="s">
        <v>4034</v>
      </c>
      <c r="B26" t="s">
        <v>61</v>
      </c>
      <c r="C26" t="str">
        <f t="shared" si="0"/>
        <v>At1g16110.1</v>
      </c>
      <c r="D26" t="str">
        <f t="shared" si="1"/>
        <v>At1g16110</v>
      </c>
      <c r="E26" t="s">
        <v>60</v>
      </c>
      <c r="F26" t="s">
        <v>61</v>
      </c>
    </row>
    <row r="27" spans="1:6">
      <c r="A27" t="s">
        <v>4035</v>
      </c>
      <c r="B27" t="s">
        <v>61</v>
      </c>
      <c r="C27" t="str">
        <f t="shared" si="0"/>
        <v>At1g16120.1</v>
      </c>
      <c r="D27" t="str">
        <f t="shared" si="1"/>
        <v>At1g16120</v>
      </c>
      <c r="E27" t="s">
        <v>64</v>
      </c>
      <c r="F27" t="s">
        <v>61</v>
      </c>
    </row>
    <row r="28" spans="1:6">
      <c r="A28" t="s">
        <v>4036</v>
      </c>
      <c r="B28" t="s">
        <v>61</v>
      </c>
      <c r="C28" t="str">
        <f t="shared" si="0"/>
        <v>At1g16130.1</v>
      </c>
      <c r="D28" t="str">
        <f t="shared" si="1"/>
        <v>At1g16130</v>
      </c>
      <c r="E28" t="s">
        <v>65</v>
      </c>
      <c r="F28" t="s">
        <v>61</v>
      </c>
    </row>
    <row r="29" spans="1:6">
      <c r="A29" t="s">
        <v>4037</v>
      </c>
      <c r="B29" t="s">
        <v>61</v>
      </c>
      <c r="C29" t="str">
        <f t="shared" si="0"/>
        <v>At1g16150.1</v>
      </c>
      <c r="D29" t="str">
        <f t="shared" si="1"/>
        <v>At1g16150</v>
      </c>
      <c r="E29" t="s">
        <v>67</v>
      </c>
      <c r="F29" t="s">
        <v>61</v>
      </c>
    </row>
    <row r="30" spans="1:6">
      <c r="A30" t="s">
        <v>4038</v>
      </c>
      <c r="B30" t="s">
        <v>61</v>
      </c>
      <c r="C30" t="str">
        <f t="shared" si="0"/>
        <v>At1g16160.1</v>
      </c>
      <c r="D30" t="str">
        <f t="shared" si="1"/>
        <v>At1g16160</v>
      </c>
      <c r="E30" t="s">
        <v>68</v>
      </c>
      <c r="F30" t="s">
        <v>61</v>
      </c>
    </row>
    <row r="31" spans="1:6">
      <c r="A31" t="s">
        <v>4039</v>
      </c>
      <c r="B31" t="s">
        <v>61</v>
      </c>
      <c r="C31" t="str">
        <f t="shared" si="0"/>
        <v>At1g16260.1</v>
      </c>
      <c r="D31" t="str">
        <f t="shared" si="1"/>
        <v>At1g16260</v>
      </c>
      <c r="E31" t="s">
        <v>69</v>
      </c>
      <c r="F31" t="s">
        <v>61</v>
      </c>
    </row>
    <row r="32" spans="1:6">
      <c r="A32" t="s">
        <v>4040</v>
      </c>
      <c r="B32" t="s">
        <v>1731</v>
      </c>
      <c r="C32" t="str">
        <f t="shared" si="0"/>
        <v>At1g16670.1</v>
      </c>
      <c r="D32" t="str">
        <f t="shared" si="1"/>
        <v>At1g16670</v>
      </c>
      <c r="E32" t="s">
        <v>71</v>
      </c>
      <c r="F32" t="s">
        <v>1731</v>
      </c>
    </row>
    <row r="33" spans="1:6">
      <c r="A33" t="s">
        <v>4041</v>
      </c>
      <c r="B33" t="s">
        <v>73</v>
      </c>
      <c r="C33" t="str">
        <f t="shared" si="0"/>
        <v>At1g16760.1</v>
      </c>
      <c r="D33" t="str">
        <f t="shared" si="1"/>
        <v>At1g16760</v>
      </c>
      <c r="E33" t="s">
        <v>72</v>
      </c>
      <c r="F33" t="s">
        <v>73</v>
      </c>
    </row>
    <row r="34" spans="1:6">
      <c r="A34" t="s">
        <v>4042</v>
      </c>
      <c r="B34" t="s">
        <v>1090</v>
      </c>
      <c r="C34" t="str">
        <f t="shared" si="0"/>
        <v>At1g17230.1</v>
      </c>
      <c r="D34" t="str">
        <f t="shared" si="1"/>
        <v>At1g17230</v>
      </c>
      <c r="E34" t="s">
        <v>74</v>
      </c>
      <c r="F34" t="s">
        <v>1090</v>
      </c>
    </row>
    <row r="35" spans="1:6">
      <c r="A35" t="s">
        <v>4043</v>
      </c>
      <c r="B35" t="s">
        <v>73</v>
      </c>
      <c r="C35" t="str">
        <f t="shared" si="0"/>
        <v>At1g17540.1</v>
      </c>
      <c r="D35" t="str">
        <f t="shared" si="1"/>
        <v>At1g17540</v>
      </c>
      <c r="E35" t="s">
        <v>75</v>
      </c>
      <c r="F35" t="s">
        <v>73</v>
      </c>
    </row>
    <row r="36" spans="1:6">
      <c r="A36" t="s">
        <v>4044</v>
      </c>
      <c r="B36" t="s">
        <v>1090</v>
      </c>
      <c r="C36" t="str">
        <f t="shared" si="0"/>
        <v>At1g17750.1</v>
      </c>
      <c r="D36" t="str">
        <f t="shared" si="1"/>
        <v>At1g17750</v>
      </c>
      <c r="E36" t="s">
        <v>76</v>
      </c>
      <c r="F36" t="s">
        <v>1090</v>
      </c>
    </row>
    <row r="37" spans="1:6">
      <c r="A37" t="s">
        <v>4045</v>
      </c>
      <c r="B37" t="s">
        <v>61</v>
      </c>
      <c r="C37" t="str">
        <f t="shared" si="0"/>
        <v>At1g17910.1</v>
      </c>
      <c r="D37" t="str">
        <f t="shared" si="1"/>
        <v>At1g17910</v>
      </c>
      <c r="E37" t="s">
        <v>77</v>
      </c>
      <c r="F37" t="s">
        <v>61</v>
      </c>
    </row>
    <row r="38" spans="1:6">
      <c r="A38" t="s">
        <v>4046</v>
      </c>
      <c r="B38" t="s">
        <v>3994</v>
      </c>
      <c r="C38" t="str">
        <f t="shared" si="0"/>
        <v>At1g18390.1</v>
      </c>
      <c r="D38" t="str">
        <f t="shared" si="1"/>
        <v>At1g18390</v>
      </c>
      <c r="E38" t="s">
        <v>78</v>
      </c>
      <c r="F38" t="s">
        <v>3994</v>
      </c>
    </row>
    <row r="39" spans="1:6">
      <c r="A39" t="s">
        <v>4047</v>
      </c>
      <c r="B39" t="s">
        <v>1731</v>
      </c>
      <c r="C39" t="str">
        <f t="shared" si="0"/>
        <v>At1g19090.1</v>
      </c>
      <c r="D39" t="str">
        <f t="shared" si="1"/>
        <v>At1g19090</v>
      </c>
      <c r="E39" t="s">
        <v>80</v>
      </c>
      <c r="F39" t="s">
        <v>1731</v>
      </c>
    </row>
    <row r="40" spans="1:6">
      <c r="A40" t="s">
        <v>4048</v>
      </c>
      <c r="B40" t="s">
        <v>61</v>
      </c>
      <c r="C40" t="str">
        <f t="shared" si="0"/>
        <v>At1g19390.1</v>
      </c>
      <c r="D40" t="str">
        <f t="shared" si="1"/>
        <v>At1g19390</v>
      </c>
      <c r="E40" t="s">
        <v>82</v>
      </c>
      <c r="F40" t="s">
        <v>61</v>
      </c>
    </row>
    <row r="41" spans="1:6">
      <c r="A41" t="s">
        <v>4049</v>
      </c>
      <c r="B41" t="s">
        <v>3990</v>
      </c>
      <c r="C41" t="str">
        <f t="shared" si="0"/>
        <v>At1g20650.1</v>
      </c>
      <c r="D41" t="str">
        <f t="shared" si="1"/>
        <v>At1g20650</v>
      </c>
      <c r="E41" t="s">
        <v>83</v>
      </c>
      <c r="F41" t="s">
        <v>3990</v>
      </c>
    </row>
    <row r="42" spans="1:6">
      <c r="A42" t="s">
        <v>4050</v>
      </c>
      <c r="B42" t="s">
        <v>61</v>
      </c>
      <c r="C42" t="str">
        <f t="shared" si="0"/>
        <v>At1g21210.1</v>
      </c>
      <c r="D42" t="str">
        <f t="shared" si="1"/>
        <v>At1g21210</v>
      </c>
      <c r="E42" t="s">
        <v>84</v>
      </c>
      <c r="F42" t="s">
        <v>61</v>
      </c>
    </row>
    <row r="43" spans="1:6">
      <c r="A43" t="s">
        <v>4051</v>
      </c>
      <c r="B43" t="s">
        <v>61</v>
      </c>
      <c r="C43" t="str">
        <f t="shared" si="0"/>
        <v>At1g21230.1</v>
      </c>
      <c r="D43" t="str">
        <f t="shared" si="1"/>
        <v>At1g21230</v>
      </c>
      <c r="E43" t="s">
        <v>86</v>
      </c>
      <c r="F43" t="s">
        <v>61</v>
      </c>
    </row>
    <row r="44" spans="1:6">
      <c r="A44" t="s">
        <v>4052</v>
      </c>
      <c r="B44" t="s">
        <v>61</v>
      </c>
      <c r="C44" t="str">
        <f t="shared" si="0"/>
        <v>At1g21240.1</v>
      </c>
      <c r="D44" t="str">
        <f t="shared" si="1"/>
        <v>At1g21240</v>
      </c>
      <c r="E44" t="s">
        <v>87</v>
      </c>
      <c r="F44" t="s">
        <v>61</v>
      </c>
    </row>
    <row r="45" spans="1:6">
      <c r="A45" t="s">
        <v>4053</v>
      </c>
      <c r="B45" t="s">
        <v>61</v>
      </c>
      <c r="C45" t="str">
        <f t="shared" si="0"/>
        <v>At1g21245.1</v>
      </c>
      <c r="D45" t="str">
        <f t="shared" si="1"/>
        <v>At1g21245</v>
      </c>
      <c r="E45" t="s">
        <v>4636</v>
      </c>
      <c r="F45" t="s">
        <v>61</v>
      </c>
    </row>
    <row r="46" spans="1:6">
      <c r="A46" t="s">
        <v>4054</v>
      </c>
      <c r="B46" t="s">
        <v>61</v>
      </c>
      <c r="C46" t="str">
        <f t="shared" si="0"/>
        <v>At1g21250.1</v>
      </c>
      <c r="D46" t="str">
        <f t="shared" si="1"/>
        <v>At1g21250</v>
      </c>
      <c r="E46" t="s">
        <v>88</v>
      </c>
      <c r="F46" t="s">
        <v>61</v>
      </c>
    </row>
    <row r="47" spans="1:6">
      <c r="A47" t="s">
        <v>4055</v>
      </c>
      <c r="B47" t="s">
        <v>61</v>
      </c>
      <c r="C47" t="str">
        <f t="shared" si="0"/>
        <v>At1g21270.1</v>
      </c>
      <c r="D47" t="str">
        <f t="shared" si="1"/>
        <v>At1g21270</v>
      </c>
      <c r="E47" t="s">
        <v>89</v>
      </c>
      <c r="F47" t="s">
        <v>61</v>
      </c>
    </row>
    <row r="48" spans="1:6">
      <c r="A48" t="s">
        <v>4056</v>
      </c>
      <c r="B48" t="s">
        <v>91</v>
      </c>
      <c r="C48" t="str">
        <f t="shared" si="0"/>
        <v>At1g21590.1</v>
      </c>
      <c r="D48" t="str">
        <f t="shared" si="1"/>
        <v>At1g21590</v>
      </c>
      <c r="E48" t="s">
        <v>90</v>
      </c>
      <c r="F48" t="s">
        <v>91</v>
      </c>
    </row>
    <row r="49" spans="1:6">
      <c r="A49" t="s">
        <v>4057</v>
      </c>
      <c r="B49" t="s">
        <v>61</v>
      </c>
      <c r="C49" t="str">
        <f t="shared" si="0"/>
        <v>At1g22720.1</v>
      </c>
      <c r="D49" t="str">
        <f t="shared" si="1"/>
        <v>At1g22720</v>
      </c>
      <c r="E49" t="s">
        <v>4637</v>
      </c>
      <c r="F49" t="s">
        <v>61</v>
      </c>
    </row>
    <row r="50" spans="1:6">
      <c r="A50" t="s">
        <v>4058</v>
      </c>
      <c r="B50" t="s">
        <v>3991</v>
      </c>
      <c r="C50" t="str">
        <f t="shared" si="0"/>
        <v>At1g23540.1</v>
      </c>
      <c r="D50" t="str">
        <f t="shared" si="1"/>
        <v>At1g23540</v>
      </c>
      <c r="E50" t="s">
        <v>92</v>
      </c>
      <c r="F50" t="s">
        <v>3991</v>
      </c>
    </row>
    <row r="51" spans="1:6">
      <c r="A51" t="s">
        <v>4059</v>
      </c>
      <c r="B51" t="s">
        <v>94</v>
      </c>
      <c r="C51" t="str">
        <f t="shared" si="0"/>
        <v>At1g24030.1</v>
      </c>
      <c r="D51" t="str">
        <f t="shared" si="1"/>
        <v>At1g24030</v>
      </c>
      <c r="E51" t="s">
        <v>93</v>
      </c>
      <c r="F51" t="s">
        <v>94</v>
      </c>
    </row>
    <row r="52" spans="1:6">
      <c r="A52" t="s">
        <v>4060</v>
      </c>
      <c r="B52" t="s">
        <v>96</v>
      </c>
      <c r="C52" t="str">
        <f t="shared" si="0"/>
        <v>At1g24650.1</v>
      </c>
      <c r="D52" t="str">
        <f t="shared" si="1"/>
        <v>At1g24650</v>
      </c>
      <c r="E52" t="s">
        <v>95</v>
      </c>
      <c r="F52" t="s">
        <v>96</v>
      </c>
    </row>
    <row r="53" spans="1:6">
      <c r="A53" t="s">
        <v>4061</v>
      </c>
      <c r="B53" t="s">
        <v>35</v>
      </c>
      <c r="C53" t="str">
        <f t="shared" si="0"/>
        <v>At1g25320.1</v>
      </c>
      <c r="D53" t="str">
        <f t="shared" si="1"/>
        <v>At1g25320</v>
      </c>
      <c r="E53" t="s">
        <v>97</v>
      </c>
      <c r="F53" t="s">
        <v>35</v>
      </c>
    </row>
    <row r="54" spans="1:6">
      <c r="A54" t="s">
        <v>4062</v>
      </c>
      <c r="B54" t="s">
        <v>3994</v>
      </c>
      <c r="C54" t="str">
        <f t="shared" si="0"/>
        <v>At1g25390.1</v>
      </c>
      <c r="D54" t="str">
        <f t="shared" si="1"/>
        <v>At1g25390</v>
      </c>
      <c r="E54" t="s">
        <v>98</v>
      </c>
      <c r="F54" t="s">
        <v>3994</v>
      </c>
    </row>
    <row r="55" spans="1:6">
      <c r="A55" t="s">
        <v>4063</v>
      </c>
      <c r="B55" t="s">
        <v>3991</v>
      </c>
      <c r="C55" t="str">
        <f t="shared" si="0"/>
        <v>At1g26150.1</v>
      </c>
      <c r="D55" t="str">
        <f t="shared" si="1"/>
        <v>At1g26150</v>
      </c>
      <c r="E55" t="s">
        <v>99</v>
      </c>
      <c r="F55" t="s">
        <v>3991</v>
      </c>
    </row>
    <row r="56" spans="1:6">
      <c r="A56" t="s">
        <v>4064</v>
      </c>
      <c r="B56" t="s">
        <v>3989</v>
      </c>
      <c r="C56" t="str">
        <f t="shared" si="0"/>
        <v>At1g26970.1</v>
      </c>
      <c r="D56" t="str">
        <f t="shared" si="1"/>
        <v>At1g26970</v>
      </c>
      <c r="E56" t="s">
        <v>100</v>
      </c>
      <c r="F56" t="s">
        <v>3989</v>
      </c>
    </row>
    <row r="57" spans="1:6">
      <c r="A57" t="s">
        <v>4065</v>
      </c>
      <c r="B57" t="s">
        <v>102</v>
      </c>
      <c r="C57" t="str">
        <f t="shared" si="0"/>
        <v>At1g27190.1</v>
      </c>
      <c r="D57" t="str">
        <f t="shared" si="1"/>
        <v>At1g27190</v>
      </c>
      <c r="E57" t="s">
        <v>101</v>
      </c>
      <c r="F57" t="s">
        <v>102</v>
      </c>
    </row>
    <row r="58" spans="1:6">
      <c r="A58" t="s">
        <v>4066</v>
      </c>
      <c r="B58" t="s">
        <v>104</v>
      </c>
      <c r="C58" t="str">
        <f t="shared" si="0"/>
        <v>At1g28390.1</v>
      </c>
      <c r="D58" t="str">
        <f t="shared" si="1"/>
        <v>At1g28390</v>
      </c>
      <c r="E58" t="s">
        <v>103</v>
      </c>
      <c r="F58" t="s">
        <v>104</v>
      </c>
    </row>
    <row r="59" spans="1:6">
      <c r="A59" t="s">
        <v>4067</v>
      </c>
      <c r="B59" t="s">
        <v>1090</v>
      </c>
      <c r="C59" t="str">
        <f t="shared" si="0"/>
        <v>At1g28440.1</v>
      </c>
      <c r="D59" t="str">
        <f t="shared" si="1"/>
        <v>At1g28440</v>
      </c>
      <c r="E59" t="s">
        <v>105</v>
      </c>
      <c r="F59" t="s">
        <v>1090</v>
      </c>
    </row>
    <row r="60" spans="1:6">
      <c r="A60" t="s">
        <v>4068</v>
      </c>
      <c r="B60" t="s">
        <v>1731</v>
      </c>
      <c r="C60" t="str">
        <f t="shared" si="0"/>
        <v>At1g29720.1</v>
      </c>
      <c r="D60" t="str">
        <f t="shared" si="1"/>
        <v>At1g29720</v>
      </c>
      <c r="E60" t="s">
        <v>106</v>
      </c>
      <c r="F60" t="s">
        <v>1731</v>
      </c>
    </row>
    <row r="61" spans="1:6">
      <c r="A61" t="s">
        <v>4069</v>
      </c>
      <c r="B61" t="s">
        <v>1731</v>
      </c>
      <c r="C61" t="str">
        <f t="shared" si="0"/>
        <v>At1g29730.1</v>
      </c>
      <c r="D61" t="str">
        <f t="shared" si="1"/>
        <v>At1g29730</v>
      </c>
      <c r="E61" t="s">
        <v>108</v>
      </c>
      <c r="F61" t="s">
        <v>1731</v>
      </c>
    </row>
    <row r="62" spans="1:6">
      <c r="A62" t="s">
        <v>4070</v>
      </c>
      <c r="B62" t="s">
        <v>1731</v>
      </c>
      <c r="C62" t="str">
        <f t="shared" si="0"/>
        <v>At1g29740.1</v>
      </c>
      <c r="D62" t="str">
        <f t="shared" si="1"/>
        <v>At1g29740</v>
      </c>
      <c r="E62" t="s">
        <v>109</v>
      </c>
      <c r="F62" t="s">
        <v>1731</v>
      </c>
    </row>
    <row r="63" spans="1:6">
      <c r="A63" t="s">
        <v>4071</v>
      </c>
      <c r="B63" t="s">
        <v>1731</v>
      </c>
      <c r="C63" t="str">
        <f t="shared" si="0"/>
        <v>At1g29750.1</v>
      </c>
      <c r="D63" t="str">
        <f t="shared" si="1"/>
        <v>At1g29750</v>
      </c>
      <c r="E63" t="s">
        <v>110</v>
      </c>
      <c r="F63" t="s">
        <v>1731</v>
      </c>
    </row>
    <row r="64" spans="1:6">
      <c r="A64" t="s">
        <v>4072</v>
      </c>
      <c r="B64" t="s">
        <v>112</v>
      </c>
      <c r="C64" t="str">
        <f t="shared" ref="C64:C127" si="2">RIGHT(A64,11)</f>
        <v>At1g30570.1</v>
      </c>
      <c r="D64" t="str">
        <f t="shared" ref="D64:D127" si="3">LEFT(C64,9)</f>
        <v>At1g30570</v>
      </c>
      <c r="E64" t="s">
        <v>111</v>
      </c>
      <c r="F64" t="s">
        <v>112</v>
      </c>
    </row>
    <row r="65" spans="1:6">
      <c r="A65" t="s">
        <v>4073</v>
      </c>
      <c r="B65" t="s">
        <v>114</v>
      </c>
      <c r="C65" t="str">
        <f t="shared" si="2"/>
        <v>At1g31420.1</v>
      </c>
      <c r="D65" t="str">
        <f t="shared" si="3"/>
        <v>At1g31420</v>
      </c>
      <c r="E65" t="s">
        <v>113</v>
      </c>
      <c r="F65" t="s">
        <v>114</v>
      </c>
    </row>
    <row r="66" spans="1:6">
      <c r="A66" t="s">
        <v>4074</v>
      </c>
      <c r="B66" t="s">
        <v>116</v>
      </c>
      <c r="C66" t="str">
        <f t="shared" si="2"/>
        <v>At1g33260.1</v>
      </c>
      <c r="D66" t="str">
        <f t="shared" si="3"/>
        <v>At1g33260</v>
      </c>
      <c r="E66" t="s">
        <v>115</v>
      </c>
      <c r="F66" t="s">
        <v>116</v>
      </c>
    </row>
    <row r="67" spans="1:6">
      <c r="A67" t="s">
        <v>4075</v>
      </c>
      <c r="B67" t="s">
        <v>1090</v>
      </c>
      <c r="C67" t="str">
        <f t="shared" si="2"/>
        <v>At1g34110.1</v>
      </c>
      <c r="D67" t="str">
        <f t="shared" si="3"/>
        <v>At1g34110</v>
      </c>
      <c r="E67" t="s">
        <v>117</v>
      </c>
      <c r="F67" t="s">
        <v>1090</v>
      </c>
    </row>
    <row r="68" spans="1:6">
      <c r="A68" t="s">
        <v>4076</v>
      </c>
      <c r="B68" t="s">
        <v>119</v>
      </c>
      <c r="C68" t="str">
        <f t="shared" si="2"/>
        <v>At1g34210.1</v>
      </c>
      <c r="D68" t="str">
        <f t="shared" si="3"/>
        <v>At1g34210</v>
      </c>
      <c r="E68" t="s">
        <v>118</v>
      </c>
      <c r="F68" t="s">
        <v>119</v>
      </c>
    </row>
    <row r="69" spans="1:6">
      <c r="A69" t="s">
        <v>4077</v>
      </c>
      <c r="B69" t="s">
        <v>121</v>
      </c>
      <c r="C69" t="str">
        <f t="shared" si="2"/>
        <v>At1g34300.1</v>
      </c>
      <c r="D69" t="str">
        <f t="shared" si="3"/>
        <v>At1g34300</v>
      </c>
      <c r="E69" t="s">
        <v>120</v>
      </c>
      <c r="F69" t="s">
        <v>121</v>
      </c>
    </row>
    <row r="70" spans="1:6">
      <c r="A70" t="s">
        <v>4078</v>
      </c>
      <c r="B70" t="s">
        <v>1090</v>
      </c>
      <c r="C70" t="str">
        <f t="shared" si="2"/>
        <v>At1g34420.1</v>
      </c>
      <c r="D70" t="str">
        <f t="shared" si="3"/>
        <v>At1g34420</v>
      </c>
      <c r="E70" t="s">
        <v>123</v>
      </c>
      <c r="F70" t="s">
        <v>1090</v>
      </c>
    </row>
    <row r="71" spans="1:6">
      <c r="A71" t="s">
        <v>4079</v>
      </c>
      <c r="B71" t="s">
        <v>1090</v>
      </c>
      <c r="C71" t="str">
        <f t="shared" si="2"/>
        <v>At1g35710.1</v>
      </c>
      <c r="D71" t="str">
        <f t="shared" si="3"/>
        <v>At1g35710</v>
      </c>
      <c r="E71" t="s">
        <v>125</v>
      </c>
      <c r="F71" t="s">
        <v>1090</v>
      </c>
    </row>
    <row r="72" spans="1:6">
      <c r="A72" t="s">
        <v>4080</v>
      </c>
      <c r="B72" t="s">
        <v>14</v>
      </c>
      <c r="C72" t="str">
        <f t="shared" si="2"/>
        <v>At1g48210.1</v>
      </c>
      <c r="D72" t="str">
        <f t="shared" si="3"/>
        <v>At1g48210</v>
      </c>
      <c r="E72" t="s">
        <v>127</v>
      </c>
      <c r="F72" t="s">
        <v>14</v>
      </c>
    </row>
    <row r="73" spans="1:6">
      <c r="A73" t="s">
        <v>4081</v>
      </c>
      <c r="B73" t="s">
        <v>14</v>
      </c>
      <c r="C73" t="str">
        <f t="shared" si="2"/>
        <v>At1g48220.1</v>
      </c>
      <c r="D73" t="str">
        <f t="shared" si="3"/>
        <v>At1g48220</v>
      </c>
      <c r="E73" t="s">
        <v>128</v>
      </c>
      <c r="F73" t="s">
        <v>14</v>
      </c>
    </row>
    <row r="74" spans="1:6">
      <c r="A74" t="s">
        <v>4082</v>
      </c>
      <c r="B74" t="s">
        <v>35</v>
      </c>
      <c r="C74" t="str">
        <f t="shared" si="2"/>
        <v>At1g48480.1</v>
      </c>
      <c r="D74" t="str">
        <f t="shared" si="3"/>
        <v>At1g48480</v>
      </c>
      <c r="E74" t="s">
        <v>129</v>
      </c>
      <c r="F74" t="s">
        <v>35</v>
      </c>
    </row>
    <row r="75" spans="1:6">
      <c r="A75" t="s">
        <v>4083</v>
      </c>
      <c r="B75" t="s">
        <v>1120</v>
      </c>
      <c r="C75" t="str">
        <f t="shared" si="2"/>
        <v>At1g49100.1</v>
      </c>
      <c r="D75" t="str">
        <f t="shared" si="3"/>
        <v>At1g49100</v>
      </c>
      <c r="E75" t="s">
        <v>130</v>
      </c>
      <c r="F75" t="s">
        <v>1120</v>
      </c>
    </row>
    <row r="76" spans="1:6">
      <c r="A76" t="s">
        <v>4084</v>
      </c>
      <c r="B76" t="s">
        <v>3991</v>
      </c>
      <c r="C76" t="str">
        <f t="shared" si="2"/>
        <v>At1g49270.1</v>
      </c>
      <c r="D76" t="str">
        <f t="shared" si="3"/>
        <v>At1g49270</v>
      </c>
      <c r="E76" t="s">
        <v>131</v>
      </c>
      <c r="F76" t="s">
        <v>3991</v>
      </c>
    </row>
    <row r="77" spans="1:6">
      <c r="A77" t="s">
        <v>4085</v>
      </c>
      <c r="B77" t="s">
        <v>3995</v>
      </c>
      <c r="C77" t="str">
        <f t="shared" si="2"/>
        <v>At1g49730.1</v>
      </c>
      <c r="D77" t="str">
        <f t="shared" si="3"/>
        <v>At1g49730</v>
      </c>
      <c r="E77" t="s">
        <v>132</v>
      </c>
      <c r="F77" t="s">
        <v>3995</v>
      </c>
    </row>
    <row r="78" spans="1:6">
      <c r="A78" t="s">
        <v>4086</v>
      </c>
      <c r="B78" t="s">
        <v>35</v>
      </c>
      <c r="C78" t="str">
        <f t="shared" si="2"/>
        <v>At1g50610.1</v>
      </c>
      <c r="D78" t="str">
        <f t="shared" si="3"/>
        <v>At1g50610</v>
      </c>
      <c r="E78" t="s">
        <v>134</v>
      </c>
      <c r="F78" t="s">
        <v>35</v>
      </c>
    </row>
    <row r="79" spans="1:6">
      <c r="A79" t="s">
        <v>4087</v>
      </c>
      <c r="B79" t="s">
        <v>3988</v>
      </c>
      <c r="C79" t="str">
        <f t="shared" si="2"/>
        <v>At1g50990.1</v>
      </c>
      <c r="D79" t="str">
        <f t="shared" si="3"/>
        <v>At1g50990</v>
      </c>
      <c r="E79" t="s">
        <v>135</v>
      </c>
      <c r="F79" t="s">
        <v>3988</v>
      </c>
    </row>
    <row r="80" spans="1:6">
      <c r="A80" t="s">
        <v>4088</v>
      </c>
      <c r="B80" t="s">
        <v>1120</v>
      </c>
      <c r="C80" t="str">
        <f t="shared" si="2"/>
        <v>At1g51620.1</v>
      </c>
      <c r="D80" t="str">
        <f t="shared" si="3"/>
        <v>At1g51620</v>
      </c>
      <c r="E80" t="s">
        <v>136</v>
      </c>
      <c r="F80" t="s">
        <v>1120</v>
      </c>
    </row>
    <row r="81" spans="1:6">
      <c r="A81" t="s">
        <v>4089</v>
      </c>
      <c r="B81" t="s">
        <v>1120</v>
      </c>
      <c r="C81" t="str">
        <f t="shared" si="2"/>
        <v>At1g51790.1</v>
      </c>
      <c r="D81" t="str">
        <f t="shared" si="3"/>
        <v>At1g51790</v>
      </c>
      <c r="E81" t="s">
        <v>137</v>
      </c>
      <c r="F81" t="s">
        <v>1120</v>
      </c>
    </row>
    <row r="82" spans="1:6">
      <c r="A82" t="s">
        <v>4090</v>
      </c>
      <c r="B82" t="s">
        <v>1120</v>
      </c>
      <c r="C82" t="str">
        <f t="shared" si="2"/>
        <v>At1g51800.1</v>
      </c>
      <c r="D82" t="str">
        <f t="shared" si="3"/>
        <v>At1g51800</v>
      </c>
      <c r="E82" t="s">
        <v>139</v>
      </c>
      <c r="F82" t="s">
        <v>1120</v>
      </c>
    </row>
    <row r="83" spans="1:6">
      <c r="A83" t="s">
        <v>4091</v>
      </c>
      <c r="B83" t="s">
        <v>1120</v>
      </c>
      <c r="C83" t="str">
        <f t="shared" si="2"/>
        <v>At1g51805.1</v>
      </c>
      <c r="D83" t="str">
        <f t="shared" si="3"/>
        <v>At1g51805</v>
      </c>
      <c r="E83" t="s">
        <v>4638</v>
      </c>
      <c r="F83" t="s">
        <v>1120</v>
      </c>
    </row>
    <row r="84" spans="1:6">
      <c r="A84" t="s">
        <v>4092</v>
      </c>
      <c r="B84" t="s">
        <v>1120</v>
      </c>
      <c r="C84" t="str">
        <f t="shared" si="2"/>
        <v>At1g51810.1</v>
      </c>
      <c r="D84" t="str">
        <f t="shared" si="3"/>
        <v>At1g51810</v>
      </c>
      <c r="E84" t="s">
        <v>140</v>
      </c>
      <c r="F84" t="s">
        <v>1120</v>
      </c>
    </row>
    <row r="85" spans="1:6">
      <c r="A85" t="s">
        <v>4093</v>
      </c>
      <c r="B85" t="s">
        <v>1120</v>
      </c>
      <c r="C85" t="str">
        <f t="shared" si="2"/>
        <v>At1g51820.1</v>
      </c>
      <c r="D85" t="str">
        <f t="shared" si="3"/>
        <v>At1g51820</v>
      </c>
      <c r="E85" t="s">
        <v>141</v>
      </c>
      <c r="F85" t="s">
        <v>1120</v>
      </c>
    </row>
    <row r="86" spans="1:6">
      <c r="A86" t="s">
        <v>4094</v>
      </c>
      <c r="B86" t="s">
        <v>1120</v>
      </c>
      <c r="C86" t="str">
        <f t="shared" si="2"/>
        <v>At1g51830.1</v>
      </c>
      <c r="D86" t="str">
        <f t="shared" si="3"/>
        <v>At1g51830</v>
      </c>
      <c r="E86" t="s">
        <v>142</v>
      </c>
      <c r="F86" t="s">
        <v>1120</v>
      </c>
    </row>
    <row r="87" spans="1:6">
      <c r="A87" t="s">
        <v>4095</v>
      </c>
      <c r="B87" t="s">
        <v>1120</v>
      </c>
      <c r="C87" t="str">
        <f t="shared" si="2"/>
        <v>At1g51850.1</v>
      </c>
      <c r="D87" t="str">
        <f t="shared" si="3"/>
        <v>At1g51850</v>
      </c>
      <c r="E87" t="s">
        <v>143</v>
      </c>
      <c r="F87" t="s">
        <v>1120</v>
      </c>
    </row>
    <row r="88" spans="1:6">
      <c r="A88" t="s">
        <v>4096</v>
      </c>
      <c r="B88" t="s">
        <v>1120</v>
      </c>
      <c r="C88" t="str">
        <f t="shared" si="2"/>
        <v>At1g51860.1</v>
      </c>
      <c r="D88" t="str">
        <f t="shared" si="3"/>
        <v>At1g51860</v>
      </c>
      <c r="E88" t="s">
        <v>144</v>
      </c>
      <c r="F88" t="s">
        <v>1120</v>
      </c>
    </row>
    <row r="89" spans="1:6">
      <c r="A89" t="s">
        <v>4097</v>
      </c>
      <c r="B89" t="s">
        <v>1120</v>
      </c>
      <c r="C89" t="str">
        <f t="shared" si="2"/>
        <v>At1g51870.1</v>
      </c>
      <c r="D89" t="str">
        <f t="shared" si="3"/>
        <v>At1g51870</v>
      </c>
      <c r="E89" t="s">
        <v>145</v>
      </c>
      <c r="F89" t="s">
        <v>1120</v>
      </c>
    </row>
    <row r="90" spans="1:6">
      <c r="A90" t="s">
        <v>4098</v>
      </c>
      <c r="B90" t="s">
        <v>1120</v>
      </c>
      <c r="C90" t="str">
        <f t="shared" si="2"/>
        <v>At1g51880.1</v>
      </c>
      <c r="D90" t="str">
        <f t="shared" si="3"/>
        <v>At1g51880</v>
      </c>
      <c r="E90" t="s">
        <v>146</v>
      </c>
      <c r="F90" t="s">
        <v>1120</v>
      </c>
    </row>
    <row r="91" spans="1:6">
      <c r="A91" t="s">
        <v>4099</v>
      </c>
      <c r="B91" t="s">
        <v>1120</v>
      </c>
      <c r="C91" t="str">
        <f t="shared" si="2"/>
        <v>At1g51890.1</v>
      </c>
      <c r="D91" t="str">
        <f t="shared" si="3"/>
        <v>At1g51890</v>
      </c>
      <c r="E91" t="s">
        <v>147</v>
      </c>
      <c r="F91" t="s">
        <v>1120</v>
      </c>
    </row>
    <row r="92" spans="1:6">
      <c r="A92" t="s">
        <v>4100</v>
      </c>
      <c r="B92" t="s">
        <v>1120</v>
      </c>
      <c r="C92" t="str">
        <f t="shared" si="2"/>
        <v>At1g51910.1</v>
      </c>
      <c r="D92" t="str">
        <f t="shared" si="3"/>
        <v>At1g51910</v>
      </c>
      <c r="E92" t="s">
        <v>148</v>
      </c>
      <c r="F92" t="s">
        <v>1120</v>
      </c>
    </row>
    <row r="93" spans="1:6">
      <c r="A93" t="s">
        <v>4101</v>
      </c>
      <c r="B93" t="s">
        <v>3996</v>
      </c>
      <c r="C93" t="str">
        <f t="shared" si="2"/>
        <v>At1g51940.1</v>
      </c>
      <c r="D93" t="str">
        <f t="shared" si="3"/>
        <v>At1g51940</v>
      </c>
      <c r="E93" t="s">
        <v>149</v>
      </c>
      <c r="F93" t="s">
        <v>3996</v>
      </c>
    </row>
    <row r="94" spans="1:6">
      <c r="A94" t="s">
        <v>4102</v>
      </c>
      <c r="B94" t="s">
        <v>3991</v>
      </c>
      <c r="C94" t="str">
        <f t="shared" si="2"/>
        <v>At1g52290.1</v>
      </c>
      <c r="D94" t="str">
        <f t="shared" si="3"/>
        <v>At1g52290</v>
      </c>
      <c r="E94" t="s">
        <v>151</v>
      </c>
      <c r="F94" t="s">
        <v>3991</v>
      </c>
    </row>
    <row r="95" spans="1:6">
      <c r="A95" t="s">
        <v>4103</v>
      </c>
      <c r="B95" t="s">
        <v>153</v>
      </c>
      <c r="C95" t="str">
        <f t="shared" si="2"/>
        <v>At1g52310.1</v>
      </c>
      <c r="D95" t="str">
        <f t="shared" si="3"/>
        <v>At1g52310</v>
      </c>
      <c r="E95" t="s">
        <v>152</v>
      </c>
      <c r="F95" t="s">
        <v>153</v>
      </c>
    </row>
    <row r="96" spans="1:6">
      <c r="A96" t="s">
        <v>4104</v>
      </c>
      <c r="B96" t="s">
        <v>155</v>
      </c>
      <c r="C96" t="str">
        <f t="shared" si="2"/>
        <v>At1g52540.1</v>
      </c>
      <c r="D96" t="str">
        <f t="shared" si="3"/>
        <v>At1g52540</v>
      </c>
      <c r="E96" t="s">
        <v>154</v>
      </c>
      <c r="F96" t="s">
        <v>155</v>
      </c>
    </row>
    <row r="97" spans="1:6">
      <c r="A97" t="s">
        <v>4105</v>
      </c>
      <c r="B97" t="s">
        <v>1731</v>
      </c>
      <c r="C97" t="str">
        <f t="shared" si="2"/>
        <v>At1g53420.1</v>
      </c>
      <c r="D97" t="str">
        <f t="shared" si="3"/>
        <v>At1g53420</v>
      </c>
      <c r="E97" t="s">
        <v>156</v>
      </c>
      <c r="F97" t="s">
        <v>1731</v>
      </c>
    </row>
    <row r="98" spans="1:6">
      <c r="A98" t="s">
        <v>4106</v>
      </c>
      <c r="B98" t="s">
        <v>1731</v>
      </c>
      <c r="C98" t="str">
        <f t="shared" si="2"/>
        <v>At1g53430.1</v>
      </c>
      <c r="D98" t="str">
        <f t="shared" si="3"/>
        <v>At1g53430</v>
      </c>
      <c r="E98" t="s">
        <v>158</v>
      </c>
      <c r="F98" t="s">
        <v>1731</v>
      </c>
    </row>
    <row r="99" spans="1:6">
      <c r="A99" t="s">
        <v>4107</v>
      </c>
      <c r="B99" t="s">
        <v>1731</v>
      </c>
      <c r="C99" t="str">
        <f t="shared" si="2"/>
        <v>At1g53440.1</v>
      </c>
      <c r="D99" t="str">
        <f t="shared" si="3"/>
        <v>At1g53440</v>
      </c>
      <c r="E99" t="s">
        <v>159</v>
      </c>
      <c r="F99" t="s">
        <v>1731</v>
      </c>
    </row>
    <row r="100" spans="1:6">
      <c r="A100" t="s">
        <v>4108</v>
      </c>
      <c r="B100" t="s">
        <v>40</v>
      </c>
      <c r="C100" t="str">
        <f t="shared" si="2"/>
        <v>At1g53730.1</v>
      </c>
      <c r="D100" t="str">
        <f t="shared" si="3"/>
        <v>At1g53730</v>
      </c>
      <c r="E100" t="s">
        <v>1854</v>
      </c>
      <c r="F100" t="s">
        <v>40</v>
      </c>
    </row>
    <row r="101" spans="1:6">
      <c r="A101" t="s">
        <v>4109</v>
      </c>
      <c r="B101" t="s">
        <v>163</v>
      </c>
      <c r="C101" t="str">
        <f t="shared" si="2"/>
        <v>At1g54820.1</v>
      </c>
      <c r="D101" t="str">
        <f t="shared" si="3"/>
        <v>At1g54820</v>
      </c>
      <c r="E101" t="s">
        <v>162</v>
      </c>
      <c r="F101" t="s">
        <v>163</v>
      </c>
    </row>
    <row r="102" spans="1:6">
      <c r="A102" t="s">
        <v>4110</v>
      </c>
      <c r="B102" t="s">
        <v>3997</v>
      </c>
      <c r="C102" t="str">
        <f t="shared" si="2"/>
        <v>At1g55200.1</v>
      </c>
      <c r="D102" t="str">
        <f t="shared" si="3"/>
        <v>At1g55200</v>
      </c>
      <c r="E102" t="s">
        <v>164</v>
      </c>
      <c r="F102" t="s">
        <v>3997</v>
      </c>
    </row>
    <row r="103" spans="1:6">
      <c r="A103" t="s">
        <v>4111</v>
      </c>
      <c r="B103" t="s">
        <v>3998</v>
      </c>
      <c r="C103" t="str">
        <f t="shared" si="2"/>
        <v>At1g55610.1</v>
      </c>
      <c r="D103" t="str">
        <f t="shared" si="3"/>
        <v>At1g55610</v>
      </c>
      <c r="E103" t="s">
        <v>165</v>
      </c>
      <c r="F103" t="s">
        <v>3998</v>
      </c>
    </row>
    <row r="104" spans="1:6">
      <c r="A104" t="s">
        <v>4112</v>
      </c>
      <c r="B104" t="s">
        <v>1731</v>
      </c>
      <c r="C104" t="str">
        <f t="shared" si="2"/>
        <v>At1g56120.1</v>
      </c>
      <c r="D104" t="str">
        <f t="shared" si="3"/>
        <v>At1g56120</v>
      </c>
      <c r="E104" t="s">
        <v>167</v>
      </c>
      <c r="F104" t="s">
        <v>1731</v>
      </c>
    </row>
    <row r="105" spans="1:6">
      <c r="A105" t="s">
        <v>4113</v>
      </c>
      <c r="B105" t="s">
        <v>1731</v>
      </c>
      <c r="C105" t="str">
        <f t="shared" si="2"/>
        <v>At1g56130.1</v>
      </c>
      <c r="D105" t="str">
        <f t="shared" si="3"/>
        <v>At1g56130</v>
      </c>
      <c r="E105" t="s">
        <v>169</v>
      </c>
      <c r="F105" t="s">
        <v>1731</v>
      </c>
    </row>
    <row r="106" spans="1:6">
      <c r="A106" t="s">
        <v>4114</v>
      </c>
      <c r="B106" t="s">
        <v>1731</v>
      </c>
      <c r="C106" t="str">
        <f t="shared" si="2"/>
        <v>At1g56140.1</v>
      </c>
      <c r="D106" t="str">
        <f t="shared" si="3"/>
        <v>At1g56140</v>
      </c>
      <c r="E106" t="s">
        <v>1853</v>
      </c>
      <c r="F106" t="s">
        <v>1731</v>
      </c>
    </row>
    <row r="107" spans="1:6">
      <c r="A107" t="s">
        <v>4115</v>
      </c>
      <c r="B107" t="s">
        <v>1731</v>
      </c>
      <c r="C107" t="str">
        <f t="shared" si="2"/>
        <v>At1g56145.1</v>
      </c>
      <c r="D107" t="str">
        <f t="shared" si="3"/>
        <v>At1g56145</v>
      </c>
      <c r="E107" t="s">
        <v>4639</v>
      </c>
      <c r="F107" t="s">
        <v>1731</v>
      </c>
    </row>
    <row r="108" spans="1:6">
      <c r="A108" t="s">
        <v>4116</v>
      </c>
      <c r="B108" t="s">
        <v>7</v>
      </c>
      <c r="C108" t="str">
        <f t="shared" si="2"/>
        <v>At1g56720.1</v>
      </c>
      <c r="D108" t="str">
        <f t="shared" si="3"/>
        <v>At1g56720</v>
      </c>
      <c r="E108" t="s">
        <v>170</v>
      </c>
      <c r="F108" t="s">
        <v>7</v>
      </c>
    </row>
    <row r="109" spans="1:6">
      <c r="A109" t="s">
        <v>4117</v>
      </c>
      <c r="B109" t="s">
        <v>35</v>
      </c>
      <c r="C109" t="str">
        <f t="shared" si="2"/>
        <v>At1g60630.1</v>
      </c>
      <c r="D109" t="str">
        <f t="shared" si="3"/>
        <v>At1g60630</v>
      </c>
      <c r="E109" t="s">
        <v>171</v>
      </c>
      <c r="F109" t="s">
        <v>35</v>
      </c>
    </row>
    <row r="110" spans="1:6">
      <c r="A110" t="s">
        <v>4118</v>
      </c>
      <c r="B110" t="s">
        <v>119</v>
      </c>
      <c r="C110" t="str">
        <f t="shared" si="2"/>
        <v>At1g60800.1</v>
      </c>
      <c r="D110" t="str">
        <f t="shared" si="3"/>
        <v>At1g60800</v>
      </c>
      <c r="E110" t="s">
        <v>172</v>
      </c>
      <c r="F110" t="s">
        <v>119</v>
      </c>
    </row>
    <row r="111" spans="1:6">
      <c r="A111" t="s">
        <v>4119</v>
      </c>
      <c r="B111" t="s">
        <v>1731</v>
      </c>
      <c r="C111" t="str">
        <f t="shared" si="2"/>
        <v>At1g61360.1</v>
      </c>
      <c r="D111" t="str">
        <f t="shared" si="3"/>
        <v>At1g61360</v>
      </c>
      <c r="E111" t="s">
        <v>173</v>
      </c>
      <c r="F111" t="s">
        <v>1731</v>
      </c>
    </row>
    <row r="112" spans="1:6">
      <c r="A112" t="s">
        <v>4120</v>
      </c>
      <c r="B112" t="s">
        <v>1731</v>
      </c>
      <c r="C112" t="str">
        <f t="shared" si="2"/>
        <v>At1g61370.1</v>
      </c>
      <c r="D112" t="str">
        <f t="shared" si="3"/>
        <v>At1g61370</v>
      </c>
      <c r="E112" t="s">
        <v>175</v>
      </c>
      <c r="F112" t="s">
        <v>1731</v>
      </c>
    </row>
    <row r="113" spans="1:6">
      <c r="A113" t="s">
        <v>4121</v>
      </c>
      <c r="B113" t="s">
        <v>1731</v>
      </c>
      <c r="C113" t="str">
        <f t="shared" si="2"/>
        <v>At1g61380.1</v>
      </c>
      <c r="D113" t="str">
        <f t="shared" si="3"/>
        <v>At1g61380</v>
      </c>
      <c r="E113" t="s">
        <v>176</v>
      </c>
      <c r="F113" t="s">
        <v>1731</v>
      </c>
    </row>
    <row r="114" spans="1:6">
      <c r="A114" t="s">
        <v>4122</v>
      </c>
      <c r="B114" t="s">
        <v>1731</v>
      </c>
      <c r="C114" t="str">
        <f t="shared" si="2"/>
        <v>At1g61390.1</v>
      </c>
      <c r="D114" t="str">
        <f t="shared" si="3"/>
        <v>At1g61390</v>
      </c>
      <c r="E114" t="s">
        <v>177</v>
      </c>
      <c r="F114" t="s">
        <v>1731</v>
      </c>
    </row>
    <row r="115" spans="1:6">
      <c r="A115" t="s">
        <v>4123</v>
      </c>
      <c r="B115" t="s">
        <v>1731</v>
      </c>
      <c r="C115" t="str">
        <f t="shared" si="2"/>
        <v>At1g61400.1</v>
      </c>
      <c r="D115" t="str">
        <f t="shared" si="3"/>
        <v>At1g61400</v>
      </c>
      <c r="E115" t="s">
        <v>178</v>
      </c>
      <c r="F115" t="s">
        <v>1731</v>
      </c>
    </row>
    <row r="116" spans="1:6">
      <c r="A116" t="s">
        <v>4124</v>
      </c>
      <c r="B116" t="s">
        <v>1731</v>
      </c>
      <c r="C116" t="str">
        <f t="shared" si="2"/>
        <v>At1g61420.1</v>
      </c>
      <c r="D116" t="str">
        <f t="shared" si="3"/>
        <v>At1g61420</v>
      </c>
      <c r="E116" t="s">
        <v>179</v>
      </c>
      <c r="F116" t="s">
        <v>1731</v>
      </c>
    </row>
    <row r="117" spans="1:6">
      <c r="A117" t="s">
        <v>4125</v>
      </c>
      <c r="B117" t="s">
        <v>1731</v>
      </c>
      <c r="C117" t="str">
        <f t="shared" si="2"/>
        <v>At1g61430.1</v>
      </c>
      <c r="D117" t="str">
        <f t="shared" si="3"/>
        <v>At1g61430</v>
      </c>
      <c r="E117" t="s">
        <v>180</v>
      </c>
      <c r="F117" t="s">
        <v>1731</v>
      </c>
    </row>
    <row r="118" spans="1:6">
      <c r="A118" t="s">
        <v>4126</v>
      </c>
      <c r="B118" t="s">
        <v>1731</v>
      </c>
      <c r="C118" t="str">
        <f t="shared" si="2"/>
        <v>At1g61440.1</v>
      </c>
      <c r="D118" t="str">
        <f t="shared" si="3"/>
        <v>At1g61440</v>
      </c>
      <c r="E118" t="s">
        <v>181</v>
      </c>
      <c r="F118" t="s">
        <v>1731</v>
      </c>
    </row>
    <row r="119" spans="1:6">
      <c r="A119" t="s">
        <v>4127</v>
      </c>
      <c r="B119" t="s">
        <v>1731</v>
      </c>
      <c r="C119" t="str">
        <f t="shared" si="2"/>
        <v>At1g61460.1</v>
      </c>
      <c r="D119" t="str">
        <f t="shared" si="3"/>
        <v>At1g61460</v>
      </c>
      <c r="E119" t="s">
        <v>182</v>
      </c>
      <c r="F119" t="s">
        <v>1731</v>
      </c>
    </row>
    <row r="120" spans="1:6">
      <c r="A120" t="s">
        <v>4128</v>
      </c>
      <c r="B120" t="s">
        <v>1731</v>
      </c>
      <c r="C120" t="str">
        <f t="shared" si="2"/>
        <v>At1g61475.1</v>
      </c>
      <c r="D120" t="str">
        <f t="shared" si="3"/>
        <v>At1g61475</v>
      </c>
      <c r="E120" t="s">
        <v>4640</v>
      </c>
      <c r="F120" t="s">
        <v>1731</v>
      </c>
    </row>
    <row r="121" spans="1:6">
      <c r="A121" t="s">
        <v>4129</v>
      </c>
      <c r="B121" t="s">
        <v>1731</v>
      </c>
      <c r="C121" t="str">
        <f t="shared" si="2"/>
        <v>At1g61480.1</v>
      </c>
      <c r="D121" t="str">
        <f t="shared" si="3"/>
        <v>At1g61480</v>
      </c>
      <c r="E121" t="s">
        <v>183</v>
      </c>
      <c r="F121" t="s">
        <v>1731</v>
      </c>
    </row>
    <row r="122" spans="1:6">
      <c r="A122" t="s">
        <v>4130</v>
      </c>
      <c r="B122" t="s">
        <v>1731</v>
      </c>
      <c r="C122" t="str">
        <f t="shared" si="2"/>
        <v>At1g61490.1</v>
      </c>
      <c r="D122" t="str">
        <f t="shared" si="3"/>
        <v>At1g61490</v>
      </c>
      <c r="E122" t="s">
        <v>184</v>
      </c>
      <c r="F122" t="s">
        <v>1731</v>
      </c>
    </row>
    <row r="123" spans="1:6">
      <c r="A123" t="s">
        <v>4131</v>
      </c>
      <c r="B123" t="s">
        <v>1731</v>
      </c>
      <c r="C123" t="str">
        <f t="shared" si="2"/>
        <v>At1g61500.1</v>
      </c>
      <c r="D123" t="str">
        <f t="shared" si="3"/>
        <v>At1g61500</v>
      </c>
      <c r="E123" t="s">
        <v>185</v>
      </c>
      <c r="F123" t="s">
        <v>1731</v>
      </c>
    </row>
    <row r="124" spans="1:6">
      <c r="A124" t="s">
        <v>4132</v>
      </c>
      <c r="B124" t="s">
        <v>1731</v>
      </c>
      <c r="C124" t="str">
        <f t="shared" si="2"/>
        <v>At1g61550.1</v>
      </c>
      <c r="D124" t="str">
        <f t="shared" si="3"/>
        <v>At1g61550</v>
      </c>
      <c r="E124" t="s">
        <v>186</v>
      </c>
      <c r="F124" t="s">
        <v>1731</v>
      </c>
    </row>
    <row r="125" spans="1:6">
      <c r="A125" t="s">
        <v>4133</v>
      </c>
      <c r="B125" t="s">
        <v>3989</v>
      </c>
      <c r="C125" t="str">
        <f t="shared" si="2"/>
        <v>At1g61590.1</v>
      </c>
      <c r="D125" t="str">
        <f t="shared" si="3"/>
        <v>At1g61590</v>
      </c>
      <c r="E125" t="s">
        <v>187</v>
      </c>
      <c r="F125" t="s">
        <v>3989</v>
      </c>
    </row>
    <row r="126" spans="1:6">
      <c r="A126" t="s">
        <v>4134</v>
      </c>
      <c r="B126" t="s">
        <v>1731</v>
      </c>
      <c r="C126" t="str">
        <f t="shared" si="2"/>
        <v>At1g61610.1</v>
      </c>
      <c r="D126" t="str">
        <f t="shared" si="3"/>
        <v>At1g61610</v>
      </c>
      <c r="E126" t="s">
        <v>188</v>
      </c>
      <c r="F126" t="s">
        <v>1731</v>
      </c>
    </row>
    <row r="127" spans="1:6">
      <c r="A127" t="s">
        <v>4135</v>
      </c>
      <c r="B127" t="s">
        <v>3990</v>
      </c>
      <c r="C127" t="str">
        <f t="shared" si="2"/>
        <v>At1g61860.1</v>
      </c>
      <c r="D127" t="str">
        <f t="shared" si="3"/>
        <v>At1g61860</v>
      </c>
      <c r="E127" t="s">
        <v>189</v>
      </c>
      <c r="F127" t="s">
        <v>3990</v>
      </c>
    </row>
    <row r="128" spans="1:6">
      <c r="A128" t="s">
        <v>4136</v>
      </c>
      <c r="B128" t="s">
        <v>3992</v>
      </c>
      <c r="C128" t="str">
        <f t="shared" ref="C128:C191" si="4">RIGHT(A128,11)</f>
        <v>At1g62950.1</v>
      </c>
      <c r="D128" t="str">
        <f t="shared" ref="D128:D191" si="5">LEFT(C128,9)</f>
        <v>At1g62950</v>
      </c>
      <c r="E128" t="s">
        <v>191</v>
      </c>
      <c r="F128" t="s">
        <v>3992</v>
      </c>
    </row>
    <row r="129" spans="1:6">
      <c r="A129" t="s">
        <v>4137</v>
      </c>
      <c r="B129" t="s">
        <v>3999</v>
      </c>
      <c r="C129" t="str">
        <f t="shared" si="4"/>
        <v>At1g63430.1</v>
      </c>
      <c r="D129" t="str">
        <f t="shared" si="5"/>
        <v>At1g63430</v>
      </c>
      <c r="E129" t="s">
        <v>192</v>
      </c>
      <c r="F129" t="s">
        <v>3999</v>
      </c>
    </row>
    <row r="130" spans="1:6">
      <c r="A130" t="s">
        <v>4138</v>
      </c>
      <c r="B130" t="s">
        <v>3988</v>
      </c>
      <c r="C130" t="str">
        <f t="shared" si="4"/>
        <v>At1g63500.1</v>
      </c>
      <c r="D130" t="str">
        <f t="shared" si="5"/>
        <v>At1g63500</v>
      </c>
      <c r="E130" t="s">
        <v>193</v>
      </c>
      <c r="F130" t="s">
        <v>3988</v>
      </c>
    </row>
    <row r="131" spans="1:6">
      <c r="A131" t="s">
        <v>4139</v>
      </c>
      <c r="B131" t="s">
        <v>35</v>
      </c>
      <c r="C131" t="str">
        <f t="shared" si="4"/>
        <v>At1g64210.1</v>
      </c>
      <c r="D131" t="str">
        <f t="shared" si="5"/>
        <v>At1g64210</v>
      </c>
      <c r="E131" t="s">
        <v>194</v>
      </c>
      <c r="F131" t="s">
        <v>35</v>
      </c>
    </row>
    <row r="132" spans="1:6">
      <c r="A132" t="s">
        <v>4140</v>
      </c>
      <c r="B132" t="s">
        <v>4000</v>
      </c>
      <c r="C132" t="str">
        <f t="shared" si="4"/>
        <v>At1g65190.1</v>
      </c>
      <c r="D132" t="str">
        <f t="shared" si="5"/>
        <v>At1g65190</v>
      </c>
      <c r="E132" t="s">
        <v>195</v>
      </c>
      <c r="F132" t="s">
        <v>4000</v>
      </c>
    </row>
    <row r="133" spans="1:6">
      <c r="A133" t="s">
        <v>4141</v>
      </c>
      <c r="B133" t="s">
        <v>4000</v>
      </c>
      <c r="C133" t="str">
        <f t="shared" si="4"/>
        <v>At1g65250.1</v>
      </c>
      <c r="D133" t="str">
        <f t="shared" si="5"/>
        <v>At1g65250</v>
      </c>
      <c r="E133" t="s">
        <v>196</v>
      </c>
      <c r="F133" t="s">
        <v>4000</v>
      </c>
    </row>
    <row r="134" spans="1:6">
      <c r="A134" t="s">
        <v>4142</v>
      </c>
      <c r="B134" t="s">
        <v>1731</v>
      </c>
      <c r="C134" t="str">
        <f t="shared" si="4"/>
        <v>At1g65790.1</v>
      </c>
      <c r="D134" t="str">
        <f t="shared" si="5"/>
        <v>At1g65790</v>
      </c>
      <c r="E134" t="s">
        <v>197</v>
      </c>
      <c r="F134" t="s">
        <v>1731</v>
      </c>
    </row>
    <row r="135" spans="1:6">
      <c r="A135" t="s">
        <v>4143</v>
      </c>
      <c r="B135" t="s">
        <v>1731</v>
      </c>
      <c r="C135" t="str">
        <f t="shared" si="4"/>
        <v>At1g65800.1</v>
      </c>
      <c r="D135" t="str">
        <f t="shared" si="5"/>
        <v>At1g65800</v>
      </c>
      <c r="E135" t="s">
        <v>199</v>
      </c>
      <c r="F135" t="s">
        <v>1731</v>
      </c>
    </row>
    <row r="136" spans="1:6">
      <c r="A136" t="s">
        <v>4144</v>
      </c>
      <c r="B136" t="s">
        <v>96</v>
      </c>
      <c r="C136" t="str">
        <f t="shared" si="4"/>
        <v>At1g66150.1</v>
      </c>
      <c r="D136" t="str">
        <f t="shared" si="5"/>
        <v>At1g66150</v>
      </c>
      <c r="E136" t="s">
        <v>200</v>
      </c>
      <c r="F136" t="s">
        <v>96</v>
      </c>
    </row>
    <row r="137" spans="1:6">
      <c r="A137" t="s">
        <v>4145</v>
      </c>
      <c r="B137" t="s">
        <v>91</v>
      </c>
      <c r="C137" t="str">
        <f t="shared" si="4"/>
        <v>At1g66460.1</v>
      </c>
      <c r="D137" t="str">
        <f t="shared" si="5"/>
        <v>At1g66460</v>
      </c>
      <c r="E137" t="s">
        <v>201</v>
      </c>
      <c r="F137" t="s">
        <v>91</v>
      </c>
    </row>
    <row r="138" spans="1:6">
      <c r="A138" t="s">
        <v>4146</v>
      </c>
      <c r="B138" t="s">
        <v>35</v>
      </c>
      <c r="C138" t="str">
        <f t="shared" si="4"/>
        <v>At1g66830.1</v>
      </c>
      <c r="D138" t="str">
        <f t="shared" si="5"/>
        <v>At1g66830</v>
      </c>
      <c r="E138" t="s">
        <v>202</v>
      </c>
      <c r="F138" t="s">
        <v>35</v>
      </c>
    </row>
    <row r="139" spans="1:6">
      <c r="A139" t="s">
        <v>4147</v>
      </c>
      <c r="B139" t="s">
        <v>3994</v>
      </c>
      <c r="C139" t="str">
        <f t="shared" si="4"/>
        <v>At1g66880.1</v>
      </c>
      <c r="D139" t="str">
        <f t="shared" si="5"/>
        <v>At1g66880</v>
      </c>
      <c r="E139" t="s">
        <v>203</v>
      </c>
      <c r="F139" t="s">
        <v>3994</v>
      </c>
    </row>
    <row r="140" spans="1:6">
      <c r="A140" t="s">
        <v>4148</v>
      </c>
      <c r="B140" t="s">
        <v>206</v>
      </c>
      <c r="C140" t="str">
        <f t="shared" si="4"/>
        <v>At1g66910.1</v>
      </c>
      <c r="D140" t="str">
        <f t="shared" si="5"/>
        <v>At1g66910</v>
      </c>
      <c r="E140" t="s">
        <v>205</v>
      </c>
      <c r="F140" t="s">
        <v>206</v>
      </c>
    </row>
    <row r="141" spans="1:6">
      <c r="A141" t="s">
        <v>4149</v>
      </c>
      <c r="B141" t="s">
        <v>206</v>
      </c>
      <c r="C141" t="str">
        <f t="shared" si="4"/>
        <v>At1g66920.1</v>
      </c>
      <c r="D141" t="str">
        <f t="shared" si="5"/>
        <v>At1g66920</v>
      </c>
      <c r="E141" t="s">
        <v>207</v>
      </c>
      <c r="F141" t="s">
        <v>206</v>
      </c>
    </row>
    <row r="142" spans="1:6">
      <c r="A142" t="s">
        <v>4150</v>
      </c>
      <c r="B142" t="s">
        <v>206</v>
      </c>
      <c r="C142" t="str">
        <f t="shared" si="4"/>
        <v>At1g66930.1</v>
      </c>
      <c r="D142" t="str">
        <f t="shared" si="5"/>
        <v>At1g66930</v>
      </c>
      <c r="E142" t="s">
        <v>208</v>
      </c>
      <c r="F142" t="s">
        <v>206</v>
      </c>
    </row>
    <row r="143" spans="1:6">
      <c r="A143" t="s">
        <v>4151</v>
      </c>
      <c r="B143" t="s">
        <v>206</v>
      </c>
      <c r="C143" t="str">
        <f t="shared" si="4"/>
        <v>At1g66980.1</v>
      </c>
      <c r="D143" t="str">
        <f t="shared" si="5"/>
        <v>At1g66980</v>
      </c>
      <c r="E143" t="s">
        <v>209</v>
      </c>
      <c r="F143" t="s">
        <v>206</v>
      </c>
    </row>
    <row r="144" spans="1:6">
      <c r="A144" t="s">
        <v>4152</v>
      </c>
      <c r="B144" t="s">
        <v>206</v>
      </c>
      <c r="C144" t="str">
        <f t="shared" si="4"/>
        <v>At1g67000.1</v>
      </c>
      <c r="D144" t="str">
        <f t="shared" si="5"/>
        <v>At1g67000</v>
      </c>
      <c r="E144" t="s">
        <v>210</v>
      </c>
      <c r="F144" t="s">
        <v>206</v>
      </c>
    </row>
    <row r="145" spans="1:6">
      <c r="A145" t="s">
        <v>4153</v>
      </c>
      <c r="B145" t="s">
        <v>4000</v>
      </c>
      <c r="C145" t="str">
        <f t="shared" si="4"/>
        <v>At1g67470.1</v>
      </c>
      <c r="D145" t="str">
        <f t="shared" si="5"/>
        <v>At1g67470</v>
      </c>
      <c r="E145" t="s">
        <v>211</v>
      </c>
      <c r="F145" t="s">
        <v>4000</v>
      </c>
    </row>
    <row r="146" spans="1:6">
      <c r="A146" t="s">
        <v>4154</v>
      </c>
      <c r="B146" t="s">
        <v>35</v>
      </c>
      <c r="C146" t="str">
        <f t="shared" si="4"/>
        <v>At1g67510.1</v>
      </c>
      <c r="D146" t="str">
        <f t="shared" si="5"/>
        <v>At1g67510</v>
      </c>
      <c r="E146" t="s">
        <v>212</v>
      </c>
      <c r="F146" t="s">
        <v>35</v>
      </c>
    </row>
    <row r="147" spans="1:6">
      <c r="A147" t="s">
        <v>4155</v>
      </c>
      <c r="B147" t="s">
        <v>1731</v>
      </c>
      <c r="C147" t="str">
        <f t="shared" si="4"/>
        <v>At1g67520.1</v>
      </c>
      <c r="D147" t="str">
        <f t="shared" si="5"/>
        <v>At1g67520</v>
      </c>
      <c r="E147" t="s">
        <v>213</v>
      </c>
      <c r="F147" t="s">
        <v>1731</v>
      </c>
    </row>
    <row r="148" spans="1:6">
      <c r="A148" t="s">
        <v>4156</v>
      </c>
      <c r="B148" t="s">
        <v>1120</v>
      </c>
      <c r="C148" t="str">
        <f t="shared" si="4"/>
        <v>At1g67720.1</v>
      </c>
      <c r="D148" t="str">
        <f t="shared" si="5"/>
        <v>At1g67720</v>
      </c>
      <c r="E148" t="s">
        <v>214</v>
      </c>
      <c r="F148" t="s">
        <v>1120</v>
      </c>
    </row>
    <row r="149" spans="1:6">
      <c r="A149" t="s">
        <v>4157</v>
      </c>
      <c r="B149" t="s">
        <v>35</v>
      </c>
      <c r="C149" t="str">
        <f t="shared" si="4"/>
        <v>At1g68400.1</v>
      </c>
      <c r="D149" t="str">
        <f t="shared" si="5"/>
        <v>At1g68400</v>
      </c>
      <c r="E149" t="s">
        <v>216</v>
      </c>
      <c r="F149" t="s">
        <v>35</v>
      </c>
    </row>
    <row r="150" spans="1:6">
      <c r="A150" t="s">
        <v>4158</v>
      </c>
      <c r="B150" t="s">
        <v>3991</v>
      </c>
      <c r="C150" t="str">
        <f t="shared" si="4"/>
        <v>At1g68690.1</v>
      </c>
      <c r="D150" t="str">
        <f t="shared" si="5"/>
        <v>At1g68690</v>
      </c>
      <c r="E150" t="s">
        <v>217</v>
      </c>
      <c r="F150" t="s">
        <v>3991</v>
      </c>
    </row>
    <row r="151" spans="1:6">
      <c r="A151" t="s">
        <v>4159</v>
      </c>
      <c r="B151" t="s">
        <v>219</v>
      </c>
      <c r="C151" t="str">
        <f t="shared" si="4"/>
        <v>At1g69270.1</v>
      </c>
      <c r="D151" t="str">
        <f t="shared" si="5"/>
        <v>At1g69270</v>
      </c>
      <c r="E151" t="s">
        <v>218</v>
      </c>
      <c r="F151" t="s">
        <v>219</v>
      </c>
    </row>
    <row r="152" spans="1:6">
      <c r="A152" t="s">
        <v>4160</v>
      </c>
      <c r="B152" t="s">
        <v>61</v>
      </c>
      <c r="C152" t="str">
        <f t="shared" si="4"/>
        <v>At1g69730.1</v>
      </c>
      <c r="D152" t="str">
        <f t="shared" si="5"/>
        <v>At1g69730</v>
      </c>
      <c r="E152" t="s">
        <v>220</v>
      </c>
      <c r="F152" t="s">
        <v>61</v>
      </c>
    </row>
    <row r="153" spans="1:6">
      <c r="A153" t="s">
        <v>4161</v>
      </c>
      <c r="B153" t="s">
        <v>3989</v>
      </c>
      <c r="C153" t="str">
        <f t="shared" si="4"/>
        <v>At1g69790.1</v>
      </c>
      <c r="D153" t="str">
        <f t="shared" si="5"/>
        <v>At1g69790</v>
      </c>
      <c r="E153" t="s">
        <v>221</v>
      </c>
      <c r="F153" t="s">
        <v>3989</v>
      </c>
    </row>
    <row r="154" spans="1:6">
      <c r="A154" t="s">
        <v>4162</v>
      </c>
      <c r="B154" t="s">
        <v>3994</v>
      </c>
      <c r="C154" t="str">
        <f t="shared" si="4"/>
        <v>At1g69910.1</v>
      </c>
      <c r="D154" t="str">
        <f t="shared" si="5"/>
        <v>At1g69910</v>
      </c>
      <c r="E154" t="s">
        <v>222</v>
      </c>
      <c r="F154" t="s">
        <v>3994</v>
      </c>
    </row>
    <row r="155" spans="1:6">
      <c r="A155" t="s">
        <v>4163</v>
      </c>
      <c r="B155" t="s">
        <v>102</v>
      </c>
      <c r="C155" t="str">
        <f t="shared" si="4"/>
        <v>At1g69990.1</v>
      </c>
      <c r="D155" t="str">
        <f t="shared" si="5"/>
        <v>At1g69990</v>
      </c>
      <c r="E155" t="s">
        <v>223</v>
      </c>
      <c r="F155" t="s">
        <v>102</v>
      </c>
    </row>
    <row r="156" spans="1:6">
      <c r="A156" t="s">
        <v>4164</v>
      </c>
      <c r="B156" t="s">
        <v>58</v>
      </c>
      <c r="C156" t="str">
        <f t="shared" si="4"/>
        <v>At1g70110.1</v>
      </c>
      <c r="D156" t="str">
        <f t="shared" si="5"/>
        <v>At1g70110</v>
      </c>
      <c r="E156" t="s">
        <v>224</v>
      </c>
      <c r="F156" t="s">
        <v>58</v>
      </c>
    </row>
    <row r="157" spans="1:6">
      <c r="A157" t="s">
        <v>4165</v>
      </c>
      <c r="B157" t="s">
        <v>58</v>
      </c>
      <c r="C157" t="str">
        <f t="shared" si="4"/>
        <v>At1g70130.1</v>
      </c>
      <c r="D157" t="str">
        <f t="shared" si="5"/>
        <v>At1g70130</v>
      </c>
      <c r="E157" t="s">
        <v>226</v>
      </c>
      <c r="F157" t="s">
        <v>58</v>
      </c>
    </row>
    <row r="158" spans="1:6">
      <c r="A158" t="s">
        <v>4166</v>
      </c>
      <c r="B158" t="s">
        <v>206</v>
      </c>
      <c r="C158" t="str">
        <f t="shared" si="4"/>
        <v>At1g70250.1</v>
      </c>
      <c r="D158" t="str">
        <f t="shared" si="5"/>
        <v>At1g70250</v>
      </c>
      <c r="E158" t="s">
        <v>227</v>
      </c>
      <c r="F158" t="s">
        <v>206</v>
      </c>
    </row>
    <row r="159" spans="1:6">
      <c r="A159" t="s">
        <v>4167</v>
      </c>
      <c r="B159" t="s">
        <v>3991</v>
      </c>
      <c r="C159" t="str">
        <f t="shared" si="4"/>
        <v>At1g70450.1</v>
      </c>
      <c r="D159" t="str">
        <f t="shared" si="5"/>
        <v>At1g70450</v>
      </c>
      <c r="E159" t="s">
        <v>228</v>
      </c>
      <c r="F159" t="s">
        <v>3991</v>
      </c>
    </row>
    <row r="160" spans="1:6">
      <c r="A160" t="s">
        <v>4168</v>
      </c>
      <c r="B160" t="s">
        <v>3991</v>
      </c>
      <c r="C160" t="str">
        <f t="shared" si="4"/>
        <v>At1g70460.1</v>
      </c>
      <c r="D160" t="str">
        <f t="shared" si="5"/>
        <v>At1g70460</v>
      </c>
      <c r="E160" t="s">
        <v>230</v>
      </c>
      <c r="F160" t="s">
        <v>3991</v>
      </c>
    </row>
    <row r="161" spans="1:6">
      <c r="A161" t="s">
        <v>4169</v>
      </c>
      <c r="B161" t="s">
        <v>1731</v>
      </c>
      <c r="C161" t="str">
        <f t="shared" si="4"/>
        <v>At1g70520.1</v>
      </c>
      <c r="D161" t="str">
        <f t="shared" si="5"/>
        <v>At1g70520</v>
      </c>
      <c r="E161" t="s">
        <v>231</v>
      </c>
      <c r="F161" t="s">
        <v>1731</v>
      </c>
    </row>
    <row r="162" spans="1:6">
      <c r="A162" t="s">
        <v>4170</v>
      </c>
      <c r="B162" t="s">
        <v>1731</v>
      </c>
      <c r="C162" t="str">
        <f t="shared" si="4"/>
        <v>At1g70530.1</v>
      </c>
      <c r="D162" t="str">
        <f t="shared" si="5"/>
        <v>At1g70530</v>
      </c>
      <c r="E162" t="s">
        <v>233</v>
      </c>
      <c r="F162" t="s">
        <v>1731</v>
      </c>
    </row>
    <row r="163" spans="1:6">
      <c r="A163" t="s">
        <v>4171</v>
      </c>
      <c r="B163" t="s">
        <v>1731</v>
      </c>
      <c r="C163" t="str">
        <f t="shared" si="4"/>
        <v>At1g70740.1</v>
      </c>
      <c r="D163" t="str">
        <f t="shared" si="5"/>
        <v>At1g70740</v>
      </c>
      <c r="E163" t="s">
        <v>234</v>
      </c>
      <c r="F163" t="s">
        <v>1731</v>
      </c>
    </row>
    <row r="164" spans="1:6">
      <c r="A164" t="s">
        <v>4172</v>
      </c>
      <c r="B164" t="s">
        <v>119</v>
      </c>
      <c r="C164" t="str">
        <f t="shared" si="4"/>
        <v>At1g71830.1</v>
      </c>
      <c r="D164" t="str">
        <f t="shared" si="5"/>
        <v>At1g71830</v>
      </c>
      <c r="E164" t="s">
        <v>237</v>
      </c>
      <c r="F164" t="s">
        <v>119</v>
      </c>
    </row>
    <row r="165" spans="1:6">
      <c r="A165" t="s">
        <v>4173</v>
      </c>
      <c r="B165" t="s">
        <v>1090</v>
      </c>
      <c r="C165" t="str">
        <f t="shared" si="4"/>
        <v>At1g72180.1</v>
      </c>
      <c r="D165" t="str">
        <f t="shared" si="5"/>
        <v>At1g72180</v>
      </c>
      <c r="E165" t="s">
        <v>238</v>
      </c>
      <c r="F165" t="s">
        <v>1090</v>
      </c>
    </row>
    <row r="166" spans="1:6">
      <c r="A166" t="s">
        <v>4174</v>
      </c>
      <c r="B166" t="s">
        <v>3998</v>
      </c>
      <c r="C166" t="str">
        <f t="shared" si="4"/>
        <v>At1g72300.1</v>
      </c>
      <c r="D166" t="str">
        <f t="shared" si="5"/>
        <v>At1g72300</v>
      </c>
      <c r="E166" t="s">
        <v>239</v>
      </c>
      <c r="F166" t="s">
        <v>3998</v>
      </c>
    </row>
    <row r="167" spans="1:6">
      <c r="A167" t="s">
        <v>4175</v>
      </c>
      <c r="B167" t="s">
        <v>35</v>
      </c>
      <c r="C167" t="str">
        <f t="shared" si="4"/>
        <v>At1g72460.1</v>
      </c>
      <c r="D167" t="str">
        <f t="shared" si="5"/>
        <v>At1g72460</v>
      </c>
      <c r="E167" t="s">
        <v>240</v>
      </c>
      <c r="F167" t="s">
        <v>35</v>
      </c>
    </row>
    <row r="168" spans="1:6">
      <c r="A168" t="s">
        <v>4176</v>
      </c>
      <c r="B168" t="s">
        <v>3989</v>
      </c>
      <c r="C168" t="str">
        <f t="shared" si="4"/>
        <v>At1g72540.1</v>
      </c>
      <c r="D168" t="str">
        <f t="shared" si="5"/>
        <v>At1g72540</v>
      </c>
      <c r="E168" t="s">
        <v>241</v>
      </c>
      <c r="F168" t="s">
        <v>3989</v>
      </c>
    </row>
    <row r="169" spans="1:6">
      <c r="A169" t="s">
        <v>4177</v>
      </c>
      <c r="B169" t="s">
        <v>73</v>
      </c>
      <c r="C169" t="str">
        <f t="shared" si="4"/>
        <v>At1g72760.1</v>
      </c>
      <c r="D169" t="str">
        <f t="shared" si="5"/>
        <v>At1g72760</v>
      </c>
      <c r="E169" t="s">
        <v>242</v>
      </c>
      <c r="F169" t="s">
        <v>73</v>
      </c>
    </row>
    <row r="170" spans="1:6">
      <c r="A170" t="s">
        <v>4178</v>
      </c>
      <c r="B170" t="s">
        <v>1090</v>
      </c>
      <c r="C170" t="str">
        <f t="shared" si="4"/>
        <v>At1g73080.1</v>
      </c>
      <c r="D170" t="str">
        <f t="shared" si="5"/>
        <v>At1g73080</v>
      </c>
      <c r="E170" t="s">
        <v>243</v>
      </c>
      <c r="F170" t="s">
        <v>1090</v>
      </c>
    </row>
    <row r="171" spans="1:6">
      <c r="A171" t="s">
        <v>4179</v>
      </c>
      <c r="B171" t="s">
        <v>4001</v>
      </c>
      <c r="C171" t="str">
        <f t="shared" si="4"/>
        <v>At1g74360.1</v>
      </c>
      <c r="D171" t="str">
        <f t="shared" si="5"/>
        <v>At1g74360</v>
      </c>
      <c r="E171" t="s">
        <v>244</v>
      </c>
      <c r="F171" t="s">
        <v>4001</v>
      </c>
    </row>
    <row r="172" spans="1:6">
      <c r="A172" t="s">
        <v>4180</v>
      </c>
      <c r="B172" t="s">
        <v>3989</v>
      </c>
      <c r="C172" t="str">
        <f t="shared" si="4"/>
        <v>At1g74490.1</v>
      </c>
      <c r="D172" t="str">
        <f t="shared" si="5"/>
        <v>At1g74490</v>
      </c>
      <c r="E172" t="s">
        <v>245</v>
      </c>
      <c r="F172" t="s">
        <v>3989</v>
      </c>
    </row>
    <row r="173" spans="1:6">
      <c r="A173" t="s">
        <v>4181</v>
      </c>
      <c r="B173" t="s">
        <v>4002</v>
      </c>
      <c r="C173" t="str">
        <f t="shared" si="4"/>
        <v>At1g75640.1</v>
      </c>
      <c r="D173" t="str">
        <f t="shared" si="5"/>
        <v>At1g75640</v>
      </c>
      <c r="E173" t="s">
        <v>246</v>
      </c>
      <c r="F173" t="s">
        <v>4002</v>
      </c>
    </row>
    <row r="174" spans="1:6">
      <c r="A174" t="s">
        <v>4182</v>
      </c>
      <c r="B174" t="s">
        <v>1090</v>
      </c>
      <c r="C174" t="str">
        <f t="shared" si="4"/>
        <v>At1g75820.1</v>
      </c>
      <c r="D174" t="str">
        <f t="shared" si="5"/>
        <v>At1g75820</v>
      </c>
      <c r="E174" t="s">
        <v>247</v>
      </c>
      <c r="F174" t="s">
        <v>1090</v>
      </c>
    </row>
    <row r="175" spans="1:6">
      <c r="A175" t="s">
        <v>4183</v>
      </c>
      <c r="B175" t="s">
        <v>3989</v>
      </c>
      <c r="C175" t="str">
        <f t="shared" si="4"/>
        <v>At1g76360.1</v>
      </c>
      <c r="D175" t="str">
        <f t="shared" si="5"/>
        <v>At1g76360</v>
      </c>
      <c r="E175" t="s">
        <v>248</v>
      </c>
      <c r="F175" t="s">
        <v>3989</v>
      </c>
    </row>
    <row r="176" spans="1:6">
      <c r="A176" t="s">
        <v>4184</v>
      </c>
      <c r="B176" t="s">
        <v>3990</v>
      </c>
      <c r="C176" t="str">
        <f t="shared" si="4"/>
        <v>At1g76370.1</v>
      </c>
      <c r="D176" t="str">
        <f t="shared" si="5"/>
        <v>At1g76370</v>
      </c>
      <c r="E176" t="s">
        <v>249</v>
      </c>
      <c r="F176" t="s">
        <v>3990</v>
      </c>
    </row>
    <row r="177" spans="1:6">
      <c r="A177" t="s">
        <v>4185</v>
      </c>
      <c r="B177" t="s">
        <v>91</v>
      </c>
      <c r="C177" t="str">
        <f t="shared" si="4"/>
        <v>At1g77280.1</v>
      </c>
      <c r="D177" t="str">
        <f t="shared" si="5"/>
        <v>At1g77280</v>
      </c>
      <c r="E177" t="s">
        <v>250</v>
      </c>
      <c r="F177" t="s">
        <v>91</v>
      </c>
    </row>
    <row r="178" spans="1:6">
      <c r="A178" t="s">
        <v>4186</v>
      </c>
      <c r="B178" t="s">
        <v>114</v>
      </c>
      <c r="C178" t="str">
        <f t="shared" si="4"/>
        <v>At1g78530.1</v>
      </c>
      <c r="D178" t="str">
        <f t="shared" si="5"/>
        <v>At1g78530</v>
      </c>
      <c r="E178" t="s">
        <v>251</v>
      </c>
      <c r="F178" t="s">
        <v>114</v>
      </c>
    </row>
    <row r="179" spans="1:6">
      <c r="A179" t="s">
        <v>4187</v>
      </c>
      <c r="B179" t="s">
        <v>73</v>
      </c>
      <c r="C179" t="str">
        <f t="shared" si="4"/>
        <v>At1g78940.1</v>
      </c>
      <c r="D179" t="str">
        <f t="shared" si="5"/>
        <v>At1g78940</v>
      </c>
      <c r="E179" t="s">
        <v>252</v>
      </c>
      <c r="F179" t="s">
        <v>73</v>
      </c>
    </row>
    <row r="180" spans="1:6">
      <c r="A180" t="s">
        <v>4188</v>
      </c>
      <c r="B180" t="s">
        <v>40</v>
      </c>
      <c r="C180" t="str">
        <f t="shared" si="4"/>
        <v>At1g78980.1</v>
      </c>
      <c r="D180" t="str">
        <f t="shared" si="5"/>
        <v>At1g78980</v>
      </c>
      <c r="E180" t="s">
        <v>253</v>
      </c>
      <c r="F180" t="s">
        <v>40</v>
      </c>
    </row>
    <row r="181" spans="1:6">
      <c r="A181" t="s">
        <v>4189</v>
      </c>
      <c r="B181" t="s">
        <v>16</v>
      </c>
      <c r="C181" t="str">
        <f t="shared" si="4"/>
        <v>At1g79620.1</v>
      </c>
      <c r="D181" t="str">
        <f t="shared" si="5"/>
        <v>At1g79620</v>
      </c>
      <c r="E181" t="s">
        <v>254</v>
      </c>
      <c r="F181" t="s">
        <v>16</v>
      </c>
    </row>
    <row r="182" spans="1:6">
      <c r="A182" t="s">
        <v>4190</v>
      </c>
      <c r="B182" t="s">
        <v>61</v>
      </c>
      <c r="C182" t="str">
        <f t="shared" si="4"/>
        <v>At1g79670.1</v>
      </c>
      <c r="D182" t="str">
        <f t="shared" si="5"/>
        <v>At1g79670</v>
      </c>
      <c r="E182" t="s">
        <v>255</v>
      </c>
      <c r="F182" t="s">
        <v>61</v>
      </c>
    </row>
    <row r="183" spans="1:6">
      <c r="A183" t="s">
        <v>4191</v>
      </c>
      <c r="B183" t="s">
        <v>61</v>
      </c>
      <c r="C183" t="str">
        <f t="shared" si="4"/>
        <v>At1g79680.1</v>
      </c>
      <c r="D183" t="str">
        <f t="shared" si="5"/>
        <v>At1g79680</v>
      </c>
      <c r="E183" t="s">
        <v>257</v>
      </c>
      <c r="F183" t="s">
        <v>61</v>
      </c>
    </row>
    <row r="184" spans="1:6">
      <c r="A184" t="s">
        <v>4192</v>
      </c>
      <c r="B184" t="s">
        <v>259</v>
      </c>
      <c r="C184" t="str">
        <f t="shared" si="4"/>
        <v>At1g80640.1</v>
      </c>
      <c r="D184" t="str">
        <f t="shared" si="5"/>
        <v>At1g80640</v>
      </c>
      <c r="E184" t="s">
        <v>258</v>
      </c>
      <c r="F184" t="s">
        <v>259</v>
      </c>
    </row>
    <row r="185" spans="1:6">
      <c r="A185" t="s">
        <v>4193</v>
      </c>
      <c r="B185" t="s">
        <v>360</v>
      </c>
      <c r="C185" t="str">
        <f t="shared" si="4"/>
        <v>At1g80870.1</v>
      </c>
      <c r="D185" t="str">
        <f t="shared" si="5"/>
        <v>At1g80870</v>
      </c>
      <c r="E185" t="s">
        <v>260</v>
      </c>
      <c r="F185" t="s">
        <v>360</v>
      </c>
    </row>
    <row r="186" spans="1:6">
      <c r="A186" t="s">
        <v>4194</v>
      </c>
      <c r="B186" t="s">
        <v>35</v>
      </c>
      <c r="C186" t="str">
        <f t="shared" si="4"/>
        <v>At2g01210.1</v>
      </c>
      <c r="D186" t="str">
        <f t="shared" si="5"/>
        <v>At2g01210</v>
      </c>
      <c r="E186" t="s">
        <v>261</v>
      </c>
      <c r="F186" t="s">
        <v>35</v>
      </c>
    </row>
    <row r="187" spans="1:6">
      <c r="A187" t="s">
        <v>4195</v>
      </c>
      <c r="B187" t="s">
        <v>96</v>
      </c>
      <c r="C187" t="str">
        <f t="shared" si="4"/>
        <v>At2g01820.1</v>
      </c>
      <c r="D187" t="str">
        <f t="shared" si="5"/>
        <v>At2g01820</v>
      </c>
      <c r="E187" t="s">
        <v>262</v>
      </c>
      <c r="F187" t="s">
        <v>96</v>
      </c>
    </row>
    <row r="188" spans="1:6">
      <c r="A188" t="s">
        <v>4196</v>
      </c>
      <c r="B188" t="s">
        <v>3998</v>
      </c>
      <c r="C188" t="str">
        <f t="shared" si="4"/>
        <v>At2g01950.1</v>
      </c>
      <c r="D188" t="str">
        <f t="shared" si="5"/>
        <v>At2g01950</v>
      </c>
      <c r="E188" t="s">
        <v>263</v>
      </c>
      <c r="F188" t="s">
        <v>3998</v>
      </c>
    </row>
    <row r="189" spans="1:6">
      <c r="A189" t="s">
        <v>4197</v>
      </c>
      <c r="B189" t="s">
        <v>3998</v>
      </c>
      <c r="C189" t="str">
        <f t="shared" si="4"/>
        <v>At2g02220.1</v>
      </c>
      <c r="D189" t="str">
        <f t="shared" si="5"/>
        <v>At2g02220</v>
      </c>
      <c r="E189" t="s">
        <v>264</v>
      </c>
      <c r="F189" t="s">
        <v>3998</v>
      </c>
    </row>
    <row r="190" spans="1:6">
      <c r="A190" t="s">
        <v>4198</v>
      </c>
      <c r="B190" t="s">
        <v>3993</v>
      </c>
      <c r="C190" t="str">
        <f t="shared" si="4"/>
        <v>At2g02780.1</v>
      </c>
      <c r="D190" t="str">
        <f t="shared" si="5"/>
        <v>At2g02780</v>
      </c>
      <c r="E190" t="s">
        <v>265</v>
      </c>
      <c r="F190" t="s">
        <v>3993</v>
      </c>
    </row>
    <row r="191" spans="1:6">
      <c r="A191" t="s">
        <v>4199</v>
      </c>
      <c r="B191" t="s">
        <v>3989</v>
      </c>
      <c r="C191" t="str">
        <f t="shared" si="4"/>
        <v>At2g02800.1</v>
      </c>
      <c r="D191" t="str">
        <f t="shared" si="5"/>
        <v>At2g02800</v>
      </c>
      <c r="E191" t="s">
        <v>266</v>
      </c>
      <c r="F191" t="s">
        <v>3989</v>
      </c>
    </row>
    <row r="192" spans="1:6">
      <c r="A192" t="s">
        <v>4200</v>
      </c>
      <c r="B192" t="s">
        <v>1120</v>
      </c>
      <c r="C192" t="str">
        <f t="shared" ref="C192:C255" si="6">RIGHT(A192,11)</f>
        <v>At2g04300.1</v>
      </c>
      <c r="D192" t="str">
        <f t="shared" ref="D192:D255" si="7">LEFT(C192,9)</f>
        <v>At2g04300</v>
      </c>
      <c r="E192" t="s">
        <v>267</v>
      </c>
      <c r="F192" t="s">
        <v>1120</v>
      </c>
    </row>
    <row r="193" spans="1:6">
      <c r="A193" t="s">
        <v>4201</v>
      </c>
      <c r="B193" t="s">
        <v>3989</v>
      </c>
      <c r="C193" t="str">
        <f t="shared" si="6"/>
        <v>At2g05940.1</v>
      </c>
      <c r="D193" t="str">
        <f t="shared" si="7"/>
        <v>At2g05940</v>
      </c>
      <c r="E193" t="s">
        <v>268</v>
      </c>
      <c r="F193" t="s">
        <v>3989</v>
      </c>
    </row>
    <row r="194" spans="1:6">
      <c r="A194" t="s">
        <v>4202</v>
      </c>
      <c r="B194" t="s">
        <v>73</v>
      </c>
      <c r="C194" t="str">
        <f t="shared" si="6"/>
        <v>At2g07020.1</v>
      </c>
      <c r="D194" t="str">
        <f t="shared" si="7"/>
        <v>At2g07020</v>
      </c>
      <c r="E194" t="s">
        <v>269</v>
      </c>
      <c r="F194" t="s">
        <v>73</v>
      </c>
    </row>
    <row r="195" spans="1:6">
      <c r="A195" t="s">
        <v>4203</v>
      </c>
      <c r="B195" t="s">
        <v>35</v>
      </c>
      <c r="C195" t="str">
        <f t="shared" si="6"/>
        <v>At2g07040.1</v>
      </c>
      <c r="D195" t="str">
        <f t="shared" si="7"/>
        <v>At2g07040</v>
      </c>
      <c r="E195" t="s">
        <v>270</v>
      </c>
      <c r="F195" t="s">
        <v>35</v>
      </c>
    </row>
    <row r="196" spans="1:6">
      <c r="A196" t="s">
        <v>4204</v>
      </c>
      <c r="B196" t="s">
        <v>3989</v>
      </c>
      <c r="C196" t="str">
        <f t="shared" si="6"/>
        <v>At2g07180.1</v>
      </c>
      <c r="D196" t="str">
        <f t="shared" si="7"/>
        <v>At2g07180</v>
      </c>
      <c r="E196" t="s">
        <v>271</v>
      </c>
      <c r="F196" t="s">
        <v>3989</v>
      </c>
    </row>
    <row r="197" spans="1:6">
      <c r="A197" t="s">
        <v>4205</v>
      </c>
      <c r="B197" t="s">
        <v>273</v>
      </c>
      <c r="C197" t="str">
        <f t="shared" si="6"/>
        <v>At2g11520.1</v>
      </c>
      <c r="D197" t="str">
        <f t="shared" si="7"/>
        <v>At2g11520</v>
      </c>
      <c r="E197" t="s">
        <v>272</v>
      </c>
      <c r="F197" t="s">
        <v>273</v>
      </c>
    </row>
    <row r="198" spans="1:6">
      <c r="A198" t="s">
        <v>4206</v>
      </c>
      <c r="B198" t="s">
        <v>119</v>
      </c>
      <c r="C198" t="str">
        <f t="shared" si="6"/>
        <v>At2g13790.1</v>
      </c>
      <c r="D198" t="str">
        <f t="shared" si="7"/>
        <v>At2g13790</v>
      </c>
      <c r="E198" t="s">
        <v>274</v>
      </c>
      <c r="F198" t="s">
        <v>119</v>
      </c>
    </row>
    <row r="199" spans="1:6">
      <c r="A199" t="s">
        <v>4207</v>
      </c>
      <c r="B199" t="s">
        <v>119</v>
      </c>
      <c r="C199" t="str">
        <f t="shared" si="6"/>
        <v>At2g13800.1</v>
      </c>
      <c r="D199" t="str">
        <f t="shared" si="7"/>
        <v>At2g13800</v>
      </c>
      <c r="E199" t="s">
        <v>276</v>
      </c>
      <c r="F199" t="s">
        <v>119</v>
      </c>
    </row>
    <row r="200" spans="1:6">
      <c r="A200" t="s">
        <v>4208</v>
      </c>
      <c r="B200" t="s">
        <v>1120</v>
      </c>
      <c r="C200" t="str">
        <f t="shared" si="6"/>
        <v>At2g14440.1</v>
      </c>
      <c r="D200" t="str">
        <f t="shared" si="7"/>
        <v>At2g14440</v>
      </c>
      <c r="E200" t="s">
        <v>277</v>
      </c>
      <c r="F200" t="s">
        <v>1120</v>
      </c>
    </row>
    <row r="201" spans="1:6">
      <c r="A201" t="s">
        <v>4209</v>
      </c>
      <c r="B201" t="s">
        <v>1120</v>
      </c>
      <c r="C201" t="str">
        <f t="shared" si="6"/>
        <v>At2g14510.1</v>
      </c>
      <c r="D201" t="str">
        <f t="shared" si="7"/>
        <v>At2g14510</v>
      </c>
      <c r="E201" t="s">
        <v>279</v>
      </c>
      <c r="F201" t="s">
        <v>1120</v>
      </c>
    </row>
    <row r="202" spans="1:6">
      <c r="A202" t="s">
        <v>4210</v>
      </c>
      <c r="B202" t="s">
        <v>35</v>
      </c>
      <c r="C202" t="str">
        <f t="shared" si="6"/>
        <v>At2g15300.1</v>
      </c>
      <c r="D202" t="str">
        <f t="shared" si="7"/>
        <v>At2g15300</v>
      </c>
      <c r="E202" t="s">
        <v>280</v>
      </c>
      <c r="F202" t="s">
        <v>35</v>
      </c>
    </row>
    <row r="203" spans="1:6">
      <c r="A203" t="s">
        <v>4211</v>
      </c>
      <c r="B203" t="s">
        <v>282</v>
      </c>
      <c r="C203" t="str">
        <f t="shared" si="6"/>
        <v>At2g16250.1</v>
      </c>
      <c r="D203" t="str">
        <f t="shared" si="7"/>
        <v>At2g16250</v>
      </c>
      <c r="E203" t="s">
        <v>281</v>
      </c>
      <c r="F203" t="s">
        <v>282</v>
      </c>
    </row>
    <row r="204" spans="1:6">
      <c r="A204" t="s">
        <v>4212</v>
      </c>
      <c r="B204" t="s">
        <v>91</v>
      </c>
      <c r="C204" t="str">
        <f t="shared" si="6"/>
        <v>At2g16750.1</v>
      </c>
      <c r="D204" t="str">
        <f t="shared" si="7"/>
        <v>At2g16750</v>
      </c>
      <c r="E204" t="s">
        <v>283</v>
      </c>
      <c r="F204" t="s">
        <v>91</v>
      </c>
    </row>
    <row r="205" spans="1:6">
      <c r="A205" t="s">
        <v>4213</v>
      </c>
      <c r="B205" t="s">
        <v>3988</v>
      </c>
      <c r="C205" t="str">
        <f t="shared" si="6"/>
        <v>At2g17090.1</v>
      </c>
      <c r="D205" t="str">
        <f t="shared" si="7"/>
        <v>At2g17090</v>
      </c>
      <c r="E205" t="s">
        <v>284</v>
      </c>
      <c r="F205" t="s">
        <v>3988</v>
      </c>
    </row>
    <row r="206" spans="1:6">
      <c r="A206" t="s">
        <v>4214</v>
      </c>
      <c r="B206" t="s">
        <v>3988</v>
      </c>
      <c r="C206" t="str">
        <f t="shared" si="6"/>
        <v>At2g17170.1</v>
      </c>
      <c r="D206" t="str">
        <f t="shared" si="7"/>
        <v>At2g17170</v>
      </c>
      <c r="E206" t="s">
        <v>285</v>
      </c>
      <c r="F206" t="s">
        <v>3988</v>
      </c>
    </row>
    <row r="207" spans="1:6">
      <c r="A207" t="s">
        <v>4215</v>
      </c>
      <c r="B207" t="s">
        <v>3989</v>
      </c>
      <c r="C207" t="str">
        <f t="shared" si="6"/>
        <v>At2g17220.1</v>
      </c>
      <c r="D207" t="str">
        <f t="shared" si="7"/>
        <v>At2g17220</v>
      </c>
      <c r="E207" t="s">
        <v>286</v>
      </c>
      <c r="F207" t="s">
        <v>3989</v>
      </c>
    </row>
    <row r="208" spans="1:6">
      <c r="A208" t="s">
        <v>4216</v>
      </c>
      <c r="B208" t="s">
        <v>3991</v>
      </c>
      <c r="C208" t="str">
        <f t="shared" si="6"/>
        <v>At2g18470.1</v>
      </c>
      <c r="D208" t="str">
        <f t="shared" si="7"/>
        <v>At2g18470</v>
      </c>
      <c r="E208" t="s">
        <v>287</v>
      </c>
      <c r="F208" t="s">
        <v>3991</v>
      </c>
    </row>
    <row r="209" spans="1:6">
      <c r="A209" t="s">
        <v>4217</v>
      </c>
      <c r="B209" t="s">
        <v>91</v>
      </c>
      <c r="C209" t="str">
        <f t="shared" si="6"/>
        <v>At2g18890.1</v>
      </c>
      <c r="D209" t="str">
        <f t="shared" si="7"/>
        <v>At2g18890</v>
      </c>
      <c r="E209" t="s">
        <v>288</v>
      </c>
      <c r="F209" t="s">
        <v>91</v>
      </c>
    </row>
    <row r="210" spans="1:6">
      <c r="A210" t="s">
        <v>4218</v>
      </c>
      <c r="B210" t="s">
        <v>121</v>
      </c>
      <c r="C210" t="str">
        <f t="shared" si="6"/>
        <v>At2g19130.1</v>
      </c>
      <c r="D210" t="str">
        <f t="shared" si="7"/>
        <v>At2g19130</v>
      </c>
      <c r="E210" t="s">
        <v>289</v>
      </c>
      <c r="F210" t="s">
        <v>121</v>
      </c>
    </row>
    <row r="211" spans="1:6">
      <c r="A211" t="s">
        <v>4219</v>
      </c>
      <c r="B211" t="s">
        <v>1120</v>
      </c>
      <c r="C211" t="str">
        <f t="shared" si="6"/>
        <v>At2g19190.1</v>
      </c>
      <c r="D211" t="str">
        <f t="shared" si="7"/>
        <v>At2g19190</v>
      </c>
      <c r="E211" t="s">
        <v>290</v>
      </c>
      <c r="F211" t="s">
        <v>1120</v>
      </c>
    </row>
    <row r="212" spans="1:6">
      <c r="A212" t="s">
        <v>4220</v>
      </c>
      <c r="B212" t="s">
        <v>1120</v>
      </c>
      <c r="C212" t="str">
        <f t="shared" si="6"/>
        <v>At2g19210.1</v>
      </c>
      <c r="D212" t="str">
        <f t="shared" si="7"/>
        <v>At2g19210</v>
      </c>
      <c r="E212" t="s">
        <v>292</v>
      </c>
      <c r="F212" t="s">
        <v>1120</v>
      </c>
    </row>
    <row r="213" spans="1:6">
      <c r="A213" t="s">
        <v>4221</v>
      </c>
      <c r="B213" t="s">
        <v>1120</v>
      </c>
      <c r="C213" t="str">
        <f t="shared" si="6"/>
        <v>At2g19230.1</v>
      </c>
      <c r="D213" t="str">
        <f t="shared" si="7"/>
        <v>At2g19230</v>
      </c>
      <c r="E213" t="s">
        <v>293</v>
      </c>
      <c r="F213" t="s">
        <v>1120</v>
      </c>
    </row>
    <row r="214" spans="1:6">
      <c r="A214" t="s">
        <v>4222</v>
      </c>
      <c r="B214" t="s">
        <v>73</v>
      </c>
      <c r="C214" t="str">
        <f t="shared" si="6"/>
        <v>At2g19410.1</v>
      </c>
      <c r="D214" t="str">
        <f t="shared" si="7"/>
        <v>At2g19410</v>
      </c>
      <c r="E214" t="s">
        <v>294</v>
      </c>
      <c r="F214" t="s">
        <v>73</v>
      </c>
    </row>
    <row r="215" spans="1:6">
      <c r="A215" t="s">
        <v>4223</v>
      </c>
      <c r="B215" t="s">
        <v>163</v>
      </c>
      <c r="C215" t="str">
        <f t="shared" si="6"/>
        <v>At2g20300.1</v>
      </c>
      <c r="D215" t="str">
        <f t="shared" si="7"/>
        <v>At2g20300</v>
      </c>
      <c r="E215" t="s">
        <v>295</v>
      </c>
      <c r="F215" t="s">
        <v>163</v>
      </c>
    </row>
    <row r="216" spans="1:6">
      <c r="A216" t="s">
        <v>4224</v>
      </c>
      <c r="B216" t="s">
        <v>40</v>
      </c>
      <c r="C216" t="str">
        <f t="shared" si="6"/>
        <v>At2g20850.1</v>
      </c>
      <c r="D216" t="str">
        <f t="shared" si="7"/>
        <v>At2g20850</v>
      </c>
      <c r="E216" t="s">
        <v>296</v>
      </c>
      <c r="F216" t="s">
        <v>40</v>
      </c>
    </row>
    <row r="217" spans="1:6">
      <c r="A217" t="s">
        <v>4225</v>
      </c>
      <c r="B217" t="s">
        <v>112</v>
      </c>
      <c r="C217" t="str">
        <f t="shared" si="6"/>
        <v>At2g21480.1</v>
      </c>
      <c r="D217" t="str">
        <f t="shared" si="7"/>
        <v>At2g21480</v>
      </c>
      <c r="E217" t="s">
        <v>297</v>
      </c>
      <c r="F217" t="s">
        <v>112</v>
      </c>
    </row>
    <row r="218" spans="1:6">
      <c r="A218" t="s">
        <v>4226</v>
      </c>
      <c r="B218" t="s">
        <v>112</v>
      </c>
      <c r="C218" t="str">
        <f t="shared" si="6"/>
        <v>At2g23200.1</v>
      </c>
      <c r="D218" t="str">
        <f t="shared" si="7"/>
        <v>At2g23200</v>
      </c>
      <c r="E218" t="s">
        <v>298</v>
      </c>
      <c r="F218" t="s">
        <v>112</v>
      </c>
    </row>
    <row r="219" spans="1:6">
      <c r="A219" t="s">
        <v>4227</v>
      </c>
      <c r="B219" t="s">
        <v>35</v>
      </c>
      <c r="C219" t="str">
        <f t="shared" si="6"/>
        <v>At2g23300.1</v>
      </c>
      <c r="D219" t="str">
        <f t="shared" si="7"/>
        <v>At2g23300</v>
      </c>
      <c r="E219" t="s">
        <v>299</v>
      </c>
      <c r="F219" t="s">
        <v>35</v>
      </c>
    </row>
    <row r="220" spans="1:6">
      <c r="A220" t="s">
        <v>4228</v>
      </c>
      <c r="B220" t="s">
        <v>3994</v>
      </c>
      <c r="C220" t="str">
        <f t="shared" si="6"/>
        <v>At2g23450.1</v>
      </c>
      <c r="D220" t="str">
        <f t="shared" si="7"/>
        <v>At2g23450</v>
      </c>
      <c r="E220" t="s">
        <v>300</v>
      </c>
      <c r="F220" t="s">
        <v>3994</v>
      </c>
    </row>
    <row r="221" spans="1:6">
      <c r="A221" t="s">
        <v>4229</v>
      </c>
      <c r="B221" t="s">
        <v>3996</v>
      </c>
      <c r="C221" t="str">
        <f t="shared" si="6"/>
        <v>At2g23770.1</v>
      </c>
      <c r="D221" t="str">
        <f t="shared" si="7"/>
        <v>At2g23770</v>
      </c>
      <c r="E221" t="s">
        <v>301</v>
      </c>
      <c r="F221" t="s">
        <v>3996</v>
      </c>
    </row>
    <row r="222" spans="1:6">
      <c r="A222" t="s">
        <v>4230</v>
      </c>
      <c r="B222" t="s">
        <v>119</v>
      </c>
      <c r="C222" t="str">
        <f t="shared" si="6"/>
        <v>At2g23950.1</v>
      </c>
      <c r="D222" t="str">
        <f t="shared" si="7"/>
        <v>At2g23950</v>
      </c>
      <c r="E222" t="s">
        <v>303</v>
      </c>
      <c r="F222" t="s">
        <v>119</v>
      </c>
    </row>
    <row r="223" spans="1:6">
      <c r="A223" t="s">
        <v>4231</v>
      </c>
      <c r="B223" t="s">
        <v>4003</v>
      </c>
      <c r="C223" t="str">
        <f t="shared" si="6"/>
        <v>At2g24130.1</v>
      </c>
      <c r="D223" t="str">
        <f t="shared" si="7"/>
        <v>At2g24130</v>
      </c>
      <c r="E223" t="s">
        <v>304</v>
      </c>
      <c r="F223" t="s">
        <v>4003</v>
      </c>
    </row>
    <row r="224" spans="1:6">
      <c r="A224" t="s">
        <v>4232</v>
      </c>
      <c r="B224" t="s">
        <v>4004</v>
      </c>
      <c r="C224" t="str">
        <f t="shared" si="6"/>
        <v>At2g24230.1</v>
      </c>
      <c r="D224" t="str">
        <f t="shared" si="7"/>
        <v>At2g24230</v>
      </c>
      <c r="E224" t="s">
        <v>307</v>
      </c>
      <c r="F224" t="s">
        <v>4004</v>
      </c>
    </row>
    <row r="225" spans="1:6">
      <c r="A225" t="s">
        <v>4233</v>
      </c>
      <c r="B225" t="s">
        <v>73</v>
      </c>
      <c r="C225" t="str">
        <f t="shared" si="6"/>
        <v>At2g24370.1</v>
      </c>
      <c r="D225" t="str">
        <f t="shared" si="7"/>
        <v>At2g24370</v>
      </c>
      <c r="E225" t="s">
        <v>309</v>
      </c>
      <c r="F225" t="s">
        <v>73</v>
      </c>
    </row>
    <row r="226" spans="1:6">
      <c r="A226" t="s">
        <v>4234</v>
      </c>
      <c r="B226" t="s">
        <v>259</v>
      </c>
      <c r="C226" t="str">
        <f t="shared" si="6"/>
        <v>At2g25220.1</v>
      </c>
      <c r="D226" t="str">
        <f t="shared" si="7"/>
        <v>At2g25220</v>
      </c>
      <c r="E226" t="s">
        <v>310</v>
      </c>
      <c r="F226" t="s">
        <v>259</v>
      </c>
    </row>
    <row r="227" spans="1:6">
      <c r="A227" t="s">
        <v>4235</v>
      </c>
      <c r="B227" t="s">
        <v>4005</v>
      </c>
      <c r="C227" t="str">
        <f t="shared" si="6"/>
        <v>At2g25790.1</v>
      </c>
      <c r="D227" t="str">
        <f t="shared" si="7"/>
        <v>At2g25790</v>
      </c>
      <c r="E227" t="s">
        <v>311</v>
      </c>
      <c r="F227" t="s">
        <v>4005</v>
      </c>
    </row>
    <row r="228" spans="1:6">
      <c r="A228" t="s">
        <v>4236</v>
      </c>
      <c r="B228" t="s">
        <v>3989</v>
      </c>
      <c r="C228" t="str">
        <f t="shared" si="6"/>
        <v>At2g26290.1</v>
      </c>
      <c r="D228" t="str">
        <f t="shared" si="7"/>
        <v>At2g26290</v>
      </c>
      <c r="E228" t="s">
        <v>313</v>
      </c>
      <c r="F228" t="s">
        <v>3989</v>
      </c>
    </row>
    <row r="229" spans="1:6">
      <c r="A229" t="s">
        <v>4237</v>
      </c>
      <c r="B229" t="s">
        <v>315</v>
      </c>
      <c r="C229" t="str">
        <f t="shared" si="6"/>
        <v>At2g26330.1</v>
      </c>
      <c r="D229" t="str">
        <f t="shared" si="7"/>
        <v>At2g26330</v>
      </c>
      <c r="E229" t="s">
        <v>314</v>
      </c>
      <c r="F229" t="s">
        <v>315</v>
      </c>
    </row>
    <row r="230" spans="1:6">
      <c r="A230" t="s">
        <v>4238</v>
      </c>
      <c r="B230" t="s">
        <v>35</v>
      </c>
      <c r="C230" t="str">
        <f t="shared" si="6"/>
        <v>At2g26730.1</v>
      </c>
      <c r="D230" t="str">
        <f t="shared" si="7"/>
        <v>At2g26730</v>
      </c>
      <c r="E230" t="s">
        <v>316</v>
      </c>
      <c r="F230" t="s">
        <v>35</v>
      </c>
    </row>
    <row r="231" spans="1:6">
      <c r="A231" t="s">
        <v>4239</v>
      </c>
      <c r="B231" t="s">
        <v>35</v>
      </c>
      <c r="C231" t="str">
        <f t="shared" si="6"/>
        <v>At2g27060.1</v>
      </c>
      <c r="D231" t="str">
        <f t="shared" si="7"/>
        <v>At2g27060</v>
      </c>
      <c r="E231" t="s">
        <v>317</v>
      </c>
      <c r="F231" t="s">
        <v>35</v>
      </c>
    </row>
    <row r="232" spans="1:6">
      <c r="A232" t="s">
        <v>4240</v>
      </c>
      <c r="B232" t="s">
        <v>636</v>
      </c>
      <c r="C232" t="str">
        <f t="shared" si="6"/>
        <v>At2g28250.1</v>
      </c>
      <c r="D232" t="str">
        <f t="shared" si="7"/>
        <v>At2g28250</v>
      </c>
      <c r="E232" t="s">
        <v>318</v>
      </c>
      <c r="F232" t="s">
        <v>636</v>
      </c>
    </row>
    <row r="233" spans="1:6">
      <c r="A233" t="s">
        <v>4241</v>
      </c>
      <c r="B233" t="s">
        <v>3990</v>
      </c>
      <c r="C233" t="str">
        <f t="shared" si="6"/>
        <v>At2g28590.1</v>
      </c>
      <c r="D233" t="str">
        <f t="shared" si="7"/>
        <v>At2g28590</v>
      </c>
      <c r="E233" t="s">
        <v>319</v>
      </c>
      <c r="F233" t="s">
        <v>3990</v>
      </c>
    </row>
    <row r="234" spans="1:6">
      <c r="A234" t="s">
        <v>4242</v>
      </c>
      <c r="B234" t="s">
        <v>3989</v>
      </c>
      <c r="C234" t="str">
        <f t="shared" si="6"/>
        <v>At2g28930.1</v>
      </c>
      <c r="D234" t="str">
        <f t="shared" si="7"/>
        <v>At2g28930</v>
      </c>
      <c r="E234" t="s">
        <v>320</v>
      </c>
      <c r="F234" t="s">
        <v>3989</v>
      </c>
    </row>
    <row r="235" spans="1:6">
      <c r="A235" t="s">
        <v>4243</v>
      </c>
      <c r="B235" t="s">
        <v>3989</v>
      </c>
      <c r="C235" t="str">
        <f t="shared" si="6"/>
        <v>At2g28940.1</v>
      </c>
      <c r="D235" t="str">
        <f t="shared" si="7"/>
        <v>At2g28940</v>
      </c>
      <c r="E235" t="s">
        <v>321</v>
      </c>
      <c r="F235" t="s">
        <v>3989</v>
      </c>
    </row>
    <row r="236" spans="1:6">
      <c r="A236" t="s">
        <v>4244</v>
      </c>
      <c r="B236" t="s">
        <v>1120</v>
      </c>
      <c r="C236" t="str">
        <f t="shared" si="6"/>
        <v>At2g28960.1</v>
      </c>
      <c r="D236" t="str">
        <f t="shared" si="7"/>
        <v>At2g28960</v>
      </c>
      <c r="E236" t="s">
        <v>322</v>
      </c>
      <c r="F236" t="s">
        <v>1120</v>
      </c>
    </row>
    <row r="237" spans="1:6">
      <c r="A237" t="s">
        <v>4245</v>
      </c>
      <c r="B237" t="s">
        <v>1120</v>
      </c>
      <c r="C237" t="str">
        <f t="shared" si="6"/>
        <v>At2g28970.1</v>
      </c>
      <c r="D237" t="str">
        <f t="shared" si="7"/>
        <v>At2g28970</v>
      </c>
      <c r="E237" t="s">
        <v>324</v>
      </c>
      <c r="F237" t="s">
        <v>1120</v>
      </c>
    </row>
    <row r="238" spans="1:6">
      <c r="A238" t="s">
        <v>4246</v>
      </c>
      <c r="B238" t="s">
        <v>1120</v>
      </c>
      <c r="C238" t="str">
        <f t="shared" si="6"/>
        <v>At2g28990.1</v>
      </c>
      <c r="D238" t="str">
        <f t="shared" si="7"/>
        <v>At2g28990</v>
      </c>
      <c r="E238" t="s">
        <v>325</v>
      </c>
      <c r="F238" t="s">
        <v>1120</v>
      </c>
    </row>
    <row r="239" spans="1:6">
      <c r="A239" t="s">
        <v>4247</v>
      </c>
      <c r="B239" t="s">
        <v>1120</v>
      </c>
      <c r="C239" t="str">
        <f t="shared" si="6"/>
        <v>At2g29000.1</v>
      </c>
      <c r="D239" t="str">
        <f t="shared" si="7"/>
        <v>At2g29000</v>
      </c>
      <c r="E239" t="s">
        <v>326</v>
      </c>
      <c r="F239" t="s">
        <v>1120</v>
      </c>
    </row>
    <row r="240" spans="1:6">
      <c r="A240" t="s">
        <v>4248</v>
      </c>
      <c r="B240" t="s">
        <v>58</v>
      </c>
      <c r="C240" t="str">
        <f t="shared" si="6"/>
        <v>At2g29220.1</v>
      </c>
      <c r="D240" t="str">
        <f t="shared" si="7"/>
        <v>At2g29220</v>
      </c>
      <c r="E240" t="s">
        <v>327</v>
      </c>
      <c r="F240" t="s">
        <v>58</v>
      </c>
    </row>
    <row r="241" spans="1:6">
      <c r="A241" t="s">
        <v>4249</v>
      </c>
      <c r="B241" t="s">
        <v>58</v>
      </c>
      <c r="C241" t="str">
        <f t="shared" si="6"/>
        <v>At2g29250.1</v>
      </c>
      <c r="D241" t="str">
        <f t="shared" si="7"/>
        <v>At2g29250</v>
      </c>
      <c r="E241" t="s">
        <v>329</v>
      </c>
      <c r="F241" t="s">
        <v>58</v>
      </c>
    </row>
    <row r="242" spans="1:6">
      <c r="A242" t="s">
        <v>4250</v>
      </c>
      <c r="B242" t="s">
        <v>14</v>
      </c>
      <c r="C242" t="str">
        <f t="shared" si="6"/>
        <v>At2g30730.1</v>
      </c>
      <c r="D242" t="str">
        <f t="shared" si="7"/>
        <v>At2g30730</v>
      </c>
      <c r="E242" t="s">
        <v>330</v>
      </c>
      <c r="F242" t="s">
        <v>14</v>
      </c>
    </row>
    <row r="243" spans="1:6">
      <c r="A243" t="s">
        <v>4251</v>
      </c>
      <c r="B243" t="s">
        <v>14</v>
      </c>
      <c r="C243" t="str">
        <f t="shared" si="6"/>
        <v>At2g30740.1</v>
      </c>
      <c r="D243" t="str">
        <f t="shared" si="7"/>
        <v>At2g30740</v>
      </c>
      <c r="E243" t="s">
        <v>331</v>
      </c>
      <c r="F243" t="s">
        <v>14</v>
      </c>
    </row>
    <row r="244" spans="1:6">
      <c r="A244" t="s">
        <v>4252</v>
      </c>
      <c r="B244" t="s">
        <v>7</v>
      </c>
      <c r="C244" t="str">
        <f t="shared" si="6"/>
        <v>At2g30940.1</v>
      </c>
      <c r="D244" t="str">
        <f t="shared" si="7"/>
        <v>At2g30940</v>
      </c>
      <c r="E244" t="s">
        <v>332</v>
      </c>
      <c r="F244" t="s">
        <v>7</v>
      </c>
    </row>
    <row r="245" spans="1:6">
      <c r="A245" t="s">
        <v>4253</v>
      </c>
      <c r="B245" t="s">
        <v>1407</v>
      </c>
      <c r="C245" t="str">
        <f t="shared" si="6"/>
        <v>At2g31880.1</v>
      </c>
      <c r="D245" t="str">
        <f t="shared" si="7"/>
        <v>At2g31880</v>
      </c>
      <c r="E245" t="s">
        <v>333</v>
      </c>
      <c r="F245" t="s">
        <v>1407</v>
      </c>
    </row>
    <row r="246" spans="1:6">
      <c r="A246" t="s">
        <v>4254</v>
      </c>
      <c r="B246" t="s">
        <v>58</v>
      </c>
      <c r="C246" t="str">
        <f t="shared" si="6"/>
        <v>At2g32800.1</v>
      </c>
      <c r="D246" t="str">
        <f t="shared" si="7"/>
        <v>At2g32800</v>
      </c>
      <c r="E246" t="s">
        <v>1855</v>
      </c>
      <c r="F246" t="s">
        <v>58</v>
      </c>
    </row>
    <row r="247" spans="1:6">
      <c r="A247" t="s">
        <v>4255</v>
      </c>
      <c r="B247" t="s">
        <v>1090</v>
      </c>
      <c r="C247" t="str">
        <f t="shared" si="6"/>
        <v>At2g33170.1</v>
      </c>
      <c r="D247" t="str">
        <f t="shared" si="7"/>
        <v>At2g33170</v>
      </c>
      <c r="E247" t="s">
        <v>336</v>
      </c>
      <c r="F247" t="s">
        <v>1090</v>
      </c>
    </row>
    <row r="248" spans="1:6">
      <c r="A248" t="s">
        <v>4256</v>
      </c>
      <c r="B248" t="s">
        <v>3996</v>
      </c>
      <c r="C248" t="str">
        <f t="shared" si="6"/>
        <v>At2g33580.1</v>
      </c>
      <c r="D248" t="str">
        <f t="shared" si="7"/>
        <v>At2g33580</v>
      </c>
      <c r="E248" t="s">
        <v>337</v>
      </c>
      <c r="F248" t="s">
        <v>3996</v>
      </c>
    </row>
    <row r="249" spans="1:6">
      <c r="A249" t="s">
        <v>4257</v>
      </c>
      <c r="B249" t="s">
        <v>114</v>
      </c>
      <c r="C249" t="str">
        <f t="shared" si="6"/>
        <v>At2g35620.1</v>
      </c>
      <c r="D249" t="str">
        <f t="shared" si="7"/>
        <v>At2g35620</v>
      </c>
      <c r="E249" t="s">
        <v>338</v>
      </c>
      <c r="F249" t="s">
        <v>114</v>
      </c>
    </row>
    <row r="250" spans="1:6">
      <c r="A250" t="s">
        <v>4258</v>
      </c>
      <c r="B250" t="s">
        <v>35</v>
      </c>
      <c r="C250" t="str">
        <f t="shared" si="6"/>
        <v>At2g36570.1</v>
      </c>
      <c r="D250" t="str">
        <f t="shared" si="7"/>
        <v>At2g36570</v>
      </c>
      <c r="E250" t="s">
        <v>339</v>
      </c>
      <c r="F250" t="s">
        <v>35</v>
      </c>
    </row>
    <row r="251" spans="1:6">
      <c r="A251" t="s">
        <v>4259</v>
      </c>
      <c r="B251" t="s">
        <v>1120</v>
      </c>
      <c r="C251" t="str">
        <f t="shared" si="6"/>
        <v>At2g37050.1</v>
      </c>
      <c r="D251" t="str">
        <f t="shared" si="7"/>
        <v>At2g37050</v>
      </c>
      <c r="E251" t="s">
        <v>340</v>
      </c>
      <c r="F251" t="s">
        <v>1120</v>
      </c>
    </row>
    <row r="252" spans="1:6">
      <c r="A252" t="s">
        <v>4260</v>
      </c>
      <c r="B252" t="s">
        <v>58</v>
      </c>
      <c r="C252" t="str">
        <f t="shared" si="6"/>
        <v>At2g37710.1</v>
      </c>
      <c r="D252" t="str">
        <f t="shared" si="7"/>
        <v>At2g37710</v>
      </c>
      <c r="E252" t="s">
        <v>341</v>
      </c>
      <c r="F252" t="s">
        <v>58</v>
      </c>
    </row>
    <row r="253" spans="1:6">
      <c r="A253" t="s">
        <v>4261</v>
      </c>
      <c r="B253" t="s">
        <v>3989</v>
      </c>
      <c r="C253" t="str">
        <f t="shared" si="6"/>
        <v>At2g39110.1</v>
      </c>
      <c r="D253" t="str">
        <f t="shared" si="7"/>
        <v>At2g39110</v>
      </c>
      <c r="E253" t="s">
        <v>342</v>
      </c>
      <c r="F253" t="s">
        <v>3989</v>
      </c>
    </row>
    <row r="254" spans="1:6">
      <c r="A254" t="s">
        <v>4262</v>
      </c>
      <c r="B254" t="s">
        <v>1090</v>
      </c>
      <c r="C254" t="str">
        <f t="shared" si="6"/>
        <v>At2g39180.1</v>
      </c>
      <c r="D254" t="str">
        <f t="shared" si="7"/>
        <v>At2g39180</v>
      </c>
      <c r="E254" t="s">
        <v>343</v>
      </c>
      <c r="F254" t="s">
        <v>1090</v>
      </c>
    </row>
    <row r="255" spans="1:6">
      <c r="A255" t="s">
        <v>4263</v>
      </c>
      <c r="B255" t="s">
        <v>112</v>
      </c>
      <c r="C255" t="str">
        <f t="shared" si="6"/>
        <v>At2g39360.1</v>
      </c>
      <c r="D255" t="str">
        <f t="shared" si="7"/>
        <v>At2g39360</v>
      </c>
      <c r="E255" t="s">
        <v>344</v>
      </c>
      <c r="F255" t="s">
        <v>112</v>
      </c>
    </row>
    <row r="256" spans="1:6">
      <c r="A256" t="s">
        <v>4264</v>
      </c>
      <c r="B256" t="s">
        <v>3989</v>
      </c>
      <c r="C256" t="str">
        <f t="shared" ref="C256:C319" si="8">RIGHT(A256,11)</f>
        <v>At2g39660.1</v>
      </c>
      <c r="D256" t="str">
        <f t="shared" ref="D256:D319" si="9">LEFT(C256,9)</f>
        <v>At2g39660</v>
      </c>
      <c r="E256" t="s">
        <v>345</v>
      </c>
      <c r="F256" t="s">
        <v>3989</v>
      </c>
    </row>
    <row r="257" spans="1:6">
      <c r="A257" t="s">
        <v>4265</v>
      </c>
      <c r="B257" t="s">
        <v>3999</v>
      </c>
      <c r="C257" t="str">
        <f t="shared" si="8"/>
        <v>At2g40270.1</v>
      </c>
      <c r="D257" t="str">
        <f t="shared" si="9"/>
        <v>At2g40270</v>
      </c>
      <c r="E257" t="s">
        <v>346</v>
      </c>
      <c r="F257" t="s">
        <v>3999</v>
      </c>
    </row>
    <row r="258" spans="1:6">
      <c r="A258" t="s">
        <v>4266</v>
      </c>
      <c r="B258" t="s">
        <v>1090</v>
      </c>
      <c r="C258" t="str">
        <f t="shared" si="8"/>
        <v>At2g41820.1</v>
      </c>
      <c r="D258" t="str">
        <f t="shared" si="9"/>
        <v>At2g41820</v>
      </c>
      <c r="E258" t="s">
        <v>347</v>
      </c>
      <c r="F258" t="s">
        <v>1090</v>
      </c>
    </row>
    <row r="259" spans="1:6">
      <c r="A259" t="s">
        <v>4267</v>
      </c>
      <c r="B259" t="s">
        <v>121</v>
      </c>
      <c r="C259" t="str">
        <f t="shared" si="8"/>
        <v>At2g41890.1</v>
      </c>
      <c r="D259" t="str">
        <f t="shared" si="9"/>
        <v>At2g41890</v>
      </c>
      <c r="E259" t="s">
        <v>348</v>
      </c>
      <c r="F259" t="s">
        <v>121</v>
      </c>
    </row>
    <row r="260" spans="1:6">
      <c r="A260" t="s">
        <v>4268</v>
      </c>
      <c r="B260" t="s">
        <v>14</v>
      </c>
      <c r="C260" t="str">
        <f t="shared" si="8"/>
        <v>At2g41970.1</v>
      </c>
      <c r="D260" t="str">
        <f t="shared" si="9"/>
        <v>At2g41970</v>
      </c>
      <c r="E260" t="s">
        <v>350</v>
      </c>
      <c r="F260" t="s">
        <v>14</v>
      </c>
    </row>
    <row r="261" spans="1:6">
      <c r="A261" t="s">
        <v>4269</v>
      </c>
      <c r="B261" t="s">
        <v>35</v>
      </c>
      <c r="C261" t="str">
        <f t="shared" si="8"/>
        <v>At2g42290.1</v>
      </c>
      <c r="D261" t="str">
        <f t="shared" si="9"/>
        <v>At2g42290</v>
      </c>
      <c r="E261" t="s">
        <v>351</v>
      </c>
      <c r="F261" t="s">
        <v>35</v>
      </c>
    </row>
    <row r="262" spans="1:6">
      <c r="A262" t="s">
        <v>4270</v>
      </c>
      <c r="B262" t="s">
        <v>7</v>
      </c>
      <c r="C262" t="str">
        <f t="shared" si="8"/>
        <v>At2g42960.1</v>
      </c>
      <c r="D262" t="str">
        <f t="shared" si="9"/>
        <v>At2g42960</v>
      </c>
      <c r="E262" t="s">
        <v>352</v>
      </c>
      <c r="F262" t="s">
        <v>7</v>
      </c>
    </row>
    <row r="263" spans="1:6">
      <c r="A263" t="s">
        <v>4271</v>
      </c>
      <c r="B263" t="s">
        <v>14</v>
      </c>
      <c r="C263" t="str">
        <f t="shared" si="8"/>
        <v>At2g43230.1</v>
      </c>
      <c r="D263" t="str">
        <f t="shared" si="9"/>
        <v>At2g43230</v>
      </c>
      <c r="E263" t="s">
        <v>353</v>
      </c>
      <c r="F263" t="s">
        <v>14</v>
      </c>
    </row>
    <row r="264" spans="1:6">
      <c r="A264" t="s">
        <v>4272</v>
      </c>
      <c r="B264" t="s">
        <v>58</v>
      </c>
      <c r="C264" t="str">
        <f t="shared" si="8"/>
        <v>At2g43690.1</v>
      </c>
      <c r="D264" t="str">
        <f t="shared" si="9"/>
        <v>At2g43690</v>
      </c>
      <c r="E264" t="s">
        <v>354</v>
      </c>
      <c r="F264" t="s">
        <v>58</v>
      </c>
    </row>
    <row r="265" spans="1:6">
      <c r="A265" t="s">
        <v>4273</v>
      </c>
      <c r="B265" t="s">
        <v>58</v>
      </c>
      <c r="C265" t="str">
        <f t="shared" si="8"/>
        <v>At2g43700.1</v>
      </c>
      <c r="D265" t="str">
        <f t="shared" si="9"/>
        <v>At2g43700</v>
      </c>
      <c r="E265" t="s">
        <v>356</v>
      </c>
      <c r="F265" t="s">
        <v>58</v>
      </c>
    </row>
    <row r="266" spans="1:6">
      <c r="A266" t="s">
        <v>4274</v>
      </c>
      <c r="B266" t="s">
        <v>358</v>
      </c>
      <c r="C266" t="str">
        <f t="shared" si="8"/>
        <v>At2g45340.1</v>
      </c>
      <c r="D266" t="str">
        <f t="shared" si="9"/>
        <v>At2g45340</v>
      </c>
      <c r="E266" t="s">
        <v>357</v>
      </c>
      <c r="F266" t="s">
        <v>358</v>
      </c>
    </row>
    <row r="267" spans="1:6">
      <c r="A267" t="s">
        <v>4275</v>
      </c>
      <c r="B267" t="s">
        <v>360</v>
      </c>
      <c r="C267" t="str">
        <f t="shared" si="8"/>
        <v>At2g45590.1</v>
      </c>
      <c r="D267" t="str">
        <f t="shared" si="9"/>
        <v>At2g45590</v>
      </c>
      <c r="E267" t="s">
        <v>359</v>
      </c>
      <c r="F267" t="s">
        <v>360</v>
      </c>
    </row>
    <row r="268" spans="1:6">
      <c r="A268" t="s">
        <v>4276</v>
      </c>
      <c r="B268" t="s">
        <v>73</v>
      </c>
      <c r="C268" t="str">
        <f t="shared" si="8"/>
        <v>At2g45910.1</v>
      </c>
      <c r="D268" t="str">
        <f t="shared" si="9"/>
        <v>At2g45910</v>
      </c>
      <c r="E268" t="s">
        <v>361</v>
      </c>
      <c r="F268" t="s">
        <v>73</v>
      </c>
    </row>
    <row r="269" spans="1:6">
      <c r="A269" t="s">
        <v>4277</v>
      </c>
      <c r="B269" t="s">
        <v>992</v>
      </c>
      <c r="C269" t="str">
        <f t="shared" si="8"/>
        <v>At2g46850.1</v>
      </c>
      <c r="D269" t="str">
        <f t="shared" si="9"/>
        <v>At2g46850</v>
      </c>
      <c r="E269" t="s">
        <v>362</v>
      </c>
      <c r="F269" t="s">
        <v>992</v>
      </c>
    </row>
    <row r="270" spans="1:6">
      <c r="A270" t="s">
        <v>4278</v>
      </c>
      <c r="B270" t="s">
        <v>14</v>
      </c>
      <c r="C270" t="str">
        <f t="shared" si="8"/>
        <v>At2g47060.1</v>
      </c>
      <c r="D270" t="str">
        <f t="shared" si="9"/>
        <v>At2g47060</v>
      </c>
      <c r="E270" t="s">
        <v>363</v>
      </c>
      <c r="F270" t="s">
        <v>14</v>
      </c>
    </row>
    <row r="271" spans="1:6">
      <c r="A271" t="s">
        <v>4279</v>
      </c>
      <c r="B271" t="s">
        <v>38</v>
      </c>
      <c r="C271" t="str">
        <f t="shared" si="8"/>
        <v>At2g48010.1</v>
      </c>
      <c r="D271" t="str">
        <f t="shared" si="9"/>
        <v>At2g48010</v>
      </c>
      <c r="E271" t="s">
        <v>364</v>
      </c>
      <c r="F271" t="s">
        <v>38</v>
      </c>
    </row>
    <row r="272" spans="1:6">
      <c r="A272" t="s">
        <v>4280</v>
      </c>
      <c r="B272" t="s">
        <v>3989</v>
      </c>
      <c r="C272" t="str">
        <f t="shared" si="8"/>
        <v>At3g01300.1</v>
      </c>
      <c r="D272" t="str">
        <f t="shared" si="9"/>
        <v>At3g01300</v>
      </c>
      <c r="E272" t="s">
        <v>365</v>
      </c>
      <c r="F272" t="s">
        <v>3989</v>
      </c>
    </row>
    <row r="273" spans="1:6">
      <c r="A273" t="s">
        <v>4281</v>
      </c>
      <c r="B273" t="s">
        <v>3996</v>
      </c>
      <c r="C273" t="str">
        <f t="shared" si="8"/>
        <v>At3g01840.1</v>
      </c>
      <c r="D273" t="str">
        <f t="shared" si="9"/>
        <v>At3g01840</v>
      </c>
      <c r="E273" t="s">
        <v>366</v>
      </c>
      <c r="F273" t="s">
        <v>3996</v>
      </c>
    </row>
    <row r="274" spans="1:6">
      <c r="A274" t="s">
        <v>4282</v>
      </c>
      <c r="B274" t="s">
        <v>219</v>
      </c>
      <c r="C274" t="str">
        <f t="shared" si="8"/>
        <v>At3g02130.1</v>
      </c>
      <c r="D274" t="str">
        <f t="shared" si="9"/>
        <v>At3g02130</v>
      </c>
      <c r="E274" t="s">
        <v>367</v>
      </c>
      <c r="F274" t="s">
        <v>219</v>
      </c>
    </row>
    <row r="275" spans="1:6">
      <c r="A275" t="s">
        <v>4283</v>
      </c>
      <c r="B275" t="s">
        <v>3990</v>
      </c>
      <c r="C275" t="str">
        <f t="shared" si="8"/>
        <v>At3g02810.1</v>
      </c>
      <c r="D275" t="str">
        <f t="shared" si="9"/>
        <v>At3g02810</v>
      </c>
      <c r="E275" t="s">
        <v>368</v>
      </c>
      <c r="F275" t="s">
        <v>3990</v>
      </c>
    </row>
    <row r="276" spans="1:6">
      <c r="A276" t="s">
        <v>4284</v>
      </c>
      <c r="B276" t="s">
        <v>35</v>
      </c>
      <c r="C276" t="str">
        <f t="shared" si="8"/>
        <v>At3g02880.1</v>
      </c>
      <c r="D276" t="str">
        <f t="shared" si="9"/>
        <v>At3g02880</v>
      </c>
      <c r="E276" t="s">
        <v>369</v>
      </c>
      <c r="F276" t="s">
        <v>35</v>
      </c>
    </row>
    <row r="277" spans="1:6">
      <c r="A277" t="s">
        <v>4285</v>
      </c>
      <c r="B277" t="s">
        <v>3993</v>
      </c>
      <c r="C277" t="str">
        <f t="shared" si="8"/>
        <v>At3g03770.1</v>
      </c>
      <c r="D277" t="str">
        <f t="shared" si="9"/>
        <v>At3g03770</v>
      </c>
      <c r="E277" t="s">
        <v>370</v>
      </c>
      <c r="F277" t="s">
        <v>3993</v>
      </c>
    </row>
    <row r="278" spans="1:6">
      <c r="A278" t="s">
        <v>4286</v>
      </c>
      <c r="B278" t="s">
        <v>112</v>
      </c>
      <c r="C278" t="str">
        <f t="shared" si="8"/>
        <v>At3g04690.1</v>
      </c>
      <c r="D278" t="str">
        <f t="shared" si="9"/>
        <v>At3g04690</v>
      </c>
      <c r="E278" t="s">
        <v>371</v>
      </c>
      <c r="F278" t="s">
        <v>112</v>
      </c>
    </row>
    <row r="279" spans="1:6">
      <c r="A279" t="s">
        <v>4287</v>
      </c>
      <c r="B279" t="s">
        <v>91</v>
      </c>
      <c r="C279" t="str">
        <f t="shared" si="8"/>
        <v>At3g05140.1</v>
      </c>
      <c r="D279" t="str">
        <f t="shared" si="9"/>
        <v>At3g05140</v>
      </c>
      <c r="E279" t="s">
        <v>372</v>
      </c>
      <c r="F279" t="s">
        <v>91</v>
      </c>
    </row>
    <row r="280" spans="1:6">
      <c r="A280" t="s">
        <v>4288</v>
      </c>
      <c r="B280" t="s">
        <v>3990</v>
      </c>
      <c r="C280" t="str">
        <f t="shared" si="8"/>
        <v>At3g07070.1</v>
      </c>
      <c r="D280" t="str">
        <f t="shared" si="9"/>
        <v>At3g07070</v>
      </c>
      <c r="E280" t="s">
        <v>373</v>
      </c>
      <c r="F280" t="s">
        <v>3990</v>
      </c>
    </row>
    <row r="281" spans="1:6">
      <c r="A281" t="s">
        <v>4289</v>
      </c>
      <c r="B281" t="s">
        <v>35</v>
      </c>
      <c r="C281" t="str">
        <f t="shared" si="8"/>
        <v>At3g08680.1</v>
      </c>
      <c r="D281" t="str">
        <f t="shared" si="9"/>
        <v>At3g08680</v>
      </c>
      <c r="E281" t="s">
        <v>374</v>
      </c>
      <c r="F281" t="s">
        <v>35</v>
      </c>
    </row>
    <row r="282" spans="1:6">
      <c r="A282" t="s">
        <v>4290</v>
      </c>
      <c r="B282" t="s">
        <v>376</v>
      </c>
      <c r="C282" t="str">
        <f t="shared" si="8"/>
        <v>At3g08760.1</v>
      </c>
      <c r="D282" t="str">
        <f t="shared" si="9"/>
        <v>At3g08760</v>
      </c>
      <c r="E282" t="s">
        <v>375</v>
      </c>
      <c r="F282" t="s">
        <v>376</v>
      </c>
    </row>
    <row r="283" spans="1:6">
      <c r="A283" t="s">
        <v>4291</v>
      </c>
      <c r="B283" t="s">
        <v>58</v>
      </c>
      <c r="C283" t="str">
        <f t="shared" si="8"/>
        <v>At3g08870.1</v>
      </c>
      <c r="D283" t="str">
        <f t="shared" si="9"/>
        <v>At3g08870</v>
      </c>
      <c r="E283" t="s">
        <v>377</v>
      </c>
      <c r="F283" t="s">
        <v>58</v>
      </c>
    </row>
    <row r="284" spans="1:6">
      <c r="A284" t="s">
        <v>4292</v>
      </c>
      <c r="B284" t="s">
        <v>1731</v>
      </c>
      <c r="C284" t="str">
        <f t="shared" si="8"/>
        <v>At3g09010.1</v>
      </c>
      <c r="D284" t="str">
        <f t="shared" si="9"/>
        <v>At3g09010</v>
      </c>
      <c r="E284" t="s">
        <v>378</v>
      </c>
      <c r="F284" t="s">
        <v>1731</v>
      </c>
    </row>
    <row r="285" spans="1:6">
      <c r="A285" t="s">
        <v>4293</v>
      </c>
      <c r="B285" t="s">
        <v>3988</v>
      </c>
      <c r="C285" t="str">
        <f t="shared" si="8"/>
        <v>At3g09240.1</v>
      </c>
      <c r="D285" t="str">
        <f t="shared" si="9"/>
        <v>At3g09240</v>
      </c>
      <c r="E285" t="s">
        <v>379</v>
      </c>
      <c r="F285" t="s">
        <v>3988</v>
      </c>
    </row>
    <row r="286" spans="1:6">
      <c r="A286" t="s">
        <v>4294</v>
      </c>
      <c r="B286" t="s">
        <v>104</v>
      </c>
      <c r="C286" t="str">
        <f t="shared" si="8"/>
        <v>At3g09780.1</v>
      </c>
      <c r="D286" t="str">
        <f t="shared" si="9"/>
        <v>At3g09780</v>
      </c>
      <c r="E286" t="s">
        <v>380</v>
      </c>
      <c r="F286" t="s">
        <v>104</v>
      </c>
    </row>
    <row r="287" spans="1:6">
      <c r="A287" t="s">
        <v>4295</v>
      </c>
      <c r="B287" t="s">
        <v>3989</v>
      </c>
      <c r="C287" t="str">
        <f t="shared" si="8"/>
        <v>At3g09830.1</v>
      </c>
      <c r="D287" t="str">
        <f t="shared" si="9"/>
        <v>At3g09830</v>
      </c>
      <c r="E287" t="s">
        <v>381</v>
      </c>
      <c r="F287" t="s">
        <v>3989</v>
      </c>
    </row>
    <row r="288" spans="1:6">
      <c r="A288" t="s">
        <v>4296</v>
      </c>
      <c r="B288" t="s">
        <v>40</v>
      </c>
      <c r="C288" t="str">
        <f t="shared" si="8"/>
        <v>At3g13065.1</v>
      </c>
      <c r="D288" t="str">
        <f t="shared" si="9"/>
        <v>At3g13065</v>
      </c>
      <c r="E288" t="s">
        <v>382</v>
      </c>
      <c r="F288" t="s">
        <v>40</v>
      </c>
    </row>
    <row r="289" spans="1:6">
      <c r="A289" t="s">
        <v>4297</v>
      </c>
      <c r="B289" t="s">
        <v>3998</v>
      </c>
      <c r="C289" t="str">
        <f t="shared" si="8"/>
        <v>At3g13380.1</v>
      </c>
      <c r="D289" t="str">
        <f t="shared" si="9"/>
        <v>At3g13380</v>
      </c>
      <c r="E289" t="s">
        <v>383</v>
      </c>
      <c r="F289" t="s">
        <v>3998</v>
      </c>
    </row>
    <row r="290" spans="1:6">
      <c r="A290" t="s">
        <v>4298</v>
      </c>
      <c r="B290" t="s">
        <v>3997</v>
      </c>
      <c r="C290" t="str">
        <f t="shared" si="8"/>
        <v>At3g13690.1</v>
      </c>
      <c r="D290" t="str">
        <f t="shared" si="9"/>
        <v>At3g13690</v>
      </c>
      <c r="E290" t="s">
        <v>384</v>
      </c>
      <c r="F290" t="s">
        <v>3997</v>
      </c>
    </row>
    <row r="291" spans="1:6">
      <c r="A291" t="s">
        <v>4299</v>
      </c>
      <c r="B291" t="s">
        <v>40</v>
      </c>
      <c r="C291" t="str">
        <f t="shared" si="8"/>
        <v>At3g14350.1</v>
      </c>
      <c r="D291" t="str">
        <f t="shared" si="9"/>
        <v>At3g14350</v>
      </c>
      <c r="E291" t="s">
        <v>385</v>
      </c>
      <c r="F291" t="s">
        <v>40</v>
      </c>
    </row>
    <row r="292" spans="1:6">
      <c r="A292" t="s">
        <v>4300</v>
      </c>
      <c r="B292" t="s">
        <v>155</v>
      </c>
      <c r="C292" t="str">
        <f t="shared" si="8"/>
        <v>At3g15890.1</v>
      </c>
      <c r="D292" t="str">
        <f t="shared" si="9"/>
        <v>At3g15890</v>
      </c>
      <c r="E292" t="s">
        <v>387</v>
      </c>
      <c r="F292" t="s">
        <v>155</v>
      </c>
    </row>
    <row r="293" spans="1:6">
      <c r="A293" t="s">
        <v>4301</v>
      </c>
      <c r="B293" t="s">
        <v>1731</v>
      </c>
      <c r="C293" t="str">
        <f t="shared" si="8"/>
        <v>At3g16030.1</v>
      </c>
      <c r="D293" t="str">
        <f t="shared" si="9"/>
        <v>At3g16030</v>
      </c>
      <c r="E293" t="s">
        <v>388</v>
      </c>
      <c r="F293" t="s">
        <v>1731</v>
      </c>
    </row>
    <row r="294" spans="1:6">
      <c r="A294" t="s">
        <v>4302</v>
      </c>
      <c r="B294" t="s">
        <v>14</v>
      </c>
      <c r="C294" t="str">
        <f t="shared" si="8"/>
        <v>At3g17410.1</v>
      </c>
      <c r="D294" t="str">
        <f t="shared" si="9"/>
        <v>At3g17410</v>
      </c>
      <c r="E294" t="s">
        <v>389</v>
      </c>
      <c r="F294" t="s">
        <v>14</v>
      </c>
    </row>
    <row r="295" spans="1:6">
      <c r="A295" t="s">
        <v>4303</v>
      </c>
      <c r="B295" t="s">
        <v>7</v>
      </c>
      <c r="C295" t="str">
        <f t="shared" si="8"/>
        <v>At3g17420.1</v>
      </c>
      <c r="D295" t="str">
        <f t="shared" si="9"/>
        <v>At3g17420</v>
      </c>
      <c r="E295" t="s">
        <v>390</v>
      </c>
      <c r="F295" t="s">
        <v>7</v>
      </c>
    </row>
    <row r="296" spans="1:6">
      <c r="A296" t="s">
        <v>4304</v>
      </c>
      <c r="B296" t="s">
        <v>35</v>
      </c>
      <c r="C296" t="str">
        <f t="shared" si="8"/>
        <v>At3g17840.1</v>
      </c>
      <c r="D296" t="str">
        <f t="shared" si="9"/>
        <v>At3g17840</v>
      </c>
      <c r="E296" t="s">
        <v>391</v>
      </c>
      <c r="F296" t="s">
        <v>35</v>
      </c>
    </row>
    <row r="297" spans="1:6">
      <c r="A297" t="s">
        <v>4305</v>
      </c>
      <c r="B297" t="s">
        <v>3991</v>
      </c>
      <c r="C297" t="str">
        <f t="shared" si="8"/>
        <v>At3g18810.1</v>
      </c>
      <c r="D297" t="str">
        <f t="shared" si="9"/>
        <v>At3g18810</v>
      </c>
      <c r="E297" t="s">
        <v>392</v>
      </c>
      <c r="F297" t="s">
        <v>3991</v>
      </c>
    </row>
    <row r="298" spans="1:6">
      <c r="A298" t="s">
        <v>4306</v>
      </c>
      <c r="B298" t="s">
        <v>3995</v>
      </c>
      <c r="C298" t="str">
        <f t="shared" si="8"/>
        <v>At3g19300.1</v>
      </c>
      <c r="D298" t="str">
        <f t="shared" si="9"/>
        <v>At3g19300</v>
      </c>
      <c r="E298" t="s">
        <v>393</v>
      </c>
      <c r="F298" t="s">
        <v>3995</v>
      </c>
    </row>
    <row r="299" spans="1:6">
      <c r="A299" t="s">
        <v>4307</v>
      </c>
      <c r="B299" t="s">
        <v>1090</v>
      </c>
      <c r="C299" t="str">
        <f t="shared" si="8"/>
        <v>At3g19700.1</v>
      </c>
      <c r="D299" t="str">
        <f t="shared" si="9"/>
        <v>At3g19700</v>
      </c>
      <c r="E299" t="s">
        <v>394</v>
      </c>
      <c r="F299" t="s">
        <v>1090</v>
      </c>
    </row>
    <row r="300" spans="1:6">
      <c r="A300" t="s">
        <v>4308</v>
      </c>
      <c r="B300" t="s">
        <v>35</v>
      </c>
      <c r="C300" t="str">
        <f t="shared" si="8"/>
        <v>At3g20190.1</v>
      </c>
      <c r="D300" t="str">
        <f t="shared" si="9"/>
        <v>At3g20190</v>
      </c>
      <c r="E300" t="s">
        <v>395</v>
      </c>
      <c r="F300" t="s">
        <v>35</v>
      </c>
    </row>
    <row r="301" spans="1:6">
      <c r="A301" t="s">
        <v>4309</v>
      </c>
      <c r="B301" t="s">
        <v>73</v>
      </c>
      <c r="C301" t="str">
        <f t="shared" si="8"/>
        <v>At3g20200.1</v>
      </c>
      <c r="D301" t="str">
        <f t="shared" si="9"/>
        <v>At3g20200</v>
      </c>
      <c r="E301" t="s">
        <v>396</v>
      </c>
      <c r="F301" t="s">
        <v>73</v>
      </c>
    </row>
    <row r="302" spans="1:6">
      <c r="A302" t="s">
        <v>4310</v>
      </c>
      <c r="B302" t="s">
        <v>3990</v>
      </c>
      <c r="C302" t="str">
        <f t="shared" si="8"/>
        <v>At3g20530.1</v>
      </c>
      <c r="D302" t="str">
        <f t="shared" si="9"/>
        <v>At3g20530</v>
      </c>
      <c r="E302" t="s">
        <v>397</v>
      </c>
      <c r="F302" t="s">
        <v>3990</v>
      </c>
    </row>
    <row r="303" spans="1:6">
      <c r="A303" t="s">
        <v>4311</v>
      </c>
      <c r="B303" t="s">
        <v>1120</v>
      </c>
      <c r="C303" t="str">
        <f t="shared" si="8"/>
        <v>At3g21340.1</v>
      </c>
      <c r="D303" t="str">
        <f t="shared" si="9"/>
        <v>At3g21340</v>
      </c>
      <c r="E303" t="s">
        <v>398</v>
      </c>
      <c r="F303" t="s">
        <v>1120</v>
      </c>
    </row>
    <row r="304" spans="1:6">
      <c r="A304" t="s">
        <v>4312</v>
      </c>
      <c r="B304" t="s">
        <v>400</v>
      </c>
      <c r="C304" t="str">
        <f t="shared" si="8"/>
        <v>At3g21450.1</v>
      </c>
      <c r="D304" t="str">
        <f t="shared" si="9"/>
        <v>At3g21450</v>
      </c>
      <c r="E304" t="s">
        <v>399</v>
      </c>
      <c r="F304" t="s">
        <v>400</v>
      </c>
    </row>
    <row r="305" spans="1:6">
      <c r="A305" t="s">
        <v>4313</v>
      </c>
      <c r="B305" t="s">
        <v>3996</v>
      </c>
      <c r="C305" t="str">
        <f t="shared" si="8"/>
        <v>At3g21630.1</v>
      </c>
      <c r="D305" t="str">
        <f t="shared" si="9"/>
        <v>At3g21630</v>
      </c>
      <c r="E305" t="s">
        <v>401</v>
      </c>
      <c r="F305" t="s">
        <v>3996</v>
      </c>
    </row>
    <row r="306" spans="1:6">
      <c r="A306" t="s">
        <v>4314</v>
      </c>
      <c r="B306" t="s">
        <v>96</v>
      </c>
      <c r="C306" t="str">
        <f t="shared" si="8"/>
        <v>At3g23750.1</v>
      </c>
      <c r="D306" t="str">
        <f t="shared" si="9"/>
        <v>At3g23750</v>
      </c>
      <c r="E306" t="s">
        <v>402</v>
      </c>
      <c r="F306" t="s">
        <v>96</v>
      </c>
    </row>
    <row r="307" spans="1:6">
      <c r="A307" t="s">
        <v>4315</v>
      </c>
      <c r="B307" t="s">
        <v>1090</v>
      </c>
      <c r="C307" t="str">
        <f t="shared" si="8"/>
        <v>At3g24240.1</v>
      </c>
      <c r="D307" t="str">
        <f t="shared" si="9"/>
        <v>At3g24240</v>
      </c>
      <c r="E307" t="s">
        <v>403</v>
      </c>
      <c r="F307" t="s">
        <v>1090</v>
      </c>
    </row>
    <row r="308" spans="1:6">
      <c r="A308" t="s">
        <v>4316</v>
      </c>
      <c r="B308" t="s">
        <v>3991</v>
      </c>
      <c r="C308" t="str">
        <f t="shared" si="8"/>
        <v>At3g24540.1</v>
      </c>
      <c r="D308" t="str">
        <f t="shared" si="9"/>
        <v>At3g24540</v>
      </c>
      <c r="E308" t="s">
        <v>405</v>
      </c>
      <c r="F308" t="s">
        <v>3991</v>
      </c>
    </row>
    <row r="309" spans="1:6">
      <c r="A309" t="s">
        <v>4317</v>
      </c>
      <c r="B309" t="s">
        <v>3991</v>
      </c>
      <c r="C309" t="str">
        <f t="shared" si="8"/>
        <v>At3g24550.1</v>
      </c>
      <c r="D309" t="str">
        <f t="shared" si="9"/>
        <v>At3g24550</v>
      </c>
      <c r="E309" t="s">
        <v>407</v>
      </c>
      <c r="F309" t="s">
        <v>3991</v>
      </c>
    </row>
    <row r="310" spans="1:6">
      <c r="A310" t="s">
        <v>4318</v>
      </c>
      <c r="B310" t="s">
        <v>35</v>
      </c>
      <c r="C310" t="str">
        <f t="shared" si="8"/>
        <v>At3g24660.1</v>
      </c>
      <c r="D310" t="str">
        <f t="shared" si="9"/>
        <v>At3g24660</v>
      </c>
      <c r="E310" t="s">
        <v>408</v>
      </c>
      <c r="F310" t="s">
        <v>35</v>
      </c>
    </row>
    <row r="311" spans="1:6">
      <c r="A311" t="s">
        <v>4319</v>
      </c>
      <c r="B311" t="s">
        <v>3990</v>
      </c>
      <c r="C311" t="str">
        <f t="shared" si="8"/>
        <v>At3g24790.1</v>
      </c>
      <c r="D311" t="str">
        <f t="shared" si="9"/>
        <v>At3g24790</v>
      </c>
      <c r="E311" t="s">
        <v>409</v>
      </c>
      <c r="F311" t="s">
        <v>3990</v>
      </c>
    </row>
    <row r="312" spans="1:6">
      <c r="A312" t="s">
        <v>4320</v>
      </c>
      <c r="B312" t="s">
        <v>61</v>
      </c>
      <c r="C312" t="str">
        <f t="shared" si="8"/>
        <v>At3g25490.1</v>
      </c>
      <c r="D312" t="str">
        <f t="shared" si="9"/>
        <v>At3g25490</v>
      </c>
      <c r="E312" t="s">
        <v>410</v>
      </c>
      <c r="F312" t="s">
        <v>61</v>
      </c>
    </row>
    <row r="313" spans="1:6">
      <c r="A313" t="s">
        <v>4321</v>
      </c>
      <c r="B313" t="s">
        <v>119</v>
      </c>
      <c r="C313" t="str">
        <f t="shared" si="8"/>
        <v>At3g25560.1</v>
      </c>
      <c r="D313" t="str">
        <f t="shared" si="9"/>
        <v>At3g25560</v>
      </c>
      <c r="E313" t="s">
        <v>411</v>
      </c>
      <c r="F313" t="s">
        <v>119</v>
      </c>
    </row>
    <row r="314" spans="1:6">
      <c r="A314" t="s">
        <v>4322</v>
      </c>
      <c r="B314" t="s">
        <v>400</v>
      </c>
      <c r="C314" t="str">
        <f t="shared" si="8"/>
        <v>At3g26700.1</v>
      </c>
      <c r="D314" t="str">
        <f t="shared" si="9"/>
        <v>At3g26700</v>
      </c>
      <c r="E314" t="s">
        <v>412</v>
      </c>
      <c r="F314" t="s">
        <v>400</v>
      </c>
    </row>
    <row r="315" spans="1:6">
      <c r="A315" t="s">
        <v>4323</v>
      </c>
      <c r="B315" t="s">
        <v>3990</v>
      </c>
      <c r="C315" t="str">
        <f t="shared" si="8"/>
        <v>At3g26940.1</v>
      </c>
      <c r="D315" t="str">
        <f t="shared" si="9"/>
        <v>At3g26940</v>
      </c>
      <c r="E315" t="s">
        <v>413</v>
      </c>
      <c r="F315" t="s">
        <v>3990</v>
      </c>
    </row>
    <row r="316" spans="1:6">
      <c r="A316" t="s">
        <v>4324</v>
      </c>
      <c r="B316" t="s">
        <v>3992</v>
      </c>
      <c r="C316" t="str">
        <f t="shared" si="8"/>
        <v>At3g28040.1</v>
      </c>
      <c r="D316" t="str">
        <f t="shared" si="9"/>
        <v>At3g28040</v>
      </c>
      <c r="E316" t="s">
        <v>414</v>
      </c>
      <c r="F316" t="s">
        <v>3992</v>
      </c>
    </row>
    <row r="317" spans="1:6">
      <c r="A317" t="s">
        <v>4325</v>
      </c>
      <c r="B317" t="s">
        <v>102</v>
      </c>
      <c r="C317" t="str">
        <f t="shared" si="8"/>
        <v>At3g28450.1</v>
      </c>
      <c r="D317" t="str">
        <f t="shared" si="9"/>
        <v>At3g28450</v>
      </c>
      <c r="E317" t="s">
        <v>415</v>
      </c>
      <c r="F317" t="s">
        <v>102</v>
      </c>
    </row>
    <row r="318" spans="1:6">
      <c r="A318" t="s">
        <v>4326</v>
      </c>
      <c r="B318" t="s">
        <v>3989</v>
      </c>
      <c r="C318" t="str">
        <f t="shared" si="8"/>
        <v>At3g28690.1</v>
      </c>
      <c r="D318" t="str">
        <f t="shared" si="9"/>
        <v>At3g28690</v>
      </c>
      <c r="E318" t="s">
        <v>416</v>
      </c>
      <c r="F318" t="s">
        <v>3989</v>
      </c>
    </row>
    <row r="319" spans="1:6">
      <c r="A319" t="s">
        <v>4327</v>
      </c>
      <c r="B319" t="s">
        <v>35</v>
      </c>
      <c r="C319" t="str">
        <f t="shared" si="8"/>
        <v>At3g42880.1</v>
      </c>
      <c r="D319" t="str">
        <f t="shared" si="9"/>
        <v>At3g42880</v>
      </c>
      <c r="E319" t="s">
        <v>417</v>
      </c>
      <c r="F319" t="s">
        <v>35</v>
      </c>
    </row>
    <row r="320" spans="1:6">
      <c r="A320" t="s">
        <v>4328</v>
      </c>
      <c r="B320" t="s">
        <v>58</v>
      </c>
      <c r="C320" t="str">
        <f t="shared" ref="C320:C383" si="10">RIGHT(A320,11)</f>
        <v>At3g45330.1</v>
      </c>
      <c r="D320" t="str">
        <f t="shared" ref="D320:D383" si="11">LEFT(C320,9)</f>
        <v>At3g45330</v>
      </c>
      <c r="E320" t="s">
        <v>418</v>
      </c>
      <c r="F320" t="s">
        <v>58</v>
      </c>
    </row>
    <row r="321" spans="1:6">
      <c r="A321" t="s">
        <v>4329</v>
      </c>
      <c r="B321" t="s">
        <v>58</v>
      </c>
      <c r="C321" t="str">
        <f t="shared" si="10"/>
        <v>At3g45390.1</v>
      </c>
      <c r="D321" t="str">
        <f t="shared" si="11"/>
        <v>At3g45390</v>
      </c>
      <c r="E321" t="s">
        <v>420</v>
      </c>
      <c r="F321" t="s">
        <v>58</v>
      </c>
    </row>
    <row r="322" spans="1:6">
      <c r="A322" t="s">
        <v>4330</v>
      </c>
      <c r="B322" t="s">
        <v>58</v>
      </c>
      <c r="C322" t="str">
        <f t="shared" si="10"/>
        <v>At3g45410.1</v>
      </c>
      <c r="D322" t="str">
        <f t="shared" si="11"/>
        <v>At3g45410</v>
      </c>
      <c r="E322" t="s">
        <v>421</v>
      </c>
      <c r="F322" t="s">
        <v>58</v>
      </c>
    </row>
    <row r="323" spans="1:6">
      <c r="A323" t="s">
        <v>4331</v>
      </c>
      <c r="B323" t="s">
        <v>58</v>
      </c>
      <c r="C323" t="str">
        <f t="shared" si="10"/>
        <v>At3g45420.1</v>
      </c>
      <c r="D323" t="str">
        <f t="shared" si="11"/>
        <v>At3g45420</v>
      </c>
      <c r="E323" t="s">
        <v>422</v>
      </c>
      <c r="F323" t="s">
        <v>58</v>
      </c>
    </row>
    <row r="324" spans="1:6">
      <c r="A324" t="s">
        <v>4332</v>
      </c>
      <c r="B324" t="s">
        <v>58</v>
      </c>
      <c r="C324" t="str">
        <f t="shared" si="10"/>
        <v>At3g45430.1</v>
      </c>
      <c r="D324" t="str">
        <f t="shared" si="11"/>
        <v>At3g45430</v>
      </c>
      <c r="E324" t="s">
        <v>423</v>
      </c>
      <c r="F324" t="s">
        <v>58</v>
      </c>
    </row>
    <row r="325" spans="1:6">
      <c r="A325" t="s">
        <v>4333</v>
      </c>
      <c r="B325" t="s">
        <v>58</v>
      </c>
      <c r="C325" t="str">
        <f t="shared" si="10"/>
        <v>At3g45440.1</v>
      </c>
      <c r="D325" t="str">
        <f t="shared" si="11"/>
        <v>At3g45440</v>
      </c>
      <c r="E325" t="s">
        <v>424</v>
      </c>
      <c r="F325" t="s">
        <v>58</v>
      </c>
    </row>
    <row r="326" spans="1:6">
      <c r="A326" t="s">
        <v>4334</v>
      </c>
      <c r="B326" t="s">
        <v>1731</v>
      </c>
      <c r="C326" t="str">
        <f t="shared" si="10"/>
        <v>At3g45860.1</v>
      </c>
      <c r="D326" t="str">
        <f t="shared" si="11"/>
        <v>At3g45860</v>
      </c>
      <c r="E326" t="s">
        <v>425</v>
      </c>
      <c r="F326" t="s">
        <v>1731</v>
      </c>
    </row>
    <row r="327" spans="1:6">
      <c r="A327" t="s">
        <v>4335</v>
      </c>
      <c r="B327" t="s">
        <v>1120</v>
      </c>
      <c r="C327" t="str">
        <f t="shared" si="10"/>
        <v>At3g45920.1</v>
      </c>
      <c r="D327" t="str">
        <f t="shared" si="11"/>
        <v>At3g45920</v>
      </c>
      <c r="E327" t="s">
        <v>427</v>
      </c>
      <c r="F327" t="s">
        <v>1120</v>
      </c>
    </row>
    <row r="328" spans="1:6">
      <c r="A328" t="s">
        <v>4336</v>
      </c>
      <c r="B328" t="s">
        <v>112</v>
      </c>
      <c r="C328" t="str">
        <f t="shared" si="10"/>
        <v>At3g46290.1</v>
      </c>
      <c r="D328" t="str">
        <f t="shared" si="11"/>
        <v>At3g46290</v>
      </c>
      <c r="E328" t="s">
        <v>428</v>
      </c>
      <c r="F328" t="s">
        <v>112</v>
      </c>
    </row>
    <row r="329" spans="1:6">
      <c r="A329" t="s">
        <v>4337</v>
      </c>
      <c r="B329" t="s">
        <v>1120</v>
      </c>
      <c r="C329" t="str">
        <f t="shared" si="10"/>
        <v>At3g46330.1</v>
      </c>
      <c r="D329" t="str">
        <f t="shared" si="11"/>
        <v>At3g46330</v>
      </c>
      <c r="E329" t="s">
        <v>429</v>
      </c>
      <c r="F329" t="s">
        <v>1120</v>
      </c>
    </row>
    <row r="330" spans="1:6">
      <c r="A330" t="s">
        <v>4338</v>
      </c>
      <c r="B330" t="s">
        <v>1120</v>
      </c>
      <c r="C330" t="str">
        <f t="shared" si="10"/>
        <v>At3g46340.1</v>
      </c>
      <c r="D330" t="str">
        <f t="shared" si="11"/>
        <v>At3g46340</v>
      </c>
      <c r="E330" t="s">
        <v>431</v>
      </c>
      <c r="F330" t="s">
        <v>1120</v>
      </c>
    </row>
    <row r="331" spans="1:6">
      <c r="A331" t="s">
        <v>4339</v>
      </c>
      <c r="B331" t="s">
        <v>1120</v>
      </c>
      <c r="C331" t="str">
        <f t="shared" si="10"/>
        <v>At3g46350.1</v>
      </c>
      <c r="D331" t="str">
        <f t="shared" si="11"/>
        <v>At3g46350</v>
      </c>
      <c r="E331" t="s">
        <v>432</v>
      </c>
      <c r="F331" t="s">
        <v>1120</v>
      </c>
    </row>
    <row r="332" spans="1:6">
      <c r="A332" t="s">
        <v>4340</v>
      </c>
      <c r="B332" t="s">
        <v>1120</v>
      </c>
      <c r="C332" t="str">
        <f t="shared" si="10"/>
        <v>At3g46370.1</v>
      </c>
      <c r="D332" t="str">
        <f t="shared" si="11"/>
        <v>At3g46370</v>
      </c>
      <c r="E332" t="s">
        <v>433</v>
      </c>
      <c r="F332" t="s">
        <v>1120</v>
      </c>
    </row>
    <row r="333" spans="1:6">
      <c r="A333" t="s">
        <v>4341</v>
      </c>
      <c r="B333" t="s">
        <v>1120</v>
      </c>
      <c r="C333" t="str">
        <f t="shared" si="10"/>
        <v>At3g46400.1</v>
      </c>
      <c r="D333" t="str">
        <f t="shared" si="11"/>
        <v>At3g46400</v>
      </c>
      <c r="E333" t="s">
        <v>434</v>
      </c>
      <c r="F333" t="s">
        <v>1120</v>
      </c>
    </row>
    <row r="334" spans="1:6">
      <c r="A334" t="s">
        <v>4342</v>
      </c>
      <c r="B334" t="s">
        <v>1120</v>
      </c>
      <c r="C334" t="str">
        <f t="shared" si="10"/>
        <v>At3g46410.1</v>
      </c>
      <c r="D334" t="str">
        <f t="shared" si="11"/>
        <v>At3g46410</v>
      </c>
      <c r="E334" t="s">
        <v>435</v>
      </c>
      <c r="F334" t="s">
        <v>1120</v>
      </c>
    </row>
    <row r="335" spans="1:6">
      <c r="A335" t="s">
        <v>4343</v>
      </c>
      <c r="B335" t="s">
        <v>1120</v>
      </c>
      <c r="C335" t="str">
        <f t="shared" si="10"/>
        <v>At3g46420.1</v>
      </c>
      <c r="D335" t="str">
        <f t="shared" si="11"/>
        <v>At3g46420</v>
      </c>
      <c r="E335" t="s">
        <v>436</v>
      </c>
      <c r="F335" t="s">
        <v>1120</v>
      </c>
    </row>
    <row r="336" spans="1:6">
      <c r="A336" t="s">
        <v>4344</v>
      </c>
      <c r="B336" t="s">
        <v>58</v>
      </c>
      <c r="C336" t="str">
        <f t="shared" si="10"/>
        <v>At3g46760.1</v>
      </c>
      <c r="D336" t="str">
        <f t="shared" si="11"/>
        <v>At3g46760</v>
      </c>
      <c r="E336" t="s">
        <v>437</v>
      </c>
      <c r="F336" t="s">
        <v>58</v>
      </c>
    </row>
    <row r="337" spans="1:6">
      <c r="A337" t="s">
        <v>4345</v>
      </c>
      <c r="B337" t="s">
        <v>4003</v>
      </c>
      <c r="C337" t="str">
        <f t="shared" si="10"/>
        <v>At3g47090.1</v>
      </c>
      <c r="D337" t="str">
        <f t="shared" si="11"/>
        <v>At3g47090</v>
      </c>
      <c r="E337" t="s">
        <v>438</v>
      </c>
      <c r="F337" t="s">
        <v>4003</v>
      </c>
    </row>
    <row r="338" spans="1:6">
      <c r="A338" t="s">
        <v>4346</v>
      </c>
      <c r="B338" t="s">
        <v>4003</v>
      </c>
      <c r="C338" t="str">
        <f t="shared" si="10"/>
        <v>At3g47110.1</v>
      </c>
      <c r="D338" t="str">
        <f t="shared" si="11"/>
        <v>At3g47110</v>
      </c>
      <c r="E338" t="s">
        <v>440</v>
      </c>
      <c r="F338" t="s">
        <v>4003</v>
      </c>
    </row>
    <row r="339" spans="1:6">
      <c r="A339" t="s">
        <v>4347</v>
      </c>
      <c r="B339" t="s">
        <v>4003</v>
      </c>
      <c r="C339" t="str">
        <f t="shared" si="10"/>
        <v>At3g47570.1</v>
      </c>
      <c r="D339" t="str">
        <f t="shared" si="11"/>
        <v>At3g47570</v>
      </c>
      <c r="E339" t="s">
        <v>441</v>
      </c>
      <c r="F339" t="s">
        <v>4003</v>
      </c>
    </row>
    <row r="340" spans="1:6">
      <c r="A340" t="s">
        <v>4348</v>
      </c>
      <c r="B340" t="s">
        <v>4003</v>
      </c>
      <c r="C340" t="str">
        <f t="shared" si="10"/>
        <v>At3g47580.1</v>
      </c>
      <c r="D340" t="str">
        <f t="shared" si="11"/>
        <v>At3g47580</v>
      </c>
      <c r="E340" t="s">
        <v>443</v>
      </c>
      <c r="F340" t="s">
        <v>4003</v>
      </c>
    </row>
    <row r="341" spans="1:6">
      <c r="A341" t="s">
        <v>4349</v>
      </c>
      <c r="B341" t="s">
        <v>73</v>
      </c>
      <c r="C341" t="str">
        <f t="shared" si="10"/>
        <v>At3g49060.1</v>
      </c>
      <c r="D341" t="str">
        <f t="shared" si="11"/>
        <v>At3g49060</v>
      </c>
      <c r="E341" t="s">
        <v>4641</v>
      </c>
      <c r="F341" t="s">
        <v>73</v>
      </c>
    </row>
    <row r="342" spans="1:6">
      <c r="A342" t="s">
        <v>4350</v>
      </c>
      <c r="B342" t="s">
        <v>1090</v>
      </c>
      <c r="C342" t="str">
        <f t="shared" si="10"/>
        <v>At3g49670.1</v>
      </c>
      <c r="D342" t="str">
        <f t="shared" si="11"/>
        <v>At3g49670</v>
      </c>
      <c r="E342" t="s">
        <v>444</v>
      </c>
      <c r="F342" t="s">
        <v>1090</v>
      </c>
    </row>
    <row r="343" spans="1:6">
      <c r="A343" t="s">
        <v>4351</v>
      </c>
      <c r="B343" t="s">
        <v>35</v>
      </c>
      <c r="C343" t="str">
        <f t="shared" si="10"/>
        <v>At3g50230.1</v>
      </c>
      <c r="D343" t="str">
        <f t="shared" si="11"/>
        <v>At3g50230</v>
      </c>
      <c r="E343" t="s">
        <v>445</v>
      </c>
      <c r="F343" t="s">
        <v>35</v>
      </c>
    </row>
    <row r="344" spans="1:6">
      <c r="A344" t="s">
        <v>4352</v>
      </c>
      <c r="B344" t="s">
        <v>112</v>
      </c>
      <c r="C344" t="str">
        <f t="shared" si="10"/>
        <v>At3g51550.1</v>
      </c>
      <c r="D344" t="str">
        <f t="shared" si="11"/>
        <v>At3g51550</v>
      </c>
      <c r="E344" t="s">
        <v>446</v>
      </c>
      <c r="F344" t="s">
        <v>112</v>
      </c>
    </row>
    <row r="345" spans="1:6">
      <c r="A345" t="s">
        <v>4353</v>
      </c>
      <c r="B345" t="s">
        <v>35</v>
      </c>
      <c r="C345" t="str">
        <f t="shared" si="10"/>
        <v>At3g51740.1</v>
      </c>
      <c r="D345" t="str">
        <f t="shared" si="11"/>
        <v>At3g51740</v>
      </c>
      <c r="E345" t="s">
        <v>447</v>
      </c>
      <c r="F345" t="s">
        <v>35</v>
      </c>
    </row>
    <row r="346" spans="1:6">
      <c r="A346" t="s">
        <v>4354</v>
      </c>
      <c r="B346" t="s">
        <v>104</v>
      </c>
      <c r="C346" t="str">
        <f t="shared" si="10"/>
        <v>At3g51990.1</v>
      </c>
      <c r="D346" t="str">
        <f t="shared" si="11"/>
        <v>At3g51990</v>
      </c>
      <c r="E346" t="s">
        <v>448</v>
      </c>
      <c r="F346" t="s">
        <v>104</v>
      </c>
    </row>
    <row r="347" spans="1:6">
      <c r="A347" t="s">
        <v>4355</v>
      </c>
      <c r="B347" t="s">
        <v>4000</v>
      </c>
      <c r="C347" t="str">
        <f t="shared" si="10"/>
        <v>At3g52530.1</v>
      </c>
      <c r="D347" t="str">
        <f t="shared" si="11"/>
        <v>At3g52530</v>
      </c>
      <c r="E347" t="s">
        <v>449</v>
      </c>
      <c r="F347" t="s">
        <v>4000</v>
      </c>
    </row>
    <row r="348" spans="1:6">
      <c r="A348" t="s">
        <v>4356</v>
      </c>
      <c r="B348" t="s">
        <v>58</v>
      </c>
      <c r="C348" t="str">
        <f t="shared" si="10"/>
        <v>At3g53380.1</v>
      </c>
      <c r="D348" t="str">
        <f t="shared" si="11"/>
        <v>At3g53380</v>
      </c>
      <c r="E348" t="s">
        <v>450</v>
      </c>
      <c r="F348" t="s">
        <v>58</v>
      </c>
    </row>
    <row r="349" spans="1:6">
      <c r="A349" t="s">
        <v>4357</v>
      </c>
      <c r="B349" t="s">
        <v>16</v>
      </c>
      <c r="C349" t="str">
        <f t="shared" si="10"/>
        <v>At3g53590.1</v>
      </c>
      <c r="D349" t="str">
        <f t="shared" si="11"/>
        <v>At3g53590</v>
      </c>
      <c r="E349" t="s">
        <v>451</v>
      </c>
      <c r="F349" t="s">
        <v>16</v>
      </c>
    </row>
    <row r="350" spans="1:6">
      <c r="A350" t="s">
        <v>4358</v>
      </c>
      <c r="B350" t="s">
        <v>58</v>
      </c>
      <c r="C350" t="str">
        <f t="shared" si="10"/>
        <v>At3g53810.1</v>
      </c>
      <c r="D350" t="str">
        <f t="shared" si="11"/>
        <v>At3g53810</v>
      </c>
      <c r="E350" t="s">
        <v>452</v>
      </c>
      <c r="F350" t="s">
        <v>58</v>
      </c>
    </row>
    <row r="351" spans="1:6">
      <c r="A351" t="s">
        <v>4359</v>
      </c>
      <c r="B351" t="s">
        <v>3994</v>
      </c>
      <c r="C351" t="str">
        <f t="shared" si="10"/>
        <v>At3g53840.1</v>
      </c>
      <c r="D351" t="str">
        <f t="shared" si="11"/>
        <v>At3g53840</v>
      </c>
      <c r="E351" t="s">
        <v>453</v>
      </c>
      <c r="F351" t="s">
        <v>3994</v>
      </c>
    </row>
    <row r="352" spans="1:6">
      <c r="A352" t="s">
        <v>4360</v>
      </c>
      <c r="B352" t="s">
        <v>3988</v>
      </c>
      <c r="C352" t="str">
        <f t="shared" si="10"/>
        <v>At3g54030.1</v>
      </c>
      <c r="D352" t="str">
        <f t="shared" si="11"/>
        <v>At3g54030</v>
      </c>
      <c r="E352" t="s">
        <v>454</v>
      </c>
      <c r="F352" t="s">
        <v>3988</v>
      </c>
    </row>
    <row r="353" spans="1:6">
      <c r="A353" t="s">
        <v>4361</v>
      </c>
      <c r="B353" t="s">
        <v>3989</v>
      </c>
      <c r="C353" t="str">
        <f t="shared" si="10"/>
        <v>At3g55450.1</v>
      </c>
      <c r="D353" t="str">
        <f t="shared" si="11"/>
        <v>At3g55450</v>
      </c>
      <c r="E353" t="s">
        <v>455</v>
      </c>
      <c r="F353" t="s">
        <v>3989</v>
      </c>
    </row>
    <row r="354" spans="1:6">
      <c r="A354" t="s">
        <v>4362</v>
      </c>
      <c r="B354" t="s">
        <v>58</v>
      </c>
      <c r="C354" t="str">
        <f t="shared" si="10"/>
        <v>At3g55550.1</v>
      </c>
      <c r="D354" t="str">
        <f t="shared" si="11"/>
        <v>At3g55550</v>
      </c>
      <c r="E354" t="s">
        <v>456</v>
      </c>
      <c r="F354" t="s">
        <v>58</v>
      </c>
    </row>
    <row r="355" spans="1:6">
      <c r="A355" t="s">
        <v>4363</v>
      </c>
      <c r="B355" t="s">
        <v>104</v>
      </c>
      <c r="C355" t="str">
        <f t="shared" si="10"/>
        <v>At3g55950.1</v>
      </c>
      <c r="D355" t="str">
        <f t="shared" si="11"/>
        <v>At3g55950</v>
      </c>
      <c r="E355" t="s">
        <v>457</v>
      </c>
      <c r="F355" t="s">
        <v>104</v>
      </c>
    </row>
    <row r="356" spans="1:6">
      <c r="A356" t="s">
        <v>4364</v>
      </c>
      <c r="B356" t="s">
        <v>3999</v>
      </c>
      <c r="C356" t="str">
        <f t="shared" si="10"/>
        <v>At3g56050.1</v>
      </c>
      <c r="D356" t="str">
        <f t="shared" si="11"/>
        <v>At3g56050</v>
      </c>
      <c r="E356" t="s">
        <v>458</v>
      </c>
      <c r="F356" t="s">
        <v>3999</v>
      </c>
    </row>
    <row r="357" spans="1:6">
      <c r="A357" t="s">
        <v>4365</v>
      </c>
      <c r="B357" t="s">
        <v>35</v>
      </c>
      <c r="C357" t="str">
        <f t="shared" si="10"/>
        <v>At3g56100.1</v>
      </c>
      <c r="D357" t="str">
        <f t="shared" si="11"/>
        <v>At3g56100</v>
      </c>
      <c r="E357" t="s">
        <v>459</v>
      </c>
      <c r="F357" t="s">
        <v>35</v>
      </c>
    </row>
    <row r="358" spans="1:6">
      <c r="A358" t="s">
        <v>4366</v>
      </c>
      <c r="B358" t="s">
        <v>3992</v>
      </c>
      <c r="C358" t="str">
        <f t="shared" si="10"/>
        <v>At3g56370.1</v>
      </c>
      <c r="D358" t="str">
        <f t="shared" si="11"/>
        <v>At3g56370</v>
      </c>
      <c r="E358" t="s">
        <v>460</v>
      </c>
      <c r="F358" t="s">
        <v>3992</v>
      </c>
    </row>
    <row r="359" spans="1:6">
      <c r="A359" t="s">
        <v>4367</v>
      </c>
      <c r="B359" t="s">
        <v>3996</v>
      </c>
      <c r="C359" t="str">
        <f t="shared" si="10"/>
        <v>At3g57120.1</v>
      </c>
      <c r="D359" t="str">
        <f t="shared" si="11"/>
        <v>At3g57120</v>
      </c>
      <c r="E359" t="s">
        <v>461</v>
      </c>
      <c r="F359" t="s">
        <v>3996</v>
      </c>
    </row>
    <row r="360" spans="1:6">
      <c r="A360" t="s">
        <v>4368</v>
      </c>
      <c r="B360" t="s">
        <v>4000</v>
      </c>
      <c r="C360" t="str">
        <f t="shared" si="10"/>
        <v>At3g57640.1</v>
      </c>
      <c r="D360" t="str">
        <f t="shared" si="11"/>
        <v>At3g57640</v>
      </c>
      <c r="E360" t="s">
        <v>462</v>
      </c>
      <c r="F360" t="s">
        <v>4000</v>
      </c>
    </row>
    <row r="361" spans="1:6">
      <c r="A361" t="s">
        <v>4369</v>
      </c>
      <c r="B361" t="s">
        <v>4000</v>
      </c>
      <c r="C361" t="str">
        <f t="shared" si="10"/>
        <v>At3g57700.1</v>
      </c>
      <c r="D361" t="str">
        <f t="shared" si="11"/>
        <v>At3g57700</v>
      </c>
      <c r="E361" t="s">
        <v>463</v>
      </c>
      <c r="F361" t="s">
        <v>4000</v>
      </c>
    </row>
    <row r="362" spans="1:6">
      <c r="A362" t="s">
        <v>4370</v>
      </c>
      <c r="B362" t="s">
        <v>4000</v>
      </c>
      <c r="C362" t="str">
        <f t="shared" si="10"/>
        <v>At3g57710.1</v>
      </c>
      <c r="D362" t="str">
        <f t="shared" si="11"/>
        <v>At3g57710</v>
      </c>
      <c r="E362" t="s">
        <v>464</v>
      </c>
      <c r="F362" t="s">
        <v>4000</v>
      </c>
    </row>
    <row r="363" spans="1:6">
      <c r="A363" t="s">
        <v>4371</v>
      </c>
      <c r="B363" t="s">
        <v>4000</v>
      </c>
      <c r="C363" t="str">
        <f t="shared" si="10"/>
        <v>At3g57720.1</v>
      </c>
      <c r="D363" t="str">
        <f t="shared" si="11"/>
        <v>At3g57720</v>
      </c>
      <c r="E363" t="s">
        <v>465</v>
      </c>
      <c r="F363" t="s">
        <v>4000</v>
      </c>
    </row>
    <row r="364" spans="1:6">
      <c r="A364" t="s">
        <v>4372</v>
      </c>
      <c r="B364" t="s">
        <v>4000</v>
      </c>
      <c r="C364" t="str">
        <f t="shared" si="10"/>
        <v>At3g57730.1</v>
      </c>
      <c r="D364" t="str">
        <f t="shared" si="11"/>
        <v>At3g57730</v>
      </c>
      <c r="E364" t="s">
        <v>466</v>
      </c>
      <c r="F364" t="s">
        <v>4000</v>
      </c>
    </row>
    <row r="365" spans="1:6">
      <c r="A365" t="s">
        <v>4373</v>
      </c>
      <c r="B365" t="s">
        <v>4000</v>
      </c>
      <c r="C365" t="str">
        <f t="shared" si="10"/>
        <v>At3g57740.1</v>
      </c>
      <c r="D365" t="str">
        <f t="shared" si="11"/>
        <v>At3g57740</v>
      </c>
      <c r="E365" t="s">
        <v>467</v>
      </c>
      <c r="F365" t="s">
        <v>4000</v>
      </c>
    </row>
    <row r="366" spans="1:6">
      <c r="A366" t="s">
        <v>4374</v>
      </c>
      <c r="B366" t="s">
        <v>4000</v>
      </c>
      <c r="C366" t="str">
        <f t="shared" si="10"/>
        <v>At3g57750.1</v>
      </c>
      <c r="D366" t="str">
        <f t="shared" si="11"/>
        <v>At3g57750</v>
      </c>
      <c r="E366" t="s">
        <v>468</v>
      </c>
      <c r="F366" t="s">
        <v>4000</v>
      </c>
    </row>
    <row r="367" spans="1:6">
      <c r="A367" t="s">
        <v>4375</v>
      </c>
      <c r="B367" t="s">
        <v>4000</v>
      </c>
      <c r="C367" t="str">
        <f t="shared" si="10"/>
        <v>At3g57760.1</v>
      </c>
      <c r="D367" t="str">
        <f t="shared" si="11"/>
        <v>At3g57760</v>
      </c>
      <c r="E367" t="s">
        <v>4642</v>
      </c>
      <c r="F367" t="s">
        <v>4000</v>
      </c>
    </row>
    <row r="368" spans="1:6">
      <c r="A368" t="s">
        <v>4376</v>
      </c>
      <c r="B368" t="s">
        <v>4000</v>
      </c>
      <c r="C368" t="str">
        <f t="shared" si="10"/>
        <v>At3g57770.1</v>
      </c>
      <c r="D368" t="str">
        <f t="shared" si="11"/>
        <v>At3g57770</v>
      </c>
      <c r="E368" t="s">
        <v>469</v>
      </c>
      <c r="F368" t="s">
        <v>4000</v>
      </c>
    </row>
    <row r="369" spans="1:6">
      <c r="A369" t="s">
        <v>4377</v>
      </c>
      <c r="B369" t="s">
        <v>35</v>
      </c>
      <c r="C369" t="str">
        <f t="shared" si="10"/>
        <v>At3g57830.1</v>
      </c>
      <c r="D369" t="str">
        <f t="shared" si="11"/>
        <v>At3g57830</v>
      </c>
      <c r="E369" t="s">
        <v>470</v>
      </c>
      <c r="F369" t="s">
        <v>35</v>
      </c>
    </row>
    <row r="370" spans="1:6">
      <c r="A370" t="s">
        <v>4378</v>
      </c>
      <c r="B370" t="s">
        <v>163</v>
      </c>
      <c r="C370" t="str">
        <f t="shared" si="10"/>
        <v>At3g58690.1</v>
      </c>
      <c r="D370" t="str">
        <f t="shared" si="11"/>
        <v>At3g58690</v>
      </c>
      <c r="E370" t="s">
        <v>471</v>
      </c>
      <c r="F370" t="s">
        <v>163</v>
      </c>
    </row>
    <row r="371" spans="1:6">
      <c r="A371" t="s">
        <v>4379</v>
      </c>
      <c r="B371" t="s">
        <v>7</v>
      </c>
      <c r="C371" t="str">
        <f t="shared" si="10"/>
        <v>At3g59110.1</v>
      </c>
      <c r="D371" t="str">
        <f t="shared" si="11"/>
        <v>At3g59110</v>
      </c>
      <c r="E371" t="s">
        <v>472</v>
      </c>
      <c r="F371" t="s">
        <v>7</v>
      </c>
    </row>
    <row r="372" spans="1:6">
      <c r="A372" t="s">
        <v>4380</v>
      </c>
      <c r="B372" t="s">
        <v>14</v>
      </c>
      <c r="C372" t="str">
        <f t="shared" si="10"/>
        <v>At3g59350.1</v>
      </c>
      <c r="D372" t="str">
        <f t="shared" si="11"/>
        <v>At3g59350</v>
      </c>
      <c r="E372" t="s">
        <v>473</v>
      </c>
      <c r="F372" t="s">
        <v>14</v>
      </c>
    </row>
    <row r="373" spans="1:6">
      <c r="A373" t="s">
        <v>4381</v>
      </c>
      <c r="B373" t="s">
        <v>104</v>
      </c>
      <c r="C373" t="str">
        <f t="shared" si="10"/>
        <v>At3g59420.1</v>
      </c>
      <c r="D373" t="str">
        <f t="shared" si="11"/>
        <v>At3g59420</v>
      </c>
      <c r="E373" t="s">
        <v>474</v>
      </c>
      <c r="F373" t="s">
        <v>104</v>
      </c>
    </row>
    <row r="374" spans="1:6">
      <c r="A374" t="s">
        <v>4382</v>
      </c>
      <c r="B374" t="s">
        <v>58</v>
      </c>
      <c r="C374" t="str">
        <f t="shared" si="10"/>
        <v>At3g59700.1</v>
      </c>
      <c r="D374" t="str">
        <f t="shared" si="11"/>
        <v>At3g59700</v>
      </c>
      <c r="E374" t="s">
        <v>475</v>
      </c>
      <c r="F374" t="s">
        <v>58</v>
      </c>
    </row>
    <row r="375" spans="1:6">
      <c r="A375" t="s">
        <v>4383</v>
      </c>
      <c r="B375" t="s">
        <v>58</v>
      </c>
      <c r="C375" t="str">
        <f t="shared" si="10"/>
        <v>At3g59730.1</v>
      </c>
      <c r="D375" t="str">
        <f t="shared" si="11"/>
        <v>At3g59730</v>
      </c>
      <c r="E375" t="s">
        <v>477</v>
      </c>
      <c r="F375" t="s">
        <v>58</v>
      </c>
    </row>
    <row r="376" spans="1:6">
      <c r="A376" t="s">
        <v>4384</v>
      </c>
      <c r="B376" t="s">
        <v>58</v>
      </c>
      <c r="C376" t="str">
        <f t="shared" si="10"/>
        <v>At3g59740.1</v>
      </c>
      <c r="D376" t="str">
        <f t="shared" si="11"/>
        <v>At3g59740</v>
      </c>
      <c r="E376" t="s">
        <v>478</v>
      </c>
      <c r="F376" t="s">
        <v>58</v>
      </c>
    </row>
    <row r="377" spans="1:6">
      <c r="A377" t="s">
        <v>4385</v>
      </c>
      <c r="B377" t="s">
        <v>58</v>
      </c>
      <c r="C377" t="str">
        <f t="shared" si="10"/>
        <v>At3g59750.1</v>
      </c>
      <c r="D377" t="str">
        <f t="shared" si="11"/>
        <v>At3g59750</v>
      </c>
      <c r="E377" t="s">
        <v>479</v>
      </c>
      <c r="F377" t="s">
        <v>58</v>
      </c>
    </row>
    <row r="378" spans="1:6">
      <c r="A378" t="s">
        <v>4386</v>
      </c>
      <c r="B378" t="s">
        <v>14</v>
      </c>
      <c r="C378" t="str">
        <f t="shared" si="10"/>
        <v>At3g62220.1</v>
      </c>
      <c r="D378" t="str">
        <f t="shared" si="11"/>
        <v>At3g62220</v>
      </c>
      <c r="E378" t="s">
        <v>480</v>
      </c>
      <c r="F378" t="s">
        <v>14</v>
      </c>
    </row>
    <row r="379" spans="1:6">
      <c r="A379" t="s">
        <v>4387</v>
      </c>
      <c r="B379" t="s">
        <v>273</v>
      </c>
      <c r="C379" t="str">
        <f t="shared" si="10"/>
        <v>At4g00330.1</v>
      </c>
      <c r="D379" t="str">
        <f t="shared" si="11"/>
        <v>At4g00330</v>
      </c>
      <c r="E379" t="s">
        <v>481</v>
      </c>
      <c r="F379" t="s">
        <v>273</v>
      </c>
    </row>
    <row r="380" spans="1:6">
      <c r="A380" t="s">
        <v>4388</v>
      </c>
      <c r="B380" t="s">
        <v>121</v>
      </c>
      <c r="C380" t="str">
        <f t="shared" si="10"/>
        <v>At4g00340.1</v>
      </c>
      <c r="D380" t="str">
        <f t="shared" si="11"/>
        <v>At4g00340</v>
      </c>
      <c r="E380" t="s">
        <v>482</v>
      </c>
      <c r="F380" t="s">
        <v>121</v>
      </c>
    </row>
    <row r="381" spans="1:6">
      <c r="A381" t="s">
        <v>4389</v>
      </c>
      <c r="B381" t="s">
        <v>3988</v>
      </c>
      <c r="C381" t="str">
        <f t="shared" si="10"/>
        <v>At4g00710.1</v>
      </c>
      <c r="D381" t="str">
        <f t="shared" si="11"/>
        <v>At4g00710</v>
      </c>
      <c r="E381" t="s">
        <v>483</v>
      </c>
      <c r="F381" t="s">
        <v>3988</v>
      </c>
    </row>
    <row r="382" spans="1:6">
      <c r="A382" t="s">
        <v>4390</v>
      </c>
      <c r="B382" t="s">
        <v>1731</v>
      </c>
      <c r="C382" t="str">
        <f t="shared" si="10"/>
        <v>At4g00960.1</v>
      </c>
      <c r="D382" t="str">
        <f t="shared" si="11"/>
        <v>At4g00960</v>
      </c>
      <c r="E382" t="s">
        <v>484</v>
      </c>
      <c r="F382" t="s">
        <v>1731</v>
      </c>
    </row>
    <row r="383" spans="1:6">
      <c r="A383" t="s">
        <v>4391</v>
      </c>
      <c r="B383" t="s">
        <v>1731</v>
      </c>
      <c r="C383" t="str">
        <f t="shared" si="10"/>
        <v>At4g00970.1</v>
      </c>
      <c r="D383" t="str">
        <f t="shared" si="11"/>
        <v>At4g00970</v>
      </c>
      <c r="E383" t="s">
        <v>486</v>
      </c>
      <c r="F383" t="s">
        <v>1731</v>
      </c>
    </row>
    <row r="384" spans="1:6">
      <c r="A384" t="s">
        <v>4392</v>
      </c>
      <c r="B384" t="s">
        <v>7</v>
      </c>
      <c r="C384" t="str">
        <f t="shared" ref="C384:C447" si="12">RIGHT(A384,11)</f>
        <v>At4g01330.1</v>
      </c>
      <c r="D384" t="str">
        <f t="shared" ref="D384:D447" si="13">LEFT(C384,9)</f>
        <v>At4g01330</v>
      </c>
      <c r="E384" t="s">
        <v>487</v>
      </c>
      <c r="F384" t="s">
        <v>7</v>
      </c>
    </row>
    <row r="385" spans="1:6">
      <c r="A385" t="s">
        <v>4393</v>
      </c>
      <c r="B385" t="s">
        <v>163</v>
      </c>
      <c r="C385" t="str">
        <f t="shared" si="12"/>
        <v>At4g02010.1</v>
      </c>
      <c r="D385" t="str">
        <f t="shared" si="13"/>
        <v>At4g02010</v>
      </c>
      <c r="E385" t="s">
        <v>488</v>
      </c>
      <c r="F385" t="s">
        <v>163</v>
      </c>
    </row>
    <row r="386" spans="1:6">
      <c r="A386" t="s">
        <v>4394</v>
      </c>
      <c r="B386" t="s">
        <v>58</v>
      </c>
      <c r="C386" t="str">
        <f t="shared" si="12"/>
        <v>At4g02410.1</v>
      </c>
      <c r="D386" t="str">
        <f t="shared" si="13"/>
        <v>At4g02410</v>
      </c>
      <c r="E386" t="s">
        <v>489</v>
      </c>
      <c r="F386" t="s">
        <v>58</v>
      </c>
    </row>
    <row r="387" spans="1:6">
      <c r="A387" t="s">
        <v>4395</v>
      </c>
      <c r="B387" t="s">
        <v>58</v>
      </c>
      <c r="C387" t="str">
        <f t="shared" si="12"/>
        <v>At4g02420.1</v>
      </c>
      <c r="D387" t="str">
        <f t="shared" si="13"/>
        <v>At4g02420</v>
      </c>
      <c r="E387" t="s">
        <v>491</v>
      </c>
      <c r="F387" t="s">
        <v>58</v>
      </c>
    </row>
    <row r="388" spans="1:6">
      <c r="A388" t="s">
        <v>4396</v>
      </c>
      <c r="B388" t="s">
        <v>7</v>
      </c>
      <c r="C388" t="str">
        <f t="shared" si="12"/>
        <v>At4g02630.1</v>
      </c>
      <c r="D388" t="str">
        <f t="shared" si="13"/>
        <v>At4g02630</v>
      </c>
      <c r="E388" t="s">
        <v>492</v>
      </c>
      <c r="F388" t="s">
        <v>7</v>
      </c>
    </row>
    <row r="389" spans="1:6">
      <c r="A389" t="s">
        <v>4397</v>
      </c>
      <c r="B389" t="s">
        <v>1731</v>
      </c>
      <c r="C389" t="str">
        <f t="shared" si="12"/>
        <v>At4g03230.1</v>
      </c>
      <c r="D389" t="str">
        <f t="shared" si="13"/>
        <v>At4g03230</v>
      </c>
      <c r="E389" t="s">
        <v>493</v>
      </c>
      <c r="F389" t="s">
        <v>1731</v>
      </c>
    </row>
    <row r="390" spans="1:6">
      <c r="A390" t="s">
        <v>4398</v>
      </c>
      <c r="B390" t="s">
        <v>40</v>
      </c>
      <c r="C390" t="str">
        <f t="shared" si="12"/>
        <v>At4g03390.1</v>
      </c>
      <c r="D390" t="str">
        <f t="shared" si="13"/>
        <v>At4g03390</v>
      </c>
      <c r="E390" t="s">
        <v>494</v>
      </c>
      <c r="F390" t="s">
        <v>40</v>
      </c>
    </row>
    <row r="391" spans="1:6">
      <c r="A391" t="s">
        <v>4399</v>
      </c>
      <c r="B391" t="s">
        <v>1731</v>
      </c>
      <c r="C391" t="str">
        <f t="shared" si="12"/>
        <v>At4g04490.1</v>
      </c>
      <c r="D391" t="str">
        <f t="shared" si="13"/>
        <v>At4g04490</v>
      </c>
      <c r="E391" t="s">
        <v>495</v>
      </c>
      <c r="F391" t="s">
        <v>1731</v>
      </c>
    </row>
    <row r="392" spans="1:6">
      <c r="A392" t="s">
        <v>4400</v>
      </c>
      <c r="B392" t="s">
        <v>1731</v>
      </c>
      <c r="C392" t="str">
        <f t="shared" si="12"/>
        <v>At4g04500.1</v>
      </c>
      <c r="D392" t="str">
        <f t="shared" si="13"/>
        <v>At4g04500</v>
      </c>
      <c r="E392" t="s">
        <v>497</v>
      </c>
      <c r="F392" t="s">
        <v>1731</v>
      </c>
    </row>
    <row r="393" spans="1:6">
      <c r="A393" t="s">
        <v>4401</v>
      </c>
      <c r="B393" t="s">
        <v>1731</v>
      </c>
      <c r="C393" t="str">
        <f t="shared" si="12"/>
        <v>At4g04510.1</v>
      </c>
      <c r="D393" t="str">
        <f t="shared" si="13"/>
        <v>At4g04510</v>
      </c>
      <c r="E393" t="s">
        <v>498</v>
      </c>
      <c r="F393" t="s">
        <v>1731</v>
      </c>
    </row>
    <row r="394" spans="1:6">
      <c r="A394" t="s">
        <v>4402</v>
      </c>
      <c r="B394" t="s">
        <v>1731</v>
      </c>
      <c r="C394" t="str">
        <f t="shared" si="12"/>
        <v>At4g04540.1</v>
      </c>
      <c r="D394" t="str">
        <f t="shared" si="13"/>
        <v>At4g04540</v>
      </c>
      <c r="E394" t="s">
        <v>499</v>
      </c>
      <c r="F394" t="s">
        <v>1731</v>
      </c>
    </row>
    <row r="395" spans="1:6">
      <c r="A395" t="s">
        <v>4403</v>
      </c>
      <c r="B395" t="s">
        <v>1731</v>
      </c>
      <c r="C395" t="str">
        <f t="shared" si="12"/>
        <v>At4g04570.1</v>
      </c>
      <c r="D395" t="str">
        <f t="shared" si="13"/>
        <v>At4g04570</v>
      </c>
      <c r="E395" t="s">
        <v>500</v>
      </c>
      <c r="F395" t="s">
        <v>1731</v>
      </c>
    </row>
    <row r="396" spans="1:6">
      <c r="A396" t="s">
        <v>4404</v>
      </c>
      <c r="B396" t="s">
        <v>58</v>
      </c>
      <c r="C396" t="str">
        <f t="shared" si="12"/>
        <v>At4g04960.1</v>
      </c>
      <c r="D396" t="str">
        <f t="shared" si="13"/>
        <v>At4g04960</v>
      </c>
      <c r="E396" t="s">
        <v>501</v>
      </c>
      <c r="F396" t="s">
        <v>58</v>
      </c>
    </row>
    <row r="397" spans="1:6">
      <c r="A397" t="s">
        <v>4405</v>
      </c>
      <c r="B397" t="s">
        <v>1731</v>
      </c>
      <c r="C397" t="str">
        <f t="shared" si="12"/>
        <v>At4g05200.1</v>
      </c>
      <c r="D397" t="str">
        <f t="shared" si="13"/>
        <v>At4g05200</v>
      </c>
      <c r="E397" t="s">
        <v>502</v>
      </c>
      <c r="F397" t="s">
        <v>1731</v>
      </c>
    </row>
    <row r="398" spans="1:6">
      <c r="A398" t="s">
        <v>4406</v>
      </c>
      <c r="B398" t="s">
        <v>1090</v>
      </c>
      <c r="C398" t="str">
        <f t="shared" si="12"/>
        <v>At4g08850.1</v>
      </c>
      <c r="D398" t="str">
        <f t="shared" si="13"/>
        <v>At4g08850</v>
      </c>
      <c r="E398" t="s">
        <v>503</v>
      </c>
      <c r="F398" t="s">
        <v>1090</v>
      </c>
    </row>
    <row r="399" spans="1:6">
      <c r="A399" t="s">
        <v>4407</v>
      </c>
      <c r="B399" t="s">
        <v>116</v>
      </c>
      <c r="C399" t="str">
        <f t="shared" si="12"/>
        <v>At4g10390.1</v>
      </c>
      <c r="D399" t="str">
        <f t="shared" si="13"/>
        <v>At4g10390</v>
      </c>
      <c r="E399" t="s">
        <v>504</v>
      </c>
      <c r="F399" t="s">
        <v>116</v>
      </c>
    </row>
    <row r="400" spans="1:6">
      <c r="A400" t="s">
        <v>4408</v>
      </c>
      <c r="B400" t="s">
        <v>1731</v>
      </c>
      <c r="C400" t="str">
        <f t="shared" si="12"/>
        <v>At4g11460.1</v>
      </c>
      <c r="D400" t="str">
        <f t="shared" si="13"/>
        <v>At4g11460</v>
      </c>
      <c r="E400" t="s">
        <v>505</v>
      </c>
      <c r="F400" t="s">
        <v>1731</v>
      </c>
    </row>
    <row r="401" spans="1:6">
      <c r="A401" t="s">
        <v>4409</v>
      </c>
      <c r="B401" t="s">
        <v>1731</v>
      </c>
      <c r="C401" t="str">
        <f t="shared" si="12"/>
        <v>At4g11470.1</v>
      </c>
      <c r="D401" t="str">
        <f t="shared" si="13"/>
        <v>At4g11470</v>
      </c>
      <c r="E401" t="s">
        <v>507</v>
      </c>
      <c r="F401" t="s">
        <v>1731</v>
      </c>
    </row>
    <row r="402" spans="1:6">
      <c r="A402" t="s">
        <v>4410</v>
      </c>
      <c r="B402" t="s">
        <v>1731</v>
      </c>
      <c r="C402" t="str">
        <f t="shared" si="12"/>
        <v>At4g11480.1</v>
      </c>
      <c r="D402" t="str">
        <f t="shared" si="13"/>
        <v>At4g11480</v>
      </c>
      <c r="E402" t="s">
        <v>508</v>
      </c>
      <c r="F402" t="s">
        <v>1731</v>
      </c>
    </row>
    <row r="403" spans="1:6">
      <c r="A403" t="s">
        <v>4411</v>
      </c>
      <c r="B403" t="s">
        <v>1731</v>
      </c>
      <c r="C403" t="str">
        <f t="shared" si="12"/>
        <v>At4g11490.1</v>
      </c>
      <c r="D403" t="str">
        <f t="shared" si="13"/>
        <v>At4g11490</v>
      </c>
      <c r="E403" t="s">
        <v>509</v>
      </c>
      <c r="F403" t="s">
        <v>1731</v>
      </c>
    </row>
    <row r="404" spans="1:6">
      <c r="A404" t="s">
        <v>4412</v>
      </c>
      <c r="B404" t="s">
        <v>1731</v>
      </c>
      <c r="C404" t="str">
        <f t="shared" si="12"/>
        <v>At4g11530.1</v>
      </c>
      <c r="D404" t="str">
        <f t="shared" si="13"/>
        <v>At4g11530</v>
      </c>
      <c r="E404" t="s">
        <v>511</v>
      </c>
      <c r="F404" t="s">
        <v>1731</v>
      </c>
    </row>
    <row r="405" spans="1:6">
      <c r="A405" t="s">
        <v>4413</v>
      </c>
      <c r="B405" t="s">
        <v>4006</v>
      </c>
      <c r="C405" t="str">
        <f t="shared" si="12"/>
        <v>At4g11890.1</v>
      </c>
      <c r="D405" t="str">
        <f t="shared" si="13"/>
        <v>At4g11890</v>
      </c>
      <c r="E405" t="s">
        <v>512</v>
      </c>
      <c r="F405" t="s">
        <v>4006</v>
      </c>
    </row>
    <row r="406" spans="1:6">
      <c r="A406" t="s">
        <v>4414</v>
      </c>
      <c r="B406" t="s">
        <v>1731</v>
      </c>
      <c r="C406" t="str">
        <f t="shared" si="12"/>
        <v>At4g11900.1</v>
      </c>
      <c r="D406" t="str">
        <f t="shared" si="13"/>
        <v>At4g11900</v>
      </c>
      <c r="E406" t="s">
        <v>515</v>
      </c>
      <c r="F406" t="s">
        <v>1731</v>
      </c>
    </row>
    <row r="407" spans="1:6">
      <c r="A407" t="s">
        <v>4415</v>
      </c>
      <c r="B407" t="s">
        <v>3990</v>
      </c>
      <c r="C407" t="str">
        <f t="shared" si="12"/>
        <v>At4g13190.1</v>
      </c>
      <c r="D407" t="str">
        <f t="shared" si="13"/>
        <v>At4g13190</v>
      </c>
      <c r="E407" t="s">
        <v>517</v>
      </c>
      <c r="F407" t="s">
        <v>3990</v>
      </c>
    </row>
    <row r="408" spans="1:6">
      <c r="A408" t="s">
        <v>4416</v>
      </c>
      <c r="B408" t="s">
        <v>3989</v>
      </c>
      <c r="C408" t="str">
        <f t="shared" si="12"/>
        <v>At4g17660.1</v>
      </c>
      <c r="D408" t="str">
        <f t="shared" si="13"/>
        <v>At4g17660</v>
      </c>
      <c r="E408" t="s">
        <v>518</v>
      </c>
      <c r="F408" t="s">
        <v>3989</v>
      </c>
    </row>
    <row r="409" spans="1:6">
      <c r="A409" t="s">
        <v>4417</v>
      </c>
      <c r="B409" t="s">
        <v>206</v>
      </c>
      <c r="C409" t="str">
        <f t="shared" si="12"/>
        <v>At4g18250.1</v>
      </c>
      <c r="D409" t="str">
        <f t="shared" si="13"/>
        <v>At4g18250</v>
      </c>
      <c r="E409" t="s">
        <v>519</v>
      </c>
      <c r="F409" t="s">
        <v>206</v>
      </c>
    </row>
    <row r="410" spans="1:6">
      <c r="A410" t="s">
        <v>4418</v>
      </c>
      <c r="B410" t="s">
        <v>3999</v>
      </c>
      <c r="C410" t="str">
        <f t="shared" si="12"/>
        <v>At4g18640.1</v>
      </c>
      <c r="D410" t="str">
        <f t="shared" si="13"/>
        <v>At4g18640</v>
      </c>
      <c r="E410" t="s">
        <v>520</v>
      </c>
      <c r="F410" t="s">
        <v>3999</v>
      </c>
    </row>
    <row r="411" spans="1:6">
      <c r="A411" t="s">
        <v>4419</v>
      </c>
      <c r="B411" t="s">
        <v>1090</v>
      </c>
      <c r="C411" t="str">
        <f t="shared" si="12"/>
        <v>At4g20140.1</v>
      </c>
      <c r="D411" t="str">
        <f t="shared" si="13"/>
        <v>At4g20140</v>
      </c>
      <c r="E411" t="s">
        <v>521</v>
      </c>
      <c r="F411" t="s">
        <v>1090</v>
      </c>
    </row>
    <row r="412" spans="1:6">
      <c r="A412" t="s">
        <v>4420</v>
      </c>
      <c r="B412" t="s">
        <v>1090</v>
      </c>
      <c r="C412" t="str">
        <f t="shared" si="12"/>
        <v>At4g20270.1</v>
      </c>
      <c r="D412" t="str">
        <f t="shared" si="13"/>
        <v>At4g20270</v>
      </c>
      <c r="E412" t="s">
        <v>522</v>
      </c>
      <c r="F412" t="s">
        <v>1090</v>
      </c>
    </row>
    <row r="413" spans="1:6">
      <c r="A413" t="s">
        <v>4421</v>
      </c>
      <c r="B413" t="s">
        <v>1120</v>
      </c>
      <c r="C413" t="str">
        <f t="shared" si="12"/>
        <v>At4g20450.1</v>
      </c>
      <c r="D413" t="str">
        <f t="shared" si="13"/>
        <v>At4g20450</v>
      </c>
      <c r="E413" t="s">
        <v>523</v>
      </c>
      <c r="F413" t="s">
        <v>1120</v>
      </c>
    </row>
    <row r="414" spans="1:6">
      <c r="A414" t="s">
        <v>4422</v>
      </c>
      <c r="B414" t="s">
        <v>1731</v>
      </c>
      <c r="C414" t="str">
        <f t="shared" si="12"/>
        <v>At4g20790.1</v>
      </c>
      <c r="D414" t="str">
        <f t="shared" si="13"/>
        <v>At4g20790</v>
      </c>
      <c r="E414" t="s">
        <v>524</v>
      </c>
      <c r="F414" t="s">
        <v>1731</v>
      </c>
    </row>
    <row r="415" spans="1:6">
      <c r="A415" t="s">
        <v>4423</v>
      </c>
      <c r="B415" t="s">
        <v>35</v>
      </c>
      <c r="C415" t="str">
        <f t="shared" si="12"/>
        <v>At4g20940.1</v>
      </c>
      <c r="D415" t="str">
        <f t="shared" si="13"/>
        <v>At4g20940</v>
      </c>
      <c r="E415" t="s">
        <v>525</v>
      </c>
      <c r="F415" t="s">
        <v>35</v>
      </c>
    </row>
    <row r="416" spans="1:6">
      <c r="A416" t="s">
        <v>4424</v>
      </c>
      <c r="B416" t="s">
        <v>1731</v>
      </c>
      <c r="C416" t="str">
        <f t="shared" si="12"/>
        <v>At4g21230.1</v>
      </c>
      <c r="D416" t="str">
        <f t="shared" si="13"/>
        <v>At4g21230</v>
      </c>
      <c r="E416" t="s">
        <v>526</v>
      </c>
      <c r="F416" t="s">
        <v>1731</v>
      </c>
    </row>
    <row r="417" spans="1:6">
      <c r="A417" t="s">
        <v>4425</v>
      </c>
      <c r="B417" t="s">
        <v>1731</v>
      </c>
      <c r="C417" t="str">
        <f t="shared" si="12"/>
        <v>At4g21366.1</v>
      </c>
      <c r="D417" t="str">
        <f t="shared" si="13"/>
        <v>At4g21366</v>
      </c>
      <c r="E417" t="s">
        <v>4643</v>
      </c>
      <c r="F417" t="s">
        <v>1731</v>
      </c>
    </row>
    <row r="418" spans="1:6">
      <c r="A418" t="s">
        <v>4426</v>
      </c>
      <c r="B418" t="s">
        <v>1731</v>
      </c>
      <c r="C418" t="str">
        <f t="shared" si="12"/>
        <v>At4g21380.1</v>
      </c>
      <c r="D418" t="str">
        <f t="shared" si="13"/>
        <v>At4g21380</v>
      </c>
      <c r="E418" t="s">
        <v>530</v>
      </c>
      <c r="F418" t="s">
        <v>1731</v>
      </c>
    </row>
    <row r="419" spans="1:6">
      <c r="A419" t="s">
        <v>4427</v>
      </c>
      <c r="B419" t="s">
        <v>1731</v>
      </c>
      <c r="C419" t="str">
        <f t="shared" si="12"/>
        <v>At4g21390.1</v>
      </c>
      <c r="D419" t="str">
        <f t="shared" si="13"/>
        <v>At4g21390</v>
      </c>
      <c r="E419" t="s">
        <v>531</v>
      </c>
      <c r="F419" t="s">
        <v>1731</v>
      </c>
    </row>
    <row r="420" spans="1:6">
      <c r="A420" t="s">
        <v>4428</v>
      </c>
      <c r="B420" t="s">
        <v>1731</v>
      </c>
      <c r="C420" t="str">
        <f t="shared" si="12"/>
        <v>At4g21400.1</v>
      </c>
      <c r="D420" t="str">
        <f t="shared" si="13"/>
        <v>At4g21400</v>
      </c>
      <c r="E420" t="s">
        <v>532</v>
      </c>
      <c r="F420" t="s">
        <v>1731</v>
      </c>
    </row>
    <row r="421" spans="1:6">
      <c r="A421" t="s">
        <v>4429</v>
      </c>
      <c r="B421" t="s">
        <v>1731</v>
      </c>
      <c r="C421" t="str">
        <f t="shared" si="12"/>
        <v>At4g21410.1</v>
      </c>
      <c r="D421" t="str">
        <f t="shared" si="13"/>
        <v>At4g21410</v>
      </c>
      <c r="E421" t="s">
        <v>534</v>
      </c>
      <c r="F421" t="s">
        <v>1731</v>
      </c>
    </row>
    <row r="422" spans="1:6">
      <c r="A422" t="s">
        <v>4430</v>
      </c>
      <c r="B422" t="s">
        <v>40</v>
      </c>
      <c r="C422" t="str">
        <f t="shared" si="12"/>
        <v>At4g22130.1</v>
      </c>
      <c r="D422" t="str">
        <f t="shared" si="13"/>
        <v>At4g22130</v>
      </c>
      <c r="E422" t="s">
        <v>535</v>
      </c>
      <c r="F422" t="s">
        <v>40</v>
      </c>
    </row>
    <row r="423" spans="1:6">
      <c r="A423" t="s">
        <v>4431</v>
      </c>
      <c r="B423" t="s">
        <v>358</v>
      </c>
      <c r="C423" t="str">
        <f t="shared" si="12"/>
        <v>At4g22730.1</v>
      </c>
      <c r="D423" t="str">
        <f t="shared" si="13"/>
        <v>At4g22730</v>
      </c>
      <c r="E423" t="s">
        <v>536</v>
      </c>
      <c r="F423" t="s">
        <v>358</v>
      </c>
    </row>
    <row r="424" spans="1:6">
      <c r="A424" t="s">
        <v>4432</v>
      </c>
      <c r="B424" t="s">
        <v>1731</v>
      </c>
      <c r="C424" t="str">
        <f t="shared" si="12"/>
        <v>At4g23130.1</v>
      </c>
      <c r="D424" t="str">
        <f t="shared" si="13"/>
        <v>At4g23130</v>
      </c>
      <c r="E424" t="s">
        <v>537</v>
      </c>
      <c r="F424" t="s">
        <v>1731</v>
      </c>
    </row>
    <row r="425" spans="1:6">
      <c r="A425" t="s">
        <v>4433</v>
      </c>
      <c r="B425" t="s">
        <v>1731</v>
      </c>
      <c r="C425" t="str">
        <f t="shared" si="12"/>
        <v>At4g23140.1</v>
      </c>
      <c r="D425" t="str">
        <f t="shared" si="13"/>
        <v>At4g23140</v>
      </c>
      <c r="E425" t="s">
        <v>539</v>
      </c>
      <c r="F425" t="s">
        <v>1731</v>
      </c>
    </row>
    <row r="426" spans="1:6">
      <c r="A426" t="s">
        <v>4434</v>
      </c>
      <c r="B426" t="s">
        <v>1731</v>
      </c>
      <c r="C426" t="str">
        <f t="shared" si="12"/>
        <v>At4g23150.1</v>
      </c>
      <c r="D426" t="str">
        <f t="shared" si="13"/>
        <v>At4g23150</v>
      </c>
      <c r="E426" t="s">
        <v>540</v>
      </c>
      <c r="F426" t="s">
        <v>1731</v>
      </c>
    </row>
    <row r="427" spans="1:6">
      <c r="A427" t="s">
        <v>4435</v>
      </c>
      <c r="B427" t="s">
        <v>1731</v>
      </c>
      <c r="C427" t="str">
        <f t="shared" si="12"/>
        <v>At4g23160.1</v>
      </c>
      <c r="D427" t="str">
        <f t="shared" si="13"/>
        <v>At4g23160</v>
      </c>
      <c r="E427" t="s">
        <v>541</v>
      </c>
      <c r="F427" t="s">
        <v>1731</v>
      </c>
    </row>
    <row r="428" spans="1:6">
      <c r="A428" t="s">
        <v>4436</v>
      </c>
      <c r="B428" t="s">
        <v>1731</v>
      </c>
      <c r="C428" t="str">
        <f t="shared" si="12"/>
        <v>At4g23180.1</v>
      </c>
      <c r="D428" t="str">
        <f t="shared" si="13"/>
        <v>At4g23180</v>
      </c>
      <c r="E428" t="s">
        <v>542</v>
      </c>
      <c r="F428" t="s">
        <v>1731</v>
      </c>
    </row>
    <row r="429" spans="1:6">
      <c r="A429" t="s">
        <v>4437</v>
      </c>
      <c r="B429" t="s">
        <v>1731</v>
      </c>
      <c r="C429" t="str">
        <f t="shared" si="12"/>
        <v>At4g23190.1</v>
      </c>
      <c r="D429" t="str">
        <f t="shared" si="13"/>
        <v>At4g23190</v>
      </c>
      <c r="E429" t="s">
        <v>543</v>
      </c>
      <c r="F429" t="s">
        <v>1731</v>
      </c>
    </row>
    <row r="430" spans="1:6">
      <c r="A430" t="s">
        <v>4438</v>
      </c>
      <c r="B430" t="s">
        <v>1731</v>
      </c>
      <c r="C430" t="str">
        <f t="shared" si="12"/>
        <v>At4g23200.1</v>
      </c>
      <c r="D430" t="str">
        <f t="shared" si="13"/>
        <v>At4g23200</v>
      </c>
      <c r="E430" t="s">
        <v>544</v>
      </c>
      <c r="F430" t="s">
        <v>1731</v>
      </c>
    </row>
    <row r="431" spans="1:6">
      <c r="A431" t="s">
        <v>4439</v>
      </c>
      <c r="B431" t="s">
        <v>1731</v>
      </c>
      <c r="C431" t="str">
        <f t="shared" si="12"/>
        <v>At4g23210.1</v>
      </c>
      <c r="D431" t="str">
        <f t="shared" si="13"/>
        <v>At4g23210</v>
      </c>
      <c r="E431" t="s">
        <v>545</v>
      </c>
      <c r="F431" t="s">
        <v>1731</v>
      </c>
    </row>
    <row r="432" spans="1:6">
      <c r="A432" t="s">
        <v>4440</v>
      </c>
      <c r="B432" t="s">
        <v>1731</v>
      </c>
      <c r="C432" t="str">
        <f t="shared" si="12"/>
        <v>At4g23220.1</v>
      </c>
      <c r="D432" t="str">
        <f t="shared" si="13"/>
        <v>At4g23220</v>
      </c>
      <c r="E432" t="s">
        <v>546</v>
      </c>
      <c r="F432" t="s">
        <v>1731</v>
      </c>
    </row>
    <row r="433" spans="1:6">
      <c r="A433" t="s">
        <v>4441</v>
      </c>
      <c r="B433" t="s">
        <v>1731</v>
      </c>
      <c r="C433" t="str">
        <f t="shared" si="12"/>
        <v>At4g23230.1</v>
      </c>
      <c r="D433" t="str">
        <f t="shared" si="13"/>
        <v>At4g23230</v>
      </c>
      <c r="E433" t="s">
        <v>4644</v>
      </c>
      <c r="F433" t="s">
        <v>1731</v>
      </c>
    </row>
    <row r="434" spans="1:6">
      <c r="A434" t="s">
        <v>4442</v>
      </c>
      <c r="B434" t="s">
        <v>1731</v>
      </c>
      <c r="C434" t="str">
        <f t="shared" si="12"/>
        <v>At4g23240.1</v>
      </c>
      <c r="D434" t="str">
        <f t="shared" si="13"/>
        <v>At4g23240</v>
      </c>
      <c r="E434" t="s">
        <v>548</v>
      </c>
      <c r="F434" t="s">
        <v>1731</v>
      </c>
    </row>
    <row r="435" spans="1:6">
      <c r="A435" t="s">
        <v>4443</v>
      </c>
      <c r="B435" t="s">
        <v>1731</v>
      </c>
      <c r="C435" t="str">
        <f t="shared" si="12"/>
        <v>At4g23250.1</v>
      </c>
      <c r="D435" t="str">
        <f t="shared" si="13"/>
        <v>At4g23250</v>
      </c>
      <c r="E435" t="s">
        <v>549</v>
      </c>
      <c r="F435" t="s">
        <v>1731</v>
      </c>
    </row>
    <row r="436" spans="1:6">
      <c r="A436" t="s">
        <v>4444</v>
      </c>
      <c r="B436" t="s">
        <v>1731</v>
      </c>
      <c r="C436" t="str">
        <f t="shared" si="12"/>
        <v>At4g23260.1</v>
      </c>
      <c r="D436" t="str">
        <f t="shared" si="13"/>
        <v>At4g23260</v>
      </c>
      <c r="E436" t="s">
        <v>550</v>
      </c>
      <c r="F436" t="s">
        <v>1731</v>
      </c>
    </row>
    <row r="437" spans="1:6">
      <c r="A437" t="s">
        <v>4445</v>
      </c>
      <c r="B437" t="s">
        <v>1731</v>
      </c>
      <c r="C437" t="str">
        <f t="shared" si="12"/>
        <v>At4g23270.1</v>
      </c>
      <c r="D437" t="str">
        <f t="shared" si="13"/>
        <v>At4g23270</v>
      </c>
      <c r="E437" t="s">
        <v>551</v>
      </c>
      <c r="F437" t="s">
        <v>1731</v>
      </c>
    </row>
    <row r="438" spans="1:6">
      <c r="A438" t="s">
        <v>4446</v>
      </c>
      <c r="B438" t="s">
        <v>1731</v>
      </c>
      <c r="C438" t="str">
        <f t="shared" si="12"/>
        <v>At4g23280.1</v>
      </c>
      <c r="D438" t="str">
        <f t="shared" si="13"/>
        <v>At4g23280</v>
      </c>
      <c r="E438" t="s">
        <v>552</v>
      </c>
      <c r="F438" t="s">
        <v>1731</v>
      </c>
    </row>
    <row r="439" spans="1:6">
      <c r="A439" t="s">
        <v>4447</v>
      </c>
      <c r="B439" t="s">
        <v>1731</v>
      </c>
      <c r="C439" t="str">
        <f t="shared" si="12"/>
        <v>At4g23290.1</v>
      </c>
      <c r="D439" t="str">
        <f t="shared" si="13"/>
        <v>At4g23290</v>
      </c>
      <c r="E439" t="s">
        <v>553</v>
      </c>
      <c r="F439" t="s">
        <v>1731</v>
      </c>
    </row>
    <row r="440" spans="1:6">
      <c r="A440" t="s">
        <v>4448</v>
      </c>
      <c r="B440" t="s">
        <v>1731</v>
      </c>
      <c r="C440" t="str">
        <f t="shared" si="12"/>
        <v>At4g23300.1</v>
      </c>
      <c r="D440" t="str">
        <f t="shared" si="13"/>
        <v>At4g23300</v>
      </c>
      <c r="E440" t="s">
        <v>554</v>
      </c>
      <c r="F440" t="s">
        <v>1731</v>
      </c>
    </row>
    <row r="441" spans="1:6">
      <c r="A441" t="s">
        <v>4449</v>
      </c>
      <c r="B441" t="s">
        <v>1731</v>
      </c>
      <c r="C441" t="str">
        <f t="shared" si="12"/>
        <v>At4g23310.1</v>
      </c>
      <c r="D441" t="str">
        <f t="shared" si="13"/>
        <v>At4g23310</v>
      </c>
      <c r="E441" t="s">
        <v>555</v>
      </c>
      <c r="F441" t="s">
        <v>1731</v>
      </c>
    </row>
    <row r="442" spans="1:6">
      <c r="A442" t="s">
        <v>4450</v>
      </c>
      <c r="B442" t="s">
        <v>1731</v>
      </c>
      <c r="C442" t="str">
        <f t="shared" si="12"/>
        <v>At4g23320.1</v>
      </c>
      <c r="D442" t="str">
        <f t="shared" si="13"/>
        <v>At4g23320</v>
      </c>
      <c r="E442" t="s">
        <v>556</v>
      </c>
      <c r="F442" t="s">
        <v>1731</v>
      </c>
    </row>
    <row r="443" spans="1:6">
      <c r="A443" t="s">
        <v>4451</v>
      </c>
      <c r="B443" t="s">
        <v>35</v>
      </c>
      <c r="C443" t="str">
        <f t="shared" si="12"/>
        <v>At4g23740.1</v>
      </c>
      <c r="D443" t="str">
        <f t="shared" si="13"/>
        <v>At4g23740</v>
      </c>
      <c r="E443" t="s">
        <v>557</v>
      </c>
      <c r="F443" t="s">
        <v>35</v>
      </c>
    </row>
    <row r="444" spans="1:6">
      <c r="A444" t="s">
        <v>4452</v>
      </c>
      <c r="B444" t="s">
        <v>73</v>
      </c>
      <c r="C444" t="str">
        <f t="shared" si="12"/>
        <v>At4g25160.1</v>
      </c>
      <c r="D444" t="str">
        <f t="shared" si="13"/>
        <v>At4g25160</v>
      </c>
      <c r="E444" t="s">
        <v>558</v>
      </c>
      <c r="F444" t="s">
        <v>73</v>
      </c>
    </row>
    <row r="445" spans="1:6">
      <c r="A445" t="s">
        <v>4453</v>
      </c>
      <c r="B445" t="s">
        <v>360</v>
      </c>
      <c r="C445" t="str">
        <f t="shared" si="12"/>
        <v>At4g25390.1</v>
      </c>
      <c r="D445" t="str">
        <f t="shared" si="13"/>
        <v>At4g25390</v>
      </c>
      <c r="E445" t="s">
        <v>559</v>
      </c>
      <c r="F445" t="s">
        <v>360</v>
      </c>
    </row>
    <row r="446" spans="1:6">
      <c r="A446" t="s">
        <v>4454</v>
      </c>
      <c r="B446" t="s">
        <v>1090</v>
      </c>
      <c r="C446" t="str">
        <f t="shared" si="12"/>
        <v>At4g26540.1</v>
      </c>
      <c r="D446" t="str">
        <f t="shared" si="13"/>
        <v>At4g26540</v>
      </c>
      <c r="E446" t="s">
        <v>1856</v>
      </c>
      <c r="F446" t="s">
        <v>1090</v>
      </c>
    </row>
    <row r="447" spans="1:6">
      <c r="A447" t="s">
        <v>4455</v>
      </c>
      <c r="B447" t="s">
        <v>1731</v>
      </c>
      <c r="C447" t="str">
        <f t="shared" si="12"/>
        <v>At4g27290.1</v>
      </c>
      <c r="D447" t="str">
        <f t="shared" si="13"/>
        <v>At4g27290</v>
      </c>
      <c r="E447" t="s">
        <v>561</v>
      </c>
      <c r="F447" t="s">
        <v>1731</v>
      </c>
    </row>
    <row r="448" spans="1:6">
      <c r="A448" t="s">
        <v>4456</v>
      </c>
      <c r="B448" t="s">
        <v>1731</v>
      </c>
      <c r="C448" t="str">
        <f t="shared" ref="C448:C511" si="14">RIGHT(A448,11)</f>
        <v>At4g27300.1</v>
      </c>
      <c r="D448" t="str">
        <f t="shared" ref="D448:D511" si="15">LEFT(C448,9)</f>
        <v>At4g27300</v>
      </c>
      <c r="E448" t="s">
        <v>563</v>
      </c>
      <c r="F448" t="s">
        <v>1731</v>
      </c>
    </row>
    <row r="449" spans="1:6">
      <c r="A449" t="s">
        <v>4457</v>
      </c>
      <c r="B449" t="s">
        <v>58</v>
      </c>
      <c r="C449" t="str">
        <f t="shared" si="14"/>
        <v>At4g28350.1</v>
      </c>
      <c r="D449" t="str">
        <f t="shared" si="15"/>
        <v>At4g28350</v>
      </c>
      <c r="E449" t="s">
        <v>564</v>
      </c>
      <c r="F449" t="s">
        <v>58</v>
      </c>
    </row>
    <row r="450" spans="1:6">
      <c r="A450" t="s">
        <v>4458</v>
      </c>
      <c r="B450" t="s">
        <v>1090</v>
      </c>
      <c r="C450" t="str">
        <f t="shared" si="14"/>
        <v>At4g28490.1</v>
      </c>
      <c r="D450" t="str">
        <f t="shared" si="15"/>
        <v>At4g28490</v>
      </c>
      <c r="E450" t="s">
        <v>565</v>
      </c>
      <c r="F450" t="s">
        <v>1090</v>
      </c>
    </row>
    <row r="451" spans="1:6">
      <c r="A451" t="s">
        <v>4459</v>
      </c>
      <c r="B451" t="s">
        <v>1090</v>
      </c>
      <c r="C451" t="str">
        <f t="shared" si="14"/>
        <v>At4g28650.1</v>
      </c>
      <c r="D451" t="str">
        <f t="shared" si="15"/>
        <v>At4g28650</v>
      </c>
      <c r="E451" t="s">
        <v>566</v>
      </c>
      <c r="F451" t="s">
        <v>1090</v>
      </c>
    </row>
    <row r="452" spans="1:6">
      <c r="A452" t="s">
        <v>4460</v>
      </c>
      <c r="B452" t="s">
        <v>1731</v>
      </c>
      <c r="C452" t="str">
        <f t="shared" si="14"/>
        <v>At4g28670.1</v>
      </c>
      <c r="D452" t="str">
        <f t="shared" si="15"/>
        <v>At4g28670</v>
      </c>
      <c r="E452" t="s">
        <v>567</v>
      </c>
      <c r="F452" t="s">
        <v>1731</v>
      </c>
    </row>
    <row r="453" spans="1:6">
      <c r="A453" t="s">
        <v>4461</v>
      </c>
      <c r="B453" t="s">
        <v>58</v>
      </c>
      <c r="C453" t="str">
        <f t="shared" si="14"/>
        <v>At4g29050.1</v>
      </c>
      <c r="D453" t="str">
        <f t="shared" si="15"/>
        <v>At4g29050</v>
      </c>
      <c r="E453" t="s">
        <v>568</v>
      </c>
      <c r="F453" t="s">
        <v>58</v>
      </c>
    </row>
    <row r="454" spans="1:6">
      <c r="A454" t="s">
        <v>4462</v>
      </c>
      <c r="B454" t="s">
        <v>1120</v>
      </c>
      <c r="C454" t="str">
        <f t="shared" si="14"/>
        <v>At4g29180.1</v>
      </c>
      <c r="D454" t="str">
        <f t="shared" si="15"/>
        <v>At4g29180</v>
      </c>
      <c r="E454" t="s">
        <v>569</v>
      </c>
      <c r="F454" t="s">
        <v>1120</v>
      </c>
    </row>
    <row r="455" spans="1:6">
      <c r="A455" t="s">
        <v>4463</v>
      </c>
      <c r="B455" t="s">
        <v>1120</v>
      </c>
      <c r="C455" t="str">
        <f t="shared" si="14"/>
        <v>At4g29450.1</v>
      </c>
      <c r="D455" t="str">
        <f t="shared" si="15"/>
        <v>At4g29450</v>
      </c>
      <c r="E455" t="s">
        <v>570</v>
      </c>
      <c r="F455" t="s">
        <v>1120</v>
      </c>
    </row>
    <row r="456" spans="1:6">
      <c r="A456" t="s">
        <v>4464</v>
      </c>
      <c r="B456" t="s">
        <v>96</v>
      </c>
      <c r="C456" t="str">
        <f t="shared" si="14"/>
        <v>At4g29654.1</v>
      </c>
      <c r="D456" t="str">
        <f t="shared" si="15"/>
        <v>At4g29654</v>
      </c>
      <c r="E456" t="s">
        <v>4645</v>
      </c>
      <c r="F456" t="s">
        <v>96</v>
      </c>
    </row>
    <row r="457" spans="1:6">
      <c r="A457" t="s">
        <v>4465</v>
      </c>
      <c r="B457" t="s">
        <v>1120</v>
      </c>
      <c r="C457" t="str">
        <f t="shared" si="14"/>
        <v>At4g29990.1</v>
      </c>
      <c r="D457" t="str">
        <f t="shared" si="15"/>
        <v>At4g29990</v>
      </c>
      <c r="E457" t="s">
        <v>571</v>
      </c>
      <c r="F457" t="s">
        <v>1120</v>
      </c>
    </row>
    <row r="458" spans="1:6">
      <c r="A458" t="s">
        <v>4466</v>
      </c>
      <c r="B458" t="s">
        <v>119</v>
      </c>
      <c r="C458" t="str">
        <f t="shared" si="14"/>
        <v>At4g30520.1</v>
      </c>
      <c r="D458" t="str">
        <f t="shared" si="15"/>
        <v>At4g30520</v>
      </c>
      <c r="E458" t="s">
        <v>572</v>
      </c>
      <c r="F458" t="s">
        <v>119</v>
      </c>
    </row>
    <row r="459" spans="1:6">
      <c r="A459" t="s">
        <v>4467</v>
      </c>
      <c r="B459" t="s">
        <v>61</v>
      </c>
      <c r="C459" t="str">
        <f t="shared" si="14"/>
        <v>At4g31100.1</v>
      </c>
      <c r="D459" t="str">
        <f t="shared" si="15"/>
        <v>At4g31100</v>
      </c>
      <c r="E459" t="s">
        <v>573</v>
      </c>
      <c r="F459" t="s">
        <v>61</v>
      </c>
    </row>
    <row r="460" spans="1:6">
      <c r="A460" t="s">
        <v>4468</v>
      </c>
      <c r="B460" t="s">
        <v>61</v>
      </c>
      <c r="C460" t="str">
        <f t="shared" si="14"/>
        <v>At4g31110.1</v>
      </c>
      <c r="D460" t="str">
        <f t="shared" si="15"/>
        <v>At4g31110</v>
      </c>
      <c r="E460" t="s">
        <v>575</v>
      </c>
      <c r="F460" t="s">
        <v>61</v>
      </c>
    </row>
    <row r="461" spans="1:6">
      <c r="A461" t="s">
        <v>4469</v>
      </c>
      <c r="B461" t="s">
        <v>73</v>
      </c>
      <c r="C461" t="str">
        <f t="shared" si="14"/>
        <v>At4g31230.1</v>
      </c>
      <c r="D461" t="str">
        <f t="shared" si="15"/>
        <v>At4g31230</v>
      </c>
      <c r="E461" t="s">
        <v>4646</v>
      </c>
      <c r="F461" t="s">
        <v>73</v>
      </c>
    </row>
    <row r="462" spans="1:6">
      <c r="A462" t="s">
        <v>4470</v>
      </c>
      <c r="B462" t="s">
        <v>35</v>
      </c>
      <c r="C462" t="str">
        <f t="shared" si="14"/>
        <v>At4g31250.1</v>
      </c>
      <c r="D462" t="str">
        <f t="shared" si="15"/>
        <v>At4g31250</v>
      </c>
      <c r="E462" t="s">
        <v>576</v>
      </c>
      <c r="F462" t="s">
        <v>35</v>
      </c>
    </row>
    <row r="463" spans="1:6">
      <c r="A463" t="s">
        <v>4471</v>
      </c>
      <c r="B463" t="s">
        <v>259</v>
      </c>
      <c r="C463" t="str">
        <f t="shared" si="14"/>
        <v>At4g32000.1</v>
      </c>
      <c r="D463" t="str">
        <f t="shared" si="15"/>
        <v>At4g32000</v>
      </c>
      <c r="E463" t="s">
        <v>577</v>
      </c>
      <c r="F463" t="s">
        <v>259</v>
      </c>
    </row>
    <row r="464" spans="1:6">
      <c r="A464" t="s">
        <v>4472</v>
      </c>
      <c r="B464" t="s">
        <v>121</v>
      </c>
      <c r="C464" t="str">
        <f t="shared" si="14"/>
        <v>At4g32300.1</v>
      </c>
      <c r="D464" t="str">
        <f t="shared" si="15"/>
        <v>At4g32300</v>
      </c>
      <c r="E464" t="s">
        <v>578</v>
      </c>
      <c r="F464" t="s">
        <v>121</v>
      </c>
    </row>
    <row r="465" spans="1:6">
      <c r="A465" t="s">
        <v>4473</v>
      </c>
      <c r="B465" t="s">
        <v>3991</v>
      </c>
      <c r="C465" t="str">
        <f t="shared" si="14"/>
        <v>At4g32710.1</v>
      </c>
      <c r="D465" t="str">
        <f t="shared" si="15"/>
        <v>At4g32710</v>
      </c>
      <c r="E465" t="s">
        <v>579</v>
      </c>
      <c r="F465" t="s">
        <v>3991</v>
      </c>
    </row>
    <row r="466" spans="1:6">
      <c r="A466" t="s">
        <v>4474</v>
      </c>
      <c r="B466" t="s">
        <v>119</v>
      </c>
      <c r="C466" t="str">
        <f t="shared" si="14"/>
        <v>At4g33430.1</v>
      </c>
      <c r="D466" t="str">
        <f t="shared" si="15"/>
        <v>At4g33430</v>
      </c>
      <c r="E466" t="s">
        <v>580</v>
      </c>
      <c r="F466" t="s">
        <v>119</v>
      </c>
    </row>
    <row r="467" spans="1:6">
      <c r="A467" t="s">
        <v>4475</v>
      </c>
      <c r="B467" t="s">
        <v>35</v>
      </c>
      <c r="C467" t="str">
        <f t="shared" si="14"/>
        <v>At4g34220.1</v>
      </c>
      <c r="D467" t="str">
        <f t="shared" si="15"/>
        <v>At4g34220</v>
      </c>
      <c r="E467" t="s">
        <v>581</v>
      </c>
      <c r="F467" t="s">
        <v>35</v>
      </c>
    </row>
    <row r="468" spans="1:6">
      <c r="A468" t="s">
        <v>4476</v>
      </c>
      <c r="B468" t="s">
        <v>3991</v>
      </c>
      <c r="C468" t="str">
        <f t="shared" si="14"/>
        <v>At4g34440.1</v>
      </c>
      <c r="D468" t="str">
        <f t="shared" si="15"/>
        <v>At4g34440</v>
      </c>
      <c r="E468" t="s">
        <v>582</v>
      </c>
      <c r="F468" t="s">
        <v>3991</v>
      </c>
    </row>
    <row r="469" spans="1:6">
      <c r="A469" t="s">
        <v>4477</v>
      </c>
      <c r="B469" t="s">
        <v>7</v>
      </c>
      <c r="C469" t="str">
        <f t="shared" si="14"/>
        <v>At4g34500.1</v>
      </c>
      <c r="D469" t="str">
        <f t="shared" si="15"/>
        <v>At4g34500</v>
      </c>
      <c r="E469" t="s">
        <v>583</v>
      </c>
      <c r="F469" t="s">
        <v>7</v>
      </c>
    </row>
    <row r="470" spans="1:6">
      <c r="A470" t="s">
        <v>4478</v>
      </c>
      <c r="B470" t="s">
        <v>91</v>
      </c>
      <c r="C470" t="str">
        <f t="shared" si="14"/>
        <v>At4g35030.1</v>
      </c>
      <c r="D470" t="str">
        <f t="shared" si="15"/>
        <v>At4g35030</v>
      </c>
      <c r="E470" t="s">
        <v>584</v>
      </c>
      <c r="F470" t="s">
        <v>91</v>
      </c>
    </row>
    <row r="471" spans="1:6">
      <c r="A471" t="s">
        <v>4479</v>
      </c>
      <c r="B471" t="s">
        <v>3988</v>
      </c>
      <c r="C471" t="str">
        <f t="shared" si="14"/>
        <v>At4g35230.1</v>
      </c>
      <c r="D471" t="str">
        <f t="shared" si="15"/>
        <v>At4g35230</v>
      </c>
      <c r="E471" t="s">
        <v>585</v>
      </c>
      <c r="F471" t="s">
        <v>3988</v>
      </c>
    </row>
    <row r="472" spans="1:6">
      <c r="A472" t="s">
        <v>4480</v>
      </c>
      <c r="B472" t="s">
        <v>3989</v>
      </c>
      <c r="C472" t="str">
        <f t="shared" si="14"/>
        <v>At4g35600.1</v>
      </c>
      <c r="D472" t="str">
        <f t="shared" si="15"/>
        <v>At4g35600</v>
      </c>
      <c r="E472" t="s">
        <v>586</v>
      </c>
      <c r="F472" t="s">
        <v>3989</v>
      </c>
    </row>
    <row r="473" spans="1:6">
      <c r="A473" t="s">
        <v>4481</v>
      </c>
      <c r="B473" t="s">
        <v>4002</v>
      </c>
      <c r="C473" t="str">
        <f t="shared" si="14"/>
        <v>At4g36180.1</v>
      </c>
      <c r="D473" t="str">
        <f t="shared" si="15"/>
        <v>At4g36180</v>
      </c>
      <c r="E473" t="s">
        <v>587</v>
      </c>
      <c r="F473" t="s">
        <v>4002</v>
      </c>
    </row>
    <row r="474" spans="1:6">
      <c r="A474" t="s">
        <v>4482</v>
      </c>
      <c r="B474" t="s">
        <v>35</v>
      </c>
      <c r="C474" t="str">
        <f t="shared" si="14"/>
        <v>At4g37250.1</v>
      </c>
      <c r="D474" t="str">
        <f t="shared" si="15"/>
        <v>At4g37250</v>
      </c>
      <c r="E474" t="s">
        <v>588</v>
      </c>
      <c r="F474" t="s">
        <v>35</v>
      </c>
    </row>
    <row r="475" spans="1:6">
      <c r="A475" t="s">
        <v>4483</v>
      </c>
      <c r="B475" t="s">
        <v>1731</v>
      </c>
      <c r="C475" t="str">
        <f t="shared" si="14"/>
        <v>At4g38830.1</v>
      </c>
      <c r="D475" t="str">
        <f t="shared" si="15"/>
        <v>At4g38830</v>
      </c>
      <c r="E475" t="s">
        <v>589</v>
      </c>
      <c r="F475" t="s">
        <v>1731</v>
      </c>
    </row>
    <row r="476" spans="1:6">
      <c r="A476" t="s">
        <v>4484</v>
      </c>
      <c r="B476" t="s">
        <v>112</v>
      </c>
      <c r="C476" t="str">
        <f t="shared" si="14"/>
        <v>At4g39110.1</v>
      </c>
      <c r="D476" t="str">
        <f t="shared" si="15"/>
        <v>At4g39110</v>
      </c>
      <c r="E476" t="s">
        <v>590</v>
      </c>
      <c r="F476" t="s">
        <v>112</v>
      </c>
    </row>
    <row r="477" spans="1:6">
      <c r="A477" t="s">
        <v>4485</v>
      </c>
      <c r="B477" t="s">
        <v>282</v>
      </c>
      <c r="C477" t="str">
        <f t="shared" si="14"/>
        <v>At4g39270.1</v>
      </c>
      <c r="D477" t="str">
        <f t="shared" si="15"/>
        <v>At4g39270</v>
      </c>
      <c r="E477" t="s">
        <v>591</v>
      </c>
      <c r="F477" t="s">
        <v>282</v>
      </c>
    </row>
    <row r="478" spans="1:6">
      <c r="A478" t="s">
        <v>4486</v>
      </c>
      <c r="B478" t="s">
        <v>3998</v>
      </c>
      <c r="C478" t="str">
        <f t="shared" si="14"/>
        <v>At4g39400.1</v>
      </c>
      <c r="D478" t="str">
        <f t="shared" si="15"/>
        <v>At4g39400</v>
      </c>
      <c r="E478" t="s">
        <v>592</v>
      </c>
      <c r="F478" t="s">
        <v>3998</v>
      </c>
    </row>
    <row r="479" spans="1:6">
      <c r="A479" t="s">
        <v>4487</v>
      </c>
      <c r="B479" t="s">
        <v>3989</v>
      </c>
      <c r="C479" t="str">
        <f t="shared" si="14"/>
        <v>At5g01020.1</v>
      </c>
      <c r="D479" t="str">
        <f t="shared" si="15"/>
        <v>At5g01020</v>
      </c>
      <c r="E479" t="s">
        <v>593</v>
      </c>
      <c r="F479" t="s">
        <v>3989</v>
      </c>
    </row>
    <row r="480" spans="1:6">
      <c r="A480" t="s">
        <v>4488</v>
      </c>
      <c r="B480" t="s">
        <v>3988</v>
      </c>
      <c r="C480" t="str">
        <f t="shared" si="14"/>
        <v>At5g01060.1</v>
      </c>
      <c r="D480" t="str">
        <f t="shared" si="15"/>
        <v>At5g01060</v>
      </c>
      <c r="E480" t="s">
        <v>594</v>
      </c>
      <c r="F480" t="s">
        <v>3988</v>
      </c>
    </row>
    <row r="481" spans="1:6">
      <c r="A481" t="s">
        <v>4489</v>
      </c>
      <c r="B481" t="s">
        <v>58</v>
      </c>
      <c r="C481" t="str">
        <f t="shared" si="14"/>
        <v>At5g01540.1</v>
      </c>
      <c r="D481" t="str">
        <f t="shared" si="15"/>
        <v>At5g01540</v>
      </c>
      <c r="E481" t="s">
        <v>595</v>
      </c>
      <c r="F481" t="s">
        <v>58</v>
      </c>
    </row>
    <row r="482" spans="1:6">
      <c r="A482" t="s">
        <v>4490</v>
      </c>
      <c r="B482" t="s">
        <v>58</v>
      </c>
      <c r="C482" t="str">
        <f t="shared" si="14"/>
        <v>At5g01550.1</v>
      </c>
      <c r="D482" t="str">
        <f t="shared" si="15"/>
        <v>At5g01550</v>
      </c>
      <c r="E482" t="s">
        <v>597</v>
      </c>
      <c r="F482" t="s">
        <v>58</v>
      </c>
    </row>
    <row r="483" spans="1:6">
      <c r="A483" t="s">
        <v>4491</v>
      </c>
      <c r="B483" t="s">
        <v>58</v>
      </c>
      <c r="C483" t="str">
        <f t="shared" si="14"/>
        <v>At5g01560.1</v>
      </c>
      <c r="D483" t="str">
        <f t="shared" si="15"/>
        <v>At5g01560</v>
      </c>
      <c r="E483" t="s">
        <v>598</v>
      </c>
      <c r="F483" t="s">
        <v>58</v>
      </c>
    </row>
    <row r="484" spans="1:6">
      <c r="A484" t="s">
        <v>4492</v>
      </c>
      <c r="B484" t="s">
        <v>3992</v>
      </c>
      <c r="C484" t="str">
        <f t="shared" si="14"/>
        <v>At5g01890.1</v>
      </c>
      <c r="D484" t="str">
        <f t="shared" si="15"/>
        <v>At5g01890</v>
      </c>
      <c r="E484" t="s">
        <v>599</v>
      </c>
      <c r="F484" t="s">
        <v>3992</v>
      </c>
    </row>
    <row r="485" spans="1:6">
      <c r="A485" t="s">
        <v>4493</v>
      </c>
      <c r="B485" t="s">
        <v>16</v>
      </c>
      <c r="C485" t="str">
        <f t="shared" si="14"/>
        <v>At5g01950.1</v>
      </c>
      <c r="D485" t="str">
        <f t="shared" si="15"/>
        <v>At5g01950</v>
      </c>
      <c r="E485" t="s">
        <v>600</v>
      </c>
      <c r="F485" t="s">
        <v>16</v>
      </c>
    </row>
    <row r="486" spans="1:6">
      <c r="A486" t="s">
        <v>4494</v>
      </c>
      <c r="B486" t="s">
        <v>3994</v>
      </c>
      <c r="C486" t="str">
        <f t="shared" si="14"/>
        <v>At5g02070.1</v>
      </c>
      <c r="D486" t="str">
        <f t="shared" si="15"/>
        <v>At5g02070</v>
      </c>
      <c r="E486" t="s">
        <v>601</v>
      </c>
      <c r="F486" t="s">
        <v>3994</v>
      </c>
    </row>
    <row r="487" spans="1:6">
      <c r="A487" t="s">
        <v>4495</v>
      </c>
      <c r="B487" t="s">
        <v>3989</v>
      </c>
      <c r="C487" t="str">
        <f t="shared" si="14"/>
        <v>At5g02290.1</v>
      </c>
      <c r="D487" t="str">
        <f t="shared" si="15"/>
        <v>At5g02290</v>
      </c>
      <c r="E487" t="s">
        <v>602</v>
      </c>
      <c r="F487" t="s">
        <v>3989</v>
      </c>
    </row>
    <row r="488" spans="1:6">
      <c r="A488" t="s">
        <v>4496</v>
      </c>
      <c r="B488" t="s">
        <v>3990</v>
      </c>
      <c r="C488" t="str">
        <f t="shared" si="14"/>
        <v>At5g02800.1</v>
      </c>
      <c r="D488" t="str">
        <f t="shared" si="15"/>
        <v>At5g02800</v>
      </c>
      <c r="E488" t="s">
        <v>603</v>
      </c>
      <c r="F488" t="s">
        <v>3990</v>
      </c>
    </row>
    <row r="489" spans="1:6">
      <c r="A489" t="s">
        <v>4497</v>
      </c>
      <c r="B489" t="s">
        <v>58</v>
      </c>
      <c r="C489" t="str">
        <f t="shared" si="14"/>
        <v>At5g03140.1</v>
      </c>
      <c r="D489" t="str">
        <f t="shared" si="15"/>
        <v>At5g03140</v>
      </c>
      <c r="E489" t="s">
        <v>604</v>
      </c>
      <c r="F489" t="s">
        <v>58</v>
      </c>
    </row>
    <row r="490" spans="1:6">
      <c r="A490" t="s">
        <v>4498</v>
      </c>
      <c r="B490" t="s">
        <v>3989</v>
      </c>
      <c r="C490" t="str">
        <f t="shared" si="14"/>
        <v>At5g03320.1</v>
      </c>
      <c r="D490" t="str">
        <f t="shared" si="15"/>
        <v>At5g03320</v>
      </c>
      <c r="E490" t="s">
        <v>605</v>
      </c>
      <c r="F490" t="s">
        <v>3989</v>
      </c>
    </row>
    <row r="491" spans="1:6">
      <c r="A491" t="s">
        <v>4499</v>
      </c>
      <c r="B491" t="s">
        <v>35</v>
      </c>
      <c r="C491" t="str">
        <f t="shared" si="14"/>
        <v>At5g05160.1</v>
      </c>
      <c r="D491" t="str">
        <f t="shared" si="15"/>
        <v>At5g05160</v>
      </c>
      <c r="E491" t="s">
        <v>606</v>
      </c>
      <c r="F491" t="s">
        <v>35</v>
      </c>
    </row>
    <row r="492" spans="1:6">
      <c r="A492" t="s">
        <v>4500</v>
      </c>
      <c r="B492" t="s">
        <v>58</v>
      </c>
      <c r="C492" t="str">
        <f t="shared" si="14"/>
        <v>At5g06740.1</v>
      </c>
      <c r="D492" t="str">
        <f t="shared" si="15"/>
        <v>At5g06740</v>
      </c>
      <c r="E492" t="s">
        <v>607</v>
      </c>
      <c r="F492" t="s">
        <v>58</v>
      </c>
    </row>
    <row r="493" spans="1:6">
      <c r="A493" t="s">
        <v>4501</v>
      </c>
      <c r="B493" t="s">
        <v>40</v>
      </c>
      <c r="C493" t="str">
        <f t="shared" si="14"/>
        <v>At5g06820.1</v>
      </c>
      <c r="D493" t="str">
        <f t="shared" si="15"/>
        <v>At5g06820</v>
      </c>
      <c r="E493" t="s">
        <v>608</v>
      </c>
      <c r="F493" t="s">
        <v>40</v>
      </c>
    </row>
    <row r="494" spans="1:6">
      <c r="A494" t="s">
        <v>4502</v>
      </c>
      <c r="B494" t="s">
        <v>1090</v>
      </c>
      <c r="C494" t="str">
        <f t="shared" si="14"/>
        <v>At5g06940.1</v>
      </c>
      <c r="D494" t="str">
        <f t="shared" si="15"/>
        <v>At5g06940</v>
      </c>
      <c r="E494" t="s">
        <v>609</v>
      </c>
      <c r="F494" t="s">
        <v>1090</v>
      </c>
    </row>
    <row r="495" spans="1:6">
      <c r="A495" t="s">
        <v>4503</v>
      </c>
      <c r="B495" t="s">
        <v>3999</v>
      </c>
      <c r="C495" t="str">
        <f t="shared" si="14"/>
        <v>At5g07150.1</v>
      </c>
      <c r="D495" t="str">
        <f t="shared" si="15"/>
        <v>At5g07150</v>
      </c>
      <c r="E495" t="s">
        <v>610</v>
      </c>
      <c r="F495" t="s">
        <v>3999</v>
      </c>
    </row>
    <row r="496" spans="1:6">
      <c r="A496" t="s">
        <v>4504</v>
      </c>
      <c r="B496" t="s">
        <v>315</v>
      </c>
      <c r="C496" t="str">
        <f t="shared" si="14"/>
        <v>At5g07180.1</v>
      </c>
      <c r="D496" t="str">
        <f t="shared" si="15"/>
        <v>At5g07180</v>
      </c>
      <c r="E496" t="s">
        <v>611</v>
      </c>
      <c r="F496" t="s">
        <v>315</v>
      </c>
    </row>
    <row r="497" spans="1:6">
      <c r="A497" t="s">
        <v>4505</v>
      </c>
      <c r="B497" t="s">
        <v>3998</v>
      </c>
      <c r="C497" t="str">
        <f t="shared" si="14"/>
        <v>At5g07280.1</v>
      </c>
      <c r="D497" t="str">
        <f t="shared" si="15"/>
        <v>At5g07280</v>
      </c>
      <c r="E497" t="s">
        <v>612</v>
      </c>
      <c r="F497" t="s">
        <v>3998</v>
      </c>
    </row>
    <row r="498" spans="1:6">
      <c r="A498" t="s">
        <v>4506</v>
      </c>
      <c r="B498" t="s">
        <v>35</v>
      </c>
      <c r="C498" t="str">
        <f t="shared" si="14"/>
        <v>At5g07620.1</v>
      </c>
      <c r="D498" t="str">
        <f t="shared" si="15"/>
        <v>At5g07620</v>
      </c>
      <c r="E498" t="s">
        <v>613</v>
      </c>
      <c r="F498" t="s">
        <v>35</v>
      </c>
    </row>
    <row r="499" spans="1:6">
      <c r="A499" t="s">
        <v>4507</v>
      </c>
      <c r="B499" t="s">
        <v>35</v>
      </c>
      <c r="C499" t="str">
        <f t="shared" si="14"/>
        <v>At5g10020.1</v>
      </c>
      <c r="D499" t="str">
        <f t="shared" si="15"/>
        <v>At5g10020</v>
      </c>
      <c r="E499" t="s">
        <v>614</v>
      </c>
      <c r="F499" t="s">
        <v>35</v>
      </c>
    </row>
    <row r="500" spans="1:6">
      <c r="A500" t="s">
        <v>4508</v>
      </c>
      <c r="B500" t="s">
        <v>119</v>
      </c>
      <c r="C500" t="str">
        <f t="shared" si="14"/>
        <v>At5g10290.1</v>
      </c>
      <c r="D500" t="str">
        <f t="shared" si="15"/>
        <v>At5g10290</v>
      </c>
      <c r="E500" t="s">
        <v>615</v>
      </c>
      <c r="F500" t="s">
        <v>119</v>
      </c>
    </row>
    <row r="501" spans="1:6">
      <c r="A501" t="s">
        <v>4509</v>
      </c>
      <c r="B501" t="s">
        <v>91</v>
      </c>
      <c r="C501" t="str">
        <f t="shared" si="14"/>
        <v>At5g10520.1</v>
      </c>
      <c r="D501" t="str">
        <f t="shared" si="15"/>
        <v>At5g10520</v>
      </c>
      <c r="E501" t="s">
        <v>616</v>
      </c>
      <c r="F501" t="s">
        <v>91</v>
      </c>
    </row>
    <row r="502" spans="1:6">
      <c r="A502" t="s">
        <v>4510</v>
      </c>
      <c r="B502" t="s">
        <v>58</v>
      </c>
      <c r="C502" t="str">
        <f t="shared" si="14"/>
        <v>At5g10530.1</v>
      </c>
      <c r="D502" t="str">
        <f t="shared" si="15"/>
        <v>At5g10530</v>
      </c>
      <c r="E502" t="s">
        <v>617</v>
      </c>
      <c r="F502" t="s">
        <v>58</v>
      </c>
    </row>
    <row r="503" spans="1:6">
      <c r="A503" t="s">
        <v>4511</v>
      </c>
      <c r="B503" t="s">
        <v>259</v>
      </c>
      <c r="C503" t="str">
        <f t="shared" si="14"/>
        <v>At5g11020.1</v>
      </c>
      <c r="D503" t="str">
        <f t="shared" si="15"/>
        <v>At5g11020</v>
      </c>
      <c r="E503" t="s">
        <v>618</v>
      </c>
      <c r="F503" t="s">
        <v>259</v>
      </c>
    </row>
    <row r="504" spans="1:6">
      <c r="A504" t="s">
        <v>4512</v>
      </c>
      <c r="B504" t="s">
        <v>3989</v>
      </c>
      <c r="C504" t="str">
        <f t="shared" si="14"/>
        <v>At5g11400.1</v>
      </c>
      <c r="D504" t="str">
        <f t="shared" si="15"/>
        <v>At5g11400</v>
      </c>
      <c r="E504" t="s">
        <v>619</v>
      </c>
      <c r="F504" t="s">
        <v>3989</v>
      </c>
    </row>
    <row r="505" spans="1:6">
      <c r="A505" t="s">
        <v>4513</v>
      </c>
      <c r="B505" t="s">
        <v>3989</v>
      </c>
      <c r="C505" t="str">
        <f t="shared" si="14"/>
        <v>At5g11410.1</v>
      </c>
      <c r="D505" t="str">
        <f t="shared" si="15"/>
        <v>At5g11410</v>
      </c>
      <c r="E505" t="s">
        <v>620</v>
      </c>
      <c r="F505" t="s">
        <v>3989</v>
      </c>
    </row>
    <row r="506" spans="1:6">
      <c r="A506" t="s">
        <v>4514</v>
      </c>
      <c r="B506" t="s">
        <v>73</v>
      </c>
      <c r="C506" t="str">
        <f t="shared" si="14"/>
        <v>At5g12000.1</v>
      </c>
      <c r="D506" t="str">
        <f t="shared" si="15"/>
        <v>At5g12000</v>
      </c>
      <c r="E506" t="s">
        <v>621</v>
      </c>
      <c r="F506" t="s">
        <v>73</v>
      </c>
    </row>
    <row r="507" spans="1:6">
      <c r="A507" t="s">
        <v>4515</v>
      </c>
      <c r="B507" t="s">
        <v>3990</v>
      </c>
      <c r="C507" t="str">
        <f t="shared" si="14"/>
        <v>At5g13160.1</v>
      </c>
      <c r="D507" t="str">
        <f t="shared" si="15"/>
        <v>At5g13160</v>
      </c>
      <c r="E507" t="s">
        <v>622</v>
      </c>
      <c r="F507" t="s">
        <v>3990</v>
      </c>
    </row>
    <row r="508" spans="1:6">
      <c r="A508" t="s">
        <v>4516</v>
      </c>
      <c r="B508" t="s">
        <v>1407</v>
      </c>
      <c r="C508" t="str">
        <f t="shared" si="14"/>
        <v>At5g13290.1</v>
      </c>
      <c r="D508" t="str">
        <f t="shared" si="15"/>
        <v>At5g13290</v>
      </c>
      <c r="E508" t="s">
        <v>623</v>
      </c>
      <c r="F508" t="s">
        <v>1407</v>
      </c>
    </row>
    <row r="509" spans="1:6">
      <c r="A509" t="s">
        <v>4517</v>
      </c>
      <c r="B509" t="s">
        <v>3993</v>
      </c>
      <c r="C509" t="str">
        <f t="shared" si="14"/>
        <v>At5g14210.1</v>
      </c>
      <c r="D509" t="str">
        <f t="shared" si="15"/>
        <v>At5g14210</v>
      </c>
      <c r="E509" t="s">
        <v>624</v>
      </c>
      <c r="F509" t="s">
        <v>3993</v>
      </c>
    </row>
    <row r="510" spans="1:6">
      <c r="A510" t="s">
        <v>4518</v>
      </c>
      <c r="B510" t="s">
        <v>3989</v>
      </c>
      <c r="C510" t="str">
        <f t="shared" si="14"/>
        <v>At5g15080.1</v>
      </c>
      <c r="D510" t="str">
        <f t="shared" si="15"/>
        <v>At5g15080</v>
      </c>
      <c r="E510" t="s">
        <v>625</v>
      </c>
      <c r="F510" t="s">
        <v>3989</v>
      </c>
    </row>
    <row r="511" spans="1:6">
      <c r="A511" t="s">
        <v>4519</v>
      </c>
      <c r="B511" t="s">
        <v>4007</v>
      </c>
      <c r="C511" t="str">
        <f t="shared" si="14"/>
        <v>At5g15730.1</v>
      </c>
      <c r="D511" t="str">
        <f t="shared" si="15"/>
        <v>At5g15730</v>
      </c>
      <c r="E511" t="s">
        <v>626</v>
      </c>
      <c r="F511" t="s">
        <v>4007</v>
      </c>
    </row>
    <row r="512" spans="1:6">
      <c r="A512" t="s">
        <v>4520</v>
      </c>
      <c r="B512" t="s">
        <v>119</v>
      </c>
      <c r="C512" t="str">
        <f t="shared" ref="C512:C575" si="16">RIGHT(A512,11)</f>
        <v>At5g16000.1</v>
      </c>
      <c r="D512" t="str">
        <f t="shared" ref="D512:D575" si="17">LEFT(C512,9)</f>
        <v>At5g16000</v>
      </c>
      <c r="E512" t="s">
        <v>628</v>
      </c>
      <c r="F512" t="s">
        <v>119</v>
      </c>
    </row>
    <row r="513" spans="1:6">
      <c r="A513" t="s">
        <v>4521</v>
      </c>
      <c r="B513" t="s">
        <v>3990</v>
      </c>
      <c r="C513" t="str">
        <f t="shared" si="16"/>
        <v>At5g16500.1</v>
      </c>
      <c r="D513" t="str">
        <f t="shared" si="17"/>
        <v>At5g16500</v>
      </c>
      <c r="E513" t="s">
        <v>629</v>
      </c>
      <c r="F513" t="s">
        <v>3990</v>
      </c>
    </row>
    <row r="514" spans="1:6">
      <c r="A514" t="s">
        <v>4522</v>
      </c>
      <c r="B514" t="s">
        <v>35</v>
      </c>
      <c r="C514" t="str">
        <f t="shared" si="16"/>
        <v>At5g16590.1</v>
      </c>
      <c r="D514" t="str">
        <f t="shared" si="17"/>
        <v>At5g16590</v>
      </c>
      <c r="E514" t="s">
        <v>630</v>
      </c>
      <c r="F514" t="s">
        <v>35</v>
      </c>
    </row>
    <row r="515" spans="1:6">
      <c r="A515" t="s">
        <v>4523</v>
      </c>
      <c r="B515" t="s">
        <v>1120</v>
      </c>
      <c r="C515" t="str">
        <f t="shared" si="16"/>
        <v>At5g16900.1</v>
      </c>
      <c r="D515" t="str">
        <f t="shared" si="17"/>
        <v>At5g16900</v>
      </c>
      <c r="E515" t="s">
        <v>631</v>
      </c>
      <c r="F515" t="s">
        <v>1120</v>
      </c>
    </row>
    <row r="516" spans="1:6">
      <c r="A516" t="s">
        <v>4524</v>
      </c>
      <c r="B516" t="s">
        <v>7</v>
      </c>
      <c r="C516" t="str">
        <f t="shared" si="16"/>
        <v>At5g18500.1</v>
      </c>
      <c r="D516" t="str">
        <f t="shared" si="17"/>
        <v>At5g18500</v>
      </c>
      <c r="E516" t="s">
        <v>632</v>
      </c>
      <c r="F516" t="s">
        <v>7</v>
      </c>
    </row>
    <row r="517" spans="1:6">
      <c r="A517" t="s">
        <v>4525</v>
      </c>
      <c r="B517" t="s">
        <v>3990</v>
      </c>
      <c r="C517" t="str">
        <f t="shared" si="16"/>
        <v>At5g18610.1</v>
      </c>
      <c r="D517" t="str">
        <f t="shared" si="17"/>
        <v>At5g18610</v>
      </c>
      <c r="E517" t="s">
        <v>633</v>
      </c>
      <c r="F517" t="s">
        <v>3990</v>
      </c>
    </row>
    <row r="518" spans="1:6">
      <c r="A518" t="s">
        <v>4526</v>
      </c>
      <c r="B518" t="s">
        <v>91</v>
      </c>
      <c r="C518" t="str">
        <f t="shared" si="16"/>
        <v>At5g18910.1</v>
      </c>
      <c r="D518" t="str">
        <f t="shared" si="17"/>
        <v>At5g18910</v>
      </c>
      <c r="E518" t="s">
        <v>634</v>
      </c>
      <c r="F518" t="s">
        <v>91</v>
      </c>
    </row>
    <row r="519" spans="1:6">
      <c r="A519" t="s">
        <v>4527</v>
      </c>
      <c r="B519" t="s">
        <v>121</v>
      </c>
      <c r="C519" t="str">
        <f t="shared" si="16"/>
        <v>At5g20050.1</v>
      </c>
      <c r="D519" t="str">
        <f t="shared" si="17"/>
        <v>At5g20050</v>
      </c>
      <c r="E519" t="s">
        <v>635</v>
      </c>
      <c r="F519" t="s">
        <v>121</v>
      </c>
    </row>
    <row r="520" spans="1:6">
      <c r="A520" t="s">
        <v>4528</v>
      </c>
      <c r="B520" t="s">
        <v>4003</v>
      </c>
      <c r="C520" t="str">
        <f t="shared" si="16"/>
        <v>At5g20480.1</v>
      </c>
      <c r="D520" t="str">
        <f t="shared" si="17"/>
        <v>At5g20480</v>
      </c>
      <c r="E520" t="s">
        <v>637</v>
      </c>
      <c r="F520" t="s">
        <v>4003</v>
      </c>
    </row>
    <row r="521" spans="1:6">
      <c r="A521" t="s">
        <v>4529</v>
      </c>
      <c r="B521" t="s">
        <v>35</v>
      </c>
      <c r="C521" t="str">
        <f t="shared" si="16"/>
        <v>At5g20690.1</v>
      </c>
      <c r="D521" t="str">
        <f t="shared" si="17"/>
        <v>At5g20690</v>
      </c>
      <c r="E521" t="s">
        <v>638</v>
      </c>
      <c r="F521" t="s">
        <v>35</v>
      </c>
    </row>
    <row r="522" spans="1:6">
      <c r="A522" t="s">
        <v>4530</v>
      </c>
      <c r="B522" t="s">
        <v>3995</v>
      </c>
      <c r="C522" t="str">
        <f t="shared" si="16"/>
        <v>At5g22050.1</v>
      </c>
      <c r="D522" t="str">
        <f t="shared" si="17"/>
        <v>At5g22050</v>
      </c>
      <c r="E522" t="s">
        <v>4647</v>
      </c>
      <c r="F522" t="s">
        <v>3995</v>
      </c>
    </row>
    <row r="523" spans="1:6">
      <c r="A523" t="s">
        <v>4531</v>
      </c>
      <c r="B523" t="s">
        <v>104</v>
      </c>
      <c r="C523" t="str">
        <f t="shared" si="16"/>
        <v>At5g23170.1</v>
      </c>
      <c r="D523" t="str">
        <f t="shared" si="17"/>
        <v>At5g23170</v>
      </c>
      <c r="E523" t="s">
        <v>639</v>
      </c>
      <c r="F523" t="s">
        <v>104</v>
      </c>
    </row>
    <row r="524" spans="1:6">
      <c r="A524" t="s">
        <v>4532</v>
      </c>
      <c r="B524" t="s">
        <v>112</v>
      </c>
      <c r="C524" t="str">
        <f t="shared" si="16"/>
        <v>At5g24010.1</v>
      </c>
      <c r="D524" t="str">
        <f t="shared" si="17"/>
        <v>At5g24010</v>
      </c>
      <c r="E524" t="s">
        <v>640</v>
      </c>
      <c r="F524" t="s">
        <v>112</v>
      </c>
    </row>
    <row r="525" spans="1:6">
      <c r="A525" t="s">
        <v>4533</v>
      </c>
      <c r="B525" t="s">
        <v>121</v>
      </c>
      <c r="C525" t="str">
        <f t="shared" si="16"/>
        <v>At5g24080.1</v>
      </c>
      <c r="D525" t="str">
        <f t="shared" si="17"/>
        <v>At5g24080</v>
      </c>
      <c r="E525" t="s">
        <v>641</v>
      </c>
      <c r="F525" t="s">
        <v>121</v>
      </c>
    </row>
    <row r="526" spans="1:6">
      <c r="A526" t="s">
        <v>4534</v>
      </c>
      <c r="B526" t="s">
        <v>35</v>
      </c>
      <c r="C526" t="str">
        <f t="shared" si="16"/>
        <v>At5g24100.1</v>
      </c>
      <c r="D526" t="str">
        <f t="shared" si="17"/>
        <v>At5g24100</v>
      </c>
      <c r="E526" t="s">
        <v>642</v>
      </c>
      <c r="F526" t="s">
        <v>35</v>
      </c>
    </row>
    <row r="527" spans="1:6">
      <c r="A527" t="s">
        <v>4535</v>
      </c>
      <c r="B527" t="s">
        <v>3989</v>
      </c>
      <c r="C527" t="str">
        <f t="shared" si="16"/>
        <v>At5g25440.1</v>
      </c>
      <c r="D527" t="str">
        <f t="shared" si="17"/>
        <v>At5g25440</v>
      </c>
      <c r="E527" t="s">
        <v>643</v>
      </c>
      <c r="F527" t="s">
        <v>3989</v>
      </c>
    </row>
    <row r="528" spans="1:6">
      <c r="A528" t="s">
        <v>4536</v>
      </c>
      <c r="B528" t="s">
        <v>1090</v>
      </c>
      <c r="C528" t="str">
        <f t="shared" si="16"/>
        <v>At5g25930.1</v>
      </c>
      <c r="D528" t="str">
        <f t="shared" si="17"/>
        <v>At5g25930</v>
      </c>
      <c r="E528" t="s">
        <v>644</v>
      </c>
      <c r="F528" t="s">
        <v>1090</v>
      </c>
    </row>
    <row r="529" spans="1:6">
      <c r="A529" t="s">
        <v>4537</v>
      </c>
      <c r="B529" t="s">
        <v>73</v>
      </c>
      <c r="C529" t="str">
        <f t="shared" si="16"/>
        <v>At5g26150.1</v>
      </c>
      <c r="D529" t="str">
        <f t="shared" si="17"/>
        <v>At5g26150</v>
      </c>
      <c r="E529" t="s">
        <v>645</v>
      </c>
      <c r="F529" t="s">
        <v>73</v>
      </c>
    </row>
    <row r="530" spans="1:6">
      <c r="A530" t="s">
        <v>4538</v>
      </c>
      <c r="B530" t="s">
        <v>112</v>
      </c>
      <c r="C530" t="str">
        <f t="shared" si="16"/>
        <v>At5g28680.1</v>
      </c>
      <c r="D530" t="str">
        <f t="shared" si="17"/>
        <v>At5g28680</v>
      </c>
      <c r="E530" t="s">
        <v>646</v>
      </c>
      <c r="F530" t="s">
        <v>112</v>
      </c>
    </row>
    <row r="531" spans="1:6">
      <c r="A531" t="s">
        <v>4539</v>
      </c>
      <c r="B531" t="s">
        <v>121</v>
      </c>
      <c r="C531" t="str">
        <f t="shared" si="16"/>
        <v>At5g35370.1</v>
      </c>
      <c r="D531" t="str">
        <f t="shared" si="17"/>
        <v>At5g35370</v>
      </c>
      <c r="E531" t="s">
        <v>647</v>
      </c>
      <c r="F531" t="s">
        <v>121</v>
      </c>
    </row>
    <row r="532" spans="1:6">
      <c r="A532" t="s">
        <v>4540</v>
      </c>
      <c r="B532" t="s">
        <v>73</v>
      </c>
      <c r="C532" t="str">
        <f t="shared" si="16"/>
        <v>At5g35380.1</v>
      </c>
      <c r="D532" t="str">
        <f t="shared" si="17"/>
        <v>At5g35380</v>
      </c>
      <c r="E532" t="s">
        <v>648</v>
      </c>
      <c r="F532" t="s">
        <v>73</v>
      </c>
    </row>
    <row r="533" spans="1:6">
      <c r="A533" t="s">
        <v>4541</v>
      </c>
      <c r="B533" t="s">
        <v>35</v>
      </c>
      <c r="C533" t="str">
        <f t="shared" si="16"/>
        <v>At5g35390.1</v>
      </c>
      <c r="D533" t="str">
        <f t="shared" si="17"/>
        <v>At5g35390</v>
      </c>
      <c r="E533" t="s">
        <v>649</v>
      </c>
      <c r="F533" t="s">
        <v>35</v>
      </c>
    </row>
    <row r="534" spans="1:6">
      <c r="A534" t="s">
        <v>4542</v>
      </c>
      <c r="B534" t="s">
        <v>3989</v>
      </c>
      <c r="C534" t="str">
        <f t="shared" si="16"/>
        <v>At5g35580.1</v>
      </c>
      <c r="D534" t="str">
        <f t="shared" si="17"/>
        <v>At5g35580</v>
      </c>
      <c r="E534" t="s">
        <v>650</v>
      </c>
      <c r="F534" t="s">
        <v>3989</v>
      </c>
    </row>
    <row r="535" spans="1:6">
      <c r="A535" t="s">
        <v>4543</v>
      </c>
      <c r="B535" t="s">
        <v>91</v>
      </c>
      <c r="C535" t="str">
        <f t="shared" si="16"/>
        <v>At5g35960.1</v>
      </c>
      <c r="D535" t="str">
        <f t="shared" si="17"/>
        <v>At5g35960</v>
      </c>
      <c r="E535" t="s">
        <v>651</v>
      </c>
      <c r="F535" t="s">
        <v>91</v>
      </c>
    </row>
    <row r="536" spans="1:6">
      <c r="A536" t="s">
        <v>4544</v>
      </c>
      <c r="B536" t="s">
        <v>16</v>
      </c>
      <c r="C536" t="str">
        <f t="shared" si="16"/>
        <v>At5g37450.1</v>
      </c>
      <c r="D536" t="str">
        <f t="shared" si="17"/>
        <v>At5g37450</v>
      </c>
      <c r="E536" t="s">
        <v>652</v>
      </c>
      <c r="F536" t="s">
        <v>16</v>
      </c>
    </row>
    <row r="537" spans="1:6">
      <c r="A537" t="s">
        <v>4545</v>
      </c>
      <c r="B537" t="s">
        <v>91</v>
      </c>
      <c r="C537" t="str">
        <f t="shared" si="16"/>
        <v>At5g37790.1</v>
      </c>
      <c r="D537" t="str">
        <f t="shared" si="17"/>
        <v>At5g37790</v>
      </c>
      <c r="E537" t="s">
        <v>653</v>
      </c>
      <c r="F537" t="s">
        <v>91</v>
      </c>
    </row>
    <row r="538" spans="1:6">
      <c r="A538" t="s">
        <v>4546</v>
      </c>
      <c r="B538" t="s">
        <v>3994</v>
      </c>
      <c r="C538" t="str">
        <f t="shared" si="16"/>
        <v>At5g38210.1</v>
      </c>
      <c r="D538" t="str">
        <f t="shared" si="17"/>
        <v>At5g38210</v>
      </c>
      <c r="E538" t="s">
        <v>654</v>
      </c>
      <c r="F538" t="s">
        <v>3994</v>
      </c>
    </row>
    <row r="539" spans="1:6">
      <c r="A539" t="s">
        <v>4547</v>
      </c>
      <c r="B539" t="s">
        <v>206</v>
      </c>
      <c r="C539" t="str">
        <f t="shared" si="16"/>
        <v>At5g38240.1</v>
      </c>
      <c r="D539" t="str">
        <f t="shared" si="17"/>
        <v>At5g38240</v>
      </c>
      <c r="E539" t="s">
        <v>656</v>
      </c>
      <c r="F539" t="s">
        <v>206</v>
      </c>
    </row>
    <row r="540" spans="1:6">
      <c r="A540" t="s">
        <v>4548</v>
      </c>
      <c r="B540" t="s">
        <v>206</v>
      </c>
      <c r="C540" t="str">
        <f t="shared" si="16"/>
        <v>At5g38250.1</v>
      </c>
      <c r="D540" t="str">
        <f t="shared" si="17"/>
        <v>At5g38250</v>
      </c>
      <c r="E540" t="s">
        <v>658</v>
      </c>
      <c r="F540" t="s">
        <v>206</v>
      </c>
    </row>
    <row r="541" spans="1:6">
      <c r="A541" t="s">
        <v>4549</v>
      </c>
      <c r="B541" t="s">
        <v>206</v>
      </c>
      <c r="C541" t="str">
        <f t="shared" si="16"/>
        <v>At5g38260.1</v>
      </c>
      <c r="D541" t="str">
        <f t="shared" si="17"/>
        <v>At5g38260</v>
      </c>
      <c r="E541" t="s">
        <v>659</v>
      </c>
      <c r="F541" t="s">
        <v>206</v>
      </c>
    </row>
    <row r="542" spans="1:6">
      <c r="A542" t="s">
        <v>4550</v>
      </c>
      <c r="B542" t="s">
        <v>206</v>
      </c>
      <c r="C542" t="str">
        <f t="shared" si="16"/>
        <v>At5g38280.1</v>
      </c>
      <c r="D542" t="str">
        <f t="shared" si="17"/>
        <v>At5g38280</v>
      </c>
      <c r="E542" t="s">
        <v>660</v>
      </c>
      <c r="F542" t="s">
        <v>206</v>
      </c>
    </row>
    <row r="543" spans="1:6">
      <c r="A543" t="s">
        <v>4551</v>
      </c>
      <c r="B543" t="s">
        <v>3991</v>
      </c>
      <c r="C543" t="str">
        <f t="shared" si="16"/>
        <v>At5g38560.1</v>
      </c>
      <c r="D543" t="str">
        <f t="shared" si="17"/>
        <v>At5g38560</v>
      </c>
      <c r="E543" t="s">
        <v>661</v>
      </c>
      <c r="F543" t="s">
        <v>3991</v>
      </c>
    </row>
    <row r="544" spans="1:6">
      <c r="A544" t="s">
        <v>4552</v>
      </c>
      <c r="B544" t="s">
        <v>112</v>
      </c>
      <c r="C544" t="str">
        <f t="shared" si="16"/>
        <v>At5g38990.1</v>
      </c>
      <c r="D544" t="str">
        <f t="shared" si="17"/>
        <v>At5g38990</v>
      </c>
      <c r="E544" t="s">
        <v>662</v>
      </c>
      <c r="F544" t="s">
        <v>112</v>
      </c>
    </row>
    <row r="545" spans="1:6">
      <c r="A545" t="s">
        <v>4553</v>
      </c>
      <c r="B545" t="s">
        <v>112</v>
      </c>
      <c r="C545" t="str">
        <f t="shared" si="16"/>
        <v>At5g39000.1</v>
      </c>
      <c r="D545" t="str">
        <f t="shared" si="17"/>
        <v>At5g39000</v>
      </c>
      <c r="E545" t="s">
        <v>664</v>
      </c>
      <c r="F545" t="s">
        <v>112</v>
      </c>
    </row>
    <row r="546" spans="1:6">
      <c r="A546" t="s">
        <v>4554</v>
      </c>
      <c r="B546" t="s">
        <v>206</v>
      </c>
      <c r="C546" t="str">
        <f t="shared" si="16"/>
        <v>At5g39020.1</v>
      </c>
      <c r="D546" t="str">
        <f t="shared" si="17"/>
        <v>At5g39020</v>
      </c>
      <c r="E546" t="s">
        <v>665</v>
      </c>
      <c r="F546" t="s">
        <v>206</v>
      </c>
    </row>
    <row r="547" spans="1:6">
      <c r="A547" t="s">
        <v>4555</v>
      </c>
      <c r="B547" t="s">
        <v>206</v>
      </c>
      <c r="C547" t="str">
        <f t="shared" si="16"/>
        <v>At5g39030.1</v>
      </c>
      <c r="D547" t="str">
        <f t="shared" si="17"/>
        <v>At5g39030</v>
      </c>
      <c r="E547" t="s">
        <v>667</v>
      </c>
      <c r="F547" t="s">
        <v>206</v>
      </c>
    </row>
    <row r="548" spans="1:6">
      <c r="A548" t="s">
        <v>4556</v>
      </c>
      <c r="B548" t="s">
        <v>4003</v>
      </c>
      <c r="C548" t="str">
        <f t="shared" si="16"/>
        <v>At5g39390.1</v>
      </c>
      <c r="D548" t="str">
        <f t="shared" si="17"/>
        <v>At5g39390</v>
      </c>
      <c r="E548" t="s">
        <v>668</v>
      </c>
      <c r="F548" t="s">
        <v>4003</v>
      </c>
    </row>
    <row r="549" spans="1:6">
      <c r="A549" t="s">
        <v>4557</v>
      </c>
      <c r="B549" t="s">
        <v>1731</v>
      </c>
      <c r="C549" t="str">
        <f t="shared" si="16"/>
        <v>At5g40380.1</v>
      </c>
      <c r="D549" t="str">
        <f t="shared" si="17"/>
        <v>At5g40380</v>
      </c>
      <c r="E549" t="s">
        <v>669</v>
      </c>
      <c r="F549" t="s">
        <v>1731</v>
      </c>
    </row>
    <row r="550" spans="1:6">
      <c r="A550" t="s">
        <v>4558</v>
      </c>
      <c r="B550" t="s">
        <v>3999</v>
      </c>
      <c r="C550" t="str">
        <f t="shared" si="16"/>
        <v>At5g41180.1</v>
      </c>
      <c r="D550" t="str">
        <f t="shared" si="17"/>
        <v>At5g41180</v>
      </c>
      <c r="E550" t="s">
        <v>670</v>
      </c>
      <c r="F550" t="s">
        <v>3999</v>
      </c>
    </row>
    <row r="551" spans="1:6">
      <c r="A551" t="s">
        <v>4559</v>
      </c>
      <c r="B551" t="s">
        <v>3988</v>
      </c>
      <c r="C551" t="str">
        <f t="shared" si="16"/>
        <v>At5g41260.1</v>
      </c>
      <c r="D551" t="str">
        <f t="shared" si="17"/>
        <v>At5g41260</v>
      </c>
      <c r="E551" t="s">
        <v>671</v>
      </c>
      <c r="F551" t="s">
        <v>3988</v>
      </c>
    </row>
    <row r="552" spans="1:6">
      <c r="A552" t="s">
        <v>4560</v>
      </c>
      <c r="B552" t="s">
        <v>35</v>
      </c>
      <c r="C552" t="str">
        <f t="shared" si="16"/>
        <v>At5g41680.1</v>
      </c>
      <c r="D552" t="str">
        <f t="shared" si="17"/>
        <v>At5g41680</v>
      </c>
      <c r="E552" t="s">
        <v>672</v>
      </c>
      <c r="F552" t="s">
        <v>35</v>
      </c>
    </row>
    <row r="553" spans="1:6">
      <c r="A553" t="s">
        <v>4561</v>
      </c>
      <c r="B553" t="s">
        <v>58</v>
      </c>
      <c r="C553" t="str">
        <f t="shared" si="16"/>
        <v>At5g42120.1</v>
      </c>
      <c r="D553" t="str">
        <f t="shared" si="17"/>
        <v>At5g42120</v>
      </c>
      <c r="E553" t="s">
        <v>673</v>
      </c>
      <c r="F553" t="s">
        <v>58</v>
      </c>
    </row>
    <row r="554" spans="1:6">
      <c r="A554" t="s">
        <v>4562</v>
      </c>
      <c r="B554" t="s">
        <v>3998</v>
      </c>
      <c r="C554" t="str">
        <f t="shared" si="16"/>
        <v>At5g42440.1</v>
      </c>
      <c r="D554" t="str">
        <f t="shared" si="17"/>
        <v>At5g42440</v>
      </c>
      <c r="E554" t="s">
        <v>674</v>
      </c>
      <c r="F554" t="s">
        <v>3998</v>
      </c>
    </row>
    <row r="555" spans="1:6">
      <c r="A555" t="s">
        <v>4563</v>
      </c>
      <c r="B555" t="s">
        <v>35</v>
      </c>
      <c r="C555" t="str">
        <f t="shared" si="16"/>
        <v>At5g43020.1</v>
      </c>
      <c r="D555" t="str">
        <f t="shared" si="17"/>
        <v>At5g43020</v>
      </c>
      <c r="E555" t="s">
        <v>675</v>
      </c>
      <c r="F555" t="s">
        <v>35</v>
      </c>
    </row>
    <row r="556" spans="1:6">
      <c r="A556" t="s">
        <v>4564</v>
      </c>
      <c r="B556" t="s">
        <v>1090</v>
      </c>
      <c r="C556" t="str">
        <f t="shared" si="16"/>
        <v>At5g44700.1</v>
      </c>
      <c r="D556" t="str">
        <f t="shared" si="17"/>
        <v>At5g44700</v>
      </c>
      <c r="E556" t="s">
        <v>676</v>
      </c>
      <c r="F556" t="s">
        <v>1090</v>
      </c>
    </row>
    <row r="557" spans="1:6">
      <c r="A557" t="s">
        <v>4565</v>
      </c>
      <c r="B557" t="s">
        <v>119</v>
      </c>
      <c r="C557" t="str">
        <f t="shared" si="16"/>
        <v>At5g45780.1</v>
      </c>
      <c r="D557" t="str">
        <f t="shared" si="17"/>
        <v>At5g45780</v>
      </c>
      <c r="E557" t="s">
        <v>677</v>
      </c>
      <c r="F557" t="s">
        <v>119</v>
      </c>
    </row>
    <row r="558" spans="1:6">
      <c r="A558" t="s">
        <v>4566</v>
      </c>
      <c r="B558" t="s">
        <v>4004</v>
      </c>
      <c r="C558" t="str">
        <f t="shared" si="16"/>
        <v>At5g45800.1</v>
      </c>
      <c r="D558" t="str">
        <f t="shared" si="17"/>
        <v>At5g45800</v>
      </c>
      <c r="E558" t="s">
        <v>678</v>
      </c>
      <c r="F558" t="s">
        <v>4004</v>
      </c>
    </row>
    <row r="559" spans="1:6">
      <c r="A559" t="s">
        <v>4567</v>
      </c>
      <c r="B559" t="s">
        <v>3999</v>
      </c>
      <c r="C559" t="str">
        <f t="shared" si="16"/>
        <v>At5g45840.1</v>
      </c>
      <c r="D559" t="str">
        <f t="shared" si="17"/>
        <v>At5g45840</v>
      </c>
      <c r="E559" t="s">
        <v>679</v>
      </c>
      <c r="F559" t="s">
        <v>3999</v>
      </c>
    </row>
    <row r="560" spans="1:6">
      <c r="A560" t="s">
        <v>4568</v>
      </c>
      <c r="B560" t="s">
        <v>121</v>
      </c>
      <c r="C560" t="str">
        <f t="shared" si="16"/>
        <v>At5g46080.1</v>
      </c>
      <c r="D560" t="str">
        <f t="shared" si="17"/>
        <v>At5g46080</v>
      </c>
      <c r="E560" t="s">
        <v>680</v>
      </c>
      <c r="F560" t="s">
        <v>121</v>
      </c>
    </row>
    <row r="561" spans="1:6">
      <c r="A561" t="s">
        <v>4569</v>
      </c>
      <c r="B561" t="s">
        <v>4003</v>
      </c>
      <c r="C561" t="str">
        <f t="shared" si="16"/>
        <v>At5g46330.1</v>
      </c>
      <c r="D561" t="str">
        <f t="shared" si="17"/>
        <v>At5g46330</v>
      </c>
      <c r="E561" t="s">
        <v>681</v>
      </c>
      <c r="F561" t="s">
        <v>4003</v>
      </c>
    </row>
    <row r="562" spans="1:6">
      <c r="A562" t="s">
        <v>4570</v>
      </c>
      <c r="B562" t="s">
        <v>3988</v>
      </c>
      <c r="C562" t="str">
        <f t="shared" si="16"/>
        <v>At5g46570.1</v>
      </c>
      <c r="D562" t="str">
        <f t="shared" si="17"/>
        <v>At5g46570</v>
      </c>
      <c r="E562" t="s">
        <v>682</v>
      </c>
      <c r="F562" t="s">
        <v>3988</v>
      </c>
    </row>
    <row r="563" spans="1:6">
      <c r="A563" t="s">
        <v>4571</v>
      </c>
      <c r="B563" t="s">
        <v>3989</v>
      </c>
      <c r="C563" t="str">
        <f t="shared" si="16"/>
        <v>At5g47070.1</v>
      </c>
      <c r="D563" t="str">
        <f t="shared" si="17"/>
        <v>At5g47070</v>
      </c>
      <c r="E563" t="s">
        <v>683</v>
      </c>
      <c r="F563" t="s">
        <v>3989</v>
      </c>
    </row>
    <row r="564" spans="1:6">
      <c r="A564" t="s">
        <v>4572</v>
      </c>
      <c r="B564" t="s">
        <v>104</v>
      </c>
      <c r="C564" t="str">
        <f t="shared" si="16"/>
        <v>At5g47850.1</v>
      </c>
      <c r="D564" t="str">
        <f t="shared" si="17"/>
        <v>At5g47850</v>
      </c>
      <c r="E564" t="s">
        <v>684</v>
      </c>
      <c r="F564" t="s">
        <v>104</v>
      </c>
    </row>
    <row r="565" spans="1:6">
      <c r="A565" t="s">
        <v>4573</v>
      </c>
      <c r="B565" t="s">
        <v>102</v>
      </c>
      <c r="C565" t="str">
        <f t="shared" si="16"/>
        <v>At5g48380.1</v>
      </c>
      <c r="D565" t="str">
        <f t="shared" si="17"/>
        <v>At5g48380</v>
      </c>
      <c r="E565" t="s">
        <v>685</v>
      </c>
      <c r="F565" t="s">
        <v>102</v>
      </c>
    </row>
    <row r="566" spans="1:6">
      <c r="A566" t="s">
        <v>4574</v>
      </c>
      <c r="B566" t="s">
        <v>1120</v>
      </c>
      <c r="C566" t="str">
        <f t="shared" si="16"/>
        <v>At5g48740.1</v>
      </c>
      <c r="D566" t="str">
        <f t="shared" si="17"/>
        <v>At5g48740</v>
      </c>
      <c r="E566" t="s">
        <v>686</v>
      </c>
      <c r="F566" t="s">
        <v>1120</v>
      </c>
    </row>
    <row r="567" spans="1:6">
      <c r="A567" t="s">
        <v>4575</v>
      </c>
      <c r="B567" t="s">
        <v>1090</v>
      </c>
      <c r="C567" t="str">
        <f t="shared" si="16"/>
        <v>At5g48940.1</v>
      </c>
      <c r="D567" t="str">
        <f t="shared" si="17"/>
        <v>At5g48940</v>
      </c>
      <c r="E567" t="s">
        <v>687</v>
      </c>
      <c r="F567" t="s">
        <v>1090</v>
      </c>
    </row>
    <row r="568" spans="1:6">
      <c r="A568" t="s">
        <v>4576</v>
      </c>
      <c r="B568" t="s">
        <v>1090</v>
      </c>
      <c r="C568" t="str">
        <f t="shared" si="16"/>
        <v>At5g49660.1</v>
      </c>
      <c r="D568" t="str">
        <f t="shared" si="17"/>
        <v>At5g49660</v>
      </c>
      <c r="E568" t="s">
        <v>688</v>
      </c>
      <c r="F568" t="s">
        <v>1090</v>
      </c>
    </row>
    <row r="569" spans="1:6">
      <c r="A569" t="s">
        <v>4577</v>
      </c>
      <c r="B569" t="s">
        <v>16</v>
      </c>
      <c r="C569" t="str">
        <f t="shared" si="16"/>
        <v>At5g49760.1</v>
      </c>
      <c r="D569" t="str">
        <f t="shared" si="17"/>
        <v>At5g49760</v>
      </c>
      <c r="E569" t="s">
        <v>689</v>
      </c>
      <c r="F569" t="s">
        <v>16</v>
      </c>
    </row>
    <row r="570" spans="1:6">
      <c r="A570" t="s">
        <v>4578</v>
      </c>
      <c r="B570" t="s">
        <v>16</v>
      </c>
      <c r="C570" t="str">
        <f t="shared" si="16"/>
        <v>At5g49770.1</v>
      </c>
      <c r="D570" t="str">
        <f t="shared" si="17"/>
        <v>At5g49770</v>
      </c>
      <c r="E570" t="s">
        <v>691</v>
      </c>
      <c r="F570" t="s">
        <v>16</v>
      </c>
    </row>
    <row r="571" spans="1:6">
      <c r="A571" t="s">
        <v>4579</v>
      </c>
      <c r="B571" t="s">
        <v>16</v>
      </c>
      <c r="C571" t="str">
        <f t="shared" si="16"/>
        <v>At5g49780.1</v>
      </c>
      <c r="D571" t="str">
        <f t="shared" si="17"/>
        <v>At5g49780</v>
      </c>
      <c r="E571" t="s">
        <v>692</v>
      </c>
      <c r="F571" t="s">
        <v>16</v>
      </c>
    </row>
    <row r="572" spans="1:6">
      <c r="A572" t="s">
        <v>4580</v>
      </c>
      <c r="B572" t="s">
        <v>73</v>
      </c>
      <c r="C572" t="str">
        <f t="shared" si="16"/>
        <v>At5g51270.1</v>
      </c>
      <c r="D572" t="str">
        <f t="shared" si="17"/>
        <v>At5g51270</v>
      </c>
      <c r="E572" t="s">
        <v>693</v>
      </c>
      <c r="F572" t="s">
        <v>73</v>
      </c>
    </row>
    <row r="573" spans="1:6">
      <c r="A573" t="s">
        <v>4581</v>
      </c>
      <c r="B573" t="s">
        <v>1090</v>
      </c>
      <c r="C573" t="str">
        <f t="shared" si="16"/>
        <v>At5g51350.1</v>
      </c>
      <c r="D573" t="str">
        <f t="shared" si="17"/>
        <v>At5g51350</v>
      </c>
      <c r="E573" t="s">
        <v>694</v>
      </c>
      <c r="F573" t="s">
        <v>1090</v>
      </c>
    </row>
    <row r="574" spans="1:6">
      <c r="A574" t="s">
        <v>4582</v>
      </c>
      <c r="B574" t="s">
        <v>358</v>
      </c>
      <c r="C574" t="str">
        <f t="shared" si="16"/>
        <v>At5g51560.1</v>
      </c>
      <c r="D574" t="str">
        <f t="shared" si="17"/>
        <v>At5g51560</v>
      </c>
      <c r="E574" t="s">
        <v>695</v>
      </c>
      <c r="F574" t="s">
        <v>358</v>
      </c>
    </row>
    <row r="575" spans="1:6">
      <c r="A575" t="s">
        <v>4583</v>
      </c>
      <c r="B575" t="s">
        <v>360</v>
      </c>
      <c r="C575" t="str">
        <f t="shared" si="16"/>
        <v>At5g51770.1</v>
      </c>
      <c r="D575" t="str">
        <f t="shared" si="17"/>
        <v>At5g51770</v>
      </c>
      <c r="E575" t="s">
        <v>696</v>
      </c>
      <c r="F575" t="s">
        <v>360</v>
      </c>
    </row>
    <row r="576" spans="1:6">
      <c r="A576" t="s">
        <v>4584</v>
      </c>
      <c r="B576" t="s">
        <v>35</v>
      </c>
      <c r="C576" t="str">
        <f t="shared" ref="C576:C625" si="18">RIGHT(A576,11)</f>
        <v>At5g53320.1</v>
      </c>
      <c r="D576" t="str">
        <f t="shared" ref="D576:D625" si="19">LEFT(C576,9)</f>
        <v>At5g53320</v>
      </c>
      <c r="E576" t="s">
        <v>697</v>
      </c>
      <c r="F576" t="s">
        <v>35</v>
      </c>
    </row>
    <row r="577" spans="1:6">
      <c r="A577" t="s">
        <v>4585</v>
      </c>
      <c r="B577" t="s">
        <v>3998</v>
      </c>
      <c r="C577" t="str">
        <f t="shared" si="18"/>
        <v>At5g53890.1</v>
      </c>
      <c r="D577" t="str">
        <f t="shared" si="19"/>
        <v>At5g53890</v>
      </c>
      <c r="E577" t="s">
        <v>698</v>
      </c>
      <c r="F577" t="s">
        <v>3998</v>
      </c>
    </row>
    <row r="578" spans="1:6">
      <c r="A578" t="s">
        <v>4586</v>
      </c>
      <c r="B578" t="s">
        <v>112</v>
      </c>
      <c r="C578" t="str">
        <f t="shared" si="18"/>
        <v>At5g54380.1</v>
      </c>
      <c r="D578" t="str">
        <f t="shared" si="19"/>
        <v>At5g54380</v>
      </c>
      <c r="E578" t="s">
        <v>699</v>
      </c>
      <c r="F578" t="s">
        <v>112</v>
      </c>
    </row>
    <row r="579" spans="1:6">
      <c r="A579" t="s">
        <v>4587</v>
      </c>
      <c r="B579" t="s">
        <v>4007</v>
      </c>
      <c r="C579" t="str">
        <f t="shared" si="18"/>
        <v>At5g54590.1</v>
      </c>
      <c r="D579" t="str">
        <f t="shared" si="19"/>
        <v>At5g54590</v>
      </c>
      <c r="E579" t="s">
        <v>700</v>
      </c>
      <c r="F579" t="s">
        <v>4007</v>
      </c>
    </row>
    <row r="580" spans="1:6">
      <c r="A580" t="s">
        <v>4588</v>
      </c>
      <c r="B580" t="s">
        <v>58</v>
      </c>
      <c r="C580" t="str">
        <f t="shared" si="18"/>
        <v>At5g55830.1</v>
      </c>
      <c r="D580" t="str">
        <f t="shared" si="19"/>
        <v>At5g55830</v>
      </c>
      <c r="E580" t="s">
        <v>701</v>
      </c>
      <c r="F580" t="s">
        <v>58</v>
      </c>
    </row>
    <row r="581" spans="1:6">
      <c r="A581" t="s">
        <v>4589</v>
      </c>
      <c r="B581" t="s">
        <v>1090</v>
      </c>
      <c r="C581" t="str">
        <f t="shared" si="18"/>
        <v>At5g56040.1</v>
      </c>
      <c r="D581" t="str">
        <f t="shared" si="19"/>
        <v>At5g56040</v>
      </c>
      <c r="E581" t="s">
        <v>702</v>
      </c>
      <c r="F581" t="s">
        <v>1090</v>
      </c>
    </row>
    <row r="582" spans="1:6">
      <c r="A582" t="s">
        <v>4590</v>
      </c>
      <c r="B582" t="s">
        <v>3989</v>
      </c>
      <c r="C582" t="str">
        <f t="shared" si="18"/>
        <v>At5g56460.1</v>
      </c>
      <c r="D582" t="str">
        <f t="shared" si="19"/>
        <v>At5g56460</v>
      </c>
      <c r="E582" t="s">
        <v>703</v>
      </c>
      <c r="F582" t="s">
        <v>3989</v>
      </c>
    </row>
    <row r="583" spans="1:6">
      <c r="A583" t="s">
        <v>4591</v>
      </c>
      <c r="B583" t="s">
        <v>3997</v>
      </c>
      <c r="C583" t="str">
        <f t="shared" si="18"/>
        <v>At5g56790.1</v>
      </c>
      <c r="D583" t="str">
        <f t="shared" si="19"/>
        <v>At5g56790</v>
      </c>
      <c r="E583" t="s">
        <v>704</v>
      </c>
      <c r="F583" t="s">
        <v>3997</v>
      </c>
    </row>
    <row r="584" spans="1:6">
      <c r="A584" t="s">
        <v>4592</v>
      </c>
      <c r="B584" t="s">
        <v>163</v>
      </c>
      <c r="C584" t="str">
        <f t="shared" si="18"/>
        <v>At5g56890.1</v>
      </c>
      <c r="D584" t="str">
        <f t="shared" si="19"/>
        <v>At5g56890</v>
      </c>
      <c r="E584" t="s">
        <v>705</v>
      </c>
      <c r="F584" t="s">
        <v>163</v>
      </c>
    </row>
    <row r="585" spans="1:6">
      <c r="A585" t="s">
        <v>4593</v>
      </c>
      <c r="B585" t="s">
        <v>73</v>
      </c>
      <c r="C585" t="str">
        <f t="shared" si="18"/>
        <v>At5g57035.1</v>
      </c>
      <c r="D585" t="str">
        <f t="shared" si="19"/>
        <v>At5g57035</v>
      </c>
      <c r="E585" t="s">
        <v>4648</v>
      </c>
      <c r="F585" t="s">
        <v>73</v>
      </c>
    </row>
    <row r="586" spans="1:6">
      <c r="A586" t="s">
        <v>4594</v>
      </c>
      <c r="B586" t="s">
        <v>4004</v>
      </c>
      <c r="C586" t="str">
        <f t="shared" si="18"/>
        <v>At5g58150.1</v>
      </c>
      <c r="D586" t="str">
        <f t="shared" si="19"/>
        <v>At5g58150</v>
      </c>
      <c r="E586" t="s">
        <v>706</v>
      </c>
      <c r="F586" t="s">
        <v>4004</v>
      </c>
    </row>
    <row r="587" spans="1:6">
      <c r="A587" t="s">
        <v>4595</v>
      </c>
      <c r="B587" t="s">
        <v>35</v>
      </c>
      <c r="C587" t="str">
        <f t="shared" si="18"/>
        <v>At5g58300.1</v>
      </c>
      <c r="D587" t="str">
        <f t="shared" si="19"/>
        <v>At5g58300</v>
      </c>
      <c r="E587" t="s">
        <v>707</v>
      </c>
      <c r="F587" t="s">
        <v>35</v>
      </c>
    </row>
    <row r="588" spans="1:6">
      <c r="A588" t="s">
        <v>4596</v>
      </c>
      <c r="B588" t="s">
        <v>3999</v>
      </c>
      <c r="C588" t="str">
        <f t="shared" si="18"/>
        <v>At5g58540.1</v>
      </c>
      <c r="D588" t="str">
        <f t="shared" si="19"/>
        <v>At5g58540</v>
      </c>
      <c r="E588" t="s">
        <v>708</v>
      </c>
      <c r="F588" t="s">
        <v>3999</v>
      </c>
    </row>
    <row r="589" spans="1:6">
      <c r="A589" t="s">
        <v>4597</v>
      </c>
      <c r="B589" t="s">
        <v>273</v>
      </c>
      <c r="C589" t="str">
        <f t="shared" si="18"/>
        <v>At5g58940.1</v>
      </c>
      <c r="D589" t="str">
        <f t="shared" si="19"/>
        <v>At5g58940</v>
      </c>
      <c r="E589" t="s">
        <v>709</v>
      </c>
      <c r="F589" t="s">
        <v>273</v>
      </c>
    </row>
    <row r="590" spans="1:6">
      <c r="A590" t="s">
        <v>4598</v>
      </c>
      <c r="B590" t="s">
        <v>3988</v>
      </c>
      <c r="C590" t="str">
        <f t="shared" si="18"/>
        <v>At5g59010.1</v>
      </c>
      <c r="D590" t="str">
        <f t="shared" si="19"/>
        <v>At5g59010</v>
      </c>
      <c r="E590" t="s">
        <v>710</v>
      </c>
      <c r="F590" t="s">
        <v>3988</v>
      </c>
    </row>
    <row r="591" spans="1:6">
      <c r="A591" t="s">
        <v>4599</v>
      </c>
      <c r="B591" t="s">
        <v>58</v>
      </c>
      <c r="C591" t="str">
        <f t="shared" si="18"/>
        <v>At5g59260.1</v>
      </c>
      <c r="D591" t="str">
        <f t="shared" si="19"/>
        <v>At5g59260</v>
      </c>
      <c r="E591" t="s">
        <v>711</v>
      </c>
      <c r="F591" t="s">
        <v>58</v>
      </c>
    </row>
    <row r="592" spans="1:6">
      <c r="A592" t="s">
        <v>4600</v>
      </c>
      <c r="B592" t="s">
        <v>58</v>
      </c>
      <c r="C592" t="str">
        <f t="shared" si="18"/>
        <v>At5g59270.1</v>
      </c>
      <c r="D592" t="str">
        <f t="shared" si="19"/>
        <v>At5g59270</v>
      </c>
      <c r="E592" t="s">
        <v>713</v>
      </c>
      <c r="F592" t="s">
        <v>58</v>
      </c>
    </row>
    <row r="593" spans="1:6">
      <c r="A593" t="s">
        <v>4601</v>
      </c>
      <c r="B593" t="s">
        <v>1120</v>
      </c>
      <c r="C593" t="str">
        <f t="shared" si="18"/>
        <v>At5g59650.1</v>
      </c>
      <c r="D593" t="str">
        <f t="shared" si="19"/>
        <v>At5g59650</v>
      </c>
      <c r="E593" t="s">
        <v>714</v>
      </c>
      <c r="F593" t="s">
        <v>1120</v>
      </c>
    </row>
    <row r="594" spans="1:6">
      <c r="A594" t="s">
        <v>4602</v>
      </c>
      <c r="B594" t="s">
        <v>1120</v>
      </c>
      <c r="C594" t="str">
        <f t="shared" si="18"/>
        <v>At5g59660.1</v>
      </c>
      <c r="D594" t="str">
        <f t="shared" si="19"/>
        <v>At5g59660</v>
      </c>
      <c r="E594" t="s">
        <v>716</v>
      </c>
      <c r="F594" t="s">
        <v>1120</v>
      </c>
    </row>
    <row r="595" spans="1:6">
      <c r="A595" t="s">
        <v>4603</v>
      </c>
      <c r="B595" t="s">
        <v>1120</v>
      </c>
      <c r="C595" t="str">
        <f t="shared" si="18"/>
        <v>At5g59670.1</v>
      </c>
      <c r="D595" t="str">
        <f t="shared" si="19"/>
        <v>At5g59670</v>
      </c>
      <c r="E595" t="s">
        <v>717</v>
      </c>
      <c r="F595" t="s">
        <v>1120</v>
      </c>
    </row>
    <row r="596" spans="1:6">
      <c r="A596" t="s">
        <v>4604</v>
      </c>
      <c r="B596" t="s">
        <v>1120</v>
      </c>
      <c r="C596" t="str">
        <f t="shared" si="18"/>
        <v>At5g59680.1</v>
      </c>
      <c r="D596" t="str">
        <f t="shared" si="19"/>
        <v>At5g59680</v>
      </c>
      <c r="E596" t="s">
        <v>718</v>
      </c>
      <c r="F596" t="s">
        <v>1120</v>
      </c>
    </row>
    <row r="597" spans="1:6">
      <c r="A597" t="s">
        <v>4605</v>
      </c>
      <c r="B597" t="s">
        <v>112</v>
      </c>
      <c r="C597" t="str">
        <f t="shared" si="18"/>
        <v>At5g59700.1</v>
      </c>
      <c r="D597" t="str">
        <f t="shared" si="19"/>
        <v>At5g59700</v>
      </c>
      <c r="E597" t="s">
        <v>719</v>
      </c>
      <c r="F597" t="s">
        <v>112</v>
      </c>
    </row>
    <row r="598" spans="1:6">
      <c r="A598" t="s">
        <v>4606</v>
      </c>
      <c r="B598" t="s">
        <v>4008</v>
      </c>
      <c r="C598" t="str">
        <f t="shared" si="18"/>
        <v>At5g60080.1</v>
      </c>
      <c r="D598" t="str">
        <f t="shared" si="19"/>
        <v>At5g60080</v>
      </c>
      <c r="E598" t="s">
        <v>720</v>
      </c>
      <c r="F598" t="s">
        <v>4008</v>
      </c>
    </row>
    <row r="599" spans="1:6">
      <c r="A599" t="s">
        <v>4607</v>
      </c>
      <c r="B599" t="s">
        <v>4008</v>
      </c>
      <c r="C599" t="str">
        <f t="shared" si="18"/>
        <v>At5g60090.1</v>
      </c>
      <c r="D599" t="str">
        <f t="shared" si="19"/>
        <v>At5g60090</v>
      </c>
      <c r="E599" t="s">
        <v>721</v>
      </c>
      <c r="F599" t="s">
        <v>4008</v>
      </c>
    </row>
    <row r="600" spans="1:6">
      <c r="A600" t="s">
        <v>4608</v>
      </c>
      <c r="B600" t="s">
        <v>58</v>
      </c>
      <c r="C600" t="str">
        <f t="shared" si="18"/>
        <v>At5g60270.1</v>
      </c>
      <c r="D600" t="str">
        <f t="shared" si="19"/>
        <v>At5g60270</v>
      </c>
      <c r="E600" t="s">
        <v>722</v>
      </c>
      <c r="F600" t="s">
        <v>58</v>
      </c>
    </row>
    <row r="601" spans="1:6">
      <c r="A601" t="s">
        <v>4609</v>
      </c>
      <c r="B601" t="s">
        <v>58</v>
      </c>
      <c r="C601" t="str">
        <f t="shared" si="18"/>
        <v>At5g60280.1</v>
      </c>
      <c r="D601" t="str">
        <f t="shared" si="19"/>
        <v>At5g60280</v>
      </c>
      <c r="E601" t="s">
        <v>724</v>
      </c>
      <c r="F601" t="s">
        <v>58</v>
      </c>
    </row>
    <row r="602" spans="1:6">
      <c r="A602" t="s">
        <v>4610</v>
      </c>
      <c r="B602" t="s">
        <v>58</v>
      </c>
      <c r="C602" t="str">
        <f t="shared" si="18"/>
        <v>At5g60300.1</v>
      </c>
      <c r="D602" t="str">
        <f t="shared" si="19"/>
        <v>At5g60300</v>
      </c>
      <c r="E602" t="s">
        <v>725</v>
      </c>
      <c r="F602" t="s">
        <v>58</v>
      </c>
    </row>
    <row r="603" spans="1:6">
      <c r="A603" t="s">
        <v>4611</v>
      </c>
      <c r="B603" t="s">
        <v>58</v>
      </c>
      <c r="C603" t="str">
        <f t="shared" si="18"/>
        <v>At5g60310.1</v>
      </c>
      <c r="D603" t="str">
        <f t="shared" si="19"/>
        <v>At5g60310</v>
      </c>
      <c r="E603" t="s">
        <v>726</v>
      </c>
      <c r="F603" t="s">
        <v>58</v>
      </c>
    </row>
    <row r="604" spans="1:6">
      <c r="A604" t="s">
        <v>4612</v>
      </c>
      <c r="B604" t="s">
        <v>58</v>
      </c>
      <c r="C604" t="str">
        <f t="shared" si="18"/>
        <v>At5g60320.1</v>
      </c>
      <c r="D604" t="str">
        <f t="shared" si="19"/>
        <v>At5g60320</v>
      </c>
      <c r="E604" t="s">
        <v>727</v>
      </c>
      <c r="F604" t="s">
        <v>58</v>
      </c>
    </row>
    <row r="605" spans="1:6">
      <c r="A605" t="s">
        <v>4613</v>
      </c>
      <c r="B605" t="s">
        <v>121</v>
      </c>
      <c r="C605" t="str">
        <f t="shared" si="18"/>
        <v>At5g60900.1</v>
      </c>
      <c r="D605" t="str">
        <f t="shared" si="19"/>
        <v>At5g60900</v>
      </c>
      <c r="E605" t="s">
        <v>728</v>
      </c>
      <c r="F605" t="s">
        <v>121</v>
      </c>
    </row>
    <row r="606" spans="1:6">
      <c r="A606" t="s">
        <v>4614</v>
      </c>
      <c r="B606" t="s">
        <v>112</v>
      </c>
      <c r="C606" t="str">
        <f t="shared" si="18"/>
        <v>At5g61350.1</v>
      </c>
      <c r="D606" t="str">
        <f t="shared" si="19"/>
        <v>At5g61350</v>
      </c>
      <c r="E606" t="s">
        <v>729</v>
      </c>
      <c r="F606" t="s">
        <v>112</v>
      </c>
    </row>
    <row r="607" spans="1:6">
      <c r="A607" t="s">
        <v>4615</v>
      </c>
      <c r="B607" t="s">
        <v>1090</v>
      </c>
      <c r="C607" t="str">
        <f t="shared" si="18"/>
        <v>At5g61480.1</v>
      </c>
      <c r="D607" t="str">
        <f t="shared" si="19"/>
        <v>At5g61480</v>
      </c>
      <c r="E607" t="s">
        <v>730</v>
      </c>
      <c r="F607" t="s">
        <v>1090</v>
      </c>
    </row>
    <row r="608" spans="1:6">
      <c r="A608" t="s">
        <v>4616</v>
      </c>
      <c r="B608" t="s">
        <v>73</v>
      </c>
      <c r="C608" t="str">
        <f t="shared" si="18"/>
        <v>At5g61550.1</v>
      </c>
      <c r="D608" t="str">
        <f t="shared" si="19"/>
        <v>At5g61550</v>
      </c>
      <c r="E608" t="s">
        <v>731</v>
      </c>
      <c r="F608" t="s">
        <v>73</v>
      </c>
    </row>
    <row r="609" spans="1:6">
      <c r="A609" t="s">
        <v>4617</v>
      </c>
      <c r="B609" t="s">
        <v>73</v>
      </c>
      <c r="C609" t="str">
        <f t="shared" si="18"/>
        <v>At5g61560.1</v>
      </c>
      <c r="D609" t="str">
        <f t="shared" si="19"/>
        <v>At5g61560</v>
      </c>
      <c r="E609" t="s">
        <v>733</v>
      </c>
      <c r="F609" t="s">
        <v>73</v>
      </c>
    </row>
    <row r="610" spans="1:6">
      <c r="A610" t="s">
        <v>4618</v>
      </c>
      <c r="B610" t="s">
        <v>35</v>
      </c>
      <c r="C610" t="str">
        <f t="shared" si="18"/>
        <v>At5g61570.1</v>
      </c>
      <c r="D610" t="str">
        <f t="shared" si="19"/>
        <v>At5g61570</v>
      </c>
      <c r="E610" t="s">
        <v>734</v>
      </c>
      <c r="F610" t="s">
        <v>35</v>
      </c>
    </row>
    <row r="611" spans="1:6">
      <c r="A611" t="s">
        <v>4619</v>
      </c>
      <c r="B611" t="s">
        <v>315</v>
      </c>
      <c r="C611" t="str">
        <f t="shared" si="18"/>
        <v>At5g62230.1</v>
      </c>
      <c r="D611" t="str">
        <f t="shared" si="19"/>
        <v>At5g62230</v>
      </c>
      <c r="E611" t="s">
        <v>736</v>
      </c>
      <c r="F611" t="s">
        <v>315</v>
      </c>
    </row>
    <row r="612" spans="1:6">
      <c r="A612" t="s">
        <v>4620</v>
      </c>
      <c r="B612" t="s">
        <v>114</v>
      </c>
      <c r="C612" t="str">
        <f t="shared" si="18"/>
        <v>At5g62710.1</v>
      </c>
      <c r="D612" t="str">
        <f t="shared" si="19"/>
        <v>At5g62710</v>
      </c>
      <c r="E612" t="s">
        <v>737</v>
      </c>
      <c r="F612" t="s">
        <v>114</v>
      </c>
    </row>
    <row r="613" spans="1:6">
      <c r="A613" t="s">
        <v>4621</v>
      </c>
      <c r="B613" t="s">
        <v>3993</v>
      </c>
      <c r="C613" t="str">
        <f t="shared" si="18"/>
        <v>At5g63410.1</v>
      </c>
      <c r="D613" t="str">
        <f t="shared" si="19"/>
        <v>At5g63410</v>
      </c>
      <c r="E613" t="s">
        <v>738</v>
      </c>
      <c r="F613" t="s">
        <v>3993</v>
      </c>
    </row>
    <row r="614" spans="1:6">
      <c r="A614" t="s">
        <v>4622</v>
      </c>
      <c r="B614" t="s">
        <v>119</v>
      </c>
      <c r="C614" t="str">
        <f t="shared" si="18"/>
        <v>At5g63710.1</v>
      </c>
      <c r="D614" t="str">
        <f t="shared" si="19"/>
        <v>At5g63710</v>
      </c>
      <c r="E614" t="s">
        <v>739</v>
      </c>
      <c r="F614" t="s">
        <v>119</v>
      </c>
    </row>
    <row r="615" spans="1:6">
      <c r="A615" t="s">
        <v>4623</v>
      </c>
      <c r="B615" t="s">
        <v>1090</v>
      </c>
      <c r="C615" t="str">
        <f t="shared" si="18"/>
        <v>At5g63930.1</v>
      </c>
      <c r="D615" t="str">
        <f t="shared" si="19"/>
        <v>At5g63930</v>
      </c>
      <c r="E615" t="s">
        <v>740</v>
      </c>
      <c r="F615" t="s">
        <v>1090</v>
      </c>
    </row>
    <row r="616" spans="1:6">
      <c r="A616" t="s">
        <v>4624</v>
      </c>
      <c r="B616" t="s">
        <v>91</v>
      </c>
      <c r="C616" t="str">
        <f t="shared" si="18"/>
        <v>At5g63940.1</v>
      </c>
      <c r="D616" t="str">
        <f t="shared" si="19"/>
        <v>At5g63940</v>
      </c>
      <c r="E616" t="s">
        <v>741</v>
      </c>
      <c r="F616" t="s">
        <v>91</v>
      </c>
    </row>
    <row r="617" spans="1:6">
      <c r="A617" t="s">
        <v>4625</v>
      </c>
      <c r="B617" t="s">
        <v>119</v>
      </c>
      <c r="C617" t="str">
        <f t="shared" si="18"/>
        <v>At5g65240.1</v>
      </c>
      <c r="D617" t="str">
        <f t="shared" si="19"/>
        <v>At5g65240</v>
      </c>
      <c r="E617" t="s">
        <v>742</v>
      </c>
      <c r="F617" t="s">
        <v>119</v>
      </c>
    </row>
    <row r="618" spans="1:6">
      <c r="A618" t="s">
        <v>4626</v>
      </c>
      <c r="B618" t="s">
        <v>73</v>
      </c>
      <c r="C618" t="str">
        <f t="shared" si="18"/>
        <v>At5g65500.1</v>
      </c>
      <c r="D618" t="str">
        <f t="shared" si="19"/>
        <v>At5g65500</v>
      </c>
      <c r="E618" t="s">
        <v>743</v>
      </c>
      <c r="F618" t="s">
        <v>73</v>
      </c>
    </row>
    <row r="619" spans="1:6">
      <c r="A619" t="s">
        <v>4627</v>
      </c>
      <c r="B619" t="s">
        <v>91</v>
      </c>
      <c r="C619" t="str">
        <f t="shared" si="18"/>
        <v>At5g65530.1</v>
      </c>
      <c r="D619" t="str">
        <f t="shared" si="19"/>
        <v>At5g65530</v>
      </c>
      <c r="E619" t="s">
        <v>744</v>
      </c>
      <c r="F619" t="s">
        <v>91</v>
      </c>
    </row>
    <row r="620" spans="1:6">
      <c r="A620" t="s">
        <v>4628</v>
      </c>
      <c r="B620" t="s">
        <v>58</v>
      </c>
      <c r="C620" t="str">
        <f t="shared" si="18"/>
        <v>At5g65600.1</v>
      </c>
      <c r="D620" t="str">
        <f t="shared" si="19"/>
        <v>At5g65600</v>
      </c>
      <c r="E620" t="s">
        <v>745</v>
      </c>
      <c r="F620" t="s">
        <v>58</v>
      </c>
    </row>
    <row r="621" spans="1:6">
      <c r="A621" t="s">
        <v>4629</v>
      </c>
      <c r="B621" t="s">
        <v>1090</v>
      </c>
      <c r="C621" t="str">
        <f t="shared" si="18"/>
        <v>At5g65700.1</v>
      </c>
      <c r="D621" t="str">
        <f t="shared" si="19"/>
        <v>At5g65700</v>
      </c>
      <c r="E621" t="s">
        <v>746</v>
      </c>
      <c r="F621" t="s">
        <v>1090</v>
      </c>
    </row>
    <row r="622" spans="1:6">
      <c r="A622" t="s">
        <v>4630</v>
      </c>
      <c r="B622" t="s">
        <v>1090</v>
      </c>
      <c r="C622" t="str">
        <f t="shared" si="18"/>
        <v>At5g65710.1</v>
      </c>
      <c r="D622" t="str">
        <f t="shared" si="19"/>
        <v>At5g65710</v>
      </c>
      <c r="E622" t="s">
        <v>747</v>
      </c>
      <c r="F622" t="s">
        <v>1090</v>
      </c>
    </row>
    <row r="623" spans="1:6">
      <c r="A623" t="s">
        <v>4631</v>
      </c>
      <c r="B623" t="s">
        <v>3994</v>
      </c>
      <c r="C623" t="str">
        <f t="shared" si="18"/>
        <v>At5g66790.1</v>
      </c>
      <c r="D623" t="str">
        <f t="shared" si="19"/>
        <v>At5g66790</v>
      </c>
      <c r="E623" t="s">
        <v>748</v>
      </c>
      <c r="F623" t="s">
        <v>3994</v>
      </c>
    </row>
    <row r="624" spans="1:6">
      <c r="A624" t="s">
        <v>4632</v>
      </c>
      <c r="B624" t="s">
        <v>35</v>
      </c>
      <c r="C624" t="str">
        <f t="shared" si="18"/>
        <v>At5g67200.1</v>
      </c>
      <c r="D624" t="str">
        <f t="shared" si="19"/>
        <v>At5g67200</v>
      </c>
      <c r="E624" t="s">
        <v>749</v>
      </c>
      <c r="F624" t="s">
        <v>35</v>
      </c>
    </row>
    <row r="625" spans="1:6">
      <c r="A625" t="s">
        <v>4633</v>
      </c>
      <c r="B625" t="s">
        <v>35</v>
      </c>
      <c r="C625" t="str">
        <f t="shared" si="18"/>
        <v>At5g67280.1</v>
      </c>
      <c r="D625" t="str">
        <f t="shared" si="19"/>
        <v>At5g67280</v>
      </c>
      <c r="E625" t="s">
        <v>751</v>
      </c>
      <c r="F625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3701-E42F-4544-BC8D-1379140C6BAD}">
  <dimension ref="A1:Z454"/>
  <sheetViews>
    <sheetView tabSelected="1" topLeftCell="B403" workbookViewId="0">
      <selection activeCell="B323" activeCellId="1" sqref="A321:XFD321 A323:XFD323"/>
    </sheetView>
  </sheetViews>
  <sheetFormatPr baseColWidth="10" defaultColWidth="6.42578125" defaultRowHeight="16"/>
  <cols>
    <col min="1" max="1" width="3.85546875" bestFit="1" customWidth="1"/>
    <col min="2" max="2" width="24.28515625" bestFit="1" customWidth="1"/>
    <col min="3" max="3" width="24.28515625" customWidth="1"/>
    <col min="4" max="4" width="15" bestFit="1" customWidth="1"/>
    <col min="5" max="5" width="15.5703125" bestFit="1" customWidth="1"/>
    <col min="6" max="7" width="15.5703125" customWidth="1"/>
    <col min="8" max="9" width="15.85546875" customWidth="1"/>
    <col min="10" max="13" width="10" customWidth="1"/>
    <col min="14" max="14" width="5.42578125" customWidth="1"/>
    <col min="15" max="15" width="38.7109375" customWidth="1"/>
    <col min="16" max="16" width="8.28515625" customWidth="1"/>
    <col min="17" max="18" width="15.140625" bestFit="1" customWidth="1"/>
    <col min="19" max="19" width="24.42578125" bestFit="1" customWidth="1"/>
    <col min="20" max="20" width="13.7109375" bestFit="1" customWidth="1"/>
    <col min="21" max="21" width="14.42578125" bestFit="1" customWidth="1"/>
    <col min="22" max="22" width="21.28515625" bestFit="1" customWidth="1"/>
    <col min="23" max="23" width="20" bestFit="1" customWidth="1"/>
    <col min="24" max="24" width="150" bestFit="1" customWidth="1"/>
    <col min="25" max="25" width="11.85546875" bestFit="1" customWidth="1"/>
  </cols>
  <sheetData>
    <row r="1" spans="1:26" s="24" customFormat="1" ht="34">
      <c r="A1" s="23" t="s">
        <v>2046</v>
      </c>
      <c r="B1" s="23" t="s">
        <v>2047</v>
      </c>
      <c r="C1" s="23" t="s">
        <v>3935</v>
      </c>
      <c r="D1" s="23" t="s">
        <v>2048</v>
      </c>
      <c r="E1" s="23" t="s">
        <v>2049</v>
      </c>
      <c r="F1" s="23" t="s">
        <v>2050</v>
      </c>
      <c r="G1" s="23" t="s">
        <v>2051</v>
      </c>
      <c r="H1" s="23" t="s">
        <v>2052</v>
      </c>
      <c r="I1" s="23" t="s">
        <v>3949</v>
      </c>
      <c r="J1" s="23" t="s">
        <v>2053</v>
      </c>
      <c r="K1" s="23" t="s">
        <v>753</v>
      </c>
      <c r="L1" s="23" t="s">
        <v>3936</v>
      </c>
      <c r="M1" s="23" t="s">
        <v>3935</v>
      </c>
      <c r="N1" s="23" t="s">
        <v>2054</v>
      </c>
      <c r="O1" s="23" t="s">
        <v>2055</v>
      </c>
      <c r="P1" s="23" t="s">
        <v>2056</v>
      </c>
      <c r="Q1" s="23" t="s">
        <v>2057</v>
      </c>
      <c r="R1" s="23" t="s">
        <v>2058</v>
      </c>
      <c r="S1" s="23" t="s">
        <v>2059</v>
      </c>
      <c r="T1" s="23" t="s">
        <v>2060</v>
      </c>
      <c r="U1" s="23" t="s">
        <v>2061</v>
      </c>
      <c r="V1" s="23" t="s">
        <v>2062</v>
      </c>
      <c r="W1" s="23" t="s">
        <v>2063</v>
      </c>
      <c r="X1" s="23" t="s">
        <v>2064</v>
      </c>
      <c r="Y1" s="23" t="s">
        <v>2065</v>
      </c>
      <c r="Z1" s="23" t="s">
        <v>2066</v>
      </c>
    </row>
    <row r="2" spans="1:26">
      <c r="A2" t="s">
        <v>2074</v>
      </c>
      <c r="B2" s="25" t="s">
        <v>2075</v>
      </c>
      <c r="C2" s="25"/>
      <c r="D2" s="25" t="s">
        <v>2067</v>
      </c>
      <c r="G2" t="s">
        <v>1972</v>
      </c>
      <c r="H2">
        <f>VLOOKUP(G2,[2]AddGene!$A$187:$B$374,2,FALSE)</f>
        <v>115120</v>
      </c>
      <c r="I2" t="s">
        <v>1972</v>
      </c>
      <c r="J2" t="s">
        <v>1973</v>
      </c>
      <c r="K2" t="s">
        <v>1972</v>
      </c>
      <c r="M2" t="s">
        <v>1973</v>
      </c>
      <c r="O2" t="s">
        <v>2071</v>
      </c>
      <c r="Q2" t="s">
        <v>2076</v>
      </c>
      <c r="S2" t="s">
        <v>2068</v>
      </c>
      <c r="T2" t="s">
        <v>2069</v>
      </c>
      <c r="U2" t="s">
        <v>2070</v>
      </c>
      <c r="V2" t="s">
        <v>2072</v>
      </c>
      <c r="W2" t="s">
        <v>2073</v>
      </c>
      <c r="X2" t="s">
        <v>2077</v>
      </c>
    </row>
    <row r="3" spans="1:26">
      <c r="A3" t="s">
        <v>2078</v>
      </c>
      <c r="B3" s="25" t="s">
        <v>2079</v>
      </c>
      <c r="C3" s="25"/>
      <c r="D3" s="25" t="s">
        <v>2067</v>
      </c>
      <c r="G3" t="s">
        <v>1276</v>
      </c>
      <c r="H3" t="e">
        <f>VLOOKUP(G3,[2]AddGene!$A$187:$B$374,2,FALSE)</f>
        <v>#N/A</v>
      </c>
      <c r="I3" t="s">
        <v>1276</v>
      </c>
      <c r="J3" t="s">
        <v>1277</v>
      </c>
      <c r="K3" t="str">
        <f>VLOOKUP(J3,'Expression batch'!$B$2:$I$460,8,FALSE)</f>
        <v>AT4G33430</v>
      </c>
      <c r="M3" t="s">
        <v>1277</v>
      </c>
      <c r="O3" t="s">
        <v>2071</v>
      </c>
      <c r="Q3" t="s">
        <v>2080</v>
      </c>
      <c r="R3" t="s">
        <v>2081</v>
      </c>
      <c r="S3" t="s">
        <v>2068</v>
      </c>
      <c r="T3" t="s">
        <v>2069</v>
      </c>
      <c r="U3" t="s">
        <v>2070</v>
      </c>
      <c r="V3" t="s">
        <v>2082</v>
      </c>
      <c r="W3" t="s">
        <v>2073</v>
      </c>
      <c r="X3" t="s">
        <v>2083</v>
      </c>
    </row>
    <row r="4" spans="1:26">
      <c r="A4" t="s">
        <v>2084</v>
      </c>
      <c r="B4" t="s">
        <v>2085</v>
      </c>
      <c r="C4" t="str">
        <f>LEFT(B4,4)</f>
        <v>X234</v>
      </c>
      <c r="E4" t="s">
        <v>2086</v>
      </c>
      <c r="F4" t="str">
        <f>LEFT(B4,4)</f>
        <v>X234</v>
      </c>
      <c r="G4" t="str">
        <f>VLOOKUP(F4,[2]Information!$E$3:$F$462,2,FALSE)</f>
        <v>AT3G55550</v>
      </c>
      <c r="H4" t="e">
        <f>VLOOKUP(G4,[2]AddGene!$A$187:$B$374,2,FALSE)</f>
        <v>#N/A</v>
      </c>
      <c r="I4" t="s">
        <v>1015</v>
      </c>
      <c r="J4" t="s">
        <v>1015</v>
      </c>
      <c r="K4" t="str">
        <f>VLOOKUP(J4,'Expression batch'!$B$2:$I$460,8,FALSE)</f>
        <v>AT3G55550</v>
      </c>
      <c r="L4" t="str">
        <f>VLOOKUP(C4,'Expression batch'!$C$2:$I$460,7,FALSE)</f>
        <v>AT3G55550</v>
      </c>
      <c r="M4" t="s">
        <v>1016</v>
      </c>
      <c r="N4" s="25"/>
      <c r="Q4" t="s">
        <v>2087</v>
      </c>
      <c r="R4" t="s">
        <v>2088</v>
      </c>
      <c r="S4" t="s">
        <v>2089</v>
      </c>
      <c r="T4" t="s">
        <v>2069</v>
      </c>
      <c r="V4" t="s">
        <v>2090</v>
      </c>
      <c r="W4" t="s">
        <v>2073</v>
      </c>
      <c r="X4" t="s">
        <v>2091</v>
      </c>
    </row>
    <row r="5" spans="1:26">
      <c r="A5" t="s">
        <v>2092</v>
      </c>
      <c r="B5" t="s">
        <v>2093</v>
      </c>
      <c r="C5" t="str">
        <f t="shared" ref="C5:C68" si="0">LEFT(B5,4)</f>
        <v>X235</v>
      </c>
      <c r="E5" t="s">
        <v>2086</v>
      </c>
      <c r="F5" t="str">
        <f t="shared" ref="F5:F51" si="1">LEFT(B5,4)</f>
        <v>X235</v>
      </c>
      <c r="G5" t="str">
        <f>VLOOKUP(F5,[2]Information!$E$3:$F$462,2,FALSE)</f>
        <v>AT1G15530</v>
      </c>
      <c r="H5" t="e">
        <f>VLOOKUP(G5,[2]AddGene!$A$187:$B$374,2,FALSE)</f>
        <v>#N/A</v>
      </c>
      <c r="I5" t="s">
        <v>966</v>
      </c>
      <c r="J5" t="s">
        <v>966</v>
      </c>
      <c r="K5" t="str">
        <f>VLOOKUP(J5,'Expression batch'!$B$2:$I$460,8,FALSE)</f>
        <v>AT1G15530</v>
      </c>
      <c r="L5" t="str">
        <f>VLOOKUP(C5,'Expression batch'!$C$2:$I$460,7,FALSE)</f>
        <v>AT1G15530</v>
      </c>
      <c r="M5" t="s">
        <v>967</v>
      </c>
      <c r="Q5" t="s">
        <v>2087</v>
      </c>
      <c r="R5" t="s">
        <v>2094</v>
      </c>
      <c r="S5" t="s">
        <v>2089</v>
      </c>
      <c r="T5" t="s">
        <v>2069</v>
      </c>
      <c r="V5" t="s">
        <v>2090</v>
      </c>
      <c r="W5" t="s">
        <v>2073</v>
      </c>
      <c r="X5" t="s">
        <v>2095</v>
      </c>
    </row>
    <row r="6" spans="1:26">
      <c r="A6" t="s">
        <v>2096</v>
      </c>
      <c r="B6" t="s">
        <v>2097</v>
      </c>
      <c r="C6" t="str">
        <f t="shared" si="0"/>
        <v>X236</v>
      </c>
      <c r="E6" t="s">
        <v>2086</v>
      </c>
      <c r="F6" t="str">
        <f t="shared" si="1"/>
        <v>X236</v>
      </c>
      <c r="G6" t="str">
        <f>VLOOKUP(F6,[2]Information!$E$3:$F$462,2,FALSE)</f>
        <v>AT5G01550</v>
      </c>
      <c r="H6" t="e">
        <f>VLOOKUP(G6,[2]AddGene!$A$187:$B$374,2,FALSE)</f>
        <v>#N/A</v>
      </c>
      <c r="I6" t="s">
        <v>1029</v>
      </c>
      <c r="J6" t="s">
        <v>1029</v>
      </c>
      <c r="K6" t="str">
        <f>VLOOKUP(J6,'Expression batch'!$B$2:$I$460,8,FALSE)</f>
        <v>AT5G01550</v>
      </c>
      <c r="L6" t="str">
        <f>VLOOKUP(C6,'Expression batch'!$C$2:$I$460,7,FALSE)</f>
        <v>AT5G01550</v>
      </c>
      <c r="M6" t="s">
        <v>1030</v>
      </c>
      <c r="Q6" t="s">
        <v>2087</v>
      </c>
      <c r="R6" t="s">
        <v>2098</v>
      </c>
      <c r="S6" t="s">
        <v>2089</v>
      </c>
      <c r="T6" t="s">
        <v>2069</v>
      </c>
      <c r="V6" t="s">
        <v>2090</v>
      </c>
      <c r="W6" t="s">
        <v>2073</v>
      </c>
      <c r="X6" t="s">
        <v>2099</v>
      </c>
    </row>
    <row r="7" spans="1:26">
      <c r="A7" t="s">
        <v>2100</v>
      </c>
      <c r="B7" t="s">
        <v>2101</v>
      </c>
      <c r="C7" t="str">
        <f t="shared" si="0"/>
        <v>X237</v>
      </c>
      <c r="E7" t="s">
        <v>2086</v>
      </c>
      <c r="F7" t="str">
        <f t="shared" si="1"/>
        <v>X237</v>
      </c>
      <c r="G7" t="str">
        <f>VLOOKUP(F7,[2]Information!$E$3:$F$462,2,FALSE)</f>
        <v>AT5G01560</v>
      </c>
      <c r="H7" t="e">
        <f>VLOOKUP(G7,[2]AddGene!$A$187:$B$374,2,FALSE)</f>
        <v>#N/A</v>
      </c>
      <c r="I7" t="s">
        <v>1031</v>
      </c>
      <c r="J7" t="s">
        <v>1031</v>
      </c>
      <c r="K7" t="str">
        <f>VLOOKUP(J7,'Expression batch'!$B$2:$I$460,8,FALSE)</f>
        <v>AT5G01560</v>
      </c>
      <c r="L7" t="str">
        <f>VLOOKUP(C7,'Expression batch'!$C$2:$I$460,7,FALSE)</f>
        <v>AT5G01560</v>
      </c>
      <c r="M7" t="s">
        <v>1032</v>
      </c>
      <c r="Q7" t="s">
        <v>2087</v>
      </c>
      <c r="R7" t="s">
        <v>2102</v>
      </c>
      <c r="S7" t="s">
        <v>2089</v>
      </c>
      <c r="T7" t="s">
        <v>2069</v>
      </c>
      <c r="V7" t="s">
        <v>2090</v>
      </c>
      <c r="W7" t="s">
        <v>2073</v>
      </c>
      <c r="X7" t="s">
        <v>2103</v>
      </c>
    </row>
    <row r="8" spans="1:26">
      <c r="A8" t="s">
        <v>2104</v>
      </c>
      <c r="B8" t="s">
        <v>2105</v>
      </c>
      <c r="C8" t="str">
        <f t="shared" si="0"/>
        <v>X238</v>
      </c>
      <c r="E8" t="s">
        <v>2086</v>
      </c>
      <c r="F8" t="str">
        <f t="shared" si="1"/>
        <v>X238</v>
      </c>
      <c r="G8" t="str">
        <f>VLOOKUP(F8,[2]Information!$E$3:$F$462,2,FALSE)</f>
        <v>AT5G01540</v>
      </c>
      <c r="H8" t="e">
        <f>VLOOKUP(G8,[2]AddGene!$A$187:$B$374,2,FALSE)</f>
        <v>#N/A</v>
      </c>
      <c r="I8" t="s">
        <v>1027</v>
      </c>
      <c r="J8" t="s">
        <v>1027</v>
      </c>
      <c r="K8" t="str">
        <f>VLOOKUP(J8,'Expression batch'!$B$2:$I$460,8,FALSE)</f>
        <v>AT5G01540</v>
      </c>
      <c r="L8" t="str">
        <f>VLOOKUP(C8,'Expression batch'!$C$2:$I$460,7,FALSE)</f>
        <v>AT5G01540</v>
      </c>
      <c r="M8" t="s">
        <v>1028</v>
      </c>
      <c r="Q8" t="s">
        <v>2087</v>
      </c>
      <c r="R8" t="s">
        <v>2106</v>
      </c>
      <c r="S8" t="s">
        <v>2089</v>
      </c>
      <c r="T8" t="s">
        <v>2069</v>
      </c>
      <c r="V8" t="s">
        <v>2090</v>
      </c>
      <c r="W8" t="s">
        <v>2073</v>
      </c>
      <c r="X8" t="s">
        <v>2107</v>
      </c>
    </row>
    <row r="9" spans="1:26">
      <c r="A9" t="s">
        <v>2108</v>
      </c>
      <c r="B9" t="s">
        <v>2109</v>
      </c>
      <c r="C9" t="str">
        <f t="shared" si="0"/>
        <v>X239</v>
      </c>
      <c r="E9" t="s">
        <v>2086</v>
      </c>
      <c r="F9" t="str">
        <f t="shared" si="1"/>
        <v>X239</v>
      </c>
      <c r="G9" t="str">
        <f>VLOOKUP(F9,[2]Information!$E$3:$F$462,2,FALSE)</f>
        <v>AT3G08870</v>
      </c>
      <c r="H9" t="e">
        <f>VLOOKUP(G9,[2]AddGene!$A$187:$B$374,2,FALSE)</f>
        <v>#N/A</v>
      </c>
      <c r="I9" t="s">
        <v>995</v>
      </c>
      <c r="J9" t="s">
        <v>995</v>
      </c>
      <c r="K9" t="str">
        <f>VLOOKUP(J9,'Expression batch'!$B$2:$I$460,8,FALSE)</f>
        <v>AT3G08870</v>
      </c>
      <c r="L9" t="str">
        <f>VLOOKUP(C9,'Expression batch'!$C$2:$I$460,7,FALSE)</f>
        <v>AT3G08870</v>
      </c>
      <c r="M9" t="s">
        <v>996</v>
      </c>
      <c r="Q9" t="s">
        <v>2087</v>
      </c>
      <c r="R9" t="s">
        <v>2110</v>
      </c>
      <c r="S9" t="s">
        <v>2089</v>
      </c>
      <c r="T9" t="s">
        <v>2069</v>
      </c>
      <c r="V9" t="s">
        <v>2090</v>
      </c>
      <c r="W9" t="s">
        <v>2073</v>
      </c>
      <c r="X9" t="s">
        <v>2111</v>
      </c>
    </row>
    <row r="10" spans="1:26">
      <c r="A10" t="s">
        <v>2112</v>
      </c>
      <c r="B10" t="s">
        <v>2113</v>
      </c>
      <c r="C10" t="str">
        <f t="shared" si="0"/>
        <v>X240</v>
      </c>
      <c r="E10" t="s">
        <v>2086</v>
      </c>
      <c r="F10" t="str">
        <f t="shared" si="1"/>
        <v>X240</v>
      </c>
      <c r="G10" t="str">
        <f>VLOOKUP(F10,[2]Information!$E$3:$F$462,2,FALSE)</f>
        <v>AT3G45330</v>
      </c>
      <c r="H10" t="e">
        <f>VLOOKUP(G10,[2]AddGene!$A$187:$B$374,2,FALSE)</f>
        <v>#N/A</v>
      </c>
      <c r="I10" t="s">
        <v>999</v>
      </c>
      <c r="J10" t="s">
        <v>999</v>
      </c>
      <c r="K10" t="str">
        <f>VLOOKUP(J10,'Expression batch'!$B$2:$I$460,8,FALSE)</f>
        <v>AT3G45330</v>
      </c>
      <c r="L10" t="str">
        <f>VLOOKUP(C10,'Expression batch'!$C$2:$I$460,7,FALSE)</f>
        <v>AT3G45330</v>
      </c>
      <c r="M10" t="s">
        <v>1000</v>
      </c>
      <c r="Q10" t="s">
        <v>2087</v>
      </c>
      <c r="R10" t="s">
        <v>2114</v>
      </c>
      <c r="S10" t="s">
        <v>2089</v>
      </c>
      <c r="T10" t="s">
        <v>2069</v>
      </c>
      <c r="V10" t="s">
        <v>2090</v>
      </c>
      <c r="W10" t="s">
        <v>2073</v>
      </c>
      <c r="X10" t="s">
        <v>2115</v>
      </c>
    </row>
    <row r="11" spans="1:26">
      <c r="A11" t="s">
        <v>2116</v>
      </c>
      <c r="B11" t="s">
        <v>2117</v>
      </c>
      <c r="C11" t="str">
        <f t="shared" si="0"/>
        <v>X241</v>
      </c>
      <c r="E11" t="s">
        <v>2086</v>
      </c>
      <c r="F11" t="str">
        <f t="shared" si="1"/>
        <v>X241</v>
      </c>
      <c r="G11" t="str">
        <f>VLOOKUP(F11,[2]Information!$E$3:$F$462,2,FALSE)</f>
        <v>AT3G45390</v>
      </c>
      <c r="H11" t="e">
        <f>VLOOKUP(G11,[2]AddGene!$A$187:$B$374,2,FALSE)</f>
        <v>#N/A</v>
      </c>
      <c r="I11" t="s">
        <v>1001</v>
      </c>
      <c r="J11" t="s">
        <v>1001</v>
      </c>
      <c r="K11" t="str">
        <f>VLOOKUP(J11,'Expression batch'!$B$2:$I$460,8,FALSE)</f>
        <v>AT3G45390</v>
      </c>
      <c r="L11" t="str">
        <f>VLOOKUP(C11,'Expression batch'!$C$2:$I$460,7,FALSE)</f>
        <v>AT3G45390</v>
      </c>
      <c r="M11" t="s">
        <v>1002</v>
      </c>
      <c r="Q11" t="s">
        <v>2087</v>
      </c>
      <c r="R11" t="s">
        <v>2118</v>
      </c>
      <c r="S11" t="s">
        <v>2089</v>
      </c>
      <c r="T11" t="s">
        <v>2069</v>
      </c>
      <c r="V11" t="s">
        <v>2090</v>
      </c>
      <c r="W11" t="s">
        <v>2073</v>
      </c>
      <c r="X11" t="s">
        <v>2119</v>
      </c>
    </row>
    <row r="12" spans="1:26">
      <c r="A12" t="s">
        <v>2120</v>
      </c>
      <c r="B12" t="s">
        <v>2121</v>
      </c>
      <c r="C12" t="str">
        <f t="shared" si="0"/>
        <v>X242</v>
      </c>
      <c r="E12" t="s">
        <v>2086</v>
      </c>
      <c r="F12" t="str">
        <f t="shared" si="1"/>
        <v>X242</v>
      </c>
      <c r="G12" t="str">
        <f>VLOOKUP(F12,[2]Information!$E$3:$F$462,2,FALSE)</f>
        <v>AT5G60320</v>
      </c>
      <c r="H12" t="e">
        <f>VLOOKUP(G12,[2]AddGene!$A$187:$B$374,2,FALSE)</f>
        <v>#N/A</v>
      </c>
      <c r="I12" t="s">
        <v>1062</v>
      </c>
      <c r="J12" t="s">
        <v>1062</v>
      </c>
      <c r="K12" t="str">
        <f>VLOOKUP(J12,'Expression batch'!$B$2:$I$460,8,FALSE)</f>
        <v>AT5G60320</v>
      </c>
      <c r="L12" t="str">
        <f>VLOOKUP(C12,'Expression batch'!$C$2:$I$460,7,FALSE)</f>
        <v>AT5G60320</v>
      </c>
      <c r="M12" t="s">
        <v>1063</v>
      </c>
      <c r="Q12" t="s">
        <v>2087</v>
      </c>
      <c r="R12" t="s">
        <v>2122</v>
      </c>
      <c r="S12" t="s">
        <v>2089</v>
      </c>
      <c r="T12" t="s">
        <v>2069</v>
      </c>
      <c r="V12" t="s">
        <v>2090</v>
      </c>
      <c r="W12" t="s">
        <v>2073</v>
      </c>
      <c r="X12" t="s">
        <v>2123</v>
      </c>
    </row>
    <row r="13" spans="1:26">
      <c r="A13" t="s">
        <v>2124</v>
      </c>
      <c r="B13" t="s">
        <v>2125</v>
      </c>
      <c r="C13" t="str">
        <f t="shared" si="0"/>
        <v>X243</v>
      </c>
      <c r="E13" t="s">
        <v>2086</v>
      </c>
      <c r="F13" t="str">
        <f t="shared" si="1"/>
        <v>X243</v>
      </c>
      <c r="G13" t="str">
        <f>VLOOKUP(F13,[2]Information!$E$3:$F$462,2,FALSE)</f>
        <v>AT3G45410</v>
      </c>
      <c r="H13" t="e">
        <f>VLOOKUP(G13,[2]AddGene!$A$187:$B$374,2,FALSE)</f>
        <v>#N/A</v>
      </c>
      <c r="I13" t="s">
        <v>1003</v>
      </c>
      <c r="J13" t="s">
        <v>1003</v>
      </c>
      <c r="K13" t="str">
        <f>VLOOKUP(J13,'Expression batch'!$B$2:$I$460,8,FALSE)</f>
        <v>AT3G45410</v>
      </c>
      <c r="L13" t="str">
        <f>VLOOKUP(C13,'Expression batch'!$C$2:$I$460,7,FALSE)</f>
        <v>AT3G45410</v>
      </c>
      <c r="M13" t="s">
        <v>1004</v>
      </c>
      <c r="Q13" t="s">
        <v>2087</v>
      </c>
      <c r="R13" t="s">
        <v>2126</v>
      </c>
      <c r="S13" t="s">
        <v>2089</v>
      </c>
      <c r="T13" t="s">
        <v>2069</v>
      </c>
      <c r="V13" t="s">
        <v>2090</v>
      </c>
      <c r="W13" t="s">
        <v>2073</v>
      </c>
      <c r="X13" t="s">
        <v>2127</v>
      </c>
    </row>
    <row r="14" spans="1:26">
      <c r="A14" t="s">
        <v>2128</v>
      </c>
      <c r="B14" t="s">
        <v>2129</v>
      </c>
      <c r="C14" t="str">
        <f t="shared" si="0"/>
        <v>X244</v>
      </c>
      <c r="E14" t="s">
        <v>2086</v>
      </c>
      <c r="F14" t="str">
        <f t="shared" si="1"/>
        <v>X244</v>
      </c>
      <c r="G14" t="str">
        <f>VLOOKUP(F14,[2]Information!$E$3:$F$462,2,FALSE)</f>
        <v>AT3G45420</v>
      </c>
      <c r="H14" t="e">
        <f>VLOOKUP(G14,[2]AddGene!$A$187:$B$374,2,FALSE)</f>
        <v>#N/A</v>
      </c>
      <c r="I14" t="s">
        <v>1005</v>
      </c>
      <c r="J14" t="s">
        <v>1005</v>
      </c>
      <c r="K14" t="str">
        <f>VLOOKUP(J14,'Expression batch'!$B$2:$I$460,8,FALSE)</f>
        <v>AT3G45420</v>
      </c>
      <c r="L14" t="str">
        <f>VLOOKUP(C14,'Expression batch'!$C$2:$I$460,7,FALSE)</f>
        <v>AT3G45420</v>
      </c>
      <c r="M14" t="s">
        <v>1006</v>
      </c>
      <c r="Q14" t="s">
        <v>2087</v>
      </c>
      <c r="R14" t="s">
        <v>2130</v>
      </c>
      <c r="S14" t="s">
        <v>2089</v>
      </c>
      <c r="T14" t="s">
        <v>2069</v>
      </c>
      <c r="V14" t="s">
        <v>2090</v>
      </c>
      <c r="W14" t="s">
        <v>2073</v>
      </c>
      <c r="X14" t="s">
        <v>2131</v>
      </c>
    </row>
    <row r="15" spans="1:26">
      <c r="A15" t="s">
        <v>2132</v>
      </c>
      <c r="B15" t="s">
        <v>2133</v>
      </c>
      <c r="C15" t="str">
        <f t="shared" si="0"/>
        <v>X245</v>
      </c>
      <c r="E15" t="s">
        <v>2086</v>
      </c>
      <c r="F15" t="str">
        <f t="shared" si="1"/>
        <v>X245</v>
      </c>
      <c r="G15" t="str">
        <f>VLOOKUP(F15,[2]Information!$E$3:$F$462,2,FALSE)</f>
        <v>AT3G45440</v>
      </c>
      <c r="H15" t="e">
        <f>VLOOKUP(G15,[2]AddGene!$A$187:$B$374,2,FALSE)</f>
        <v>#N/A</v>
      </c>
      <c r="I15" t="s">
        <v>1009</v>
      </c>
      <c r="J15" t="s">
        <v>1009</v>
      </c>
      <c r="K15" t="str">
        <f>VLOOKUP(J15,'Expression batch'!$B$2:$I$460,8,FALSE)</f>
        <v>AT3G45440</v>
      </c>
      <c r="L15" t="str">
        <f>VLOOKUP(C15,'Expression batch'!$C$2:$I$460,7,FALSE)</f>
        <v>AT3G45440</v>
      </c>
      <c r="M15" t="s">
        <v>1010</v>
      </c>
      <c r="Q15" t="s">
        <v>2087</v>
      </c>
      <c r="R15" t="s">
        <v>2134</v>
      </c>
      <c r="S15" t="s">
        <v>2089</v>
      </c>
      <c r="T15" t="s">
        <v>2069</v>
      </c>
      <c r="V15" t="s">
        <v>2090</v>
      </c>
      <c r="W15" t="s">
        <v>2073</v>
      </c>
      <c r="X15" t="s">
        <v>2135</v>
      </c>
    </row>
    <row r="16" spans="1:26">
      <c r="A16" t="s">
        <v>2136</v>
      </c>
      <c r="B16" t="s">
        <v>2137</v>
      </c>
      <c r="C16" t="str">
        <f t="shared" si="0"/>
        <v>X246</v>
      </c>
      <c r="E16" t="s">
        <v>2086</v>
      </c>
      <c r="F16" t="str">
        <f t="shared" si="1"/>
        <v>X246</v>
      </c>
      <c r="G16" t="str">
        <f>VLOOKUP(F16,[2]Information!$E$3:$F$462,2,FALSE)</f>
        <v>AT5G60280</v>
      </c>
      <c r="H16" t="e">
        <f>VLOOKUP(G16,[2]AddGene!$A$187:$B$374,2,FALSE)</f>
        <v>#N/A</v>
      </c>
      <c r="I16" t="s">
        <v>1055</v>
      </c>
      <c r="J16" t="s">
        <v>1055</v>
      </c>
      <c r="K16" t="str">
        <f>VLOOKUP(J16,'Expression batch'!$B$2:$I$460,8,FALSE)</f>
        <v>AT5G60280</v>
      </c>
      <c r="L16" t="str">
        <f>VLOOKUP(C16,'Expression batch'!$C$2:$I$460,7,FALSE)</f>
        <v>AT5G60280</v>
      </c>
      <c r="M16" t="s">
        <v>1056</v>
      </c>
      <c r="Q16" t="s">
        <v>2087</v>
      </c>
      <c r="R16" t="s">
        <v>2138</v>
      </c>
      <c r="S16" t="s">
        <v>2089</v>
      </c>
      <c r="T16" t="s">
        <v>2069</v>
      </c>
      <c r="V16" t="s">
        <v>2090</v>
      </c>
      <c r="W16" t="s">
        <v>2073</v>
      </c>
      <c r="X16" t="s">
        <v>2139</v>
      </c>
    </row>
    <row r="17" spans="1:24">
      <c r="A17" t="s">
        <v>2140</v>
      </c>
      <c r="B17" t="s">
        <v>2141</v>
      </c>
      <c r="C17" t="str">
        <f t="shared" si="0"/>
        <v>X247</v>
      </c>
      <c r="E17" t="s">
        <v>2086</v>
      </c>
      <c r="F17" t="str">
        <f t="shared" si="1"/>
        <v>X247</v>
      </c>
      <c r="G17" t="str">
        <f>VLOOKUP(F17,[2]Information!$E$3:$F$462,2,FALSE)</f>
        <v>AT3G45430</v>
      </c>
      <c r="H17" t="e">
        <f>VLOOKUP(G17,[2]AddGene!$A$187:$B$374,2,FALSE)</f>
        <v>#N/A</v>
      </c>
      <c r="I17" t="s">
        <v>1007</v>
      </c>
      <c r="J17" t="s">
        <v>1007</v>
      </c>
      <c r="K17" t="str">
        <f>VLOOKUP(J17,'Expression batch'!$B$2:$I$460,8,FALSE)</f>
        <v>AT3G45430</v>
      </c>
      <c r="L17" t="str">
        <f>VLOOKUP(C17,'Expression batch'!$C$2:$I$460,7,FALSE)</f>
        <v>AT3G45430</v>
      </c>
      <c r="M17" t="s">
        <v>1008</v>
      </c>
      <c r="Q17" t="s">
        <v>2087</v>
      </c>
      <c r="R17" t="s">
        <v>2142</v>
      </c>
      <c r="S17" t="s">
        <v>2089</v>
      </c>
      <c r="T17" t="s">
        <v>2069</v>
      </c>
      <c r="V17" t="s">
        <v>2090</v>
      </c>
      <c r="W17" t="s">
        <v>2073</v>
      </c>
      <c r="X17" t="s">
        <v>2143</v>
      </c>
    </row>
    <row r="18" spans="1:24">
      <c r="A18" t="s">
        <v>2144</v>
      </c>
      <c r="B18" t="s">
        <v>2145</v>
      </c>
      <c r="C18" t="str">
        <f t="shared" si="0"/>
        <v>X248</v>
      </c>
      <c r="E18" t="s">
        <v>2086</v>
      </c>
      <c r="F18" t="str">
        <f t="shared" si="1"/>
        <v>X248</v>
      </c>
      <c r="G18" t="str">
        <f>VLOOKUP(F18,[2]Information!$E$3:$F$462,2,FALSE)</f>
        <v>AT5G60300</v>
      </c>
      <c r="H18" t="e">
        <f>VLOOKUP(G18,[2]AddGene!$A$187:$B$374,2,FALSE)</f>
        <v>#N/A</v>
      </c>
      <c r="I18" t="s">
        <v>1057</v>
      </c>
      <c r="J18" t="s">
        <v>1057</v>
      </c>
      <c r="K18" t="str">
        <f>VLOOKUP(J18,'Expression batch'!$B$2:$I$460,8,FALSE)</f>
        <v>AT5G60300</v>
      </c>
      <c r="L18" t="str">
        <f>VLOOKUP(C18,'Expression batch'!$C$2:$I$460,7,FALSE)</f>
        <v>AT5G60300</v>
      </c>
      <c r="M18" t="s">
        <v>1058</v>
      </c>
      <c r="Q18" t="s">
        <v>2087</v>
      </c>
      <c r="R18" t="s">
        <v>2146</v>
      </c>
      <c r="S18" t="s">
        <v>2089</v>
      </c>
      <c r="T18" t="s">
        <v>2069</v>
      </c>
      <c r="V18" t="s">
        <v>2090</v>
      </c>
      <c r="W18" t="s">
        <v>2073</v>
      </c>
      <c r="X18" t="s">
        <v>2147</v>
      </c>
    </row>
    <row r="19" spans="1:24">
      <c r="A19" t="s">
        <v>2148</v>
      </c>
      <c r="B19" t="s">
        <v>2149</v>
      </c>
      <c r="C19" t="str">
        <f t="shared" si="0"/>
        <v>X249</v>
      </c>
      <c r="E19" t="s">
        <v>2086</v>
      </c>
      <c r="F19" t="str">
        <f t="shared" si="1"/>
        <v>X249</v>
      </c>
      <c r="G19" t="str">
        <f>VLOOKUP(F19,[2]Information!$E$3:$F$462,2,FALSE)</f>
        <v>AT5G60310</v>
      </c>
      <c r="H19" t="e">
        <f>VLOOKUP(G19,[2]AddGene!$A$187:$B$374,2,FALSE)</f>
        <v>#N/A</v>
      </c>
      <c r="I19" t="s">
        <v>1060</v>
      </c>
      <c r="J19" t="s">
        <v>1060</v>
      </c>
      <c r="K19" t="str">
        <f>VLOOKUP(J19,'Expression batch'!$B$2:$I$460,8,FALSE)</f>
        <v>AT5G60310</v>
      </c>
      <c r="L19" t="str">
        <f>VLOOKUP(C19,'Expression batch'!$C$2:$I$460,7,FALSE)</f>
        <v>AT5G60310</v>
      </c>
      <c r="M19" t="s">
        <v>1061</v>
      </c>
      <c r="Q19" t="s">
        <v>2087</v>
      </c>
      <c r="R19" t="s">
        <v>2150</v>
      </c>
      <c r="S19" t="s">
        <v>2089</v>
      </c>
      <c r="T19" t="s">
        <v>2069</v>
      </c>
      <c r="V19" t="s">
        <v>2090</v>
      </c>
      <c r="W19" t="s">
        <v>2073</v>
      </c>
      <c r="X19" t="s">
        <v>2151</v>
      </c>
    </row>
    <row r="20" spans="1:24">
      <c r="A20" t="s">
        <v>2152</v>
      </c>
      <c r="B20" t="s">
        <v>2153</v>
      </c>
      <c r="C20" t="str">
        <f t="shared" si="0"/>
        <v>X250</v>
      </c>
      <c r="E20" t="s">
        <v>2086</v>
      </c>
      <c r="F20" t="str">
        <f t="shared" si="1"/>
        <v>X250</v>
      </c>
      <c r="G20" t="str">
        <f>VLOOKUP(F20,[2]Information!$E$3:$F$462,2,FALSE)</f>
        <v>AT5G60270</v>
      </c>
      <c r="H20" t="e">
        <f>VLOOKUP(G20,[2]AddGene!$A$187:$B$374,2,FALSE)</f>
        <v>#N/A</v>
      </c>
      <c r="I20" t="s">
        <v>1053</v>
      </c>
      <c r="J20" t="s">
        <v>1053</v>
      </c>
      <c r="K20" t="str">
        <f>VLOOKUP(J20,'Expression batch'!$B$2:$I$460,8,FALSE)</f>
        <v>AT5G60270</v>
      </c>
      <c r="L20" t="str">
        <f>VLOOKUP(C20,'Expression batch'!$C$2:$I$460,7,FALSE)</f>
        <v>AT5G60270</v>
      </c>
      <c r="M20" t="s">
        <v>1054</v>
      </c>
      <c r="Q20" t="s">
        <v>2087</v>
      </c>
      <c r="R20" t="s">
        <v>2154</v>
      </c>
      <c r="S20" t="s">
        <v>2089</v>
      </c>
      <c r="T20" t="s">
        <v>2069</v>
      </c>
      <c r="V20" t="s">
        <v>2090</v>
      </c>
      <c r="W20" t="s">
        <v>2073</v>
      </c>
      <c r="X20" t="s">
        <v>2155</v>
      </c>
    </row>
    <row r="21" spans="1:24">
      <c r="A21" t="s">
        <v>2156</v>
      </c>
      <c r="B21" t="s">
        <v>2157</v>
      </c>
      <c r="C21" t="str">
        <f t="shared" si="0"/>
        <v>X254</v>
      </c>
      <c r="E21" t="s">
        <v>2086</v>
      </c>
      <c r="F21" t="str">
        <f t="shared" si="1"/>
        <v>X254</v>
      </c>
      <c r="G21" t="str">
        <f>VLOOKUP(F21,[2]Information!$E$3:$F$462,2,FALSE)</f>
        <v>AT4G28350</v>
      </c>
      <c r="H21" t="e">
        <f>VLOOKUP(G21,[2]AddGene!$A$187:$B$374,2,FALSE)</f>
        <v>#N/A</v>
      </c>
      <c r="I21" t="s">
        <v>1025</v>
      </c>
      <c r="J21" t="s">
        <v>1025</v>
      </c>
      <c r="K21" t="str">
        <f>VLOOKUP(J21,'Expression batch'!$B$2:$I$460,8,FALSE)</f>
        <v>AT4G28350</v>
      </c>
      <c r="L21" t="str">
        <f>VLOOKUP(C21,'Expression batch'!$C$2:$I$460,7,FALSE)</f>
        <v>AT4G28350</v>
      </c>
      <c r="M21" t="s">
        <v>1026</v>
      </c>
      <c r="Q21" t="s">
        <v>2087</v>
      </c>
      <c r="R21" t="s">
        <v>2158</v>
      </c>
      <c r="S21" t="s">
        <v>2089</v>
      </c>
      <c r="T21" t="s">
        <v>2069</v>
      </c>
      <c r="V21" t="s">
        <v>2090</v>
      </c>
      <c r="W21" t="s">
        <v>2073</v>
      </c>
      <c r="X21" t="s">
        <v>2159</v>
      </c>
    </row>
    <row r="22" spans="1:24">
      <c r="A22" t="s">
        <v>2160</v>
      </c>
      <c r="B22" t="s">
        <v>2161</v>
      </c>
      <c r="C22" t="str">
        <f t="shared" si="0"/>
        <v>X255</v>
      </c>
      <c r="E22" t="s">
        <v>2086</v>
      </c>
      <c r="F22" t="str">
        <f t="shared" si="1"/>
        <v>X255</v>
      </c>
      <c r="G22" t="str">
        <f>VLOOKUP(F22,[2]Information!$E$3:$F$462,2,FALSE)</f>
        <v>AT4G04960</v>
      </c>
      <c r="H22" t="e">
        <f>VLOOKUP(G22,[2]AddGene!$A$187:$B$374,2,FALSE)</f>
        <v>#N/A</v>
      </c>
      <c r="I22" t="s">
        <v>1021</v>
      </c>
      <c r="J22" t="s">
        <v>1021</v>
      </c>
      <c r="K22" t="str">
        <f>VLOOKUP(J22,'Expression batch'!$B$2:$I$460,8,FALSE)</f>
        <v>AT4G04960</v>
      </c>
      <c r="L22" t="str">
        <f>VLOOKUP(C22,'Expression batch'!$C$2:$I$460,7,FALSE)</f>
        <v>AT4G04960</v>
      </c>
      <c r="M22" t="s">
        <v>1022</v>
      </c>
      <c r="Q22" t="s">
        <v>2087</v>
      </c>
      <c r="R22" t="s">
        <v>2162</v>
      </c>
      <c r="S22" t="s">
        <v>2089</v>
      </c>
      <c r="T22" t="s">
        <v>2069</v>
      </c>
      <c r="V22" t="s">
        <v>2090</v>
      </c>
      <c r="W22" t="s">
        <v>2073</v>
      </c>
      <c r="X22" t="s">
        <v>2163</v>
      </c>
    </row>
    <row r="23" spans="1:24">
      <c r="A23" t="s">
        <v>2164</v>
      </c>
      <c r="B23" t="s">
        <v>2165</v>
      </c>
      <c r="C23" t="str">
        <f t="shared" si="0"/>
        <v>X256</v>
      </c>
      <c r="E23" t="s">
        <v>2086</v>
      </c>
      <c r="F23" t="str">
        <f t="shared" si="1"/>
        <v>X256</v>
      </c>
      <c r="G23" t="str">
        <f>VLOOKUP(F23,[2]Information!$E$3:$F$462,2,FALSE)</f>
        <v>AT3G53380</v>
      </c>
      <c r="H23" t="e">
        <f>VLOOKUP(G23,[2]AddGene!$A$187:$B$374,2,FALSE)</f>
        <v>#N/A</v>
      </c>
      <c r="I23" t="s">
        <v>1013</v>
      </c>
      <c r="J23" t="s">
        <v>1013</v>
      </c>
      <c r="K23" t="str">
        <f>VLOOKUP(J23,'Expression batch'!$B$2:$I$460,8,FALSE)</f>
        <v>AT3G53380</v>
      </c>
      <c r="L23" t="str">
        <f>VLOOKUP(C23,'Expression batch'!$C$2:$I$460,7,FALSE)</f>
        <v>AT3G53380</v>
      </c>
      <c r="M23" t="s">
        <v>1014</v>
      </c>
      <c r="Q23" t="s">
        <v>2087</v>
      </c>
      <c r="R23" t="s">
        <v>2166</v>
      </c>
      <c r="S23" t="s">
        <v>2089</v>
      </c>
      <c r="T23" t="s">
        <v>2069</v>
      </c>
      <c r="V23" t="s">
        <v>2090</v>
      </c>
      <c r="W23" t="s">
        <v>2073</v>
      </c>
      <c r="X23" t="s">
        <v>2167</v>
      </c>
    </row>
    <row r="24" spans="1:24">
      <c r="A24" t="s">
        <v>2168</v>
      </c>
      <c r="B24" t="s">
        <v>2169</v>
      </c>
      <c r="C24" t="str">
        <f t="shared" si="0"/>
        <v>X257</v>
      </c>
      <c r="E24" t="s">
        <v>2086</v>
      </c>
      <c r="F24" t="str">
        <f t="shared" si="1"/>
        <v>X257</v>
      </c>
      <c r="G24" t="str">
        <f>VLOOKUP(F24,[2]Information!$E$3:$F$462,2,FALSE)</f>
        <v>AT5G03140</v>
      </c>
      <c r="H24" t="e">
        <f>VLOOKUP(G24,[2]AddGene!$A$187:$B$374,2,FALSE)</f>
        <v>#N/A</v>
      </c>
      <c r="I24" t="s">
        <v>1033</v>
      </c>
      <c r="J24" t="s">
        <v>1033</v>
      </c>
      <c r="K24" t="str">
        <f>VLOOKUP(J24,'Expression batch'!$B$2:$I$460,8,FALSE)</f>
        <v>AT5G03140</v>
      </c>
      <c r="L24" t="str">
        <f>VLOOKUP(C24,'Expression batch'!$C$2:$I$460,7,FALSE)</f>
        <v>AT5G03140</v>
      </c>
      <c r="M24" t="s">
        <v>1034</v>
      </c>
      <c r="Q24" t="s">
        <v>2087</v>
      </c>
      <c r="R24" t="s">
        <v>2170</v>
      </c>
      <c r="S24" t="s">
        <v>2089</v>
      </c>
      <c r="T24" t="s">
        <v>2069</v>
      </c>
      <c r="V24" t="s">
        <v>2090</v>
      </c>
      <c r="W24" t="s">
        <v>2073</v>
      </c>
      <c r="X24" t="s">
        <v>2171</v>
      </c>
    </row>
    <row r="25" spans="1:24">
      <c r="A25" t="s">
        <v>2172</v>
      </c>
      <c r="B25" t="s">
        <v>2173</v>
      </c>
      <c r="C25" t="str">
        <f t="shared" si="0"/>
        <v>X258</v>
      </c>
      <c r="E25" t="s">
        <v>2086</v>
      </c>
      <c r="F25" t="str">
        <f t="shared" si="1"/>
        <v>X258</v>
      </c>
      <c r="G25" t="str">
        <f>VLOOKUP(F25,[2]Information!$E$3:$F$462,2,FALSE)</f>
        <v>AT5G55830</v>
      </c>
      <c r="H25" t="e">
        <f>VLOOKUP(G25,[2]AddGene!$A$187:$B$374,2,FALSE)</f>
        <v>#N/A</v>
      </c>
      <c r="I25" t="s">
        <v>1051</v>
      </c>
      <c r="J25" t="s">
        <v>1051</v>
      </c>
      <c r="K25" t="str">
        <f>VLOOKUP(J25,'Expression batch'!$B$2:$I$460,8,FALSE)</f>
        <v>AT5G55830</v>
      </c>
      <c r="L25" t="str">
        <f>VLOOKUP(C25,'Expression batch'!$C$2:$I$460,7,FALSE)</f>
        <v>AT5G55830</v>
      </c>
      <c r="M25" t="s">
        <v>1052</v>
      </c>
      <c r="Q25" t="s">
        <v>2087</v>
      </c>
      <c r="R25" t="s">
        <v>2174</v>
      </c>
      <c r="S25" t="s">
        <v>2089</v>
      </c>
      <c r="T25" t="s">
        <v>2069</v>
      </c>
      <c r="V25" t="s">
        <v>2090</v>
      </c>
      <c r="W25" t="s">
        <v>2073</v>
      </c>
      <c r="X25" t="s">
        <v>2175</v>
      </c>
    </row>
    <row r="26" spans="1:24">
      <c r="A26" t="s">
        <v>2176</v>
      </c>
      <c r="B26" t="s">
        <v>2177</v>
      </c>
      <c r="C26" t="str">
        <f t="shared" si="0"/>
        <v>X259</v>
      </c>
      <c r="E26" t="s">
        <v>2086</v>
      </c>
      <c r="F26" t="str">
        <f t="shared" si="1"/>
        <v>X259</v>
      </c>
      <c r="G26" t="str">
        <f>VLOOKUP(F26,[2]Information!$E$3:$F$462,2,FALSE)</f>
        <v>AT5G42120</v>
      </c>
      <c r="H26" t="e">
        <f>VLOOKUP(G26,[2]AddGene!$A$187:$B$374,2,FALSE)</f>
        <v>#N/A</v>
      </c>
      <c r="I26" t="s">
        <v>1049</v>
      </c>
      <c r="J26" t="s">
        <v>1049</v>
      </c>
      <c r="K26" t="str">
        <f>VLOOKUP(J26,'Expression batch'!$B$2:$I$460,8,FALSE)</f>
        <v>AT5G42120</v>
      </c>
      <c r="L26" t="str">
        <f>VLOOKUP(C26,'Expression batch'!$C$2:$I$460,7,FALSE)</f>
        <v>AT5G42120</v>
      </c>
      <c r="M26" t="s">
        <v>1050</v>
      </c>
      <c r="Q26" t="s">
        <v>2087</v>
      </c>
      <c r="R26" t="s">
        <v>2178</v>
      </c>
      <c r="S26" t="s">
        <v>2089</v>
      </c>
      <c r="T26" t="s">
        <v>2069</v>
      </c>
      <c r="V26" t="s">
        <v>2090</v>
      </c>
      <c r="W26" t="s">
        <v>2073</v>
      </c>
      <c r="X26" t="s">
        <v>2179</v>
      </c>
    </row>
    <row r="27" spans="1:24">
      <c r="A27" t="s">
        <v>2180</v>
      </c>
      <c r="B27" t="s">
        <v>2181</v>
      </c>
      <c r="C27" t="str">
        <f t="shared" si="0"/>
        <v>X260</v>
      </c>
      <c r="E27" t="s">
        <v>2086</v>
      </c>
      <c r="F27" t="str">
        <f t="shared" si="1"/>
        <v>X260</v>
      </c>
      <c r="G27" t="str">
        <f>VLOOKUP(F27,[2]Information!$E$3:$F$462,2,FALSE)</f>
        <v>AT5G10530</v>
      </c>
      <c r="H27" t="e">
        <f>VLOOKUP(G27,[2]AddGene!$A$187:$B$374,2,FALSE)</f>
        <v>#N/A</v>
      </c>
      <c r="I27" t="s">
        <v>1037</v>
      </c>
      <c r="J27" t="s">
        <v>1037</v>
      </c>
      <c r="K27" t="str">
        <f>VLOOKUP(J27,'Expression batch'!$B$2:$I$460,8,FALSE)</f>
        <v>AT5G10530</v>
      </c>
      <c r="L27" t="str">
        <f>VLOOKUP(C27,'Expression batch'!$C$2:$I$460,7,FALSE)</f>
        <v>AT5G10530</v>
      </c>
      <c r="M27" t="s">
        <v>1038</v>
      </c>
      <c r="Q27" t="s">
        <v>2087</v>
      </c>
      <c r="R27" t="s">
        <v>2182</v>
      </c>
      <c r="S27" t="s">
        <v>2089</v>
      </c>
      <c r="T27" t="s">
        <v>2069</v>
      </c>
      <c r="V27" t="s">
        <v>2090</v>
      </c>
      <c r="W27" t="s">
        <v>2073</v>
      </c>
      <c r="X27" t="s">
        <v>2183</v>
      </c>
    </row>
    <row r="28" spans="1:24">
      <c r="A28" t="s">
        <v>2184</v>
      </c>
      <c r="B28" t="s">
        <v>2185</v>
      </c>
      <c r="C28" t="str">
        <f t="shared" si="0"/>
        <v>X262</v>
      </c>
      <c r="E28" t="s">
        <v>2086</v>
      </c>
      <c r="F28" t="str">
        <f t="shared" si="1"/>
        <v>X262</v>
      </c>
      <c r="G28" t="str">
        <f>VLOOKUP(F28,[2]Information!$E$3:$F$462,2,FALSE)</f>
        <v>AT5G06740</v>
      </c>
      <c r="H28" t="e">
        <f>VLOOKUP(G28,[2]AddGene!$A$187:$B$374,2,FALSE)</f>
        <v>#N/A</v>
      </c>
      <c r="I28" t="s">
        <v>1035</v>
      </c>
      <c r="J28" t="s">
        <v>1035</v>
      </c>
      <c r="K28" t="str">
        <f>VLOOKUP(J28,'Expression batch'!$B$2:$I$460,8,FALSE)</f>
        <v>AT5G06740</v>
      </c>
      <c r="L28" t="str">
        <f>VLOOKUP(C28,'Expression batch'!$C$2:$I$460,7,FALSE)</f>
        <v>AT5G06740</v>
      </c>
      <c r="M28" t="s">
        <v>1036</v>
      </c>
      <c r="Q28" t="s">
        <v>2087</v>
      </c>
      <c r="R28" t="s">
        <v>2186</v>
      </c>
      <c r="S28" t="s">
        <v>2089</v>
      </c>
      <c r="T28" t="s">
        <v>2069</v>
      </c>
      <c r="V28" t="s">
        <v>2090</v>
      </c>
      <c r="W28" t="s">
        <v>2073</v>
      </c>
      <c r="X28" t="s">
        <v>2187</v>
      </c>
    </row>
    <row r="29" spans="1:24">
      <c r="A29" t="s">
        <v>2188</v>
      </c>
      <c r="B29" t="s">
        <v>2189</v>
      </c>
      <c r="C29" t="str">
        <f t="shared" si="0"/>
        <v>X264</v>
      </c>
      <c r="E29" t="s">
        <v>2086</v>
      </c>
      <c r="F29" t="str">
        <f t="shared" si="1"/>
        <v>X264</v>
      </c>
      <c r="G29" t="str">
        <f>VLOOKUP(F29,[2]Information!$E$3:$F$462,2,FALSE)</f>
        <v>AT2G29220</v>
      </c>
      <c r="H29" t="e">
        <f>VLOOKUP(G29,[2]AddGene!$A$187:$B$374,2,FALSE)</f>
        <v>#N/A</v>
      </c>
      <c r="I29" t="s">
        <v>988</v>
      </c>
      <c r="J29" t="s">
        <v>988</v>
      </c>
      <c r="K29" t="str">
        <f>VLOOKUP(J29,'Expression batch'!$B$2:$I$460,8,FALSE)</f>
        <v>AT2G29220</v>
      </c>
      <c r="L29" t="str">
        <f>VLOOKUP(C29,'Expression batch'!$C$2:$I$460,7,FALSE)</f>
        <v>AT2G29220</v>
      </c>
      <c r="M29" t="s">
        <v>989</v>
      </c>
      <c r="Q29" t="s">
        <v>2087</v>
      </c>
      <c r="R29" t="s">
        <v>2190</v>
      </c>
      <c r="S29" t="s">
        <v>2089</v>
      </c>
      <c r="T29" t="s">
        <v>2069</v>
      </c>
      <c r="V29" t="s">
        <v>2090</v>
      </c>
      <c r="W29" t="s">
        <v>2073</v>
      </c>
      <c r="X29" t="s">
        <v>2191</v>
      </c>
    </row>
    <row r="30" spans="1:24">
      <c r="A30" t="s">
        <v>2192</v>
      </c>
      <c r="B30" t="s">
        <v>2193</v>
      </c>
      <c r="C30" t="str">
        <f t="shared" si="0"/>
        <v>X266</v>
      </c>
      <c r="E30" t="s">
        <v>2086</v>
      </c>
      <c r="F30" t="str">
        <f t="shared" si="1"/>
        <v>X266</v>
      </c>
      <c r="G30" t="str">
        <f>VLOOKUP(F30,[2]Information!$E$3:$F$462,2,FALSE)</f>
        <v>AT2G46850</v>
      </c>
      <c r="H30" t="e">
        <f>VLOOKUP(G30,[2]AddGene!$A$187:$B$374,2,FALSE)</f>
        <v>#N/A</v>
      </c>
      <c r="I30" t="s">
        <v>990</v>
      </c>
      <c r="J30" t="s">
        <v>990</v>
      </c>
      <c r="K30" t="str">
        <f>VLOOKUP(J30,'Expression batch'!$B$2:$I$460,8,FALSE)</f>
        <v>AT2G46850</v>
      </c>
      <c r="L30" t="str">
        <f>VLOOKUP(C30,'Expression batch'!$C$2:$I$460,7,FALSE)</f>
        <v>AT2G46850</v>
      </c>
      <c r="M30" t="s">
        <v>991</v>
      </c>
      <c r="Q30" t="s">
        <v>2087</v>
      </c>
      <c r="R30" t="s">
        <v>2194</v>
      </c>
      <c r="S30" t="s">
        <v>2089</v>
      </c>
      <c r="T30" t="s">
        <v>2069</v>
      </c>
      <c r="V30" t="s">
        <v>2090</v>
      </c>
      <c r="W30" t="s">
        <v>2073</v>
      </c>
      <c r="X30" t="s">
        <v>2195</v>
      </c>
    </row>
    <row r="31" spans="1:24">
      <c r="A31" t="s">
        <v>2196</v>
      </c>
      <c r="B31" t="s">
        <v>2197</v>
      </c>
      <c r="C31" t="str">
        <f t="shared" si="0"/>
        <v>X269</v>
      </c>
      <c r="E31" t="s">
        <v>2086</v>
      </c>
      <c r="F31" t="str">
        <f t="shared" si="1"/>
        <v>X269</v>
      </c>
      <c r="G31" t="str">
        <f>VLOOKUP(F31,[2]Information!$E$3:$F$462,2,FALSE)</f>
        <v>AT1G52310</v>
      </c>
      <c r="H31" t="e">
        <f>VLOOKUP(G31,[2]AddGene!$A$187:$B$374,2,FALSE)</f>
        <v>#N/A</v>
      </c>
      <c r="I31" t="s">
        <v>974</v>
      </c>
      <c r="J31" t="s">
        <v>974</v>
      </c>
      <c r="K31" t="str">
        <f>VLOOKUP(J31,'Expression batch'!$B$2:$I$460,8,FALSE)</f>
        <v>AT1G52310</v>
      </c>
      <c r="L31" t="str">
        <f>VLOOKUP(C31,'Expression batch'!$C$2:$I$460,7,FALSE)</f>
        <v>AT1G52310</v>
      </c>
      <c r="M31" t="s">
        <v>975</v>
      </c>
      <c r="Q31" t="s">
        <v>2087</v>
      </c>
      <c r="R31" t="s">
        <v>2198</v>
      </c>
      <c r="S31" t="s">
        <v>2089</v>
      </c>
      <c r="T31" t="s">
        <v>2069</v>
      </c>
      <c r="V31" t="s">
        <v>2090</v>
      </c>
      <c r="W31" t="s">
        <v>2073</v>
      </c>
      <c r="X31" t="s">
        <v>2199</v>
      </c>
    </row>
    <row r="32" spans="1:24">
      <c r="A32" t="s">
        <v>2200</v>
      </c>
      <c r="B32" t="s">
        <v>2201</v>
      </c>
      <c r="C32" t="str">
        <f t="shared" si="0"/>
        <v>X271</v>
      </c>
      <c r="E32" t="s">
        <v>2086</v>
      </c>
      <c r="F32" t="str">
        <f t="shared" si="1"/>
        <v>X271</v>
      </c>
      <c r="G32" t="str">
        <f>VLOOKUP(F32,[2]Information!$E$3:$F$462,2,FALSE)</f>
        <v>AT2G20300</v>
      </c>
      <c r="H32" t="e">
        <f>VLOOKUP(G32,[2]AddGene!$A$187:$B$374,2,FALSE)</f>
        <v>#N/A</v>
      </c>
      <c r="I32" t="s">
        <v>986</v>
      </c>
      <c r="J32" t="s">
        <v>986</v>
      </c>
      <c r="K32" t="str">
        <f>VLOOKUP(J32,'Expression batch'!$B$2:$I$460,8,FALSE)</f>
        <v>AT2G20300</v>
      </c>
      <c r="L32" t="str">
        <f>VLOOKUP(C32,'Expression batch'!$C$2:$I$460,7,FALSE)</f>
        <v>AT2G20300</v>
      </c>
      <c r="M32" t="s">
        <v>987</v>
      </c>
      <c r="Q32" t="s">
        <v>2087</v>
      </c>
      <c r="R32" t="s">
        <v>2202</v>
      </c>
      <c r="S32" t="s">
        <v>2089</v>
      </c>
      <c r="T32" t="s">
        <v>2069</v>
      </c>
      <c r="V32" t="s">
        <v>2090</v>
      </c>
      <c r="W32" t="s">
        <v>2073</v>
      </c>
      <c r="X32" t="s">
        <v>2203</v>
      </c>
    </row>
    <row r="33" spans="1:24">
      <c r="A33" t="s">
        <v>2204</v>
      </c>
      <c r="B33" t="s">
        <v>2205</v>
      </c>
      <c r="C33" t="str">
        <f t="shared" si="0"/>
        <v>X272</v>
      </c>
      <c r="E33" t="s">
        <v>2086</v>
      </c>
      <c r="F33" t="str">
        <f t="shared" si="1"/>
        <v>X272</v>
      </c>
      <c r="G33" t="str">
        <f>VLOOKUP(F33,[2]Information!$E$3:$F$462,2,FALSE)</f>
        <v>AT4G02010</v>
      </c>
      <c r="H33" t="e">
        <f>VLOOKUP(G33,[2]AddGene!$A$187:$B$374,2,FALSE)</f>
        <v>#N/A</v>
      </c>
      <c r="I33" t="s">
        <v>1017</v>
      </c>
      <c r="J33" t="s">
        <v>1017</v>
      </c>
      <c r="K33" t="str">
        <f>VLOOKUP(J33,'Expression batch'!$B$2:$I$460,8,FALSE)</f>
        <v>AT4G02010</v>
      </c>
      <c r="L33" t="str">
        <f>VLOOKUP(C33,'Expression batch'!$C$2:$I$460,7,FALSE)</f>
        <v>AT4G02010</v>
      </c>
      <c r="M33" t="s">
        <v>1018</v>
      </c>
      <c r="Q33" t="s">
        <v>2087</v>
      </c>
      <c r="R33" t="s">
        <v>2206</v>
      </c>
      <c r="S33" t="s">
        <v>2089</v>
      </c>
      <c r="T33" t="s">
        <v>2069</v>
      </c>
      <c r="V33" t="s">
        <v>2090</v>
      </c>
      <c r="W33" t="s">
        <v>2073</v>
      </c>
      <c r="X33" t="s">
        <v>2207</v>
      </c>
    </row>
    <row r="34" spans="1:24">
      <c r="A34" t="s">
        <v>2208</v>
      </c>
      <c r="B34" t="s">
        <v>2209</v>
      </c>
      <c r="C34" t="str">
        <f t="shared" si="0"/>
        <v>X286</v>
      </c>
      <c r="E34" t="s">
        <v>2086</v>
      </c>
      <c r="F34" t="str">
        <f t="shared" si="1"/>
        <v>X286</v>
      </c>
      <c r="G34" t="str">
        <f>VLOOKUP(F34,[2]Information!$E$3:$F$462,2,FALSE)</f>
        <v>AT1G25390</v>
      </c>
      <c r="H34" t="e">
        <f>VLOOKUP(G34,[2]AddGene!$A$187:$B$374,2,FALSE)</f>
        <v>#N/A</v>
      </c>
      <c r="I34" t="s">
        <v>970</v>
      </c>
      <c r="J34" t="s">
        <v>970</v>
      </c>
      <c r="K34" t="str">
        <f>VLOOKUP(J34,'Expression batch'!$B$2:$I$460,8,FALSE)</f>
        <v>AT1G25390</v>
      </c>
      <c r="L34" t="str">
        <f>VLOOKUP(C34,'Expression batch'!$C$2:$I$460,7,FALSE)</f>
        <v>AT1G25390</v>
      </c>
      <c r="M34" t="s">
        <v>971</v>
      </c>
      <c r="Q34" t="s">
        <v>2087</v>
      </c>
      <c r="R34" t="s">
        <v>2210</v>
      </c>
      <c r="S34" t="s">
        <v>2089</v>
      </c>
      <c r="T34" t="s">
        <v>2069</v>
      </c>
      <c r="V34" t="s">
        <v>2090</v>
      </c>
      <c r="W34" t="s">
        <v>2073</v>
      </c>
      <c r="X34" t="s">
        <v>2211</v>
      </c>
    </row>
    <row r="35" spans="1:24">
      <c r="A35" t="s">
        <v>2212</v>
      </c>
      <c r="B35" t="s">
        <v>2213</v>
      </c>
      <c r="C35" t="str">
        <f t="shared" si="0"/>
        <v>X287</v>
      </c>
      <c r="E35" t="s">
        <v>2086</v>
      </c>
      <c r="F35" t="str">
        <f t="shared" si="1"/>
        <v>X287</v>
      </c>
      <c r="G35" t="str">
        <f>VLOOKUP(F35,[2]Information!$E$3:$F$462,2,FALSE)</f>
        <v>AT1G18390</v>
      </c>
      <c r="H35" t="e">
        <f>VLOOKUP(G35,[2]AddGene!$A$187:$B$374,2,FALSE)</f>
        <v>#N/A</v>
      </c>
      <c r="I35" t="s">
        <v>968</v>
      </c>
      <c r="J35" t="s">
        <v>968</v>
      </c>
      <c r="K35" t="str">
        <f>VLOOKUP(J35,'Expression batch'!$B$2:$I$460,8,FALSE)</f>
        <v>AT1G18390</v>
      </c>
      <c r="L35" t="str">
        <f>VLOOKUP(C35,'Expression batch'!$C$2:$I$460,7,FALSE)</f>
        <v>AT1G18390</v>
      </c>
      <c r="M35" t="s">
        <v>969</v>
      </c>
      <c r="Q35" t="s">
        <v>2087</v>
      </c>
      <c r="R35" t="s">
        <v>2214</v>
      </c>
      <c r="S35" t="s">
        <v>2089</v>
      </c>
      <c r="T35" t="s">
        <v>2069</v>
      </c>
      <c r="V35" t="s">
        <v>2090</v>
      </c>
      <c r="W35" t="s">
        <v>2073</v>
      </c>
      <c r="X35" t="s">
        <v>2215</v>
      </c>
    </row>
    <row r="36" spans="1:24">
      <c r="A36" t="s">
        <v>2216</v>
      </c>
      <c r="B36" t="s">
        <v>2217</v>
      </c>
      <c r="C36" t="str">
        <f t="shared" si="0"/>
        <v>X288</v>
      </c>
      <c r="E36" t="s">
        <v>2086</v>
      </c>
      <c r="F36" t="str">
        <f t="shared" si="1"/>
        <v>X288</v>
      </c>
      <c r="G36" t="str">
        <f>VLOOKUP(F36,[2]Information!$E$3:$F$462,2,FALSE)</f>
        <v>AT5G38210</v>
      </c>
      <c r="H36" t="e">
        <f>VLOOKUP(G36,[2]AddGene!$A$187:$B$374,2,FALSE)</f>
        <v>#N/A</v>
      </c>
      <c r="I36" t="s">
        <v>1039</v>
      </c>
      <c r="J36" t="s">
        <v>1039</v>
      </c>
      <c r="K36" t="str">
        <f>VLOOKUP(J36,'Expression batch'!$B$2:$I$460,8,FALSE)</f>
        <v>AT5G38210</v>
      </c>
      <c r="L36" t="str">
        <f>VLOOKUP(C36,'Expression batch'!$C$2:$I$460,7,FALSE)</f>
        <v>AT5G38210</v>
      </c>
      <c r="M36" t="s">
        <v>1040</v>
      </c>
      <c r="Q36" t="s">
        <v>2087</v>
      </c>
      <c r="R36" t="s">
        <v>2218</v>
      </c>
      <c r="S36" t="s">
        <v>2089</v>
      </c>
      <c r="T36" t="s">
        <v>2069</v>
      </c>
      <c r="V36" t="s">
        <v>2090</v>
      </c>
      <c r="W36" t="s">
        <v>2073</v>
      </c>
      <c r="X36" t="s">
        <v>2219</v>
      </c>
    </row>
    <row r="37" spans="1:24">
      <c r="A37" t="s">
        <v>2220</v>
      </c>
      <c r="B37" t="s">
        <v>2221</v>
      </c>
      <c r="C37" t="str">
        <f t="shared" si="0"/>
        <v>X290</v>
      </c>
      <c r="E37" t="s">
        <v>2086</v>
      </c>
      <c r="F37" t="str">
        <f t="shared" si="1"/>
        <v>X290</v>
      </c>
      <c r="G37" t="str">
        <f>VLOOKUP(F37,[2]Information!$E$3:$F$462,2,FALSE)</f>
        <v>AT1G69910</v>
      </c>
      <c r="H37" t="e">
        <f>VLOOKUP(G37,[2]AddGene!$A$187:$B$374,2,FALSE)</f>
        <v>#N/A</v>
      </c>
      <c r="I37" t="s">
        <v>982</v>
      </c>
      <c r="J37" t="s">
        <v>982</v>
      </c>
      <c r="K37" t="str">
        <f>VLOOKUP(J37,'Expression batch'!$B$2:$I$460,8,FALSE)</f>
        <v>AT1G69910</v>
      </c>
      <c r="L37" t="str">
        <f>VLOOKUP(C37,'Expression batch'!$C$2:$I$460,7,FALSE)</f>
        <v>AT1G69910</v>
      </c>
      <c r="M37" t="s">
        <v>983</v>
      </c>
      <c r="Q37" t="s">
        <v>2087</v>
      </c>
      <c r="R37" t="s">
        <v>2222</v>
      </c>
      <c r="S37" t="s">
        <v>2089</v>
      </c>
      <c r="T37" t="s">
        <v>2069</v>
      </c>
      <c r="V37" t="s">
        <v>2090</v>
      </c>
      <c r="W37" t="s">
        <v>2073</v>
      </c>
      <c r="X37" t="s">
        <v>2223</v>
      </c>
    </row>
    <row r="38" spans="1:24">
      <c r="A38" t="s">
        <v>2224</v>
      </c>
      <c r="B38" t="s">
        <v>2225</v>
      </c>
      <c r="C38" t="str">
        <f t="shared" si="0"/>
        <v>X291</v>
      </c>
      <c r="E38" t="s">
        <v>2086</v>
      </c>
      <c r="F38" t="str">
        <f t="shared" si="1"/>
        <v>X291</v>
      </c>
      <c r="G38" t="str">
        <f>VLOOKUP(F38,[2]Information!$E$3:$F$462,2,FALSE)</f>
        <v>AT5G38260</v>
      </c>
      <c r="H38" t="e">
        <f>VLOOKUP(G38,[2]AddGene!$A$187:$B$374,2,FALSE)</f>
        <v>#N/A</v>
      </c>
      <c r="I38" t="s">
        <v>1045</v>
      </c>
      <c r="J38" t="s">
        <v>1045</v>
      </c>
      <c r="K38" t="str">
        <f>VLOOKUP(J38,'Expression batch'!$B$2:$I$460,8,FALSE)</f>
        <v>AT5G38260</v>
      </c>
      <c r="L38" t="str">
        <f>VLOOKUP(C38,'Expression batch'!$C$2:$I$460,7,FALSE)</f>
        <v>AT5G38260</v>
      </c>
      <c r="M38" t="s">
        <v>1046</v>
      </c>
      <c r="Q38" t="s">
        <v>2087</v>
      </c>
      <c r="R38" t="s">
        <v>2226</v>
      </c>
      <c r="S38" t="s">
        <v>2089</v>
      </c>
      <c r="T38" t="s">
        <v>2069</v>
      </c>
      <c r="V38" t="s">
        <v>2090</v>
      </c>
      <c r="W38" t="s">
        <v>2073</v>
      </c>
      <c r="X38" t="s">
        <v>2227</v>
      </c>
    </row>
    <row r="39" spans="1:24">
      <c r="A39" t="s">
        <v>2228</v>
      </c>
      <c r="B39" t="s">
        <v>2229</v>
      </c>
      <c r="C39" t="str">
        <f t="shared" si="0"/>
        <v>X292</v>
      </c>
      <c r="E39" t="s">
        <v>2086</v>
      </c>
      <c r="F39" t="str">
        <f t="shared" si="1"/>
        <v>X292</v>
      </c>
      <c r="G39" t="str">
        <f>VLOOKUP(F39,[2]Information!$E$3:$F$462,2,FALSE)</f>
        <v>AT5G38240</v>
      </c>
      <c r="H39" t="e">
        <f>VLOOKUP(G39,[2]AddGene!$A$187:$B$374,2,FALSE)</f>
        <v>#N/A</v>
      </c>
      <c r="I39" t="s">
        <v>1041</v>
      </c>
      <c r="J39" t="s">
        <v>1041</v>
      </c>
      <c r="K39" t="str">
        <f>VLOOKUP(J39,'Expression batch'!$B$2:$I$460,8,FALSE)</f>
        <v>AT5G38240</v>
      </c>
      <c r="L39" t="str">
        <f>VLOOKUP(C39,'Expression batch'!$C$2:$I$460,7,FALSE)</f>
        <v>AT5G38240</v>
      </c>
      <c r="M39" t="s">
        <v>1042</v>
      </c>
      <c r="Q39" t="s">
        <v>2087</v>
      </c>
      <c r="R39" t="s">
        <v>2230</v>
      </c>
      <c r="S39" t="s">
        <v>2089</v>
      </c>
      <c r="T39" t="s">
        <v>2069</v>
      </c>
      <c r="V39" t="s">
        <v>2090</v>
      </c>
      <c r="W39" t="s">
        <v>2073</v>
      </c>
      <c r="X39" t="s">
        <v>2231</v>
      </c>
    </row>
    <row r="40" spans="1:24">
      <c r="A40" t="s">
        <v>2232</v>
      </c>
      <c r="B40" t="s">
        <v>2233</v>
      </c>
      <c r="C40" t="str">
        <f t="shared" si="0"/>
        <v>X293</v>
      </c>
      <c r="E40" t="s">
        <v>2086</v>
      </c>
      <c r="F40" t="str">
        <f t="shared" si="1"/>
        <v>X293</v>
      </c>
      <c r="G40" t="str">
        <f>VLOOKUP(F40,[2]Information!$E$3:$F$462,2,FALSE)</f>
        <v>AT5G38250</v>
      </c>
      <c r="H40" t="e">
        <f>VLOOKUP(G40,[2]AddGene!$A$187:$B$374,2,FALSE)</f>
        <v>#N/A</v>
      </c>
      <c r="I40" t="s">
        <v>1043</v>
      </c>
      <c r="J40" t="s">
        <v>1043</v>
      </c>
      <c r="K40" t="str">
        <f>VLOOKUP(J40,'Expression batch'!$B$2:$I$460,8,FALSE)</f>
        <v>AT5G38250</v>
      </c>
      <c r="L40" t="str">
        <f>VLOOKUP(C40,'Expression batch'!$C$2:$I$460,7,FALSE)</f>
        <v>AT5G38250</v>
      </c>
      <c r="M40" t="s">
        <v>1044</v>
      </c>
      <c r="Q40" t="s">
        <v>2087</v>
      </c>
      <c r="R40" t="s">
        <v>2234</v>
      </c>
      <c r="S40" t="s">
        <v>2089</v>
      </c>
      <c r="T40" t="s">
        <v>2069</v>
      </c>
      <c r="V40" t="s">
        <v>2090</v>
      </c>
      <c r="W40" t="s">
        <v>2073</v>
      </c>
      <c r="X40" t="s">
        <v>2235</v>
      </c>
    </row>
    <row r="41" spans="1:24">
      <c r="A41" t="s">
        <v>2236</v>
      </c>
      <c r="B41" t="s">
        <v>2237</v>
      </c>
      <c r="C41" t="str">
        <f t="shared" si="0"/>
        <v>X294</v>
      </c>
      <c r="E41" t="s">
        <v>2086</v>
      </c>
      <c r="F41" t="str">
        <f t="shared" si="1"/>
        <v>X294</v>
      </c>
      <c r="G41" t="str">
        <f>VLOOKUP(F41,[2]Information!$E$3:$F$462,2,FALSE)</f>
        <v>AT1G66920</v>
      </c>
      <c r="H41" t="e">
        <f>VLOOKUP(G41,[2]AddGene!$A$187:$B$374,2,FALSE)</f>
        <v>#N/A</v>
      </c>
      <c r="I41" t="s">
        <v>978</v>
      </c>
      <c r="J41" t="s">
        <v>978</v>
      </c>
      <c r="K41" t="str">
        <f>VLOOKUP(J41,'Expression batch'!$B$2:$I$460,8,FALSE)</f>
        <v>AT1G66920</v>
      </c>
      <c r="L41" t="str">
        <f>VLOOKUP(C41,'Expression batch'!$C$2:$I$460,7,FALSE)</f>
        <v>AT1G66920</v>
      </c>
      <c r="M41" t="s">
        <v>979</v>
      </c>
      <c r="Q41" t="s">
        <v>2087</v>
      </c>
      <c r="R41" t="s">
        <v>2238</v>
      </c>
      <c r="S41" t="s">
        <v>2089</v>
      </c>
      <c r="T41" t="s">
        <v>2069</v>
      </c>
      <c r="V41" t="s">
        <v>2090</v>
      </c>
      <c r="W41" t="s">
        <v>2073</v>
      </c>
      <c r="X41" t="s">
        <v>2239</v>
      </c>
    </row>
    <row r="42" spans="1:24">
      <c r="A42" t="s">
        <v>2240</v>
      </c>
      <c r="B42" t="s">
        <v>2241</v>
      </c>
      <c r="C42" t="str">
        <f t="shared" si="0"/>
        <v>X295</v>
      </c>
      <c r="E42" t="s">
        <v>2086</v>
      </c>
      <c r="F42" t="str">
        <f t="shared" si="1"/>
        <v>X295</v>
      </c>
      <c r="G42" t="str">
        <f>VLOOKUP(F42,[2]Information!$E$3:$F$462,2,FALSE)</f>
        <v>AT1G66910</v>
      </c>
      <c r="H42" t="e">
        <f>VLOOKUP(G42,[2]AddGene!$A$187:$B$374,2,FALSE)</f>
        <v>#N/A</v>
      </c>
      <c r="I42" t="s">
        <v>976</v>
      </c>
      <c r="J42" t="s">
        <v>976</v>
      </c>
      <c r="K42" t="str">
        <f>VLOOKUP(J42,'Expression batch'!$B$2:$I$460,8,FALSE)</f>
        <v>AT1G66910</v>
      </c>
      <c r="L42" t="str">
        <f>VLOOKUP(C42,'Expression batch'!$C$2:$I$460,7,FALSE)</f>
        <v>AT1G66910</v>
      </c>
      <c r="M42" t="s">
        <v>977</v>
      </c>
      <c r="Q42" t="s">
        <v>2087</v>
      </c>
      <c r="R42" t="s">
        <v>2242</v>
      </c>
      <c r="S42" t="s">
        <v>2089</v>
      </c>
      <c r="T42" t="s">
        <v>2069</v>
      </c>
      <c r="V42" t="s">
        <v>2090</v>
      </c>
      <c r="W42" t="s">
        <v>2073</v>
      </c>
      <c r="X42" t="s">
        <v>2243</v>
      </c>
    </row>
    <row r="43" spans="1:24">
      <c r="A43" t="s">
        <v>2244</v>
      </c>
      <c r="B43" t="s">
        <v>2245</v>
      </c>
      <c r="C43" t="str">
        <f t="shared" si="0"/>
        <v>X297</v>
      </c>
      <c r="E43" t="s">
        <v>2086</v>
      </c>
      <c r="F43" t="str">
        <f t="shared" si="1"/>
        <v>X297</v>
      </c>
      <c r="G43" t="str">
        <f>VLOOKUP(F43,[2]Information!$E$3:$F$462,2,FALSE)</f>
        <v>AT1G66930</v>
      </c>
      <c r="H43" t="e">
        <f>VLOOKUP(G43,[2]AddGene!$A$187:$B$374,2,FALSE)</f>
        <v>#N/A</v>
      </c>
      <c r="I43" t="s">
        <v>980</v>
      </c>
      <c r="J43" t="s">
        <v>980</v>
      </c>
      <c r="K43" t="str">
        <f>VLOOKUP(J43,'Expression batch'!$B$2:$I$460,8,FALSE)</f>
        <v>AT1G66930</v>
      </c>
      <c r="L43" t="str">
        <f>VLOOKUP(C43,'Expression batch'!$C$2:$I$460,7,FALSE)</f>
        <v>AT1G66930</v>
      </c>
      <c r="M43" t="s">
        <v>981</v>
      </c>
      <c r="Q43" t="s">
        <v>2087</v>
      </c>
      <c r="R43" t="s">
        <v>2246</v>
      </c>
      <c r="S43" t="s">
        <v>2089</v>
      </c>
      <c r="T43" t="s">
        <v>2069</v>
      </c>
      <c r="V43" t="s">
        <v>2090</v>
      </c>
      <c r="W43" t="s">
        <v>2073</v>
      </c>
      <c r="X43" t="s">
        <v>2247</v>
      </c>
    </row>
    <row r="44" spans="1:24">
      <c r="A44" t="s">
        <v>2248</v>
      </c>
      <c r="B44" t="s">
        <v>2249</v>
      </c>
      <c r="C44" t="str">
        <f t="shared" si="0"/>
        <v>X298</v>
      </c>
      <c r="E44" t="s">
        <v>2086</v>
      </c>
      <c r="F44" t="str">
        <f t="shared" si="1"/>
        <v>X298</v>
      </c>
      <c r="G44" t="s">
        <v>1012</v>
      </c>
      <c r="H44" t="e">
        <f>VLOOKUP(G44,[2]AddGene!$A$187:$B$374,2,FALSE)</f>
        <v>#N/A</v>
      </c>
      <c r="I44" t="s">
        <v>1012</v>
      </c>
      <c r="J44" t="s">
        <v>1012</v>
      </c>
      <c r="K44" t="str">
        <f>VLOOKUP(J44,'Expression batch'!$B$2:$I$460,8,FALSE)</f>
        <v>AT1G67000</v>
      </c>
      <c r="L44" t="str">
        <f>VLOOKUP(C44,'Expression batch'!$C$2:$I$460,7,FALSE)</f>
        <v>AT1G67000</v>
      </c>
      <c r="M44" t="s">
        <v>3937</v>
      </c>
      <c r="Q44" t="s">
        <v>2087</v>
      </c>
      <c r="R44" t="s">
        <v>2250</v>
      </c>
      <c r="S44" t="s">
        <v>2089</v>
      </c>
      <c r="T44" t="s">
        <v>2069</v>
      </c>
      <c r="V44" t="s">
        <v>2090</v>
      </c>
      <c r="W44" t="s">
        <v>2073</v>
      </c>
      <c r="X44" t="s">
        <v>2251</v>
      </c>
    </row>
    <row r="45" spans="1:24">
      <c r="A45" t="s">
        <v>2252</v>
      </c>
      <c r="B45" t="s">
        <v>2253</v>
      </c>
      <c r="C45" t="str">
        <f t="shared" si="0"/>
        <v>X299</v>
      </c>
      <c r="E45" t="s">
        <v>2086</v>
      </c>
      <c r="F45" t="str">
        <f t="shared" si="1"/>
        <v>X299</v>
      </c>
      <c r="G45" t="str">
        <f>VLOOKUP(F45,[2]Information!$E$3:$F$462,2,FALSE)</f>
        <v>AT5G38280</v>
      </c>
      <c r="H45" t="e">
        <f>VLOOKUP(G45,[2]AddGene!$A$187:$B$374,2,FALSE)</f>
        <v>#N/A</v>
      </c>
      <c r="I45" t="s">
        <v>1047</v>
      </c>
      <c r="J45" t="s">
        <v>1047</v>
      </c>
      <c r="K45" t="str">
        <f>VLOOKUP(J45,'Expression batch'!$B$2:$I$460,8,FALSE)</f>
        <v>AT5G38280</v>
      </c>
      <c r="L45" t="str">
        <f>VLOOKUP(C45,'Expression batch'!$C$2:$I$460,7,FALSE)</f>
        <v>AT5G38280</v>
      </c>
      <c r="M45" t="s">
        <v>1048</v>
      </c>
      <c r="Q45" t="s">
        <v>2087</v>
      </c>
      <c r="R45" t="s">
        <v>2254</v>
      </c>
      <c r="S45" t="s">
        <v>2089</v>
      </c>
      <c r="T45" t="s">
        <v>2069</v>
      </c>
      <c r="V45" t="s">
        <v>2090</v>
      </c>
      <c r="W45" t="s">
        <v>2073</v>
      </c>
      <c r="X45" t="s">
        <v>2255</v>
      </c>
    </row>
    <row r="46" spans="1:24">
      <c r="A46" t="s">
        <v>2256</v>
      </c>
      <c r="B46" t="s">
        <v>2257</v>
      </c>
      <c r="C46" t="str">
        <f t="shared" si="0"/>
        <v>X300</v>
      </c>
      <c r="E46" t="s">
        <v>2086</v>
      </c>
      <c r="F46" t="str">
        <f t="shared" si="1"/>
        <v>X300</v>
      </c>
      <c r="G46" t="str">
        <f>VLOOKUP(F46,[2]Information!$E$3:$F$462,2,FALSE)</f>
        <v>AT4G18250</v>
      </c>
      <c r="H46" t="e">
        <f>VLOOKUP(G46,[2]AddGene!$A$187:$B$374,2,FALSE)</f>
        <v>#N/A</v>
      </c>
      <c r="I46" t="s">
        <v>1023</v>
      </c>
      <c r="J46" t="s">
        <v>1023</v>
      </c>
      <c r="K46" t="str">
        <f>VLOOKUP(J46,'Expression batch'!$B$2:$I$460,8,FALSE)</f>
        <v>AT4G18250</v>
      </c>
      <c r="L46" t="str">
        <f>VLOOKUP(C46,'Expression batch'!$C$2:$I$460,7,FALSE)</f>
        <v>AT4G18250</v>
      </c>
      <c r="M46" t="s">
        <v>1024</v>
      </c>
      <c r="Q46" t="s">
        <v>2087</v>
      </c>
      <c r="R46" t="s">
        <v>2258</v>
      </c>
      <c r="S46" t="s">
        <v>2089</v>
      </c>
      <c r="T46" t="s">
        <v>2069</v>
      </c>
      <c r="V46" t="s">
        <v>2090</v>
      </c>
      <c r="W46" t="s">
        <v>2073</v>
      </c>
      <c r="X46" t="s">
        <v>2259</v>
      </c>
    </row>
    <row r="47" spans="1:24">
      <c r="A47" t="s">
        <v>2260</v>
      </c>
      <c r="B47" t="s">
        <v>2261</v>
      </c>
      <c r="C47" t="str">
        <f t="shared" si="0"/>
        <v>X301</v>
      </c>
      <c r="E47" t="s">
        <v>2086</v>
      </c>
      <c r="F47" t="str">
        <f t="shared" si="1"/>
        <v>X301</v>
      </c>
      <c r="G47" t="str">
        <f>VLOOKUP(F47,[2]Information!$E$3:$F$462,2,FALSE)</f>
        <v>AT1G70250</v>
      </c>
      <c r="H47" t="e">
        <f>VLOOKUP(G47,[2]AddGene!$A$187:$B$374,2,FALSE)</f>
        <v>#N/A</v>
      </c>
      <c r="I47" t="s">
        <v>984</v>
      </c>
      <c r="J47" t="s">
        <v>984</v>
      </c>
      <c r="K47" t="str">
        <f>VLOOKUP(J47,'Expression batch'!$B$2:$I$460,8,FALSE)</f>
        <v>AT1G70250</v>
      </c>
      <c r="L47" t="str">
        <f>VLOOKUP(C47,'Expression batch'!$C$2:$I$460,7,FALSE)</f>
        <v>AT1G70250</v>
      </c>
      <c r="M47" t="s">
        <v>985</v>
      </c>
      <c r="Q47" t="s">
        <v>2087</v>
      </c>
      <c r="R47" t="s">
        <v>2262</v>
      </c>
      <c r="S47" t="s">
        <v>2089</v>
      </c>
      <c r="T47" t="s">
        <v>2069</v>
      </c>
      <c r="V47" t="s">
        <v>2090</v>
      </c>
      <c r="W47" t="s">
        <v>2073</v>
      </c>
      <c r="X47" t="s">
        <v>2263</v>
      </c>
    </row>
    <row r="48" spans="1:24">
      <c r="A48" t="s">
        <v>2264</v>
      </c>
      <c r="B48" t="s">
        <v>2265</v>
      </c>
      <c r="C48" t="str">
        <f t="shared" si="0"/>
        <v>X302</v>
      </c>
      <c r="E48" t="s">
        <v>2086</v>
      </c>
      <c r="F48" t="str">
        <f t="shared" si="1"/>
        <v>X302</v>
      </c>
      <c r="G48" t="str">
        <f>VLOOKUP(F48,[2]Information!$E$3:$F$462,2,FALSE)</f>
        <v>AT1G11050</v>
      </c>
      <c r="H48" t="e">
        <f>VLOOKUP(G48,[2]AddGene!$A$187:$B$374,2,FALSE)</f>
        <v>#N/A</v>
      </c>
      <c r="I48" t="s">
        <v>964</v>
      </c>
      <c r="J48" t="s">
        <v>964</v>
      </c>
      <c r="K48" t="str">
        <f>VLOOKUP(J48,'Expression batch'!$B$2:$I$460,8,FALSE)</f>
        <v>AT1G11050</v>
      </c>
      <c r="L48" t="str">
        <f>VLOOKUP(C48,'Expression batch'!$C$2:$I$460,7,FALSE)</f>
        <v>AT1G11050</v>
      </c>
      <c r="M48" t="s">
        <v>965</v>
      </c>
      <c r="Q48" t="s">
        <v>2087</v>
      </c>
      <c r="R48" t="s">
        <v>2266</v>
      </c>
      <c r="S48" t="s">
        <v>2089</v>
      </c>
      <c r="T48" t="s">
        <v>2069</v>
      </c>
      <c r="V48" t="s">
        <v>2090</v>
      </c>
      <c r="W48" t="s">
        <v>2073</v>
      </c>
      <c r="X48" t="s">
        <v>2267</v>
      </c>
    </row>
    <row r="49" spans="1:24">
      <c r="A49" t="s">
        <v>2268</v>
      </c>
      <c r="B49" t="s">
        <v>2269</v>
      </c>
      <c r="C49" t="str">
        <f t="shared" si="0"/>
        <v>X303</v>
      </c>
      <c r="E49" t="s">
        <v>2086</v>
      </c>
      <c r="F49" t="str">
        <f t="shared" si="1"/>
        <v>X303</v>
      </c>
      <c r="G49" t="str">
        <f>VLOOKUP(F49,[2]Information!$E$3:$F$462,2,FALSE)</f>
        <v>AT2G48010</v>
      </c>
      <c r="H49" t="e">
        <f>VLOOKUP(G49,[2]AddGene!$A$187:$B$374,2,FALSE)</f>
        <v>#N/A</v>
      </c>
      <c r="I49" t="s">
        <v>993</v>
      </c>
      <c r="J49" t="s">
        <v>993</v>
      </c>
      <c r="K49" t="str">
        <f>VLOOKUP(J49,'Expression batch'!$B$2:$I$460,8,FALSE)</f>
        <v>AT2G48010</v>
      </c>
      <c r="L49" t="str">
        <f>VLOOKUP(C49,'Expression batch'!$C$2:$I$460,7,FALSE)</f>
        <v>AT2G48010</v>
      </c>
      <c r="M49" t="s">
        <v>994</v>
      </c>
      <c r="Q49" t="s">
        <v>2087</v>
      </c>
      <c r="R49" t="s">
        <v>2270</v>
      </c>
      <c r="S49" t="s">
        <v>2089</v>
      </c>
      <c r="T49" t="s">
        <v>2069</v>
      </c>
      <c r="V49" t="s">
        <v>2090</v>
      </c>
      <c r="W49" t="s">
        <v>2073</v>
      </c>
      <c r="X49" t="s">
        <v>2271</v>
      </c>
    </row>
    <row r="50" spans="1:24">
      <c r="A50" t="s">
        <v>2272</v>
      </c>
      <c r="B50" t="s">
        <v>2273</v>
      </c>
      <c r="C50" t="str">
        <f t="shared" si="0"/>
        <v>X304</v>
      </c>
      <c r="E50" t="s">
        <v>2086</v>
      </c>
      <c r="F50" t="str">
        <f t="shared" si="1"/>
        <v>X304</v>
      </c>
      <c r="G50" t="str">
        <f>VLOOKUP(F50,[2]Information!$E$3:$F$462,2,FALSE)</f>
        <v>AT1G49730</v>
      </c>
      <c r="H50" t="e">
        <f>VLOOKUP(G50,[2]AddGene!$A$187:$B$374,2,FALSE)</f>
        <v>#N/A</v>
      </c>
      <c r="I50" t="s">
        <v>972</v>
      </c>
      <c r="J50" t="s">
        <v>972</v>
      </c>
      <c r="K50" t="str">
        <f>VLOOKUP(J50,'Expression batch'!$B$2:$I$460,8,FALSE)</f>
        <v>AT1G49730</v>
      </c>
      <c r="L50" t="str">
        <f>VLOOKUP(C50,'Expression batch'!$C$2:$I$460,7,FALSE)</f>
        <v>AT1G49730</v>
      </c>
      <c r="M50" t="s">
        <v>973</v>
      </c>
      <c r="Q50" t="s">
        <v>2087</v>
      </c>
      <c r="R50" t="s">
        <v>2274</v>
      </c>
      <c r="S50" t="s">
        <v>2089</v>
      </c>
      <c r="T50" t="s">
        <v>2069</v>
      </c>
      <c r="V50" t="s">
        <v>2090</v>
      </c>
      <c r="W50" t="s">
        <v>2073</v>
      </c>
      <c r="X50" t="s">
        <v>2275</v>
      </c>
    </row>
    <row r="51" spans="1:24">
      <c r="A51" t="s">
        <v>2276</v>
      </c>
      <c r="B51" t="s">
        <v>2277</v>
      </c>
      <c r="C51" t="str">
        <f t="shared" si="0"/>
        <v>X305</v>
      </c>
      <c r="E51" t="s">
        <v>2086</v>
      </c>
      <c r="F51" t="str">
        <f t="shared" si="1"/>
        <v>X305</v>
      </c>
      <c r="G51" t="str">
        <f>VLOOKUP(F51,[2]Information!$E$3:$F$462,2,FALSE)</f>
        <v>AT3G19300</v>
      </c>
      <c r="H51" t="e">
        <f>VLOOKUP(G51,[2]AddGene!$A$187:$B$374,2,FALSE)</f>
        <v>#N/A</v>
      </c>
      <c r="I51" t="s">
        <v>997</v>
      </c>
      <c r="J51" t="s">
        <v>997</v>
      </c>
      <c r="K51" t="str">
        <f>VLOOKUP(J51,'Expression batch'!$B$2:$I$460,8,FALSE)</f>
        <v>AT3G19300</v>
      </c>
      <c r="L51" t="str">
        <f>VLOOKUP(C51,'Expression batch'!$C$2:$I$460,7,FALSE)</f>
        <v>AT3G19300</v>
      </c>
      <c r="M51" t="s">
        <v>998</v>
      </c>
      <c r="Q51" t="s">
        <v>2087</v>
      </c>
      <c r="R51" t="s">
        <v>2278</v>
      </c>
      <c r="S51" t="s">
        <v>2089</v>
      </c>
      <c r="T51" t="s">
        <v>2069</v>
      </c>
      <c r="V51" t="s">
        <v>2090</v>
      </c>
      <c r="W51" t="s">
        <v>2073</v>
      </c>
      <c r="X51" t="s">
        <v>2279</v>
      </c>
    </row>
    <row r="52" spans="1:24">
      <c r="A52" t="s">
        <v>2280</v>
      </c>
      <c r="B52" t="s">
        <v>2281</v>
      </c>
      <c r="C52" t="str">
        <f>LEFT(B52,3)</f>
        <v>F05</v>
      </c>
      <c r="E52" t="s">
        <v>2086</v>
      </c>
      <c r="F52" t="str">
        <f>LEFT(B52,3)</f>
        <v>F05</v>
      </c>
      <c r="G52" t="str">
        <f>VLOOKUP(F52,[2]Information!$E$3:$F$462,2,FALSE)</f>
        <v>AT3G46290</v>
      </c>
      <c r="H52" t="e">
        <f>VLOOKUP(G52,[2]AddGene!$A$187:$B$374,2,FALSE)</f>
        <v>#N/A</v>
      </c>
      <c r="I52" t="s">
        <v>949</v>
      </c>
      <c r="J52" t="s">
        <v>950</v>
      </c>
      <c r="K52" t="str">
        <f>VLOOKUP(J52,'Expression batch'!$B$2:$I$460,8,FALSE)</f>
        <v>AT3G46290</v>
      </c>
      <c r="L52" t="str">
        <f>VLOOKUP(C52,'Expression batch'!$C$2:$I$460,7,FALSE)</f>
        <v>AT3G46290</v>
      </c>
      <c r="M52" t="s">
        <v>951</v>
      </c>
      <c r="Q52" t="s">
        <v>2282</v>
      </c>
      <c r="R52" t="s">
        <v>2283</v>
      </c>
      <c r="S52" t="s">
        <v>2089</v>
      </c>
      <c r="T52" t="s">
        <v>2069</v>
      </c>
      <c r="V52" t="s">
        <v>2284</v>
      </c>
      <c r="W52" t="s">
        <v>2073</v>
      </c>
      <c r="X52" t="s">
        <v>2285</v>
      </c>
    </row>
    <row r="53" spans="1:24">
      <c r="A53" t="s">
        <v>2286</v>
      </c>
      <c r="B53" t="s">
        <v>2287</v>
      </c>
      <c r="C53" t="str">
        <f t="shared" ref="C53:C57" si="2">LEFT(B53,3)</f>
        <v>F08</v>
      </c>
      <c r="E53" t="s">
        <v>2086</v>
      </c>
      <c r="F53" t="str">
        <f t="shared" ref="F53:F57" si="3">LEFT(B53,3)</f>
        <v>F08</v>
      </c>
      <c r="G53" t="str">
        <f>VLOOKUP(F53,[2]Information!$E$3:$F$462,2,FALSE)</f>
        <v>AT2G21480</v>
      </c>
      <c r="H53" t="e">
        <f>VLOOKUP(G53,[2]AddGene!$A$187:$B$374,2,FALSE)</f>
        <v>#N/A</v>
      </c>
      <c r="I53" t="s">
        <v>1157</v>
      </c>
      <c r="J53" t="s">
        <v>1158</v>
      </c>
      <c r="K53" t="str">
        <f>VLOOKUP(J53,'Expression batch'!$B$2:$I$460,8,FALSE)</f>
        <v>AT2G21480</v>
      </c>
      <c r="L53" t="str">
        <f>VLOOKUP(C53,'Expression batch'!$C$2:$I$460,7,FALSE)</f>
        <v>AT2G21480</v>
      </c>
      <c r="M53" t="s">
        <v>1159</v>
      </c>
      <c r="Q53" t="s">
        <v>2282</v>
      </c>
      <c r="R53" t="s">
        <v>2288</v>
      </c>
      <c r="S53" t="s">
        <v>2089</v>
      </c>
      <c r="T53" t="s">
        <v>2069</v>
      </c>
      <c r="V53" t="s">
        <v>2284</v>
      </c>
      <c r="W53" t="s">
        <v>2073</v>
      </c>
      <c r="X53" t="s">
        <v>2289</v>
      </c>
    </row>
    <row r="54" spans="1:24">
      <c r="A54" t="s">
        <v>2290</v>
      </c>
      <c r="B54" t="s">
        <v>2291</v>
      </c>
      <c r="C54" t="str">
        <f t="shared" si="2"/>
        <v>F09</v>
      </c>
      <c r="E54" t="s">
        <v>2086</v>
      </c>
      <c r="F54" t="str">
        <f t="shared" si="3"/>
        <v>F09</v>
      </c>
      <c r="G54" t="str">
        <f>VLOOKUP(F54,[2]Information!$E$3:$F$462,2,FALSE)</f>
        <v>AT4G39110</v>
      </c>
      <c r="H54" t="e">
        <f>VLOOKUP(G54,[2]AddGene!$A$187:$B$374,2,FALSE)</f>
        <v>#N/A</v>
      </c>
      <c r="I54" t="s">
        <v>1160</v>
      </c>
      <c r="J54" t="s">
        <v>2292</v>
      </c>
      <c r="K54" t="str">
        <f>VLOOKUP(J54,'Expression batch'!$B$2:$I$460,8,FALSE)</f>
        <v>AT4G39110</v>
      </c>
      <c r="L54" t="str">
        <f>VLOOKUP(C54,'Expression batch'!$C$2:$I$460,7,FALSE)</f>
        <v>AT4G39110</v>
      </c>
      <c r="M54" t="s">
        <v>1161</v>
      </c>
      <c r="Q54" t="s">
        <v>2282</v>
      </c>
      <c r="R54" t="s">
        <v>2293</v>
      </c>
      <c r="S54" t="s">
        <v>2089</v>
      </c>
      <c r="T54" t="s">
        <v>2069</v>
      </c>
      <c r="V54" t="s">
        <v>2284</v>
      </c>
      <c r="W54" t="s">
        <v>2073</v>
      </c>
      <c r="X54" t="s">
        <v>2294</v>
      </c>
    </row>
    <row r="55" spans="1:24">
      <c r="A55" t="s">
        <v>2295</v>
      </c>
      <c r="B55" t="s">
        <v>2296</v>
      </c>
      <c r="C55" t="str">
        <f t="shared" si="2"/>
        <v>G07</v>
      </c>
      <c r="E55" t="s">
        <v>2086</v>
      </c>
      <c r="F55" t="str">
        <f t="shared" si="3"/>
        <v>G07</v>
      </c>
      <c r="G55" t="str">
        <f>VLOOKUP(F55,[2]Information!$E$3:$F$462,2,FALSE)</f>
        <v>AT5G39030</v>
      </c>
      <c r="H55" t="e">
        <f>VLOOKUP(G55,[2]AddGene!$A$187:$B$374,2,FALSE)</f>
        <v>#N/A</v>
      </c>
      <c r="I55" t="s">
        <v>1162</v>
      </c>
      <c r="J55" t="s">
        <v>1163</v>
      </c>
      <c r="K55" t="str">
        <f>VLOOKUP(J55,'Expression batch'!$B$2:$I$460,8,FALSE)</f>
        <v>AT5G39030</v>
      </c>
      <c r="L55" t="str">
        <f>VLOOKUP(C55,'Expression batch'!$C$2:$I$460,7,FALSE)</f>
        <v>AT5G39030</v>
      </c>
      <c r="M55" t="s">
        <v>1164</v>
      </c>
      <c r="Q55" t="s">
        <v>2282</v>
      </c>
      <c r="R55" t="s">
        <v>2297</v>
      </c>
      <c r="S55" t="s">
        <v>2089</v>
      </c>
      <c r="T55" t="s">
        <v>2069</v>
      </c>
      <c r="V55" t="s">
        <v>2284</v>
      </c>
      <c r="W55" t="s">
        <v>2073</v>
      </c>
      <c r="X55" t="s">
        <v>2298</v>
      </c>
    </row>
    <row r="56" spans="1:24">
      <c r="A56" t="s">
        <v>2299</v>
      </c>
      <c r="B56" t="s">
        <v>2300</v>
      </c>
      <c r="C56" t="str">
        <f t="shared" si="2"/>
        <v>H07</v>
      </c>
      <c r="E56" t="s">
        <v>2086</v>
      </c>
      <c r="F56" t="str">
        <f t="shared" si="3"/>
        <v>H07</v>
      </c>
      <c r="G56" t="str">
        <f>VLOOKUP(F56,[2]Information!$E$3:$F$462,2,FALSE)</f>
        <v>AT1G21210</v>
      </c>
      <c r="H56" t="e">
        <f>VLOOKUP(G56,[2]AddGene!$A$187:$B$374,2,FALSE)</f>
        <v>#N/A</v>
      </c>
      <c r="I56" t="s">
        <v>936</v>
      </c>
      <c r="J56" t="s">
        <v>937</v>
      </c>
      <c r="K56" t="str">
        <f>VLOOKUP(J56,'Expression batch'!$B$2:$I$460,8,FALSE)</f>
        <v>AT1G21210</v>
      </c>
      <c r="L56" t="str">
        <f>VLOOKUP(C56,'Expression batch'!$C$2:$I$460,7,FALSE)</f>
        <v>AT1G21210</v>
      </c>
      <c r="M56" t="s">
        <v>938</v>
      </c>
      <c r="Q56" t="s">
        <v>2282</v>
      </c>
      <c r="R56" t="s">
        <v>2301</v>
      </c>
      <c r="S56" t="s">
        <v>2089</v>
      </c>
      <c r="T56" t="s">
        <v>2069</v>
      </c>
      <c r="V56" t="s">
        <v>2284</v>
      </c>
      <c r="W56" t="s">
        <v>2073</v>
      </c>
      <c r="X56" t="s">
        <v>2302</v>
      </c>
    </row>
    <row r="57" spans="1:24">
      <c r="A57" t="s">
        <v>2303</v>
      </c>
      <c r="B57" t="s">
        <v>2304</v>
      </c>
      <c r="C57" t="str">
        <f t="shared" si="2"/>
        <v>H10</v>
      </c>
      <c r="E57" t="s">
        <v>2086</v>
      </c>
      <c r="F57" t="str">
        <f t="shared" si="3"/>
        <v>H10</v>
      </c>
      <c r="G57" t="str">
        <f>VLOOKUP(F57,[2]Information!$E$3:$F$462,2,FALSE)</f>
        <v>AT1G21250</v>
      </c>
      <c r="H57" t="e">
        <f>VLOOKUP(G57,[2]AddGene!$A$187:$B$374,2,FALSE)</f>
        <v>#N/A</v>
      </c>
      <c r="I57" t="s">
        <v>939</v>
      </c>
      <c r="J57" t="s">
        <v>1840</v>
      </c>
      <c r="K57" t="str">
        <f>VLOOKUP(J57,'Expression batch'!$B$2:$I$460,8,FALSE)</f>
        <v>AT1G21250</v>
      </c>
      <c r="L57" t="str">
        <f>VLOOKUP(C57,'Expression batch'!$C$2:$I$460,7,FALSE)</f>
        <v>AT1G21250</v>
      </c>
      <c r="M57" t="s">
        <v>940</v>
      </c>
      <c r="Q57" t="s">
        <v>2282</v>
      </c>
      <c r="R57" t="s">
        <v>2305</v>
      </c>
      <c r="S57" t="s">
        <v>2089</v>
      </c>
      <c r="T57" t="s">
        <v>2069</v>
      </c>
      <c r="V57" t="s">
        <v>2284</v>
      </c>
      <c r="W57" t="s">
        <v>2073</v>
      </c>
      <c r="X57" t="s">
        <v>2306</v>
      </c>
    </row>
    <row r="58" spans="1:24">
      <c r="A58" t="s">
        <v>2307</v>
      </c>
      <c r="B58" t="s">
        <v>2308</v>
      </c>
      <c r="C58" t="str">
        <f t="shared" si="0"/>
        <v>X261</v>
      </c>
      <c r="E58" t="s">
        <v>2086</v>
      </c>
      <c r="F58" t="str">
        <f t="shared" ref="F58:F87" si="4">LEFT(B58,4)</f>
        <v>X261</v>
      </c>
      <c r="G58" t="str">
        <f>VLOOKUP(F58,[2]Information!$E$3:$F$462,2,FALSE)</f>
        <v>AT5G65600</v>
      </c>
      <c r="H58" t="e">
        <f>VLOOKUP(G58,[2]AddGene!$A$187:$B$374,2,FALSE)</f>
        <v>#N/A</v>
      </c>
      <c r="I58" t="s">
        <v>1064</v>
      </c>
      <c r="J58" t="s">
        <v>1064</v>
      </c>
      <c r="K58" t="str">
        <f>VLOOKUP(J58,'Expression batch'!$B$2:$I$460,8,FALSE)</f>
        <v>AT5G65600</v>
      </c>
      <c r="L58" t="str">
        <f>VLOOKUP(C58,'Expression batch'!$C$2:$I$460,7,FALSE)</f>
        <v>AT5G65600</v>
      </c>
      <c r="M58" t="s">
        <v>1065</v>
      </c>
      <c r="Q58" t="s">
        <v>2282</v>
      </c>
      <c r="R58" t="s">
        <v>2309</v>
      </c>
      <c r="S58" t="s">
        <v>2089</v>
      </c>
      <c r="T58" t="s">
        <v>2069</v>
      </c>
      <c r="V58" t="s">
        <v>2284</v>
      </c>
      <c r="W58" t="s">
        <v>2073</v>
      </c>
      <c r="X58" t="s">
        <v>2310</v>
      </c>
    </row>
    <row r="59" spans="1:24">
      <c r="A59" t="s">
        <v>2311</v>
      </c>
      <c r="B59" t="s">
        <v>2312</v>
      </c>
      <c r="C59" t="str">
        <f t="shared" si="0"/>
        <v>X263</v>
      </c>
      <c r="E59" t="s">
        <v>2086</v>
      </c>
      <c r="F59" t="str">
        <f t="shared" si="4"/>
        <v>X263</v>
      </c>
      <c r="G59" t="str">
        <f>VLOOKUP(F59,[2]Information!$E$3:$F$462,2,FALSE)</f>
        <v>AT2G29250</v>
      </c>
      <c r="H59" t="e">
        <f>VLOOKUP(G59,[2]AddGene!$A$187:$B$374,2,FALSE)</f>
        <v>#N/A</v>
      </c>
      <c r="I59" t="s">
        <v>1066</v>
      </c>
      <c r="J59" t="s">
        <v>1066</v>
      </c>
      <c r="K59" t="str">
        <f>VLOOKUP(J59,'Expression batch'!$B$2:$I$460,8,FALSE)</f>
        <v>AT2G29250</v>
      </c>
      <c r="L59" t="str">
        <f>VLOOKUP(C59,'Expression batch'!$C$2:$I$460,7,FALSE)</f>
        <v>AT2G29250</v>
      </c>
      <c r="M59" t="s">
        <v>1067</v>
      </c>
      <c r="Q59" t="s">
        <v>2282</v>
      </c>
      <c r="R59" t="s">
        <v>2313</v>
      </c>
      <c r="S59" t="s">
        <v>2089</v>
      </c>
      <c r="T59" t="s">
        <v>2069</v>
      </c>
      <c r="V59" t="s">
        <v>2284</v>
      </c>
      <c r="W59" t="s">
        <v>2073</v>
      </c>
      <c r="X59" t="s">
        <v>2314</v>
      </c>
    </row>
    <row r="60" spans="1:24">
      <c r="A60" t="s">
        <v>2315</v>
      </c>
      <c r="B60" t="s">
        <v>2316</v>
      </c>
      <c r="C60" t="str">
        <f t="shared" si="0"/>
        <v>X270</v>
      </c>
      <c r="E60" t="s">
        <v>2086</v>
      </c>
      <c r="F60" t="str">
        <f t="shared" si="4"/>
        <v>X270</v>
      </c>
      <c r="G60" t="str">
        <f>VLOOKUP(F60,[2]Information!$E$3:$F$462,2,FALSE)</f>
        <v>AT5G56890</v>
      </c>
      <c r="H60" t="e">
        <f>VLOOKUP(G60,[2]AddGene!$A$187:$B$374,2,FALSE)</f>
        <v>#N/A</v>
      </c>
      <c r="I60" t="s">
        <v>1068</v>
      </c>
      <c r="J60" t="s">
        <v>1068</v>
      </c>
      <c r="K60" t="str">
        <f>VLOOKUP(J60,'Expression batch'!$B$2:$I$460,8,FALSE)</f>
        <v>AT5G56890</v>
      </c>
      <c r="L60" t="str">
        <f>VLOOKUP(C60,'Expression batch'!$C$2:$I$460,7,FALSE)</f>
        <v>AT5G56890</v>
      </c>
      <c r="M60" t="s">
        <v>1069</v>
      </c>
      <c r="Q60" t="s">
        <v>2282</v>
      </c>
      <c r="R60" t="s">
        <v>2317</v>
      </c>
      <c r="S60" t="s">
        <v>2089</v>
      </c>
      <c r="T60" t="s">
        <v>2069</v>
      </c>
      <c r="V60" t="s">
        <v>2284</v>
      </c>
      <c r="W60" t="s">
        <v>2073</v>
      </c>
      <c r="X60" t="s">
        <v>2318</v>
      </c>
    </row>
    <row r="61" spans="1:24">
      <c r="A61" t="s">
        <v>2319</v>
      </c>
      <c r="B61" t="s">
        <v>2320</v>
      </c>
      <c r="C61" t="str">
        <f t="shared" si="0"/>
        <v>X289</v>
      </c>
      <c r="E61" t="s">
        <v>2086</v>
      </c>
      <c r="F61" t="str">
        <f t="shared" si="4"/>
        <v>X289</v>
      </c>
      <c r="G61" t="str">
        <f>VLOOKUP(F61,[2]Information!$E$3:$F$462,2,FALSE)</f>
        <v>AT1G66880</v>
      </c>
      <c r="H61" t="e">
        <f>VLOOKUP(G61,[2]AddGene!$A$187:$B$374,2,FALSE)</f>
        <v>#N/A</v>
      </c>
      <c r="I61" t="s">
        <v>1070</v>
      </c>
      <c r="J61" t="s">
        <v>1070</v>
      </c>
      <c r="K61" t="str">
        <f>VLOOKUP(J61,'Expression batch'!$B$2:$I$460,8,FALSE)</f>
        <v>AT1G66880</v>
      </c>
      <c r="L61" t="str">
        <f>VLOOKUP(C61,'Expression batch'!$C$2:$I$460,7,FALSE)</f>
        <v>AT1G66880</v>
      </c>
      <c r="M61" t="s">
        <v>1071</v>
      </c>
      <c r="Q61" t="s">
        <v>2282</v>
      </c>
      <c r="R61" t="s">
        <v>2321</v>
      </c>
      <c r="S61" t="s">
        <v>2089</v>
      </c>
      <c r="T61" t="s">
        <v>2069</v>
      </c>
      <c r="V61" t="s">
        <v>2284</v>
      </c>
      <c r="W61" t="s">
        <v>2073</v>
      </c>
      <c r="X61" t="s">
        <v>2322</v>
      </c>
    </row>
    <row r="62" spans="1:24">
      <c r="A62" t="s">
        <v>2323</v>
      </c>
      <c r="B62" t="s">
        <v>2324</v>
      </c>
      <c r="C62" t="str">
        <f t="shared" si="0"/>
        <v>X296</v>
      </c>
      <c r="E62" t="s">
        <v>2086</v>
      </c>
      <c r="F62" t="str">
        <f t="shared" si="4"/>
        <v>X296</v>
      </c>
      <c r="G62" t="str">
        <f>VLOOKUP(F62,[2]Information!$E$3:$F$462,2,FALSE)</f>
        <v>AT1G66980</v>
      </c>
      <c r="H62" t="e">
        <f>VLOOKUP(G62,[2]AddGene!$A$187:$B$374,2,FALSE)</f>
        <v>#N/A</v>
      </c>
      <c r="I62" t="s">
        <v>1072</v>
      </c>
      <c r="J62" t="s">
        <v>1072</v>
      </c>
      <c r="K62" t="str">
        <f>VLOOKUP(J62,'Expression batch'!$B$2:$I$460,8,FALSE)</f>
        <v>AT1G66980</v>
      </c>
      <c r="L62" t="str">
        <f>VLOOKUP(C62,'Expression batch'!$C$2:$I$460,7,FALSE)</f>
        <v>AT1G66980</v>
      </c>
      <c r="M62" t="s">
        <v>1073</v>
      </c>
      <c r="Q62" t="s">
        <v>2282</v>
      </c>
      <c r="R62" t="s">
        <v>2325</v>
      </c>
      <c r="S62" t="s">
        <v>2089</v>
      </c>
      <c r="T62" t="s">
        <v>2069</v>
      </c>
      <c r="V62" t="s">
        <v>2284</v>
      </c>
      <c r="W62" t="s">
        <v>2073</v>
      </c>
      <c r="X62" t="s">
        <v>2326</v>
      </c>
    </row>
    <row r="63" spans="1:24">
      <c r="A63" t="s">
        <v>2327</v>
      </c>
      <c r="B63" t="s">
        <v>2328</v>
      </c>
      <c r="C63" t="str">
        <f t="shared" si="0"/>
        <v>X306</v>
      </c>
      <c r="E63" t="s">
        <v>2086</v>
      </c>
      <c r="F63" t="str">
        <f t="shared" si="4"/>
        <v>X306</v>
      </c>
      <c r="G63" t="str">
        <f>VLOOKUP(F63,[2]Information!$E$3:$F$462,2,FALSE)</f>
        <v>AT5G67200</v>
      </c>
      <c r="H63" t="e">
        <f>VLOOKUP(G63,[2]AddGene!$A$187:$B$374,2,FALSE)</f>
        <v>#N/A</v>
      </c>
      <c r="I63" t="s">
        <v>1074</v>
      </c>
      <c r="J63" t="s">
        <v>1074</v>
      </c>
      <c r="K63" t="str">
        <f>VLOOKUP(J63,'Expression batch'!$B$2:$I$460,8,FALSE)</f>
        <v>AT5G67200</v>
      </c>
      <c r="L63" t="str">
        <f>VLOOKUP(C63,'Expression batch'!$C$2:$I$460,7,FALSE)</f>
        <v>AT5G67200</v>
      </c>
      <c r="M63" t="s">
        <v>1075</v>
      </c>
      <c r="Q63" t="s">
        <v>2282</v>
      </c>
      <c r="R63" t="s">
        <v>2329</v>
      </c>
      <c r="S63" t="s">
        <v>2089</v>
      </c>
      <c r="T63" t="s">
        <v>2069</v>
      </c>
      <c r="V63" t="s">
        <v>2284</v>
      </c>
      <c r="W63" t="s">
        <v>2073</v>
      </c>
      <c r="X63" t="s">
        <v>2330</v>
      </c>
    </row>
    <row r="64" spans="1:24">
      <c r="A64" t="s">
        <v>2331</v>
      </c>
      <c r="B64" t="s">
        <v>2332</v>
      </c>
      <c r="C64" t="str">
        <f t="shared" si="0"/>
        <v>X307</v>
      </c>
      <c r="E64" t="s">
        <v>2086</v>
      </c>
      <c r="F64" t="str">
        <f t="shared" si="4"/>
        <v>X307</v>
      </c>
      <c r="G64" t="str">
        <f>VLOOKUP(F64,[2]Information!$E$3:$F$462,2,FALSE)</f>
        <v>AT5G63410</v>
      </c>
      <c r="H64" t="e">
        <f>VLOOKUP(G64,[2]AddGene!$A$187:$B$374,2,FALSE)</f>
        <v>#N/A</v>
      </c>
      <c r="I64" t="s">
        <v>1076</v>
      </c>
      <c r="J64" t="s">
        <v>1076</v>
      </c>
      <c r="K64" t="str">
        <f>VLOOKUP(J64,'Expression batch'!$B$2:$I$460,8,FALSE)</f>
        <v>AT5G63410</v>
      </c>
      <c r="L64" t="str">
        <f>VLOOKUP(C64,'Expression batch'!$C$2:$I$460,7,FALSE)</f>
        <v>AT5G63410</v>
      </c>
      <c r="M64" t="s">
        <v>1077</v>
      </c>
      <c r="Q64" t="s">
        <v>2282</v>
      </c>
      <c r="R64" t="s">
        <v>2333</v>
      </c>
      <c r="S64" t="s">
        <v>2089</v>
      </c>
      <c r="T64" t="s">
        <v>2069</v>
      </c>
      <c r="V64" t="s">
        <v>2284</v>
      </c>
      <c r="W64" t="s">
        <v>2073</v>
      </c>
      <c r="X64" t="s">
        <v>2334</v>
      </c>
    </row>
    <row r="65" spans="1:24">
      <c r="A65" t="s">
        <v>2335</v>
      </c>
      <c r="B65" t="s">
        <v>2336</v>
      </c>
      <c r="C65" t="str">
        <f t="shared" si="0"/>
        <v>X308</v>
      </c>
      <c r="E65" t="s">
        <v>2086</v>
      </c>
      <c r="F65" t="str">
        <f t="shared" si="4"/>
        <v>X308</v>
      </c>
      <c r="G65" t="str">
        <f>VLOOKUP(F65,[2]Information!$E$3:$F$462,2,FALSE)</f>
        <v>AT5G59660</v>
      </c>
      <c r="H65" t="e">
        <f>VLOOKUP(G65,[2]AddGene!$A$187:$B$374,2,FALSE)</f>
        <v>#N/A</v>
      </c>
      <c r="I65" t="s">
        <v>1078</v>
      </c>
      <c r="J65" t="s">
        <v>1078</v>
      </c>
      <c r="K65" t="str">
        <f>VLOOKUP(J65,'Expression batch'!$B$2:$I$460,8,FALSE)</f>
        <v>AT5G59660</v>
      </c>
      <c r="L65" t="str">
        <f>VLOOKUP(C65,'Expression batch'!$C$2:$I$460,7,FALSE)</f>
        <v>AT5G59660</v>
      </c>
      <c r="M65" t="s">
        <v>1079</v>
      </c>
      <c r="Q65" t="s">
        <v>2282</v>
      </c>
      <c r="R65" t="s">
        <v>2337</v>
      </c>
      <c r="S65" t="s">
        <v>2089</v>
      </c>
      <c r="T65" t="s">
        <v>2069</v>
      </c>
      <c r="V65" t="s">
        <v>2284</v>
      </c>
      <c r="W65" t="s">
        <v>2073</v>
      </c>
      <c r="X65" t="s">
        <v>2338</v>
      </c>
    </row>
    <row r="66" spans="1:24">
      <c r="A66" t="s">
        <v>2339</v>
      </c>
      <c r="B66" t="s">
        <v>2340</v>
      </c>
      <c r="C66" t="str">
        <f t="shared" si="0"/>
        <v>X309</v>
      </c>
      <c r="E66" t="s">
        <v>2086</v>
      </c>
      <c r="F66" t="str">
        <f t="shared" si="4"/>
        <v>X309</v>
      </c>
      <c r="G66" t="str">
        <f>VLOOKUP(F66,[2]Information!$E$3:$F$462,2,FALSE)</f>
        <v>AT5G58150</v>
      </c>
      <c r="H66" t="e">
        <f>VLOOKUP(G66,[2]AddGene!$A$187:$B$374,2,FALSE)</f>
        <v>#N/A</v>
      </c>
      <c r="I66" t="s">
        <v>1080</v>
      </c>
      <c r="J66" t="s">
        <v>1080</v>
      </c>
      <c r="K66" t="str">
        <f>VLOOKUP(J66,'Expression batch'!$B$2:$I$460,8,FALSE)</f>
        <v>AT5G58150</v>
      </c>
      <c r="L66" t="str">
        <f>VLOOKUP(C66,'Expression batch'!$C$2:$I$460,7,FALSE)</f>
        <v>AT5G58150</v>
      </c>
      <c r="M66" t="s">
        <v>1081</v>
      </c>
      <c r="Q66" t="s">
        <v>2282</v>
      </c>
      <c r="R66" t="s">
        <v>2341</v>
      </c>
      <c r="S66" t="s">
        <v>2089</v>
      </c>
      <c r="T66" t="s">
        <v>2069</v>
      </c>
      <c r="V66" t="s">
        <v>2284</v>
      </c>
      <c r="W66" t="s">
        <v>2073</v>
      </c>
      <c r="X66" t="s">
        <v>2342</v>
      </c>
    </row>
    <row r="67" spans="1:24">
      <c r="A67" t="s">
        <v>2343</v>
      </c>
      <c r="B67" t="s">
        <v>2344</v>
      </c>
      <c r="C67" t="str">
        <f t="shared" si="0"/>
        <v>X310</v>
      </c>
      <c r="E67" t="s">
        <v>2086</v>
      </c>
      <c r="F67" t="str">
        <f t="shared" si="4"/>
        <v>X310</v>
      </c>
      <c r="G67" t="str">
        <f>VLOOKUP(F67,[2]Information!$E$3:$F$462,2,FALSE)</f>
        <v>AT5G51350</v>
      </c>
      <c r="H67" t="e">
        <f>VLOOKUP(G67,[2]AddGene!$A$187:$B$374,2,FALSE)</f>
        <v>#N/A</v>
      </c>
      <c r="I67" t="s">
        <v>1082</v>
      </c>
      <c r="J67" t="s">
        <v>1082</v>
      </c>
      <c r="K67" t="str">
        <f>VLOOKUP(J67,'Expression batch'!$B$2:$I$460,8,FALSE)</f>
        <v>AT5G51350</v>
      </c>
      <c r="L67" t="str">
        <f>VLOOKUP(C67,'Expression batch'!$C$2:$I$460,7,FALSE)</f>
        <v>AT5G51350</v>
      </c>
      <c r="M67" t="s">
        <v>1083</v>
      </c>
      <c r="Q67" t="s">
        <v>2282</v>
      </c>
      <c r="R67" t="s">
        <v>2345</v>
      </c>
      <c r="S67" t="s">
        <v>2089</v>
      </c>
      <c r="T67" t="s">
        <v>2069</v>
      </c>
      <c r="V67" t="s">
        <v>2284</v>
      </c>
      <c r="W67" t="s">
        <v>2073</v>
      </c>
      <c r="X67" t="s">
        <v>2346</v>
      </c>
    </row>
    <row r="68" spans="1:24">
      <c r="A68" t="s">
        <v>2347</v>
      </c>
      <c r="B68" t="s">
        <v>2348</v>
      </c>
      <c r="C68" t="str">
        <f t="shared" si="0"/>
        <v>X311</v>
      </c>
      <c r="E68" t="s">
        <v>2086</v>
      </c>
      <c r="F68" t="str">
        <f t="shared" si="4"/>
        <v>X311</v>
      </c>
      <c r="G68" t="str">
        <f>VLOOKUP(F68,[2]Information!$E$3:$F$462,2,FALSE)</f>
        <v>AT5G14210</v>
      </c>
      <c r="H68" t="e">
        <f>VLOOKUP(G68,[2]AddGene!$A$187:$B$374,2,FALSE)</f>
        <v>#N/A</v>
      </c>
      <c r="I68" t="s">
        <v>1084</v>
      </c>
      <c r="J68" s="25" t="s">
        <v>1084</v>
      </c>
      <c r="K68" t="str">
        <f>VLOOKUP(J68,'Expression batch'!$B$2:$I$460,8,FALSE)</f>
        <v>AT5G14210</v>
      </c>
      <c r="L68" t="str">
        <f>VLOOKUP(C68,'Expression batch'!$C$2:$I$460,7,FALSE)</f>
        <v>AT5G14210</v>
      </c>
      <c r="M68" t="s">
        <v>1085</v>
      </c>
      <c r="Q68" t="s">
        <v>2282</v>
      </c>
      <c r="R68" t="s">
        <v>2349</v>
      </c>
      <c r="S68" t="s">
        <v>2089</v>
      </c>
      <c r="T68" t="s">
        <v>2069</v>
      </c>
      <c r="V68" t="s">
        <v>2284</v>
      </c>
      <c r="W68" t="s">
        <v>2073</v>
      </c>
      <c r="X68" t="s">
        <v>2350</v>
      </c>
    </row>
    <row r="69" spans="1:24">
      <c r="A69" t="s">
        <v>2351</v>
      </c>
      <c r="B69" t="s">
        <v>2352</v>
      </c>
      <c r="C69" t="str">
        <f t="shared" ref="C69:C132" si="5">LEFT(B69,4)</f>
        <v>X312</v>
      </c>
      <c r="E69" t="s">
        <v>2086</v>
      </c>
      <c r="F69" t="str">
        <f t="shared" si="4"/>
        <v>X312</v>
      </c>
      <c r="G69" t="str">
        <f>VLOOKUP(F69,[2]Information!$E$3:$F$462,2,FALSE)</f>
        <v>AT5G07150</v>
      </c>
      <c r="H69" t="e">
        <f>VLOOKUP(G69,[2]AddGene!$A$187:$B$374,2,FALSE)</f>
        <v>#N/A</v>
      </c>
      <c r="I69" t="s">
        <v>1086</v>
      </c>
      <c r="J69" t="s">
        <v>1086</v>
      </c>
      <c r="K69" t="str">
        <f>VLOOKUP(J69,'Expression batch'!$B$2:$I$460,8,FALSE)</f>
        <v>AT5G07150</v>
      </c>
      <c r="L69" t="str">
        <f>VLOOKUP(C69,'Expression batch'!$C$2:$I$460,7,FALSE)</f>
        <v>AT5G07150</v>
      </c>
      <c r="M69" t="s">
        <v>1087</v>
      </c>
      <c r="Q69" t="s">
        <v>2282</v>
      </c>
      <c r="R69" t="s">
        <v>2353</v>
      </c>
      <c r="S69" t="s">
        <v>2089</v>
      </c>
      <c r="T69" t="s">
        <v>2069</v>
      </c>
      <c r="V69" t="s">
        <v>2284</v>
      </c>
      <c r="W69" t="s">
        <v>2073</v>
      </c>
      <c r="X69" t="s">
        <v>2354</v>
      </c>
    </row>
    <row r="70" spans="1:24">
      <c r="A70" t="s">
        <v>2355</v>
      </c>
      <c r="B70" t="s">
        <v>2356</v>
      </c>
      <c r="C70" t="str">
        <f t="shared" si="5"/>
        <v>X313</v>
      </c>
      <c r="E70" t="s">
        <v>2086</v>
      </c>
      <c r="F70" t="str">
        <f t="shared" si="4"/>
        <v>X313</v>
      </c>
      <c r="G70" t="str">
        <f>VLOOKUP(F70,[2]Information!$E$3:$F$462,2,FALSE)</f>
        <v>AT5G06940</v>
      </c>
      <c r="H70" t="e">
        <f>VLOOKUP(G70,[2]AddGene!$A$187:$B$374,2,FALSE)</f>
        <v>#N/A</v>
      </c>
      <c r="I70" t="s">
        <v>1088</v>
      </c>
      <c r="J70" t="s">
        <v>1088</v>
      </c>
      <c r="K70" t="str">
        <f>VLOOKUP(J70,'Expression batch'!$B$2:$I$460,8,FALSE)</f>
        <v>AT5G06940</v>
      </c>
      <c r="L70" t="str">
        <f>VLOOKUP(C70,'Expression batch'!$C$2:$I$460,7,FALSE)</f>
        <v>AT5G06940</v>
      </c>
      <c r="M70" t="s">
        <v>1089</v>
      </c>
      <c r="Q70" t="s">
        <v>2282</v>
      </c>
      <c r="R70" t="s">
        <v>2357</v>
      </c>
      <c r="S70" t="s">
        <v>2089</v>
      </c>
      <c r="T70" t="s">
        <v>2069</v>
      </c>
      <c r="V70" t="s">
        <v>2284</v>
      </c>
      <c r="W70" t="s">
        <v>2073</v>
      </c>
      <c r="X70" t="s">
        <v>2358</v>
      </c>
    </row>
    <row r="71" spans="1:24">
      <c r="A71" t="s">
        <v>2359</v>
      </c>
      <c r="B71" t="s">
        <v>2360</v>
      </c>
      <c r="C71" t="str">
        <f t="shared" si="5"/>
        <v>X314</v>
      </c>
      <c r="E71" t="s">
        <v>2086</v>
      </c>
      <c r="F71" t="str">
        <f t="shared" si="4"/>
        <v>X314</v>
      </c>
      <c r="G71" t="str">
        <f>VLOOKUP(F71,[2]Information!$E$3:$F$462,2,FALSE)</f>
        <v>AT4G29990</v>
      </c>
      <c r="H71" t="e">
        <f>VLOOKUP(G71,[2]AddGene!$A$187:$B$374,2,FALSE)</f>
        <v>#N/A</v>
      </c>
      <c r="I71" t="s">
        <v>1091</v>
      </c>
      <c r="J71" t="s">
        <v>1091</v>
      </c>
      <c r="K71" t="str">
        <f>VLOOKUP(J71,'Expression batch'!$B$2:$I$460,8,FALSE)</f>
        <v>AT4G29990</v>
      </c>
      <c r="L71" t="str">
        <f>VLOOKUP(C71,'Expression batch'!$C$2:$I$460,7,FALSE)</f>
        <v>AT4G29990</v>
      </c>
      <c r="M71" t="s">
        <v>1092</v>
      </c>
      <c r="Q71" t="s">
        <v>2282</v>
      </c>
      <c r="R71" t="s">
        <v>2361</v>
      </c>
      <c r="S71" t="s">
        <v>2089</v>
      </c>
      <c r="T71" t="s">
        <v>2069</v>
      </c>
      <c r="V71" t="s">
        <v>2284</v>
      </c>
      <c r="W71" t="s">
        <v>2073</v>
      </c>
      <c r="X71" t="s">
        <v>2362</v>
      </c>
    </row>
    <row r="72" spans="1:24">
      <c r="A72" t="s">
        <v>2363</v>
      </c>
      <c r="B72" t="s">
        <v>2364</v>
      </c>
      <c r="C72" t="str">
        <f t="shared" si="5"/>
        <v>X315</v>
      </c>
      <c r="E72" t="s">
        <v>2086</v>
      </c>
      <c r="F72" t="str">
        <f t="shared" si="4"/>
        <v>X315</v>
      </c>
      <c r="G72" t="str">
        <f>VLOOKUP(F72,[2]Information!$E$3:$F$462,2,FALSE)</f>
        <v>AT3G46400</v>
      </c>
      <c r="H72" t="e">
        <f>VLOOKUP(G72,[2]AddGene!$A$187:$B$374,2,FALSE)</f>
        <v>#N/A</v>
      </c>
      <c r="I72" t="s">
        <v>1093</v>
      </c>
      <c r="J72" t="s">
        <v>1093</v>
      </c>
      <c r="K72" t="str">
        <f>VLOOKUP(J72,'Expression batch'!$B$2:$I$460,8,FALSE)</f>
        <v>AT3G46400</v>
      </c>
      <c r="L72" t="str">
        <f>VLOOKUP(C72,'Expression batch'!$C$2:$I$460,7,FALSE)</f>
        <v>AT3G46400</v>
      </c>
      <c r="M72" t="s">
        <v>1094</v>
      </c>
      <c r="Q72" t="s">
        <v>2282</v>
      </c>
      <c r="R72" t="s">
        <v>2365</v>
      </c>
      <c r="S72" t="s">
        <v>2089</v>
      </c>
      <c r="T72" t="s">
        <v>2069</v>
      </c>
      <c r="V72" t="s">
        <v>2284</v>
      </c>
      <c r="W72" t="s">
        <v>2073</v>
      </c>
      <c r="X72" t="s">
        <v>2366</v>
      </c>
    </row>
    <row r="73" spans="1:24" s="46" customFormat="1">
      <c r="A73" s="46" t="s">
        <v>2367</v>
      </c>
      <c r="B73" s="46" t="s">
        <v>2368</v>
      </c>
      <c r="C73" s="46" t="str">
        <f t="shared" si="5"/>
        <v>X316</v>
      </c>
      <c r="E73" s="46" t="s">
        <v>2086</v>
      </c>
      <c r="F73" s="46" t="str">
        <f t="shared" si="4"/>
        <v>X316</v>
      </c>
      <c r="G73" s="46" t="str">
        <f>VLOOKUP(F73,[2]Information!$E$3:$F$462,2,FALSE)</f>
        <v>AT3G46330</v>
      </c>
      <c r="H73" s="46">
        <f>VLOOKUP(G73,[2]AddGene!$A$187:$B$374,2,FALSE)</f>
        <v>114954</v>
      </c>
      <c r="I73" s="46" t="s">
        <v>1095</v>
      </c>
      <c r="J73" s="46" t="s">
        <v>1095</v>
      </c>
      <c r="K73" s="46" t="str">
        <f>VLOOKUP(J73,'Expression batch'!$B$2:$I$460,8,FALSE)</f>
        <v>AT3G46330</v>
      </c>
      <c r="L73" s="46" t="str">
        <f>VLOOKUP(C73,'Expression batch'!$C$2:$I$460,7,FALSE)</f>
        <v>AT3G46330</v>
      </c>
      <c r="M73" s="46" t="s">
        <v>1096</v>
      </c>
      <c r="N73" s="46" t="s">
        <v>59</v>
      </c>
      <c r="Q73" s="46" t="s">
        <v>2282</v>
      </c>
      <c r="R73" s="46" t="s">
        <v>2369</v>
      </c>
      <c r="S73" s="46" t="s">
        <v>2089</v>
      </c>
      <c r="T73" s="46" t="s">
        <v>2069</v>
      </c>
      <c r="V73" s="46" t="s">
        <v>2284</v>
      </c>
      <c r="W73" s="46" t="s">
        <v>2073</v>
      </c>
      <c r="X73" s="46" t="s">
        <v>2370</v>
      </c>
    </row>
    <row r="74" spans="1:24">
      <c r="A74" t="s">
        <v>2371</v>
      </c>
      <c r="B74" t="s">
        <v>2372</v>
      </c>
      <c r="C74" t="str">
        <f t="shared" si="5"/>
        <v>X317</v>
      </c>
      <c r="E74" t="s">
        <v>2086</v>
      </c>
      <c r="F74" t="str">
        <f t="shared" si="4"/>
        <v>X317</v>
      </c>
      <c r="G74" t="str">
        <f>VLOOKUP(F74,[2]Information!$E$3:$F$462,2,FALSE)</f>
        <v>AT2G29000</v>
      </c>
      <c r="H74" t="e">
        <f>VLOOKUP(G74,[2]AddGene!$A$187:$B$374,2,FALSE)</f>
        <v>#N/A</v>
      </c>
      <c r="I74" t="s">
        <v>1097</v>
      </c>
      <c r="J74" t="s">
        <v>1097</v>
      </c>
      <c r="K74" t="str">
        <f>VLOOKUP(J74,'Expression batch'!$B$2:$I$460,8,FALSE)</f>
        <v>AT2G29000</v>
      </c>
      <c r="L74" t="str">
        <f>VLOOKUP(C74,'Expression batch'!$C$2:$I$460,7,FALSE)</f>
        <v>AT2G29000</v>
      </c>
      <c r="M74" t="s">
        <v>1098</v>
      </c>
      <c r="Q74" t="s">
        <v>2282</v>
      </c>
      <c r="R74" t="s">
        <v>2373</v>
      </c>
      <c r="S74" t="s">
        <v>2089</v>
      </c>
      <c r="T74" t="s">
        <v>2069</v>
      </c>
      <c r="V74" t="s">
        <v>2284</v>
      </c>
      <c r="W74" t="s">
        <v>2073</v>
      </c>
      <c r="X74" t="s">
        <v>2374</v>
      </c>
    </row>
    <row r="75" spans="1:24">
      <c r="A75" t="s">
        <v>2375</v>
      </c>
      <c r="B75" t="s">
        <v>2376</v>
      </c>
      <c r="C75" t="str">
        <f t="shared" si="5"/>
        <v>X318</v>
      </c>
      <c r="E75" t="s">
        <v>2086</v>
      </c>
      <c r="F75" t="str">
        <f t="shared" si="4"/>
        <v>X318</v>
      </c>
      <c r="G75" t="str">
        <f>VLOOKUP(F75,[2]Information!$E$3:$F$462,2,FALSE)</f>
        <v>AT2G28970</v>
      </c>
      <c r="H75" t="e">
        <f>VLOOKUP(G75,[2]AddGene!$A$187:$B$374,2,FALSE)</f>
        <v>#N/A</v>
      </c>
      <c r="I75" t="s">
        <v>1099</v>
      </c>
      <c r="J75" t="s">
        <v>1099</v>
      </c>
      <c r="K75" t="str">
        <f>VLOOKUP(J75,'Expression batch'!$B$2:$I$460,8,FALSE)</f>
        <v>AT2G28970</v>
      </c>
      <c r="L75" t="str">
        <f>VLOOKUP(C75,'Expression batch'!$C$2:$I$460,7,FALSE)</f>
        <v>AT2G28970</v>
      </c>
      <c r="M75" t="s">
        <v>1100</v>
      </c>
      <c r="Q75" t="s">
        <v>2282</v>
      </c>
      <c r="R75" t="s">
        <v>2377</v>
      </c>
      <c r="S75" t="s">
        <v>2089</v>
      </c>
      <c r="T75" t="s">
        <v>2069</v>
      </c>
      <c r="V75" t="s">
        <v>2284</v>
      </c>
      <c r="W75" t="s">
        <v>2073</v>
      </c>
      <c r="X75" t="s">
        <v>2378</v>
      </c>
    </row>
    <row r="76" spans="1:24">
      <c r="A76" t="s">
        <v>2379</v>
      </c>
      <c r="B76" t="s">
        <v>2380</v>
      </c>
      <c r="C76" t="str">
        <f t="shared" si="5"/>
        <v>X319</v>
      </c>
      <c r="E76" t="s">
        <v>2086</v>
      </c>
      <c r="F76" t="str">
        <f t="shared" si="4"/>
        <v>X319</v>
      </c>
      <c r="G76" t="str">
        <f>VLOOKUP(F76,[2]Information!$E$3:$F$462,2,FALSE)</f>
        <v>AT2G14440</v>
      </c>
      <c r="H76" t="e">
        <f>VLOOKUP(G76,[2]AddGene!$A$187:$B$374,2,FALSE)</f>
        <v>#N/A</v>
      </c>
      <c r="I76" t="s">
        <v>1101</v>
      </c>
      <c r="J76" t="s">
        <v>1101</v>
      </c>
      <c r="K76" t="str">
        <f>VLOOKUP(J76,'Expression batch'!$B$2:$I$460,8,FALSE)</f>
        <v>AT2G14440</v>
      </c>
      <c r="L76" t="str">
        <f>VLOOKUP(C76,'Expression batch'!$C$2:$I$460,7,FALSE)</f>
        <v>AT2G14440</v>
      </c>
      <c r="M76" t="s">
        <v>1102</v>
      </c>
      <c r="Q76" t="s">
        <v>2282</v>
      </c>
      <c r="R76" t="s">
        <v>2381</v>
      </c>
      <c r="S76" t="s">
        <v>2089</v>
      </c>
      <c r="T76" t="s">
        <v>2069</v>
      </c>
      <c r="V76" t="s">
        <v>2284</v>
      </c>
      <c r="W76" t="s">
        <v>2073</v>
      </c>
      <c r="X76" t="s">
        <v>2382</v>
      </c>
    </row>
    <row r="77" spans="1:24">
      <c r="A77" t="s">
        <v>2383</v>
      </c>
      <c r="B77" t="s">
        <v>2384</v>
      </c>
      <c r="C77" t="str">
        <f t="shared" si="5"/>
        <v>X320</v>
      </c>
      <c r="E77" t="s">
        <v>2086</v>
      </c>
      <c r="F77" t="str">
        <f t="shared" si="4"/>
        <v>X320</v>
      </c>
      <c r="G77" t="str">
        <f>VLOOKUP(F77,[2]Information!$E$3:$F$462,2,FALSE)</f>
        <v>AT2G04300</v>
      </c>
      <c r="H77" t="e">
        <f>VLOOKUP(G77,[2]AddGene!$A$187:$B$374,2,FALSE)</f>
        <v>#N/A</v>
      </c>
      <c r="I77" t="s">
        <v>1103</v>
      </c>
      <c r="J77" t="s">
        <v>1103</v>
      </c>
      <c r="K77" t="str">
        <f>VLOOKUP(J77,'Expression batch'!$B$2:$I$460,8,FALSE)</f>
        <v>AT2G04300</v>
      </c>
      <c r="L77" t="str">
        <f>VLOOKUP(C77,'Expression batch'!$C$2:$I$460,7,FALSE)</f>
        <v>AT2G04300</v>
      </c>
      <c r="M77" t="s">
        <v>1104</v>
      </c>
      <c r="Q77" t="s">
        <v>2282</v>
      </c>
      <c r="R77" t="s">
        <v>2385</v>
      </c>
      <c r="S77" t="s">
        <v>2089</v>
      </c>
      <c r="T77" t="s">
        <v>2069</v>
      </c>
      <c r="V77" t="s">
        <v>2284</v>
      </c>
      <c r="W77" t="s">
        <v>2073</v>
      </c>
      <c r="X77" t="s">
        <v>2386</v>
      </c>
    </row>
    <row r="78" spans="1:24">
      <c r="A78" t="s">
        <v>2387</v>
      </c>
      <c r="B78" t="s">
        <v>2388</v>
      </c>
      <c r="C78" t="str">
        <f t="shared" si="5"/>
        <v>X321</v>
      </c>
      <c r="E78" t="s">
        <v>2086</v>
      </c>
      <c r="F78" t="str">
        <f t="shared" si="4"/>
        <v>X321</v>
      </c>
      <c r="G78" t="str">
        <f>VLOOKUP(F78,[2]Information!$E$3:$F$462,2,FALSE)</f>
        <v>AT1G56145</v>
      </c>
      <c r="H78" t="e">
        <f>VLOOKUP(G78,[2]AddGene!$A$187:$B$374,2,FALSE)</f>
        <v>#N/A</v>
      </c>
      <c r="I78" t="s">
        <v>1105</v>
      </c>
      <c r="J78" t="s">
        <v>1105</v>
      </c>
      <c r="K78" t="str">
        <f>VLOOKUP(J78,'Expression batch'!$B$2:$I$460,8,FALSE)</f>
        <v>AT1G56145</v>
      </c>
      <c r="L78" t="str">
        <f>VLOOKUP(C78,'Expression batch'!$C$2:$I$460,7,FALSE)</f>
        <v>AT1G56145</v>
      </c>
      <c r="M78" t="s">
        <v>1106</v>
      </c>
      <c r="Q78" t="s">
        <v>2282</v>
      </c>
      <c r="R78" t="s">
        <v>2389</v>
      </c>
      <c r="S78" t="s">
        <v>2089</v>
      </c>
      <c r="T78" t="s">
        <v>2069</v>
      </c>
      <c r="V78" t="s">
        <v>2284</v>
      </c>
      <c r="W78" t="s">
        <v>2073</v>
      </c>
      <c r="X78" t="s">
        <v>2390</v>
      </c>
    </row>
    <row r="79" spans="1:24">
      <c r="A79" t="s">
        <v>2391</v>
      </c>
      <c r="B79" t="s">
        <v>2392</v>
      </c>
      <c r="C79" t="str">
        <f t="shared" si="5"/>
        <v>X322</v>
      </c>
      <c r="E79" t="s">
        <v>2086</v>
      </c>
      <c r="F79" t="str">
        <f t="shared" si="4"/>
        <v>X322</v>
      </c>
      <c r="G79" t="str">
        <f>VLOOKUP(F79,[2]Information!$E$3:$F$462,2,FALSE)</f>
        <v>AT1G51910</v>
      </c>
      <c r="H79" t="e">
        <f>VLOOKUP(G79,[2]AddGene!$A$187:$B$374,2,FALSE)</f>
        <v>#N/A</v>
      </c>
      <c r="I79" t="s">
        <v>1107</v>
      </c>
      <c r="J79" t="s">
        <v>1107</v>
      </c>
      <c r="K79" t="str">
        <f>VLOOKUP(J79,'Expression batch'!$B$2:$I$460,8,FALSE)</f>
        <v>AT1G51910</v>
      </c>
      <c r="L79" t="str">
        <f>VLOOKUP(C79,'Expression batch'!$C$2:$I$460,7,FALSE)</f>
        <v>AT1G51910</v>
      </c>
      <c r="M79" t="s">
        <v>1108</v>
      </c>
      <c r="Q79" t="s">
        <v>2282</v>
      </c>
      <c r="R79" t="s">
        <v>2393</v>
      </c>
      <c r="S79" t="s">
        <v>2089</v>
      </c>
      <c r="T79" t="s">
        <v>2069</v>
      </c>
      <c r="V79" t="s">
        <v>2284</v>
      </c>
      <c r="W79" t="s">
        <v>2073</v>
      </c>
      <c r="X79" t="s">
        <v>2394</v>
      </c>
    </row>
    <row r="80" spans="1:24">
      <c r="A80" t="s">
        <v>2395</v>
      </c>
      <c r="B80" t="s">
        <v>2396</v>
      </c>
      <c r="C80" t="str">
        <f t="shared" si="5"/>
        <v>X323</v>
      </c>
      <c r="E80" t="s">
        <v>2086</v>
      </c>
      <c r="F80" t="str">
        <f t="shared" si="4"/>
        <v>X323</v>
      </c>
      <c r="G80" t="str">
        <f>VLOOKUP(F80,[2]Information!$E$3:$F$462,2,FALSE)</f>
        <v>AT1G51880</v>
      </c>
      <c r="H80" t="e">
        <f>VLOOKUP(G80,[2]AddGene!$A$187:$B$374,2,FALSE)</f>
        <v>#N/A</v>
      </c>
      <c r="I80" t="s">
        <v>1110</v>
      </c>
      <c r="J80" t="s">
        <v>1110</v>
      </c>
      <c r="K80" t="str">
        <f>VLOOKUP(J80,'Expression batch'!$B$2:$I$460,8,FALSE)</f>
        <v>AT1G51880</v>
      </c>
      <c r="L80" t="str">
        <f>VLOOKUP(C80,'Expression batch'!$C$2:$I$460,7,FALSE)</f>
        <v>AT1G51880</v>
      </c>
      <c r="M80" t="s">
        <v>1111</v>
      </c>
      <c r="Q80" t="s">
        <v>2282</v>
      </c>
      <c r="R80" t="s">
        <v>2397</v>
      </c>
      <c r="S80" t="s">
        <v>2089</v>
      </c>
      <c r="T80" t="s">
        <v>2069</v>
      </c>
      <c r="V80" t="s">
        <v>2284</v>
      </c>
      <c r="W80" t="s">
        <v>2073</v>
      </c>
      <c r="X80" t="s">
        <v>2398</v>
      </c>
    </row>
    <row r="81" spans="1:24">
      <c r="A81" t="s">
        <v>2399</v>
      </c>
      <c r="B81" t="s">
        <v>2400</v>
      </c>
      <c r="C81" t="str">
        <f t="shared" si="5"/>
        <v>X324</v>
      </c>
      <c r="E81" t="s">
        <v>2086</v>
      </c>
      <c r="F81" t="str">
        <f t="shared" si="4"/>
        <v>X324</v>
      </c>
      <c r="G81" t="str">
        <f>VLOOKUP(F81,[2]Information!$E$3:$F$462,2,FALSE)</f>
        <v>AT1G51860</v>
      </c>
      <c r="H81" t="e">
        <f>VLOOKUP(G81,[2]AddGene!$A$187:$B$374,2,FALSE)</f>
        <v>#N/A</v>
      </c>
      <c r="I81" t="s">
        <v>1112</v>
      </c>
      <c r="J81" t="s">
        <v>1112</v>
      </c>
      <c r="K81" t="str">
        <f>VLOOKUP(J81,'Expression batch'!$B$2:$I$460,8,FALSE)</f>
        <v>AT1G51860</v>
      </c>
      <c r="L81" t="str">
        <f>VLOOKUP(C81,'Expression batch'!$C$2:$I$460,7,FALSE)</f>
        <v>AT1G51860</v>
      </c>
      <c r="M81" t="s">
        <v>1113</v>
      </c>
      <c r="Q81" t="s">
        <v>2282</v>
      </c>
      <c r="R81" t="s">
        <v>2401</v>
      </c>
      <c r="S81" t="s">
        <v>2089</v>
      </c>
      <c r="T81" t="s">
        <v>2069</v>
      </c>
      <c r="V81" t="s">
        <v>2284</v>
      </c>
      <c r="W81" t="s">
        <v>2073</v>
      </c>
      <c r="X81" t="s">
        <v>2402</v>
      </c>
    </row>
    <row r="82" spans="1:24">
      <c r="A82" t="s">
        <v>2403</v>
      </c>
      <c r="B82" t="s">
        <v>2404</v>
      </c>
      <c r="C82" t="str">
        <f t="shared" si="5"/>
        <v>X325</v>
      </c>
      <c r="E82" t="s">
        <v>2086</v>
      </c>
      <c r="F82" t="str">
        <f t="shared" si="4"/>
        <v>X325</v>
      </c>
      <c r="G82" t="str">
        <f>VLOOKUP(F82,[2]Information!$E$3:$F$462,2,FALSE)</f>
        <v>AT1G51850</v>
      </c>
      <c r="H82" t="e">
        <f>VLOOKUP(G82,[2]AddGene!$A$187:$B$374,2,FALSE)</f>
        <v>#N/A</v>
      </c>
      <c r="I82" t="s">
        <v>1114</v>
      </c>
      <c r="J82" t="s">
        <v>1114</v>
      </c>
      <c r="K82" t="str">
        <f>VLOOKUP(J82,'Expression batch'!$B$2:$I$460,8,FALSE)</f>
        <v>AT1G51850</v>
      </c>
      <c r="L82" t="str">
        <f>VLOOKUP(C82,'Expression batch'!$C$2:$I$460,7,FALSE)</f>
        <v>AT1G51850</v>
      </c>
      <c r="M82" t="s">
        <v>1115</v>
      </c>
      <c r="Q82" t="s">
        <v>2282</v>
      </c>
      <c r="R82" t="s">
        <v>2405</v>
      </c>
      <c r="S82" t="s">
        <v>2089</v>
      </c>
      <c r="T82" t="s">
        <v>2069</v>
      </c>
      <c r="V82" t="s">
        <v>2284</v>
      </c>
      <c r="W82" t="s">
        <v>2073</v>
      </c>
      <c r="X82" t="s">
        <v>2406</v>
      </c>
    </row>
    <row r="83" spans="1:24">
      <c r="A83" t="s">
        <v>2407</v>
      </c>
      <c r="B83" t="s">
        <v>2408</v>
      </c>
      <c r="C83" t="str">
        <f t="shared" si="5"/>
        <v>X326</v>
      </c>
      <c r="E83" t="s">
        <v>2086</v>
      </c>
      <c r="F83" t="str">
        <f t="shared" si="4"/>
        <v>X326</v>
      </c>
      <c r="G83" t="str">
        <f>VLOOKUP(F83,[2]Information!$E$3:$F$462,2,FALSE)</f>
        <v>AT1G51830</v>
      </c>
      <c r="H83" t="e">
        <f>VLOOKUP(G83,[2]AddGene!$A$187:$B$374,2,FALSE)</f>
        <v>#N/A</v>
      </c>
      <c r="I83" t="s">
        <v>1116</v>
      </c>
      <c r="J83" t="s">
        <v>1116</v>
      </c>
      <c r="K83" t="str">
        <f>VLOOKUP(J83,'Expression batch'!$B$2:$I$460,8,FALSE)</f>
        <v>AT1G51830</v>
      </c>
      <c r="L83" t="str">
        <f>VLOOKUP(C83,'Expression batch'!$C$2:$I$460,7,FALSE)</f>
        <v>AT1G51830</v>
      </c>
      <c r="M83" t="s">
        <v>1117</v>
      </c>
      <c r="Q83" t="s">
        <v>2282</v>
      </c>
      <c r="R83" t="s">
        <v>2409</v>
      </c>
      <c r="S83" t="s">
        <v>2089</v>
      </c>
      <c r="T83" t="s">
        <v>2069</v>
      </c>
      <c r="V83" t="s">
        <v>2284</v>
      </c>
      <c r="W83" t="s">
        <v>2073</v>
      </c>
      <c r="X83" t="s">
        <v>2410</v>
      </c>
    </row>
    <row r="84" spans="1:24">
      <c r="A84" t="s">
        <v>2411</v>
      </c>
      <c r="B84" t="s">
        <v>2412</v>
      </c>
      <c r="C84" t="str">
        <f t="shared" si="5"/>
        <v>X327</v>
      </c>
      <c r="E84" t="s">
        <v>2086</v>
      </c>
      <c r="F84" t="str">
        <f t="shared" si="4"/>
        <v>X327</v>
      </c>
      <c r="G84" t="str">
        <f>VLOOKUP(F84,[2]Information!$E$3:$F$462,2,FALSE)</f>
        <v>AT1G51805</v>
      </c>
      <c r="H84" t="e">
        <f>VLOOKUP(G84,[2]AddGene!$A$187:$B$374,2,FALSE)</f>
        <v>#N/A</v>
      </c>
      <c r="I84" t="s">
        <v>1118</v>
      </c>
      <c r="J84" t="s">
        <v>1118</v>
      </c>
      <c r="K84" t="str">
        <f>VLOOKUP(J84,'Expression batch'!$B$2:$I$460,8,FALSE)</f>
        <v>AT1G51805</v>
      </c>
      <c r="L84" t="str">
        <f>VLOOKUP(C84,'Expression batch'!$C$2:$I$460,7,FALSE)</f>
        <v>AT1G51805</v>
      </c>
      <c r="M84" t="s">
        <v>1119</v>
      </c>
      <c r="Q84" t="s">
        <v>2282</v>
      </c>
      <c r="R84" t="s">
        <v>2413</v>
      </c>
      <c r="S84" t="s">
        <v>2089</v>
      </c>
      <c r="T84" t="s">
        <v>2069</v>
      </c>
      <c r="V84" t="s">
        <v>2284</v>
      </c>
      <c r="W84" t="s">
        <v>2073</v>
      </c>
      <c r="X84" t="s">
        <v>2414</v>
      </c>
    </row>
    <row r="85" spans="1:24">
      <c r="A85" t="s">
        <v>2415</v>
      </c>
      <c r="B85" t="s">
        <v>2416</v>
      </c>
      <c r="C85" t="str">
        <f t="shared" si="5"/>
        <v>X328</v>
      </c>
      <c r="E85" t="s">
        <v>2086</v>
      </c>
      <c r="F85" t="str">
        <f t="shared" si="4"/>
        <v>X328</v>
      </c>
      <c r="G85" t="str">
        <f>VLOOKUP(F85,[2]Information!$E$3:$F$462,2,FALSE)</f>
        <v>AT1G29740</v>
      </c>
      <c r="H85" t="e">
        <f>VLOOKUP(G85,[2]AddGene!$A$187:$B$374,2,FALSE)</f>
        <v>#N/A</v>
      </c>
      <c r="I85" t="s">
        <v>1121</v>
      </c>
      <c r="J85" t="s">
        <v>1121</v>
      </c>
      <c r="K85" t="str">
        <f>VLOOKUP(J85,'Expression batch'!$B$2:$I$460,8,FALSE)</f>
        <v>AT1G29740</v>
      </c>
      <c r="L85" t="str">
        <f>VLOOKUP(C85,'Expression batch'!$C$2:$I$460,7,FALSE)</f>
        <v>AT1G29740</v>
      </c>
      <c r="M85" t="s">
        <v>1122</v>
      </c>
      <c r="Q85" t="s">
        <v>2282</v>
      </c>
      <c r="R85" t="s">
        <v>2417</v>
      </c>
      <c r="S85" t="s">
        <v>2089</v>
      </c>
      <c r="T85" t="s">
        <v>2069</v>
      </c>
      <c r="V85" t="s">
        <v>2284</v>
      </c>
      <c r="W85" t="s">
        <v>2073</v>
      </c>
      <c r="X85" t="s">
        <v>2418</v>
      </c>
    </row>
    <row r="86" spans="1:24">
      <c r="A86" t="s">
        <v>2419</v>
      </c>
      <c r="B86" t="s">
        <v>2420</v>
      </c>
      <c r="C86" t="str">
        <f t="shared" si="5"/>
        <v>X329</v>
      </c>
      <c r="E86" t="s">
        <v>2086</v>
      </c>
      <c r="F86" t="str">
        <f t="shared" si="4"/>
        <v>X329</v>
      </c>
      <c r="G86" t="str">
        <f>VLOOKUP(F86,[2]Information!$E$3:$F$462,2,FALSE)</f>
        <v>AT1G28440</v>
      </c>
      <c r="H86" t="e">
        <f>VLOOKUP(G86,[2]AddGene!$A$187:$B$374,2,FALSE)</f>
        <v>#N/A</v>
      </c>
      <c r="I86" t="s">
        <v>1123</v>
      </c>
      <c r="J86" t="s">
        <v>1123</v>
      </c>
      <c r="K86" t="str">
        <f>VLOOKUP(J86,'Expression batch'!$B$2:$I$460,8,FALSE)</f>
        <v>AT1G28440</v>
      </c>
      <c r="L86" t="str">
        <f>VLOOKUP(C86,'Expression batch'!$C$2:$I$460,7,FALSE)</f>
        <v>AT1G28440</v>
      </c>
      <c r="M86" t="s">
        <v>1124</v>
      </c>
      <c r="Q86" t="s">
        <v>2282</v>
      </c>
      <c r="R86" t="s">
        <v>2421</v>
      </c>
      <c r="S86" t="s">
        <v>2089</v>
      </c>
      <c r="T86" t="s">
        <v>2069</v>
      </c>
      <c r="V86" t="s">
        <v>2284</v>
      </c>
      <c r="W86" t="s">
        <v>2073</v>
      </c>
      <c r="X86" t="s">
        <v>2422</v>
      </c>
    </row>
    <row r="87" spans="1:24">
      <c r="A87" t="s">
        <v>2423</v>
      </c>
      <c r="B87" t="s">
        <v>2424</v>
      </c>
      <c r="C87" t="str">
        <f t="shared" si="5"/>
        <v>X330</v>
      </c>
      <c r="D87" t="s">
        <v>2067</v>
      </c>
      <c r="E87" t="s">
        <v>2086</v>
      </c>
      <c r="F87" t="str">
        <f t="shared" si="4"/>
        <v>X330</v>
      </c>
      <c r="G87" t="str">
        <f>VLOOKUP(F87,[2]Information!$E$3:$F$462,2,FALSE)</f>
        <v>AT1G10850</v>
      </c>
      <c r="H87" t="e">
        <f>VLOOKUP(G87,[2]AddGene!$A$187:$B$374,2,FALSE)</f>
        <v>#N/A</v>
      </c>
      <c r="I87" t="s">
        <v>1125</v>
      </c>
      <c r="J87" t="s">
        <v>1125</v>
      </c>
      <c r="K87" t="str">
        <f>VLOOKUP(J87,'Expression batch'!$B$2:$I$460,8,FALSE)</f>
        <v>AT1G10850</v>
      </c>
      <c r="L87" t="str">
        <f>VLOOKUP(C87,'Expression batch'!$C$2:$I$460,7,FALSE)</f>
        <v>AT1G10850</v>
      </c>
      <c r="M87" t="s">
        <v>1126</v>
      </c>
      <c r="Q87" t="s">
        <v>2282</v>
      </c>
      <c r="R87" t="s">
        <v>2425</v>
      </c>
      <c r="S87" t="s">
        <v>2089</v>
      </c>
      <c r="T87" t="s">
        <v>2069</v>
      </c>
      <c r="V87" t="s">
        <v>2284</v>
      </c>
      <c r="W87" t="s">
        <v>2073</v>
      </c>
      <c r="X87" t="s">
        <v>2426</v>
      </c>
    </row>
    <row r="88" spans="1:24">
      <c r="A88" t="s">
        <v>2427</v>
      </c>
      <c r="B88" t="s">
        <v>2428</v>
      </c>
      <c r="C88" t="str">
        <f t="shared" si="5"/>
        <v>X177</v>
      </c>
      <c r="E88" t="s">
        <v>2086</v>
      </c>
      <c r="F88" t="str">
        <f t="shared" ref="F88:F119" si="6">LEFT(B88,4)</f>
        <v>X177</v>
      </c>
      <c r="G88" t="str">
        <f>VLOOKUP(F88,[2]Information!$E$3:$F$462,2,FALSE)</f>
        <v>AT2G41140</v>
      </c>
      <c r="H88" t="e">
        <f>VLOOKUP(G88,[2]AddGene!$A$187:$B$374,2,FALSE)</f>
        <v>#N/A</v>
      </c>
      <c r="I88" t="s">
        <v>943</v>
      </c>
      <c r="J88" t="s">
        <v>944</v>
      </c>
      <c r="K88" t="str">
        <f>VLOOKUP(J88,'Expression batch'!$B$2:$I$460,8,FALSE)</f>
        <v>AT2G41140</v>
      </c>
      <c r="L88" t="str">
        <f>VLOOKUP(C88,'Expression batch'!$C$2:$I$460,7,FALSE)</f>
        <v>AT2G41140</v>
      </c>
      <c r="M88" t="s">
        <v>945</v>
      </c>
      <c r="Q88" t="s">
        <v>2429</v>
      </c>
      <c r="R88" t="s">
        <v>2430</v>
      </c>
      <c r="S88" t="s">
        <v>2089</v>
      </c>
      <c r="T88" t="s">
        <v>2069</v>
      </c>
      <c r="V88" t="s">
        <v>2431</v>
      </c>
      <c r="W88" t="s">
        <v>2073</v>
      </c>
      <c r="X88" t="s">
        <v>2432</v>
      </c>
    </row>
    <row r="89" spans="1:24">
      <c r="A89" t="s">
        <v>2433</v>
      </c>
      <c r="B89" t="s">
        <v>2434</v>
      </c>
      <c r="C89" t="str">
        <f t="shared" si="5"/>
        <v>X178</v>
      </c>
      <c r="E89" t="s">
        <v>2086</v>
      </c>
      <c r="F89" t="str">
        <f t="shared" si="6"/>
        <v>X178</v>
      </c>
      <c r="G89" t="str">
        <f>VLOOKUP(F89,[2]Information!$E$3:$F$462,2,FALSE)</f>
        <v>AT1G70520</v>
      </c>
      <c r="H89" t="e">
        <f>VLOOKUP(G89,[2]AddGene!$A$187:$B$374,2,FALSE)</f>
        <v>#N/A</v>
      </c>
      <c r="I89" t="s">
        <v>1349</v>
      </c>
      <c r="J89" t="s">
        <v>1350</v>
      </c>
      <c r="K89" t="str">
        <f>VLOOKUP(J89,'Expression batch'!$B$2:$I$460,8,FALSE)</f>
        <v>AT1G70520</v>
      </c>
      <c r="L89" t="str">
        <f>VLOOKUP(C89,'Expression batch'!$C$2:$I$460,7,FALSE)</f>
        <v>AT1G70520</v>
      </c>
      <c r="M89" t="s">
        <v>1351</v>
      </c>
      <c r="Q89" t="s">
        <v>2429</v>
      </c>
      <c r="R89" t="s">
        <v>2435</v>
      </c>
      <c r="S89" t="s">
        <v>2089</v>
      </c>
      <c r="T89" t="s">
        <v>2069</v>
      </c>
      <c r="V89" t="s">
        <v>2431</v>
      </c>
      <c r="W89" t="s">
        <v>2073</v>
      </c>
      <c r="X89" t="s">
        <v>2436</v>
      </c>
    </row>
    <row r="90" spans="1:24">
      <c r="A90" t="s">
        <v>2437</v>
      </c>
      <c r="B90" t="s">
        <v>2438</v>
      </c>
      <c r="C90" t="str">
        <f t="shared" si="5"/>
        <v>X179</v>
      </c>
      <c r="E90" t="s">
        <v>2086</v>
      </c>
      <c r="F90" t="str">
        <f t="shared" si="6"/>
        <v>X179</v>
      </c>
      <c r="G90" t="str">
        <f>VLOOKUP(F90,[2]Information!$E$3:$F$462,2,FALSE)</f>
        <v>AT4G28670</v>
      </c>
      <c r="H90" t="e">
        <f>VLOOKUP(G90,[2]AddGene!$A$187:$B$374,2,FALSE)</f>
        <v>#N/A</v>
      </c>
      <c r="I90" t="s">
        <v>1127</v>
      </c>
      <c r="J90" t="s">
        <v>1127</v>
      </c>
      <c r="K90" t="str">
        <f>VLOOKUP(J90,'Expression batch'!$B$2:$I$460,8,FALSE)</f>
        <v>AT4G28670</v>
      </c>
      <c r="L90" t="str">
        <f>VLOOKUP(C90,'Expression batch'!$C$2:$I$460,7,FALSE)</f>
        <v>AT4G28670</v>
      </c>
      <c r="M90" t="s">
        <v>1128</v>
      </c>
      <c r="Q90" t="s">
        <v>2429</v>
      </c>
      <c r="R90" t="s">
        <v>2439</v>
      </c>
      <c r="S90" t="s">
        <v>2089</v>
      </c>
      <c r="T90" t="s">
        <v>2069</v>
      </c>
      <c r="V90" t="s">
        <v>2431</v>
      </c>
      <c r="W90" t="s">
        <v>2073</v>
      </c>
      <c r="X90" t="s">
        <v>2440</v>
      </c>
    </row>
    <row r="91" spans="1:24">
      <c r="A91" t="s">
        <v>2441</v>
      </c>
      <c r="B91" t="s">
        <v>2442</v>
      </c>
      <c r="C91" t="str">
        <f t="shared" si="5"/>
        <v>X180</v>
      </c>
      <c r="E91" t="s">
        <v>2086</v>
      </c>
      <c r="F91" t="str">
        <f t="shared" si="6"/>
        <v>X180</v>
      </c>
      <c r="G91" t="str">
        <f>VLOOKUP(F91,[2]Information!$E$3:$F$462,2,FALSE)</f>
        <v>AT4G21230</v>
      </c>
      <c r="H91" t="e">
        <f>VLOOKUP(G91,[2]AddGene!$A$187:$B$374,2,FALSE)</f>
        <v>#N/A</v>
      </c>
      <c r="I91" t="s">
        <v>872</v>
      </c>
      <c r="J91" t="s">
        <v>873</v>
      </c>
      <c r="K91" t="str">
        <f>VLOOKUP(J91,'Expression batch'!$B$2:$I$460,8,FALSE)</f>
        <v>AT4G21230</v>
      </c>
      <c r="L91" t="str">
        <f>VLOOKUP(C91,'Expression batch'!$C$2:$I$460,7,FALSE)</f>
        <v>AT4G21230</v>
      </c>
      <c r="M91" t="s">
        <v>874</v>
      </c>
      <c r="Q91" t="s">
        <v>2429</v>
      </c>
      <c r="R91" t="s">
        <v>2443</v>
      </c>
      <c r="S91" t="s">
        <v>2089</v>
      </c>
      <c r="T91" t="s">
        <v>2069</v>
      </c>
      <c r="V91" t="s">
        <v>2431</v>
      </c>
      <c r="W91" t="s">
        <v>2073</v>
      </c>
      <c r="X91" t="s">
        <v>2444</v>
      </c>
    </row>
    <row r="92" spans="1:24">
      <c r="A92" t="s">
        <v>2445</v>
      </c>
      <c r="B92" t="s">
        <v>2446</v>
      </c>
      <c r="C92" t="str">
        <f t="shared" si="5"/>
        <v>X183</v>
      </c>
      <c r="E92" t="s">
        <v>2086</v>
      </c>
      <c r="F92" t="str">
        <f t="shared" si="6"/>
        <v>X183</v>
      </c>
      <c r="G92" t="str">
        <f>VLOOKUP(F92,[2]Information!$E$3:$F$462,2,FALSE)</f>
        <v>AT4G27300</v>
      </c>
      <c r="H92" t="e">
        <f>VLOOKUP(G92,[2]AddGene!$A$187:$B$374,2,FALSE)</f>
        <v>#N/A</v>
      </c>
      <c r="I92" t="s">
        <v>1129</v>
      </c>
      <c r="J92" t="s">
        <v>1129</v>
      </c>
      <c r="K92" t="str">
        <f>VLOOKUP(J92,'Expression batch'!$B$2:$I$460,8,FALSE)</f>
        <v>AT4G27300</v>
      </c>
      <c r="L92" t="str">
        <f>VLOOKUP(C92,'Expression batch'!$C$2:$I$460,7,FALSE)</f>
        <v>AT4G27300</v>
      </c>
      <c r="M92" t="s">
        <v>1130</v>
      </c>
      <c r="Q92" t="s">
        <v>2429</v>
      </c>
      <c r="R92" t="s">
        <v>2447</v>
      </c>
      <c r="S92" t="s">
        <v>2089</v>
      </c>
      <c r="T92" t="s">
        <v>2069</v>
      </c>
      <c r="V92" t="s">
        <v>2431</v>
      </c>
      <c r="W92" t="s">
        <v>2073</v>
      </c>
      <c r="X92" t="s">
        <v>2448</v>
      </c>
    </row>
    <row r="93" spans="1:24">
      <c r="A93" t="s">
        <v>2449</v>
      </c>
      <c r="B93" t="s">
        <v>2450</v>
      </c>
      <c r="C93" t="str">
        <f t="shared" si="5"/>
        <v>X185</v>
      </c>
      <c r="E93" t="s">
        <v>2086</v>
      </c>
      <c r="F93" t="str">
        <f t="shared" si="6"/>
        <v>X185</v>
      </c>
      <c r="G93" t="str">
        <f>VLOOKUP(F93,[2]Information!$E$3:$F$462,2,FALSE)</f>
        <v>AT4G03230</v>
      </c>
      <c r="H93" t="e">
        <f>VLOOKUP(G93,[2]AddGene!$A$187:$B$374,2,FALSE)</f>
        <v>#N/A</v>
      </c>
      <c r="I93" t="s">
        <v>1352</v>
      </c>
      <c r="J93" t="s">
        <v>1352</v>
      </c>
      <c r="K93" t="str">
        <f>VLOOKUP(J93,'Expression batch'!$B$2:$I$460,8,FALSE)</f>
        <v>AT4G03230</v>
      </c>
      <c r="L93" t="str">
        <f>VLOOKUP(C93,'Expression batch'!$C$2:$I$460,7,FALSE)</f>
        <v>AT4G03230</v>
      </c>
      <c r="M93" t="s">
        <v>1353</v>
      </c>
      <c r="Q93" t="s">
        <v>2429</v>
      </c>
      <c r="R93" t="s">
        <v>2451</v>
      </c>
      <c r="S93" t="s">
        <v>2089</v>
      </c>
      <c r="T93" t="s">
        <v>2069</v>
      </c>
      <c r="V93" t="s">
        <v>2431</v>
      </c>
      <c r="W93" t="s">
        <v>2073</v>
      </c>
      <c r="X93" t="s">
        <v>2452</v>
      </c>
    </row>
    <row r="94" spans="1:24">
      <c r="A94" t="s">
        <v>2453</v>
      </c>
      <c r="B94" t="s">
        <v>2454</v>
      </c>
      <c r="C94" t="str">
        <f t="shared" si="5"/>
        <v>X186</v>
      </c>
      <c r="E94" t="s">
        <v>2086</v>
      </c>
      <c r="F94" t="str">
        <f t="shared" si="6"/>
        <v>X186</v>
      </c>
      <c r="G94" t="str">
        <f>VLOOKUP(F94,[2]Information!$E$3:$F$462,2,FALSE)</f>
        <v>AT1G11340</v>
      </c>
      <c r="H94" t="e">
        <f>VLOOKUP(G94,[2]AddGene!$A$187:$B$374,2,FALSE)</f>
        <v>#N/A</v>
      </c>
      <c r="I94" t="s">
        <v>1131</v>
      </c>
      <c r="J94" t="s">
        <v>1131</v>
      </c>
      <c r="K94" t="str">
        <f>VLOOKUP(J94,'Expression batch'!$B$2:$I$460,8,FALSE)</f>
        <v>AT1G11340</v>
      </c>
      <c r="L94" t="str">
        <f>VLOOKUP(C94,'Expression batch'!$C$2:$I$460,7,FALSE)</f>
        <v>AT1G11340</v>
      </c>
      <c r="M94" t="s">
        <v>1132</v>
      </c>
      <c r="Q94" t="s">
        <v>2429</v>
      </c>
      <c r="R94" t="s">
        <v>2455</v>
      </c>
      <c r="S94" t="s">
        <v>2089</v>
      </c>
      <c r="T94" t="s">
        <v>2069</v>
      </c>
      <c r="V94" t="s">
        <v>2431</v>
      </c>
      <c r="W94" t="s">
        <v>2073</v>
      </c>
      <c r="X94" t="s">
        <v>2456</v>
      </c>
    </row>
    <row r="95" spans="1:24">
      <c r="A95" t="s">
        <v>2457</v>
      </c>
      <c r="B95" t="s">
        <v>2458</v>
      </c>
      <c r="C95" t="str">
        <f t="shared" si="5"/>
        <v>X187</v>
      </c>
      <c r="E95" t="s">
        <v>2086</v>
      </c>
      <c r="F95" t="str">
        <f t="shared" si="6"/>
        <v>X187</v>
      </c>
      <c r="G95" t="str">
        <f>VLOOKUP(F95,[2]Information!$E$3:$F$462,2,FALSE)</f>
        <v>AT1G11410</v>
      </c>
      <c r="H95" t="e">
        <f>VLOOKUP(G95,[2]AddGene!$A$187:$B$374,2,FALSE)</f>
        <v>#N/A</v>
      </c>
      <c r="I95" t="s">
        <v>1354</v>
      </c>
      <c r="J95" t="s">
        <v>1354</v>
      </c>
      <c r="K95" t="str">
        <f>VLOOKUP(J95,'Expression batch'!$B$2:$I$460,8,FALSE)</f>
        <v>AT1G11410</v>
      </c>
      <c r="L95" t="str">
        <f>VLOOKUP(C95,'Expression batch'!$C$2:$I$460,7,FALSE)</f>
        <v>AT1G11410</v>
      </c>
      <c r="M95" t="s">
        <v>1355</v>
      </c>
      <c r="Q95" t="s">
        <v>2429</v>
      </c>
      <c r="R95" t="s">
        <v>2459</v>
      </c>
      <c r="S95" t="s">
        <v>2089</v>
      </c>
      <c r="T95" t="s">
        <v>2069</v>
      </c>
      <c r="V95" t="s">
        <v>2431</v>
      </c>
      <c r="W95" t="s">
        <v>2073</v>
      </c>
      <c r="X95" t="s">
        <v>2460</v>
      </c>
    </row>
    <row r="96" spans="1:24">
      <c r="A96" t="s">
        <v>2461</v>
      </c>
      <c r="B96" t="s">
        <v>2462</v>
      </c>
      <c r="C96" t="str">
        <f t="shared" si="5"/>
        <v>X188</v>
      </c>
      <c r="E96" t="s">
        <v>2086</v>
      </c>
      <c r="F96" t="str">
        <f t="shared" si="6"/>
        <v>X188</v>
      </c>
      <c r="G96" t="str">
        <f>VLOOKUP(F96,[2]Information!$E$3:$F$462,2,FALSE)</f>
        <v>AT1G65800</v>
      </c>
      <c r="H96" t="e">
        <f>VLOOKUP(G96,[2]AddGene!$A$187:$B$374,2,FALSE)</f>
        <v>#N/A</v>
      </c>
      <c r="I96" t="s">
        <v>1356</v>
      </c>
      <c r="J96" t="s">
        <v>1357</v>
      </c>
      <c r="K96" t="str">
        <f>VLOOKUP(J96,'Expression batch'!$B$2:$I$460,8,FALSE)</f>
        <v>AT1G65800</v>
      </c>
      <c r="L96" t="str">
        <f>VLOOKUP(C96,'Expression batch'!$C$2:$I$460,7,FALSE)</f>
        <v>AT1G65800</v>
      </c>
      <c r="M96" t="s">
        <v>1358</v>
      </c>
      <c r="Q96" t="s">
        <v>2429</v>
      </c>
      <c r="R96" t="s">
        <v>2463</v>
      </c>
      <c r="S96" t="s">
        <v>2089</v>
      </c>
      <c r="T96" t="s">
        <v>2069</v>
      </c>
      <c r="V96" t="s">
        <v>2431</v>
      </c>
      <c r="W96" t="s">
        <v>2073</v>
      </c>
      <c r="X96" t="s">
        <v>2464</v>
      </c>
    </row>
    <row r="97" spans="1:24">
      <c r="A97" t="s">
        <v>2465</v>
      </c>
      <c r="B97" t="s">
        <v>2466</v>
      </c>
      <c r="C97" t="str">
        <f t="shared" si="5"/>
        <v>X189</v>
      </c>
      <c r="E97" t="s">
        <v>2086</v>
      </c>
      <c r="F97" t="str">
        <f t="shared" si="6"/>
        <v>X189</v>
      </c>
      <c r="G97" t="str">
        <f>VLOOKUP(F97,[2]Information!$E$3:$F$462,2,FALSE)</f>
        <v>AT1G65790</v>
      </c>
      <c r="H97" t="e">
        <f>VLOOKUP(G97,[2]AddGene!$A$187:$B$374,2,FALSE)</f>
        <v>#N/A</v>
      </c>
      <c r="I97" t="s">
        <v>1133</v>
      </c>
      <c r="J97" t="s">
        <v>1134</v>
      </c>
      <c r="K97" t="str">
        <f>VLOOKUP(J97,'Expression batch'!$B$2:$I$460,8,FALSE)</f>
        <v>AT1G65790</v>
      </c>
      <c r="L97" t="str">
        <f>VLOOKUP(C97,'Expression batch'!$C$2:$I$460,7,FALSE)</f>
        <v>AT1G65790</v>
      </c>
      <c r="M97" t="s">
        <v>1135</v>
      </c>
      <c r="Q97" t="s">
        <v>2429</v>
      </c>
      <c r="R97" t="s">
        <v>2467</v>
      </c>
      <c r="S97" t="s">
        <v>2089</v>
      </c>
      <c r="T97" t="s">
        <v>2069</v>
      </c>
      <c r="V97" t="s">
        <v>2431</v>
      </c>
      <c r="W97" t="s">
        <v>2073</v>
      </c>
      <c r="X97" t="s">
        <v>2468</v>
      </c>
    </row>
    <row r="98" spans="1:24">
      <c r="A98" t="s">
        <v>2469</v>
      </c>
      <c r="B98" t="s">
        <v>2470</v>
      </c>
      <c r="C98" t="str">
        <f t="shared" si="5"/>
        <v>X190</v>
      </c>
      <c r="E98" t="s">
        <v>2086</v>
      </c>
      <c r="F98" t="str">
        <f t="shared" si="6"/>
        <v>X190</v>
      </c>
      <c r="G98" t="str">
        <f>VLOOKUP(F98,[2]Information!$E$3:$F$462,2,FALSE)</f>
        <v>AT4G21380</v>
      </c>
      <c r="H98" t="e">
        <f>VLOOKUP(G98,[2]AddGene!$A$187:$B$374,2,FALSE)</f>
        <v>#N/A</v>
      </c>
      <c r="I98" t="s">
        <v>1359</v>
      </c>
      <c r="J98" t="s">
        <v>1360</v>
      </c>
      <c r="K98" t="str">
        <f>VLOOKUP(J98,'Expression batch'!$B$2:$I$460,8,FALSE)</f>
        <v>AT4G21380</v>
      </c>
      <c r="L98" t="str">
        <f>VLOOKUP(C98,'Expression batch'!$C$2:$I$460,7,FALSE)</f>
        <v>AT4G21380</v>
      </c>
      <c r="M98" t="s">
        <v>1361</v>
      </c>
      <c r="Q98" t="s">
        <v>2429</v>
      </c>
      <c r="R98" t="s">
        <v>2471</v>
      </c>
      <c r="S98" t="s">
        <v>2089</v>
      </c>
      <c r="T98" t="s">
        <v>2069</v>
      </c>
      <c r="V98" t="s">
        <v>2431</v>
      </c>
      <c r="W98" t="s">
        <v>2073</v>
      </c>
      <c r="X98" t="s">
        <v>2472</v>
      </c>
    </row>
    <row r="99" spans="1:24">
      <c r="A99" t="s">
        <v>2473</v>
      </c>
      <c r="B99" t="s">
        <v>2474</v>
      </c>
      <c r="C99" t="str">
        <f t="shared" si="5"/>
        <v>X192</v>
      </c>
      <c r="E99" t="s">
        <v>2086</v>
      </c>
      <c r="F99" t="str">
        <f t="shared" si="6"/>
        <v>X192</v>
      </c>
      <c r="G99" t="str">
        <f>VLOOKUP(F99,[2]Information!$E$3:$F$462,2,FALSE)</f>
        <v>AT1G11300</v>
      </c>
      <c r="H99" t="e">
        <f>VLOOKUP(G99,[2]AddGene!$A$187:$B$374,2,FALSE)</f>
        <v>#N/A</v>
      </c>
      <c r="I99" t="s">
        <v>1362</v>
      </c>
      <c r="J99" t="s">
        <v>1362</v>
      </c>
      <c r="K99" t="str">
        <f>VLOOKUP(J99,'Expression batch'!$B$2:$I$460,8,FALSE)</f>
        <v>AT1G11300</v>
      </c>
      <c r="L99" t="str">
        <f>VLOOKUP(C99,'Expression batch'!$C$2:$I$460,7,FALSE)</f>
        <v>AT1G11300</v>
      </c>
      <c r="M99" t="s">
        <v>1363</v>
      </c>
      <c r="Q99" t="s">
        <v>2429</v>
      </c>
      <c r="R99" t="s">
        <v>2475</v>
      </c>
      <c r="S99" t="s">
        <v>2089</v>
      </c>
      <c r="T99" t="s">
        <v>2069</v>
      </c>
      <c r="V99" t="s">
        <v>2431</v>
      </c>
      <c r="W99" t="s">
        <v>2073</v>
      </c>
      <c r="X99" t="s">
        <v>2476</v>
      </c>
    </row>
    <row r="100" spans="1:24">
      <c r="A100" t="s">
        <v>2477</v>
      </c>
      <c r="B100" t="s">
        <v>2478</v>
      </c>
      <c r="C100" t="str">
        <f t="shared" si="5"/>
        <v>X193</v>
      </c>
      <c r="E100" t="s">
        <v>2086</v>
      </c>
      <c r="F100" t="str">
        <f t="shared" si="6"/>
        <v>X193</v>
      </c>
      <c r="G100" t="str">
        <f>VLOOKUP(F100,[2]Information!$E$3:$F$462,2,FALSE)</f>
        <v>AT1G11330</v>
      </c>
      <c r="H100" t="e">
        <f>VLOOKUP(G100,[2]AddGene!$A$187:$B$374,2,FALSE)</f>
        <v>#N/A</v>
      </c>
      <c r="I100" t="s">
        <v>1364</v>
      </c>
      <c r="J100" t="s">
        <v>1364</v>
      </c>
      <c r="K100" t="str">
        <f>VLOOKUP(J100,'Expression batch'!$B$2:$I$460,8,FALSE)</f>
        <v>AT1G11330</v>
      </c>
      <c r="L100" t="str">
        <f>VLOOKUP(C100,'Expression batch'!$C$2:$I$460,7,FALSE)</f>
        <v>AT1G11330</v>
      </c>
      <c r="M100" t="s">
        <v>1365</v>
      </c>
      <c r="Q100" t="s">
        <v>2429</v>
      </c>
      <c r="R100" t="s">
        <v>2479</v>
      </c>
      <c r="S100" t="s">
        <v>2089</v>
      </c>
      <c r="T100" t="s">
        <v>2069</v>
      </c>
      <c r="V100" t="s">
        <v>2431</v>
      </c>
      <c r="W100" t="s">
        <v>2073</v>
      </c>
      <c r="X100" t="s">
        <v>2480</v>
      </c>
    </row>
    <row r="101" spans="1:24">
      <c r="A101" t="s">
        <v>2481</v>
      </c>
      <c r="B101" t="s">
        <v>2482</v>
      </c>
      <c r="C101" t="str">
        <f t="shared" si="5"/>
        <v>X194</v>
      </c>
      <c r="E101" t="s">
        <v>2086</v>
      </c>
      <c r="F101" t="str">
        <f t="shared" si="6"/>
        <v>X194</v>
      </c>
      <c r="G101" t="str">
        <f>VLOOKUP(F101,[2]Information!$E$3:$F$462,2,FALSE)</f>
        <v>AT1G11350</v>
      </c>
      <c r="H101" t="e">
        <f>VLOOKUP(G101,[2]AddGene!$A$187:$B$374,2,FALSE)</f>
        <v>#N/A</v>
      </c>
      <c r="I101" t="s">
        <v>1366</v>
      </c>
      <c r="J101" t="s">
        <v>1367</v>
      </c>
      <c r="K101" t="str">
        <f>VLOOKUP(J101,'Expression batch'!$B$2:$I$460,8,FALSE)</f>
        <v>AT1G11350</v>
      </c>
      <c r="L101" t="str">
        <f>VLOOKUP(C101,'Expression batch'!$C$2:$I$460,7,FALSE)</f>
        <v>AT1G11350</v>
      </c>
      <c r="M101" t="s">
        <v>1368</v>
      </c>
      <c r="Q101" t="s">
        <v>2429</v>
      </c>
      <c r="R101" t="s">
        <v>2483</v>
      </c>
      <c r="S101" t="s">
        <v>2089</v>
      </c>
      <c r="T101" t="s">
        <v>2069</v>
      </c>
      <c r="V101" t="s">
        <v>2431</v>
      </c>
      <c r="W101" t="s">
        <v>2073</v>
      </c>
      <c r="X101" t="s">
        <v>2484</v>
      </c>
    </row>
    <row r="102" spans="1:24">
      <c r="A102" t="s">
        <v>2485</v>
      </c>
      <c r="B102" t="s">
        <v>2486</v>
      </c>
      <c r="C102" t="str">
        <f t="shared" si="5"/>
        <v>X195</v>
      </c>
      <c r="E102" t="s">
        <v>2086</v>
      </c>
      <c r="F102" t="str">
        <f t="shared" si="6"/>
        <v>X195</v>
      </c>
      <c r="G102" t="str">
        <f>VLOOKUP(F102,[2]Information!$E$3:$F$462,2,FALSE)</f>
        <v>AT4G21390</v>
      </c>
      <c r="H102" t="e">
        <f>VLOOKUP(G102,[2]AddGene!$A$187:$B$374,2,FALSE)</f>
        <v>#N/A</v>
      </c>
      <c r="I102" t="s">
        <v>1369</v>
      </c>
      <c r="J102" t="s">
        <v>1370</v>
      </c>
      <c r="K102" t="str">
        <f>VLOOKUP(J102,'Expression batch'!$B$2:$I$460,8,FALSE)</f>
        <v>AT4G21390</v>
      </c>
      <c r="L102" t="str">
        <f>VLOOKUP(C102,'Expression batch'!$C$2:$I$460,7,FALSE)</f>
        <v>AT4G21390</v>
      </c>
      <c r="M102" t="s">
        <v>1371</v>
      </c>
      <c r="Q102" t="s">
        <v>2429</v>
      </c>
      <c r="R102" t="s">
        <v>2487</v>
      </c>
      <c r="S102" t="s">
        <v>2089</v>
      </c>
      <c r="T102" t="s">
        <v>2069</v>
      </c>
      <c r="V102" t="s">
        <v>2431</v>
      </c>
      <c r="W102" t="s">
        <v>2073</v>
      </c>
      <c r="X102" t="s">
        <v>2488</v>
      </c>
    </row>
    <row r="103" spans="1:24">
      <c r="A103" t="s">
        <v>2489</v>
      </c>
      <c r="B103" t="s">
        <v>2490</v>
      </c>
      <c r="C103" t="str">
        <f t="shared" si="5"/>
        <v>X196</v>
      </c>
      <c r="E103" t="s">
        <v>2086</v>
      </c>
      <c r="F103" t="str">
        <f t="shared" si="6"/>
        <v>X196</v>
      </c>
      <c r="G103" t="str">
        <f>VLOOKUP(F103,[2]Information!$E$3:$F$462,2,FALSE)</f>
        <v>AT1G61610</v>
      </c>
      <c r="H103" t="e">
        <f>VLOOKUP(G103,[2]AddGene!$A$187:$B$374,2,FALSE)</f>
        <v>#N/A</v>
      </c>
      <c r="I103" t="s">
        <v>1372</v>
      </c>
      <c r="J103" t="s">
        <v>1372</v>
      </c>
      <c r="K103" t="str">
        <f>VLOOKUP(J103,'Expression batch'!$B$2:$I$460,8,FALSE)</f>
        <v>AT1G61610</v>
      </c>
      <c r="L103" t="str">
        <f>VLOOKUP(C103,'Expression batch'!$C$2:$I$460,7,FALSE)</f>
        <v>AT1G61610</v>
      </c>
      <c r="M103" t="s">
        <v>1373</v>
      </c>
      <c r="Q103" t="s">
        <v>2429</v>
      </c>
      <c r="R103" t="s">
        <v>2491</v>
      </c>
      <c r="S103" t="s">
        <v>2089</v>
      </c>
      <c r="T103" t="s">
        <v>2069</v>
      </c>
      <c r="V103" t="s">
        <v>2431</v>
      </c>
      <c r="W103" t="s">
        <v>2073</v>
      </c>
      <c r="X103" t="s">
        <v>2492</v>
      </c>
    </row>
    <row r="104" spans="1:24">
      <c r="A104" t="s">
        <v>2493</v>
      </c>
      <c r="B104" t="s">
        <v>2494</v>
      </c>
      <c r="C104" t="str">
        <f t="shared" si="5"/>
        <v>X198</v>
      </c>
      <c r="E104" t="s">
        <v>2086</v>
      </c>
      <c r="F104" t="str">
        <f t="shared" si="6"/>
        <v>X198</v>
      </c>
      <c r="G104" t="str">
        <f>VLOOKUP(F104,[2]Information!$E$3:$F$462,2,FALSE)</f>
        <v>AT3G16030</v>
      </c>
      <c r="H104" t="e">
        <f>VLOOKUP(G104,[2]AddGene!$A$187:$B$374,2,FALSE)</f>
        <v>#N/A</v>
      </c>
      <c r="I104" t="s">
        <v>1374</v>
      </c>
      <c r="J104" t="s">
        <v>1375</v>
      </c>
      <c r="K104" t="str">
        <f>VLOOKUP(J104,'Expression batch'!$B$2:$I$460,8,FALSE)</f>
        <v>AT3G16030</v>
      </c>
      <c r="L104" t="str">
        <f>VLOOKUP(C104,'Expression batch'!$C$2:$I$460,7,FALSE)</f>
        <v>AT3G16030</v>
      </c>
      <c r="M104" t="s">
        <v>1376</v>
      </c>
      <c r="Q104" t="s">
        <v>2429</v>
      </c>
      <c r="R104" t="s">
        <v>2495</v>
      </c>
      <c r="S104" t="s">
        <v>2089</v>
      </c>
      <c r="T104" t="s">
        <v>2069</v>
      </c>
      <c r="V104" t="s">
        <v>2431</v>
      </c>
      <c r="W104" t="s">
        <v>2073</v>
      </c>
      <c r="X104" t="s">
        <v>2496</v>
      </c>
    </row>
    <row r="105" spans="1:24">
      <c r="A105" t="s">
        <v>2497</v>
      </c>
      <c r="B105" t="s">
        <v>2498</v>
      </c>
      <c r="C105" t="str">
        <f t="shared" si="5"/>
        <v>X199</v>
      </c>
      <c r="E105" t="s">
        <v>2086</v>
      </c>
      <c r="F105" t="str">
        <f t="shared" si="6"/>
        <v>X199</v>
      </c>
      <c r="G105" t="str">
        <f>VLOOKUP(F105,[2]Information!$E$3:$F$462,2,FALSE)</f>
        <v>AT1G61490</v>
      </c>
      <c r="H105" t="e">
        <f>VLOOKUP(G105,[2]AddGene!$A$187:$B$374,2,FALSE)</f>
        <v>#N/A</v>
      </c>
      <c r="I105" t="s">
        <v>1136</v>
      </c>
      <c r="J105" t="s">
        <v>1136</v>
      </c>
      <c r="K105" t="str">
        <f>VLOOKUP(J105,'Expression batch'!$B$2:$I$460,8,FALSE)</f>
        <v>AT1G61490</v>
      </c>
      <c r="L105" t="str">
        <f>VLOOKUP(C105,'Expression batch'!$C$2:$I$460,7,FALSE)</f>
        <v>AT1G61490</v>
      </c>
      <c r="M105" t="s">
        <v>1137</v>
      </c>
      <c r="Q105" t="s">
        <v>2429</v>
      </c>
      <c r="R105" t="s">
        <v>2499</v>
      </c>
      <c r="S105" t="s">
        <v>2089</v>
      </c>
      <c r="T105" t="s">
        <v>2069</v>
      </c>
      <c r="V105" t="s">
        <v>2431</v>
      </c>
      <c r="W105" t="s">
        <v>2073</v>
      </c>
      <c r="X105" t="s">
        <v>2500</v>
      </c>
    </row>
    <row r="106" spans="1:24">
      <c r="A106" t="s">
        <v>2501</v>
      </c>
      <c r="B106" t="s">
        <v>2502</v>
      </c>
      <c r="C106" t="str">
        <f t="shared" si="5"/>
        <v>X200</v>
      </c>
      <c r="E106" t="s">
        <v>2086</v>
      </c>
      <c r="F106" t="str">
        <f t="shared" si="6"/>
        <v>X200</v>
      </c>
      <c r="G106" t="str">
        <f>VLOOKUP(F106,[2]Information!$E$3:$F$462,2,FALSE)</f>
        <v>AT1G61500</v>
      </c>
      <c r="H106" t="e">
        <f>VLOOKUP(G106,[2]AddGene!$A$187:$B$374,2,FALSE)</f>
        <v>#N/A</v>
      </c>
      <c r="I106" t="s">
        <v>1138</v>
      </c>
      <c r="J106" t="s">
        <v>1138</v>
      </c>
      <c r="K106" t="str">
        <f>VLOOKUP(J106,'Expression batch'!$B$2:$I$460,8,FALSE)</f>
        <v>AT1G61500</v>
      </c>
      <c r="L106" t="str">
        <f>VLOOKUP(C106,'Expression batch'!$C$2:$I$460,7,FALSE)</f>
        <v>AT1G61500</v>
      </c>
      <c r="M106" t="s">
        <v>1139</v>
      </c>
      <c r="Q106" t="s">
        <v>2429</v>
      </c>
      <c r="R106" t="s">
        <v>2503</v>
      </c>
      <c r="S106" t="s">
        <v>2089</v>
      </c>
      <c r="T106" t="s">
        <v>2069</v>
      </c>
      <c r="V106" t="s">
        <v>2431</v>
      </c>
      <c r="W106" t="s">
        <v>2073</v>
      </c>
      <c r="X106" t="s">
        <v>2504</v>
      </c>
    </row>
    <row r="107" spans="1:24">
      <c r="A107" t="s">
        <v>2505</v>
      </c>
      <c r="B107" t="s">
        <v>2506</v>
      </c>
      <c r="C107" t="str">
        <f t="shared" si="5"/>
        <v>X201</v>
      </c>
      <c r="E107" t="s">
        <v>2086</v>
      </c>
      <c r="F107" t="str">
        <f t="shared" si="6"/>
        <v>X201</v>
      </c>
      <c r="G107" t="str">
        <f>VLOOKUP(F107,[2]Information!$E$3:$F$462,2,FALSE)</f>
        <v>AT1G61420</v>
      </c>
      <c r="H107" t="e">
        <f>VLOOKUP(G107,[2]AddGene!$A$187:$B$374,2,FALSE)</f>
        <v>#N/A</v>
      </c>
      <c r="I107" t="s">
        <v>1140</v>
      </c>
      <c r="J107" t="s">
        <v>1140</v>
      </c>
      <c r="K107" t="str">
        <f>VLOOKUP(J107,'Expression batch'!$B$2:$I$460,8,FALSE)</f>
        <v>AT1G61420</v>
      </c>
      <c r="L107" t="str">
        <f>VLOOKUP(C107,'Expression batch'!$C$2:$I$460,7,FALSE)</f>
        <v>AT1G61420</v>
      </c>
      <c r="M107" t="s">
        <v>1141</v>
      </c>
      <c r="Q107" t="s">
        <v>2429</v>
      </c>
      <c r="R107" t="s">
        <v>2507</v>
      </c>
      <c r="S107" t="s">
        <v>2089</v>
      </c>
      <c r="T107" t="s">
        <v>2069</v>
      </c>
      <c r="V107" t="s">
        <v>2431</v>
      </c>
      <c r="W107" t="s">
        <v>2073</v>
      </c>
      <c r="X107" t="s">
        <v>2508</v>
      </c>
    </row>
    <row r="108" spans="1:24">
      <c r="A108" t="s">
        <v>2509</v>
      </c>
      <c r="B108" t="s">
        <v>2510</v>
      </c>
      <c r="C108" t="str">
        <f t="shared" si="5"/>
        <v>X202</v>
      </c>
      <c r="E108" t="s">
        <v>2086</v>
      </c>
      <c r="F108" t="str">
        <f t="shared" si="6"/>
        <v>X202</v>
      </c>
      <c r="G108" t="str">
        <f>VLOOKUP(F108,[2]Information!$E$3:$F$462,2,FALSE)</f>
        <v>AT1G61480</v>
      </c>
      <c r="H108" t="e">
        <f>VLOOKUP(G108,[2]AddGene!$A$187:$B$374,2,FALSE)</f>
        <v>#N/A</v>
      </c>
      <c r="I108" t="s">
        <v>1167</v>
      </c>
      <c r="J108" t="s">
        <v>1167</v>
      </c>
      <c r="K108" t="str">
        <f>VLOOKUP(J108,'Expression batch'!$B$2:$I$460,8,FALSE)</f>
        <v>AT1G61480</v>
      </c>
      <c r="L108" t="str">
        <f>VLOOKUP(C108,'Expression batch'!$C$2:$I$460,7,FALSE)</f>
        <v>AT1G61480</v>
      </c>
      <c r="M108" t="s">
        <v>1168</v>
      </c>
      <c r="Q108" t="s">
        <v>2429</v>
      </c>
      <c r="R108" t="s">
        <v>2511</v>
      </c>
      <c r="S108" t="s">
        <v>2089</v>
      </c>
      <c r="T108" t="s">
        <v>2069</v>
      </c>
      <c r="V108" t="s">
        <v>2431</v>
      </c>
      <c r="W108" t="s">
        <v>2073</v>
      </c>
      <c r="X108" t="s">
        <v>2512</v>
      </c>
    </row>
    <row r="109" spans="1:24">
      <c r="A109" t="s">
        <v>2513</v>
      </c>
      <c r="B109" t="s">
        <v>2514</v>
      </c>
      <c r="C109" t="str">
        <f t="shared" si="5"/>
        <v>X203</v>
      </c>
      <c r="E109" t="s">
        <v>2086</v>
      </c>
      <c r="F109" t="str">
        <f t="shared" si="6"/>
        <v>X203</v>
      </c>
      <c r="G109" t="str">
        <f>VLOOKUP(F109,[2]Information!$E$3:$F$462,2,FALSE)</f>
        <v>AT1G61550</v>
      </c>
      <c r="H109" t="e">
        <f>VLOOKUP(G109,[2]AddGene!$A$187:$B$374,2,FALSE)</f>
        <v>#N/A</v>
      </c>
      <c r="I109" t="s">
        <v>1169</v>
      </c>
      <c r="J109" t="s">
        <v>1169</v>
      </c>
      <c r="K109" t="str">
        <f>VLOOKUP(J109,'Expression batch'!$B$2:$I$460,8,FALSE)</f>
        <v>AT1G61550</v>
      </c>
      <c r="L109" t="str">
        <f>VLOOKUP(C109,'Expression batch'!$C$2:$I$460,7,FALSE)</f>
        <v>AT1G61550</v>
      </c>
      <c r="M109" t="s">
        <v>1170</v>
      </c>
      <c r="Q109" t="s">
        <v>2429</v>
      </c>
      <c r="R109" t="s">
        <v>2515</v>
      </c>
      <c r="S109" t="s">
        <v>2089</v>
      </c>
      <c r="T109" t="s">
        <v>2069</v>
      </c>
      <c r="V109" t="s">
        <v>2431</v>
      </c>
      <c r="W109" t="s">
        <v>2073</v>
      </c>
      <c r="X109" t="s">
        <v>2516</v>
      </c>
    </row>
    <row r="110" spans="1:24">
      <c r="A110" t="s">
        <v>2517</v>
      </c>
      <c r="B110" t="s">
        <v>2518</v>
      </c>
      <c r="C110" t="str">
        <f t="shared" si="5"/>
        <v>X204</v>
      </c>
      <c r="E110" t="s">
        <v>2086</v>
      </c>
      <c r="F110" t="str">
        <f t="shared" si="6"/>
        <v>X204</v>
      </c>
      <c r="G110" t="str">
        <f>VLOOKUP(F110,[2]Information!$E$3:$F$462,2,FALSE)</f>
        <v>AT1G61390</v>
      </c>
      <c r="H110" t="e">
        <f>VLOOKUP(G110,[2]AddGene!$A$187:$B$374,2,FALSE)</f>
        <v>#N/A</v>
      </c>
      <c r="I110" t="s">
        <v>1142</v>
      </c>
      <c r="J110" t="s">
        <v>1142</v>
      </c>
      <c r="K110" t="str">
        <f>VLOOKUP(J110,'Expression batch'!$B$2:$I$460,8,FALSE)</f>
        <v>AT1G61390</v>
      </c>
      <c r="L110" t="str">
        <f>VLOOKUP(C110,'Expression batch'!$C$2:$I$460,7,FALSE)</f>
        <v>AT1G61390</v>
      </c>
      <c r="M110" t="s">
        <v>1143</v>
      </c>
      <c r="Q110" t="s">
        <v>2429</v>
      </c>
      <c r="R110" t="s">
        <v>2519</v>
      </c>
      <c r="S110" t="s">
        <v>2089</v>
      </c>
      <c r="T110" t="s">
        <v>2069</v>
      </c>
      <c r="V110" t="s">
        <v>2431</v>
      </c>
      <c r="W110" t="s">
        <v>2073</v>
      </c>
      <c r="X110" t="s">
        <v>2520</v>
      </c>
    </row>
    <row r="111" spans="1:24">
      <c r="A111" t="s">
        <v>2521</v>
      </c>
      <c r="B111" t="s">
        <v>2522</v>
      </c>
      <c r="C111" t="str">
        <f t="shared" si="5"/>
        <v>X205</v>
      </c>
      <c r="E111" t="s">
        <v>2086</v>
      </c>
      <c r="F111" t="str">
        <f t="shared" si="6"/>
        <v>X205</v>
      </c>
      <c r="G111" t="str">
        <f>VLOOKUP(F111,[2]Information!$E$3:$F$462,2,FALSE)</f>
        <v>AT1G61430</v>
      </c>
      <c r="H111" t="e">
        <f>VLOOKUP(G111,[2]AddGene!$A$187:$B$374,2,FALSE)</f>
        <v>#N/A</v>
      </c>
      <c r="I111" t="s">
        <v>1171</v>
      </c>
      <c r="J111" t="s">
        <v>1171</v>
      </c>
      <c r="K111" t="str">
        <f>VLOOKUP(J111,'Expression batch'!$B$2:$I$460,8,FALSE)</f>
        <v>AT1G61430</v>
      </c>
      <c r="L111" t="str">
        <f>VLOOKUP(C111,'Expression batch'!$C$2:$I$460,7,FALSE)</f>
        <v>AT1G61430</v>
      </c>
      <c r="M111" t="s">
        <v>1172</v>
      </c>
      <c r="Q111" t="s">
        <v>2429</v>
      </c>
      <c r="R111" t="s">
        <v>2523</v>
      </c>
      <c r="S111" t="s">
        <v>2089</v>
      </c>
      <c r="T111" t="s">
        <v>2069</v>
      </c>
      <c r="V111" t="s">
        <v>2431</v>
      </c>
      <c r="W111" t="s">
        <v>2073</v>
      </c>
      <c r="X111" t="s">
        <v>2524</v>
      </c>
    </row>
    <row r="112" spans="1:24">
      <c r="A112" t="s">
        <v>2525</v>
      </c>
      <c r="B112" t="s">
        <v>2526</v>
      </c>
      <c r="C112" t="str">
        <f t="shared" si="5"/>
        <v>X206</v>
      </c>
      <c r="E112" t="s">
        <v>2086</v>
      </c>
      <c r="F112" t="str">
        <f t="shared" si="6"/>
        <v>X206</v>
      </c>
      <c r="G112" t="str">
        <f>VLOOKUP(F112,[2]Information!$E$3:$F$462,2,FALSE)</f>
        <v>AT1G61400</v>
      </c>
      <c r="H112" t="e">
        <f>VLOOKUP(G112,[2]AddGene!$A$187:$B$374,2,FALSE)</f>
        <v>#N/A</v>
      </c>
      <c r="I112" t="s">
        <v>1173</v>
      </c>
      <c r="J112" t="s">
        <v>1173</v>
      </c>
      <c r="K112" t="str">
        <f>VLOOKUP(J112,'Expression batch'!$B$2:$I$460,8,FALSE)</f>
        <v>AT1G61400</v>
      </c>
      <c r="L112" t="str">
        <f>VLOOKUP(C112,'Expression batch'!$C$2:$I$460,7,FALSE)</f>
        <v>AT1G61400</v>
      </c>
      <c r="M112" t="s">
        <v>1174</v>
      </c>
      <c r="Q112" t="s">
        <v>2429</v>
      </c>
      <c r="R112" t="s">
        <v>2527</v>
      </c>
      <c r="S112" t="s">
        <v>2089</v>
      </c>
      <c r="T112" t="s">
        <v>2069</v>
      </c>
      <c r="V112" t="s">
        <v>2431</v>
      </c>
      <c r="W112" t="s">
        <v>2073</v>
      </c>
      <c r="X112" t="s">
        <v>2528</v>
      </c>
    </row>
    <row r="113" spans="1:24">
      <c r="A113" t="s">
        <v>2529</v>
      </c>
      <c r="B113" t="s">
        <v>2530</v>
      </c>
      <c r="C113" t="str">
        <f t="shared" si="5"/>
        <v>X207</v>
      </c>
      <c r="E113" t="s">
        <v>2086</v>
      </c>
      <c r="F113" t="str">
        <f t="shared" si="6"/>
        <v>X207</v>
      </c>
      <c r="G113" t="str">
        <f>VLOOKUP(F113,[2]Information!$E$3:$F$462,2,FALSE)</f>
        <v>AT1G61440</v>
      </c>
      <c r="H113" t="e">
        <f>VLOOKUP(G113,[2]AddGene!$A$187:$B$374,2,FALSE)</f>
        <v>#N/A</v>
      </c>
      <c r="I113" t="s">
        <v>1175</v>
      </c>
      <c r="J113" t="s">
        <v>1175</v>
      </c>
      <c r="K113" t="str">
        <f>VLOOKUP(J113,'Expression batch'!$B$2:$I$460,8,FALSE)</f>
        <v>AT1G61440</v>
      </c>
      <c r="L113" t="str">
        <f>VLOOKUP(C113,'Expression batch'!$C$2:$I$460,7,FALSE)</f>
        <v>AT1G61440</v>
      </c>
      <c r="M113" t="s">
        <v>1176</v>
      </c>
      <c r="Q113" t="s">
        <v>2429</v>
      </c>
      <c r="R113" t="s">
        <v>2531</v>
      </c>
      <c r="S113" t="s">
        <v>2089</v>
      </c>
      <c r="T113" t="s">
        <v>2069</v>
      </c>
      <c r="V113" t="s">
        <v>2431</v>
      </c>
      <c r="W113" t="s">
        <v>2073</v>
      </c>
      <c r="X113" t="s">
        <v>2532</v>
      </c>
    </row>
    <row r="114" spans="1:24">
      <c r="A114" t="s">
        <v>2533</v>
      </c>
      <c r="B114" t="s">
        <v>2534</v>
      </c>
      <c r="C114" t="str">
        <f t="shared" si="5"/>
        <v>X208</v>
      </c>
      <c r="E114" t="s">
        <v>2086</v>
      </c>
      <c r="F114" t="str">
        <f t="shared" si="6"/>
        <v>X208</v>
      </c>
      <c r="G114" t="str">
        <f>VLOOKUP(F114,[2]Information!$E$3:$F$462,2,FALSE)</f>
        <v>AT1G61370</v>
      </c>
      <c r="H114" t="e">
        <f>VLOOKUP(G114,[2]AddGene!$A$187:$B$374,2,FALSE)</f>
        <v>#N/A</v>
      </c>
      <c r="I114" t="s">
        <v>1177</v>
      </c>
      <c r="J114" t="s">
        <v>1177</v>
      </c>
      <c r="K114" t="str">
        <f>VLOOKUP(J114,'Expression batch'!$B$2:$I$460,8,FALSE)</f>
        <v>AT1G61370</v>
      </c>
      <c r="L114" t="str">
        <f>VLOOKUP(C114,'Expression batch'!$C$2:$I$460,7,FALSE)</f>
        <v>AT1G61370</v>
      </c>
      <c r="M114" t="s">
        <v>1178</v>
      </c>
      <c r="Q114" t="s">
        <v>2429</v>
      </c>
      <c r="R114" t="s">
        <v>2535</v>
      </c>
      <c r="S114" t="s">
        <v>2089</v>
      </c>
      <c r="T114" t="s">
        <v>2069</v>
      </c>
      <c r="V114" t="s">
        <v>2431</v>
      </c>
      <c r="W114" t="s">
        <v>2073</v>
      </c>
      <c r="X114" t="s">
        <v>2536</v>
      </c>
    </row>
    <row r="115" spans="1:24">
      <c r="A115" t="s">
        <v>2537</v>
      </c>
      <c r="B115" t="s">
        <v>2538</v>
      </c>
      <c r="C115" t="str">
        <f t="shared" si="5"/>
        <v>X210</v>
      </c>
      <c r="E115" t="s">
        <v>2086</v>
      </c>
      <c r="F115" t="str">
        <f t="shared" si="6"/>
        <v>X210</v>
      </c>
      <c r="G115" t="str">
        <f>VLOOKUP(F115,[2]Information!$E$3:$F$462,2,FALSE)</f>
        <v>AT1G61380</v>
      </c>
      <c r="H115" t="e">
        <f>VLOOKUP(G115,[2]AddGene!$A$187:$B$374,2,FALSE)</f>
        <v>#N/A</v>
      </c>
      <c r="I115" t="s">
        <v>1179</v>
      </c>
      <c r="J115" t="s">
        <v>1180</v>
      </c>
      <c r="K115" t="str">
        <f>VLOOKUP(J115,'Expression batch'!$B$2:$I$460,8,FALSE)</f>
        <v>AT1G61380</v>
      </c>
      <c r="L115" t="str">
        <f>VLOOKUP(C115,'Expression batch'!$C$2:$I$460,7,FALSE)</f>
        <v>AT1G61380</v>
      </c>
      <c r="M115" t="s">
        <v>1181</v>
      </c>
      <c r="Q115" t="s">
        <v>2429</v>
      </c>
      <c r="R115" t="s">
        <v>2539</v>
      </c>
      <c r="S115" t="s">
        <v>2089</v>
      </c>
      <c r="T115" t="s">
        <v>2069</v>
      </c>
      <c r="V115" t="s">
        <v>2431</v>
      </c>
      <c r="W115" t="s">
        <v>2073</v>
      </c>
      <c r="X115" t="s">
        <v>2540</v>
      </c>
    </row>
    <row r="116" spans="1:24">
      <c r="A116" t="s">
        <v>2541</v>
      </c>
      <c r="B116" t="s">
        <v>2542</v>
      </c>
      <c r="C116" t="str">
        <f t="shared" si="5"/>
        <v>X211</v>
      </c>
      <c r="E116" t="s">
        <v>2086</v>
      </c>
      <c r="F116" t="str">
        <f t="shared" si="6"/>
        <v>X211</v>
      </c>
      <c r="G116" t="str">
        <f>VLOOKUP(F116,[2]Information!$E$3:$F$462,2,FALSE)</f>
        <v>AT1G61360</v>
      </c>
      <c r="H116" t="e">
        <f>VLOOKUP(G116,[2]AddGene!$A$187:$B$374,2,FALSE)</f>
        <v>#N/A</v>
      </c>
      <c r="I116" t="s">
        <v>1182</v>
      </c>
      <c r="J116" t="s">
        <v>1182</v>
      </c>
      <c r="K116" t="str">
        <f>VLOOKUP(J116,'Expression batch'!$B$2:$I$460,8,FALSE)</f>
        <v>AT1G61360</v>
      </c>
      <c r="L116" t="str">
        <f>VLOOKUP(C116,'Expression batch'!$C$2:$I$460,7,FALSE)</f>
        <v>AT1G61360</v>
      </c>
      <c r="M116" t="s">
        <v>1183</v>
      </c>
      <c r="Q116" t="s">
        <v>2429</v>
      </c>
      <c r="R116" t="s">
        <v>2543</v>
      </c>
      <c r="S116" t="s">
        <v>2089</v>
      </c>
      <c r="T116" t="s">
        <v>2069</v>
      </c>
      <c r="V116" t="s">
        <v>2431</v>
      </c>
      <c r="W116" t="s">
        <v>2073</v>
      </c>
      <c r="X116" t="s">
        <v>2544</v>
      </c>
    </row>
    <row r="117" spans="1:24">
      <c r="A117" t="s">
        <v>2545</v>
      </c>
      <c r="B117" t="s">
        <v>2546</v>
      </c>
      <c r="C117" t="str">
        <f t="shared" si="5"/>
        <v>X212</v>
      </c>
      <c r="E117" t="s">
        <v>2086</v>
      </c>
      <c r="F117" t="str">
        <f t="shared" si="6"/>
        <v>X212</v>
      </c>
      <c r="G117" t="str">
        <f>VLOOKUP(F117,[2]Information!$E$3:$F$462,2,FALSE)</f>
        <v>AT1G61460</v>
      </c>
      <c r="H117" t="e">
        <f>VLOOKUP(G117,[2]AddGene!$A$187:$B$374,2,FALSE)</f>
        <v>#N/A</v>
      </c>
      <c r="I117" t="s">
        <v>1144</v>
      </c>
      <c r="J117" t="s">
        <v>1144</v>
      </c>
      <c r="K117" t="str">
        <f>VLOOKUP(J117,'Expression batch'!$B$2:$I$460,8,FALSE)</f>
        <v>AT1G61460</v>
      </c>
      <c r="L117" t="str">
        <f>VLOOKUP(C117,'Expression batch'!$C$2:$I$460,7,FALSE)</f>
        <v>AT1G61460</v>
      </c>
      <c r="M117" t="s">
        <v>1145</v>
      </c>
      <c r="Q117" t="s">
        <v>2429</v>
      </c>
      <c r="R117" t="s">
        <v>2547</v>
      </c>
      <c r="S117" t="s">
        <v>2089</v>
      </c>
      <c r="T117" t="s">
        <v>2069</v>
      </c>
      <c r="V117" t="s">
        <v>2431</v>
      </c>
      <c r="W117" t="s">
        <v>2073</v>
      </c>
      <c r="X117" t="s">
        <v>2548</v>
      </c>
    </row>
    <row r="118" spans="1:24">
      <c r="A118" t="s">
        <v>2549</v>
      </c>
      <c r="B118" t="s">
        <v>2550</v>
      </c>
      <c r="C118" t="str">
        <f t="shared" si="5"/>
        <v>X213</v>
      </c>
      <c r="E118" t="s">
        <v>2086</v>
      </c>
      <c r="F118" t="str">
        <f t="shared" si="6"/>
        <v>X213</v>
      </c>
      <c r="G118" t="str">
        <f>VLOOKUP(F118,[2]Information!$E$3:$F$462,2,FALSE)</f>
        <v>AT4G11900</v>
      </c>
      <c r="H118" t="e">
        <f>VLOOKUP(G118,[2]AddGene!$A$187:$B$374,2,FALSE)</f>
        <v>#N/A</v>
      </c>
      <c r="I118" t="s">
        <v>1184</v>
      </c>
      <c r="J118" t="s">
        <v>1184</v>
      </c>
      <c r="K118" t="str">
        <f>VLOOKUP(J118,'Expression batch'!$B$2:$I$460,8,FALSE)</f>
        <v>AT4G11900</v>
      </c>
      <c r="L118" t="str">
        <f>VLOOKUP(C118,'Expression batch'!$C$2:$I$460,7,FALSE)</f>
        <v>AT4G11900</v>
      </c>
      <c r="M118" t="s">
        <v>1185</v>
      </c>
      <c r="Q118" t="s">
        <v>2429</v>
      </c>
      <c r="R118" t="s">
        <v>2551</v>
      </c>
      <c r="S118" t="s">
        <v>2089</v>
      </c>
      <c r="T118" t="s">
        <v>2069</v>
      </c>
      <c r="V118" t="s">
        <v>2431</v>
      </c>
      <c r="W118" t="s">
        <v>2073</v>
      </c>
      <c r="X118" t="s">
        <v>2552</v>
      </c>
    </row>
    <row r="119" spans="1:24">
      <c r="A119" t="s">
        <v>2553</v>
      </c>
      <c r="B119" t="s">
        <v>2554</v>
      </c>
      <c r="C119" t="str">
        <f t="shared" si="5"/>
        <v>X215</v>
      </c>
      <c r="E119" t="s">
        <v>2086</v>
      </c>
      <c r="F119" t="str">
        <f t="shared" si="6"/>
        <v>X215</v>
      </c>
      <c r="G119" t="str">
        <f>VLOOKUP(F119,[2]Information!$E$3:$F$462,2,FALSE)</f>
        <v>AT4G00340</v>
      </c>
      <c r="H119" t="e">
        <f>VLOOKUP(G119,[2]AddGene!$A$187:$B$374,2,FALSE)</f>
        <v>#N/A</v>
      </c>
      <c r="I119" t="s">
        <v>1146</v>
      </c>
      <c r="J119" t="s">
        <v>1147</v>
      </c>
      <c r="K119" t="str">
        <f>VLOOKUP(J119,'Expression batch'!$B$2:$I$460,8,FALSE)</f>
        <v>AT4G00340</v>
      </c>
      <c r="L119" t="str">
        <f>VLOOKUP(C119,'Expression batch'!$C$2:$I$460,7,FALSE)</f>
        <v>AT4G00340</v>
      </c>
      <c r="M119" t="s">
        <v>1148</v>
      </c>
      <c r="Q119" t="s">
        <v>2429</v>
      </c>
      <c r="R119" t="s">
        <v>2555</v>
      </c>
      <c r="S119" t="s">
        <v>2089</v>
      </c>
      <c r="T119" t="s">
        <v>2069</v>
      </c>
      <c r="V119" t="s">
        <v>2431</v>
      </c>
      <c r="W119" t="s">
        <v>2073</v>
      </c>
      <c r="X119" t="s">
        <v>2556</v>
      </c>
    </row>
    <row r="120" spans="1:24">
      <c r="A120" t="s">
        <v>2557</v>
      </c>
      <c r="B120" t="s">
        <v>2558</v>
      </c>
      <c r="C120" t="str">
        <f t="shared" si="5"/>
        <v>X216</v>
      </c>
      <c r="E120" t="s">
        <v>2086</v>
      </c>
      <c r="F120" t="str">
        <f t="shared" ref="F120:F151" si="7">LEFT(B120,4)</f>
        <v>X216</v>
      </c>
      <c r="G120" t="str">
        <f>VLOOKUP(F120,[2]Information!$E$3:$F$462,2,FALSE)</f>
        <v>AT2G19130</v>
      </c>
      <c r="H120" t="e">
        <f>VLOOKUP(G120,[2]AddGene!$A$187:$B$374,2,FALSE)</f>
        <v>#N/A</v>
      </c>
      <c r="I120" t="s">
        <v>1186</v>
      </c>
      <c r="J120" t="s">
        <v>1186</v>
      </c>
      <c r="K120" t="str">
        <f>VLOOKUP(J120,'Expression batch'!$B$2:$I$460,8,FALSE)</f>
        <v>AT2G19130</v>
      </c>
      <c r="L120" t="str">
        <f>VLOOKUP(C120,'Expression batch'!$C$2:$I$460,7,FALSE)</f>
        <v>AT2G19130</v>
      </c>
      <c r="M120" t="s">
        <v>1187</v>
      </c>
      <c r="Q120" t="s">
        <v>2429</v>
      </c>
      <c r="R120" t="s">
        <v>2559</v>
      </c>
      <c r="S120" t="s">
        <v>2089</v>
      </c>
      <c r="T120" t="s">
        <v>2069</v>
      </c>
      <c r="V120" t="s">
        <v>2431</v>
      </c>
      <c r="W120" t="s">
        <v>2073</v>
      </c>
      <c r="X120" t="s">
        <v>2560</v>
      </c>
    </row>
    <row r="121" spans="1:24">
      <c r="A121" t="s">
        <v>2561</v>
      </c>
      <c r="B121" t="s">
        <v>2562</v>
      </c>
      <c r="C121" t="str">
        <f t="shared" si="5"/>
        <v>X218</v>
      </c>
      <c r="E121" t="s">
        <v>2086</v>
      </c>
      <c r="F121" t="str">
        <f t="shared" si="7"/>
        <v>X218</v>
      </c>
      <c r="G121" t="str">
        <f>VLOOKUP(F121,[2]Information!$E$3:$F$462,2,FALSE)</f>
        <v>AT4G32300</v>
      </c>
      <c r="H121" t="e">
        <f>VLOOKUP(G121,[2]AddGene!$A$187:$B$374,2,FALSE)</f>
        <v>#N/A</v>
      </c>
      <c r="I121" t="s">
        <v>1188</v>
      </c>
      <c r="J121" t="s">
        <v>1189</v>
      </c>
      <c r="K121" t="str">
        <f>VLOOKUP(J121,'Expression batch'!$B$2:$I$460,8,FALSE)</f>
        <v>AT4G32300</v>
      </c>
      <c r="L121" t="str">
        <f>VLOOKUP(C121,'Expression batch'!$C$2:$I$460,7,FALSE)</f>
        <v>AT4G32300</v>
      </c>
      <c r="M121" t="s">
        <v>1190</v>
      </c>
      <c r="Q121" t="s">
        <v>2429</v>
      </c>
      <c r="R121" t="s">
        <v>2563</v>
      </c>
      <c r="S121" t="s">
        <v>2089</v>
      </c>
      <c r="T121" t="s">
        <v>2069</v>
      </c>
      <c r="V121" t="s">
        <v>2431</v>
      </c>
      <c r="W121" t="s">
        <v>2073</v>
      </c>
      <c r="X121" t="s">
        <v>2564</v>
      </c>
    </row>
    <row r="122" spans="1:24">
      <c r="A122" t="s">
        <v>2565</v>
      </c>
      <c r="B122" t="s">
        <v>2566</v>
      </c>
      <c r="C122" t="str">
        <f t="shared" si="5"/>
        <v>X219</v>
      </c>
      <c r="E122" t="s">
        <v>2086</v>
      </c>
      <c r="F122" t="str">
        <f t="shared" si="7"/>
        <v>X219</v>
      </c>
      <c r="G122" t="str">
        <f>VLOOKUP(F122,[2]Information!$E$3:$F$462,2,FALSE)</f>
        <v>AT1G34300</v>
      </c>
      <c r="H122" t="e">
        <f>VLOOKUP(G122,[2]AddGene!$A$187:$B$374,2,FALSE)</f>
        <v>#N/A</v>
      </c>
      <c r="I122" t="s">
        <v>1191</v>
      </c>
      <c r="J122" t="s">
        <v>1191</v>
      </c>
      <c r="K122" t="str">
        <f>VLOOKUP(J122,'Expression batch'!$B$2:$I$460,8,FALSE)</f>
        <v>AT1G34300</v>
      </c>
      <c r="L122" t="str">
        <f>VLOOKUP(C122,'Expression batch'!$C$2:$I$460,7,FALSE)</f>
        <v>AT1G34300</v>
      </c>
      <c r="M122" t="s">
        <v>1192</v>
      </c>
      <c r="Q122" t="s">
        <v>2429</v>
      </c>
      <c r="R122" t="s">
        <v>2567</v>
      </c>
      <c r="S122" t="s">
        <v>2089</v>
      </c>
      <c r="T122" t="s">
        <v>2069</v>
      </c>
      <c r="V122" t="s">
        <v>2431</v>
      </c>
      <c r="W122" t="s">
        <v>2073</v>
      </c>
      <c r="X122" t="s">
        <v>2568</v>
      </c>
    </row>
    <row r="123" spans="1:24">
      <c r="A123" t="s">
        <v>2569</v>
      </c>
      <c r="B123" t="s">
        <v>2570</v>
      </c>
      <c r="C123" t="str">
        <f t="shared" si="5"/>
        <v>X220</v>
      </c>
      <c r="E123" t="s">
        <v>2086</v>
      </c>
      <c r="F123" t="str">
        <f t="shared" si="7"/>
        <v>X220</v>
      </c>
      <c r="G123" t="str">
        <f>VLOOKUP(F123,[2]Information!$E$3:$F$462,2,FALSE)</f>
        <v>AT5G35370</v>
      </c>
      <c r="H123" t="e">
        <f>VLOOKUP(G123,[2]AddGene!$A$187:$B$374,2,FALSE)</f>
        <v>#N/A</v>
      </c>
      <c r="I123" t="s">
        <v>1193</v>
      </c>
      <c r="J123" t="s">
        <v>1193</v>
      </c>
      <c r="K123" t="str">
        <f>VLOOKUP(J123,'Expression batch'!$B$2:$I$460,8,FALSE)</f>
        <v>AT5G35370</v>
      </c>
      <c r="L123" t="str">
        <f>VLOOKUP(C123,'Expression batch'!$C$2:$I$460,7,FALSE)</f>
        <v>AT5G35370</v>
      </c>
      <c r="M123" t="s">
        <v>1194</v>
      </c>
      <c r="Q123" t="s">
        <v>2429</v>
      </c>
      <c r="R123" t="s">
        <v>2571</v>
      </c>
      <c r="S123" t="s">
        <v>2089</v>
      </c>
      <c r="T123" t="s">
        <v>2069</v>
      </c>
      <c r="V123" t="s">
        <v>2431</v>
      </c>
      <c r="W123" t="s">
        <v>2073</v>
      </c>
      <c r="X123" t="s">
        <v>2572</v>
      </c>
    </row>
    <row r="124" spans="1:24">
      <c r="A124" t="s">
        <v>2573</v>
      </c>
      <c r="B124" t="s">
        <v>2574</v>
      </c>
      <c r="C124" t="str">
        <f t="shared" si="5"/>
        <v>X221</v>
      </c>
      <c r="E124" t="s">
        <v>2086</v>
      </c>
      <c r="F124" t="str">
        <f t="shared" si="7"/>
        <v>X221</v>
      </c>
      <c r="G124" t="str">
        <f>VLOOKUP(F124,[2]Information!$E$3:$F$462,2,FALSE)</f>
        <v>AT3G59740</v>
      </c>
      <c r="H124" t="e">
        <f>VLOOKUP(G124,[2]AddGene!$A$187:$B$374,2,FALSE)</f>
        <v>#N/A</v>
      </c>
      <c r="I124" t="s">
        <v>1149</v>
      </c>
      <c r="J124" t="s">
        <v>1149</v>
      </c>
      <c r="K124" t="str">
        <f>VLOOKUP(J124,'Expression batch'!$B$2:$I$460,8,FALSE)</f>
        <v>AT3G59740</v>
      </c>
      <c r="L124" t="str">
        <f>VLOOKUP(C124,'Expression batch'!$C$2:$I$460,7,FALSE)</f>
        <v>AT3G59740</v>
      </c>
      <c r="M124" t="s">
        <v>1150</v>
      </c>
      <c r="Q124" t="s">
        <v>2429</v>
      </c>
      <c r="R124" t="s">
        <v>2575</v>
      </c>
      <c r="S124" t="s">
        <v>2089</v>
      </c>
      <c r="T124" t="s">
        <v>2069</v>
      </c>
      <c r="V124" t="s">
        <v>2431</v>
      </c>
      <c r="W124" t="s">
        <v>2073</v>
      </c>
      <c r="X124" t="s">
        <v>2576</v>
      </c>
    </row>
    <row r="125" spans="1:24">
      <c r="A125" t="s">
        <v>2577</v>
      </c>
      <c r="B125" t="s">
        <v>2578</v>
      </c>
      <c r="C125" t="str">
        <f t="shared" si="5"/>
        <v>X222</v>
      </c>
      <c r="E125" t="s">
        <v>2086</v>
      </c>
      <c r="F125" t="str">
        <f t="shared" si="7"/>
        <v>X222</v>
      </c>
      <c r="G125" t="str">
        <f>VLOOKUP(F125,[2]Information!$E$3:$F$462,2,FALSE)</f>
        <v>AT3G59750</v>
      </c>
      <c r="H125" t="e">
        <f>VLOOKUP(G125,[2]AddGene!$A$187:$B$374,2,FALSE)</f>
        <v>#N/A</v>
      </c>
      <c r="I125" t="s">
        <v>1151</v>
      </c>
      <c r="J125" t="s">
        <v>1151</v>
      </c>
      <c r="K125" t="str">
        <f>VLOOKUP(J125,'Expression batch'!$B$2:$I$460,8,FALSE)</f>
        <v>AT3G59750</v>
      </c>
      <c r="L125" t="str">
        <f>VLOOKUP(C125,'Expression batch'!$C$2:$I$460,7,FALSE)</f>
        <v>AT3G59750</v>
      </c>
      <c r="M125" t="s">
        <v>1152</v>
      </c>
      <c r="Q125" t="s">
        <v>2429</v>
      </c>
      <c r="R125" t="s">
        <v>2579</v>
      </c>
      <c r="S125" t="s">
        <v>2089</v>
      </c>
      <c r="T125" t="s">
        <v>2069</v>
      </c>
      <c r="V125" t="s">
        <v>2431</v>
      </c>
      <c r="W125" t="s">
        <v>2073</v>
      </c>
      <c r="X125" t="s">
        <v>2580</v>
      </c>
    </row>
    <row r="126" spans="1:24">
      <c r="A126" t="s">
        <v>2581</v>
      </c>
      <c r="B126" t="s">
        <v>2582</v>
      </c>
      <c r="C126" t="str">
        <f t="shared" si="5"/>
        <v>X223</v>
      </c>
      <c r="E126" t="s">
        <v>2086</v>
      </c>
      <c r="F126" t="str">
        <f t="shared" si="7"/>
        <v>X223</v>
      </c>
      <c r="G126" t="str">
        <f>VLOOKUP(F126,[2]Information!$E$3:$F$462,2,FALSE)</f>
        <v>AT3G59700</v>
      </c>
      <c r="H126" t="e">
        <f>VLOOKUP(G126,[2]AddGene!$A$187:$B$374,2,FALSE)</f>
        <v>#N/A</v>
      </c>
      <c r="I126" t="s">
        <v>1195</v>
      </c>
      <c r="J126" t="s">
        <v>1196</v>
      </c>
      <c r="K126" t="str">
        <f>VLOOKUP(J126,'Expression batch'!$B$2:$I$460,8,FALSE)</f>
        <v>AT3G59700</v>
      </c>
      <c r="L126" t="str">
        <f>VLOOKUP(C126,'Expression batch'!$C$2:$I$460,7,FALSE)</f>
        <v>AT3G59700</v>
      </c>
      <c r="M126" t="s">
        <v>1197</v>
      </c>
      <c r="Q126" t="s">
        <v>2429</v>
      </c>
      <c r="R126" t="s">
        <v>2583</v>
      </c>
      <c r="S126" t="s">
        <v>2089</v>
      </c>
      <c r="T126" t="s">
        <v>2069</v>
      </c>
      <c r="V126" t="s">
        <v>2431</v>
      </c>
      <c r="W126" t="s">
        <v>2073</v>
      </c>
      <c r="X126" t="s">
        <v>2584</v>
      </c>
    </row>
    <row r="127" spans="1:24">
      <c r="A127" t="s">
        <v>2585</v>
      </c>
      <c r="B127" t="s">
        <v>2586</v>
      </c>
      <c r="C127" t="str">
        <f t="shared" si="5"/>
        <v>X224</v>
      </c>
      <c r="E127" t="s">
        <v>2086</v>
      </c>
      <c r="F127" t="str">
        <f t="shared" si="7"/>
        <v>X224</v>
      </c>
      <c r="G127" t="str">
        <f>VLOOKUP(F127,[2]Information!$E$3:$F$462,2,FALSE)</f>
        <v>AT3G59730</v>
      </c>
      <c r="H127" t="e">
        <f>VLOOKUP(G127,[2]AddGene!$A$187:$B$374,2,FALSE)</f>
        <v>#N/A</v>
      </c>
      <c r="I127" t="s">
        <v>1198</v>
      </c>
      <c r="J127" t="s">
        <v>1198</v>
      </c>
      <c r="K127" t="str">
        <f>VLOOKUP(J127,'Expression batch'!$B$2:$I$460,8,FALSE)</f>
        <v>AT3G59730</v>
      </c>
      <c r="L127" t="str">
        <f>VLOOKUP(C127,'Expression batch'!$C$2:$I$460,7,FALSE)</f>
        <v>AT3G59730</v>
      </c>
      <c r="M127" t="s">
        <v>1199</v>
      </c>
      <c r="Q127" t="s">
        <v>2429</v>
      </c>
      <c r="R127" t="s">
        <v>2587</v>
      </c>
      <c r="S127" t="s">
        <v>2089</v>
      </c>
      <c r="T127" t="s">
        <v>2069</v>
      </c>
      <c r="V127" t="s">
        <v>2431</v>
      </c>
      <c r="W127" t="s">
        <v>2073</v>
      </c>
      <c r="X127" t="s">
        <v>2588</v>
      </c>
    </row>
    <row r="128" spans="1:24">
      <c r="A128" t="s">
        <v>2589</v>
      </c>
      <c r="B128" t="s">
        <v>2590</v>
      </c>
      <c r="C128" t="str">
        <f t="shared" si="5"/>
        <v>X225</v>
      </c>
      <c r="E128" t="s">
        <v>2086</v>
      </c>
      <c r="F128" t="str">
        <f t="shared" si="7"/>
        <v>X225</v>
      </c>
      <c r="G128" t="str">
        <f>VLOOKUP(F128,[2]Information!$E$3:$F$462,2,FALSE)</f>
        <v>AT2G43700</v>
      </c>
      <c r="H128" t="e">
        <f>VLOOKUP(G128,[2]AddGene!$A$187:$B$374,2,FALSE)</f>
        <v>#N/A</v>
      </c>
      <c r="I128" t="s">
        <v>1200</v>
      </c>
      <c r="J128" t="s">
        <v>1200</v>
      </c>
      <c r="K128" t="str">
        <f>VLOOKUP(J128,'Expression batch'!$B$2:$I$460,8,FALSE)</f>
        <v>AT2G43700</v>
      </c>
      <c r="L128" t="str">
        <f>VLOOKUP(C128,'Expression batch'!$C$2:$I$460,7,FALSE)</f>
        <v>AT2G43700</v>
      </c>
      <c r="M128" t="s">
        <v>1201</v>
      </c>
      <c r="Q128" t="s">
        <v>2429</v>
      </c>
      <c r="R128" t="s">
        <v>2591</v>
      </c>
      <c r="S128" t="s">
        <v>2089</v>
      </c>
      <c r="T128" t="s">
        <v>2069</v>
      </c>
      <c r="V128" t="s">
        <v>2431</v>
      </c>
      <c r="W128" t="s">
        <v>2073</v>
      </c>
      <c r="X128" t="s">
        <v>2592</v>
      </c>
    </row>
    <row r="129" spans="1:24">
      <c r="A129" t="s">
        <v>2593</v>
      </c>
      <c r="B129" t="s">
        <v>2594</v>
      </c>
      <c r="C129" t="str">
        <f t="shared" si="5"/>
        <v>X226</v>
      </c>
      <c r="E129" t="s">
        <v>2086</v>
      </c>
      <c r="F129" t="str">
        <f t="shared" si="7"/>
        <v>X226</v>
      </c>
      <c r="G129" t="str">
        <f>VLOOKUP(F129,[2]Information!$E$3:$F$462,2,FALSE)</f>
        <v>AT2G43690</v>
      </c>
      <c r="H129" t="e">
        <f>VLOOKUP(G129,[2]AddGene!$A$187:$B$374,2,FALSE)</f>
        <v>#N/A</v>
      </c>
      <c r="I129" t="s">
        <v>1202</v>
      </c>
      <c r="J129" t="s">
        <v>1202</v>
      </c>
      <c r="K129" t="str">
        <f>VLOOKUP(J129,'Expression batch'!$B$2:$I$460,8,FALSE)</f>
        <v>AT2G43690</v>
      </c>
      <c r="L129" t="str">
        <f>VLOOKUP(C129,'Expression batch'!$C$2:$I$460,7,FALSE)</f>
        <v>AT2G43690</v>
      </c>
      <c r="M129" t="s">
        <v>1203</v>
      </c>
      <c r="Q129" t="s">
        <v>2429</v>
      </c>
      <c r="R129" t="s">
        <v>2595</v>
      </c>
      <c r="S129" t="s">
        <v>2089</v>
      </c>
      <c r="T129" t="s">
        <v>2069</v>
      </c>
      <c r="V129" t="s">
        <v>2431</v>
      </c>
      <c r="W129" t="s">
        <v>2073</v>
      </c>
      <c r="X129" t="s">
        <v>2596</v>
      </c>
    </row>
    <row r="130" spans="1:24">
      <c r="A130" t="s">
        <v>2597</v>
      </c>
      <c r="B130" t="s">
        <v>2598</v>
      </c>
      <c r="C130" t="str">
        <f t="shared" si="5"/>
        <v>X227</v>
      </c>
      <c r="E130" t="s">
        <v>2086</v>
      </c>
      <c r="F130" t="str">
        <f t="shared" si="7"/>
        <v>X227</v>
      </c>
      <c r="G130" t="str">
        <f>VLOOKUP(F130,[2]Information!$E$3:$F$462,2,FALSE)</f>
        <v>AT1G70130</v>
      </c>
      <c r="H130" t="e">
        <f>VLOOKUP(G130,[2]AddGene!$A$187:$B$374,2,FALSE)</f>
        <v>#N/A</v>
      </c>
      <c r="I130" t="s">
        <v>1153</v>
      </c>
      <c r="J130" t="s">
        <v>1153</v>
      </c>
      <c r="K130" t="str">
        <f>VLOOKUP(J130,'Expression batch'!$B$2:$I$460,8,FALSE)</f>
        <v>AT1G70130</v>
      </c>
      <c r="L130" t="str">
        <f>VLOOKUP(C130,'Expression batch'!$C$2:$I$460,7,FALSE)</f>
        <v>AT1G70130</v>
      </c>
      <c r="M130" t="s">
        <v>1154</v>
      </c>
      <c r="Q130" t="s">
        <v>2429</v>
      </c>
      <c r="R130" t="s">
        <v>2599</v>
      </c>
      <c r="S130" t="s">
        <v>2089</v>
      </c>
      <c r="T130" t="s">
        <v>2069</v>
      </c>
      <c r="V130" t="s">
        <v>2431</v>
      </c>
      <c r="W130" t="s">
        <v>2073</v>
      </c>
      <c r="X130" t="s">
        <v>2600</v>
      </c>
    </row>
    <row r="131" spans="1:24">
      <c r="A131" t="s">
        <v>2601</v>
      </c>
      <c r="B131" t="s">
        <v>2602</v>
      </c>
      <c r="C131" t="str">
        <f t="shared" si="5"/>
        <v>X228</v>
      </c>
      <c r="E131" t="s">
        <v>2086</v>
      </c>
      <c r="F131" t="str">
        <f t="shared" si="7"/>
        <v>X228</v>
      </c>
      <c r="G131" t="str">
        <f>VLOOKUP(F131,[2]Information!$E$3:$F$462,2,FALSE)</f>
        <v>AT4G29050</v>
      </c>
      <c r="H131" t="e">
        <f>VLOOKUP(G131,[2]AddGene!$A$187:$B$374,2,FALSE)</f>
        <v>#N/A</v>
      </c>
      <c r="I131" t="s">
        <v>1204</v>
      </c>
      <c r="J131" t="s">
        <v>1204</v>
      </c>
      <c r="K131" t="str">
        <f>VLOOKUP(J131,'Expression batch'!$B$2:$I$460,8,FALSE)</f>
        <v>AT4G29050</v>
      </c>
      <c r="L131" t="str">
        <f>VLOOKUP(C131,'Expression batch'!$C$2:$I$460,7,FALSE)</f>
        <v>AT4G29050</v>
      </c>
      <c r="M131" t="s">
        <v>1205</v>
      </c>
      <c r="Q131" t="s">
        <v>2429</v>
      </c>
      <c r="R131" t="s">
        <v>2603</v>
      </c>
      <c r="S131" t="s">
        <v>2089</v>
      </c>
      <c r="T131" t="s">
        <v>2069</v>
      </c>
      <c r="V131" t="s">
        <v>2431</v>
      </c>
      <c r="W131" t="s">
        <v>2073</v>
      </c>
      <c r="X131" t="s">
        <v>2604</v>
      </c>
    </row>
    <row r="132" spans="1:24">
      <c r="A132" t="s">
        <v>2605</v>
      </c>
      <c r="B132" t="s">
        <v>2606</v>
      </c>
      <c r="C132" t="str">
        <f t="shared" si="5"/>
        <v>X229</v>
      </c>
      <c r="E132" t="s">
        <v>2086</v>
      </c>
      <c r="F132" t="str">
        <f t="shared" si="7"/>
        <v>X229</v>
      </c>
      <c r="G132" t="str">
        <f>VLOOKUP(F132,[2]Information!$E$3:$F$462,2,FALSE)</f>
        <v>AT1G70110</v>
      </c>
      <c r="H132" t="e">
        <f>VLOOKUP(G132,[2]AddGene!$A$187:$B$374,2,FALSE)</f>
        <v>#N/A</v>
      </c>
      <c r="I132" t="s">
        <v>1155</v>
      </c>
      <c r="J132" t="s">
        <v>1155</v>
      </c>
      <c r="K132" t="str">
        <f>VLOOKUP(J132,'Expression batch'!$B$2:$I$460,8,FALSE)</f>
        <v>AT1G70110</v>
      </c>
      <c r="L132" t="str">
        <f>VLOOKUP(C132,'Expression batch'!$C$2:$I$460,7,FALSE)</f>
        <v>AT1G70110</v>
      </c>
      <c r="M132" t="s">
        <v>1156</v>
      </c>
      <c r="Q132" t="s">
        <v>2429</v>
      </c>
      <c r="R132" t="s">
        <v>2607</v>
      </c>
      <c r="S132" t="s">
        <v>2089</v>
      </c>
      <c r="T132" t="s">
        <v>2069</v>
      </c>
      <c r="V132" t="s">
        <v>2431</v>
      </c>
      <c r="W132" t="s">
        <v>2073</v>
      </c>
      <c r="X132" t="s">
        <v>2608</v>
      </c>
    </row>
    <row r="133" spans="1:24">
      <c r="A133" t="s">
        <v>2609</v>
      </c>
      <c r="B133" t="s">
        <v>2610</v>
      </c>
      <c r="C133" t="str">
        <f t="shared" ref="C133:C196" si="8">LEFT(B133,4)</f>
        <v>X230</v>
      </c>
      <c r="E133" t="s">
        <v>2086</v>
      </c>
      <c r="F133" t="str">
        <f t="shared" si="7"/>
        <v>X230</v>
      </c>
      <c r="G133" t="str">
        <f>VLOOKUP(F133,[2]Information!$E$3:$F$462,2,FALSE)</f>
        <v>AT2G37710</v>
      </c>
      <c r="H133" t="e">
        <f>VLOOKUP(G133,[2]AddGene!$A$187:$B$374,2,FALSE)</f>
        <v>#N/A</v>
      </c>
      <c r="I133" t="s">
        <v>1206</v>
      </c>
      <c r="J133" t="s">
        <v>1206</v>
      </c>
      <c r="K133" t="str">
        <f>VLOOKUP(J133,'Expression batch'!$B$2:$I$460,8,FALSE)</f>
        <v>AT2G37710</v>
      </c>
      <c r="L133" t="str">
        <f>VLOOKUP(C133,'Expression batch'!$C$2:$I$460,7,FALSE)</f>
        <v>AT2G37710</v>
      </c>
      <c r="M133" t="s">
        <v>1207</v>
      </c>
      <c r="Q133" t="s">
        <v>2429</v>
      </c>
      <c r="R133" t="s">
        <v>2611</v>
      </c>
      <c r="S133" t="s">
        <v>2089</v>
      </c>
      <c r="T133" t="s">
        <v>2069</v>
      </c>
      <c r="V133" t="s">
        <v>2431</v>
      </c>
      <c r="W133" t="s">
        <v>2073</v>
      </c>
      <c r="X133" t="s">
        <v>2612</v>
      </c>
    </row>
    <row r="134" spans="1:24">
      <c r="A134" t="s">
        <v>2613</v>
      </c>
      <c r="B134" t="s">
        <v>2614</v>
      </c>
      <c r="C134" t="str">
        <f t="shared" si="8"/>
        <v>X232</v>
      </c>
      <c r="E134" t="s">
        <v>2086</v>
      </c>
      <c r="F134" t="str">
        <f t="shared" si="7"/>
        <v>X232</v>
      </c>
      <c r="G134" t="str">
        <f>VLOOKUP(F134,[2]Information!$E$3:$F$462,2,FALSE)</f>
        <v>AT4G02410</v>
      </c>
      <c r="H134" t="e">
        <f>VLOOKUP(G134,[2]AddGene!$A$187:$B$374,2,FALSE)</f>
        <v>#N/A</v>
      </c>
      <c r="I134" t="s">
        <v>1208</v>
      </c>
      <c r="J134" t="s">
        <v>1208</v>
      </c>
      <c r="K134" t="str">
        <f>VLOOKUP(J134,'Expression batch'!$B$2:$I$460,8,FALSE)</f>
        <v>AT4G02410</v>
      </c>
      <c r="L134" t="str">
        <f>VLOOKUP(C134,'Expression batch'!$C$2:$I$460,7,FALSE)</f>
        <v>AT4G02410</v>
      </c>
      <c r="M134" t="s">
        <v>1209</v>
      </c>
      <c r="Q134" t="s">
        <v>2429</v>
      </c>
      <c r="R134" t="s">
        <v>2615</v>
      </c>
      <c r="S134" t="s">
        <v>2089</v>
      </c>
      <c r="T134" t="s">
        <v>2069</v>
      </c>
      <c r="V134" t="s">
        <v>2431</v>
      </c>
      <c r="W134" t="s">
        <v>2073</v>
      </c>
      <c r="X134" t="s">
        <v>2616</v>
      </c>
    </row>
    <row r="135" spans="1:24">
      <c r="A135" t="s">
        <v>2617</v>
      </c>
      <c r="B135" t="s">
        <v>2618</v>
      </c>
      <c r="C135" t="str">
        <f t="shared" si="8"/>
        <v>X233</v>
      </c>
      <c r="E135" t="s">
        <v>2086</v>
      </c>
      <c r="F135" t="str">
        <f t="shared" si="7"/>
        <v>X233</v>
      </c>
      <c r="G135" t="str">
        <f>VLOOKUP(F135,[2]Information!$E$3:$F$462,2,FALSE)</f>
        <v>AT4G02420</v>
      </c>
      <c r="H135" t="e">
        <f>VLOOKUP(G135,[2]AddGene!$A$187:$B$374,2,FALSE)</f>
        <v>#N/A</v>
      </c>
      <c r="I135" t="s">
        <v>1019</v>
      </c>
      <c r="J135" t="s">
        <v>1019</v>
      </c>
      <c r="K135" t="str">
        <f>VLOOKUP(J135,'Expression batch'!$B$2:$I$460,8,FALSE)</f>
        <v>AT4G02420</v>
      </c>
      <c r="L135" t="str">
        <f>VLOOKUP(C135,'Expression batch'!$C$2:$I$460,7,FALSE)</f>
        <v>AT4G02420</v>
      </c>
      <c r="M135" t="s">
        <v>1020</v>
      </c>
      <c r="Q135" t="s">
        <v>2429</v>
      </c>
      <c r="R135" t="s">
        <v>2619</v>
      </c>
      <c r="S135" t="s">
        <v>2089</v>
      </c>
      <c r="T135" t="s">
        <v>2069</v>
      </c>
      <c r="V135" t="s">
        <v>2431</v>
      </c>
      <c r="W135" t="s">
        <v>2073</v>
      </c>
      <c r="X135" t="s">
        <v>2620</v>
      </c>
    </row>
    <row r="136" spans="1:24">
      <c r="A136" t="s">
        <v>2621</v>
      </c>
      <c r="B136" t="s">
        <v>2622</v>
      </c>
      <c r="C136" t="str">
        <f t="shared" si="8"/>
        <v>X128</v>
      </c>
      <c r="E136" t="s">
        <v>2086</v>
      </c>
      <c r="F136" t="str">
        <f t="shared" si="7"/>
        <v>X128</v>
      </c>
      <c r="G136" t="s">
        <v>3950</v>
      </c>
      <c r="H136" t="e">
        <f>VLOOKUP(G136,[2]AddGene!$A$187:$B$374,2,FALSE)</f>
        <v>#N/A</v>
      </c>
      <c r="I136" t="s">
        <v>3950</v>
      </c>
      <c r="J136" t="s">
        <v>3931</v>
      </c>
      <c r="K136" t="e">
        <f>VLOOKUP(J136,'Expression batch'!$B$2:$I$460,8,FALSE)</f>
        <v>#N/A</v>
      </c>
      <c r="L136" t="e">
        <f>VLOOKUP(C136,'Expression batch'!$C$2:$I$460,7,FALSE)</f>
        <v>#N/A</v>
      </c>
      <c r="M136" t="s">
        <v>3953</v>
      </c>
      <c r="Q136" t="s">
        <v>2623</v>
      </c>
      <c r="R136" t="s">
        <v>2624</v>
      </c>
      <c r="S136" t="s">
        <v>2089</v>
      </c>
      <c r="T136" t="s">
        <v>2069</v>
      </c>
      <c r="V136" t="s">
        <v>2625</v>
      </c>
      <c r="W136" t="s">
        <v>2073</v>
      </c>
      <c r="X136" t="s">
        <v>2626</v>
      </c>
    </row>
    <row r="137" spans="1:24">
      <c r="A137" t="s">
        <v>2627</v>
      </c>
      <c r="B137" t="s">
        <v>2628</v>
      </c>
      <c r="C137" t="str">
        <f t="shared" si="8"/>
        <v>X129</v>
      </c>
      <c r="E137" t="s">
        <v>2086</v>
      </c>
      <c r="F137" t="str">
        <f t="shared" si="7"/>
        <v>X129</v>
      </c>
      <c r="G137" t="str">
        <f>VLOOKUP(F137,[2]Information!$E$3:$F$462,2,FALSE)</f>
        <v>AT3G24550</v>
      </c>
      <c r="H137" t="e">
        <f>VLOOKUP(G137,[2]AddGene!$A$187:$B$374,2,FALSE)</f>
        <v>#N/A</v>
      </c>
      <c r="I137" t="s">
        <v>859</v>
      </c>
      <c r="J137" t="s">
        <v>1824</v>
      </c>
      <c r="K137" t="str">
        <f>VLOOKUP(J137,'Expression batch'!$B$2:$I$460,8,FALSE)</f>
        <v>AT3G24550</v>
      </c>
      <c r="L137" t="str">
        <f>VLOOKUP(C137,'Expression batch'!$C$2:$I$460,7,FALSE)</f>
        <v>AT3G24550</v>
      </c>
      <c r="M137" t="s">
        <v>860</v>
      </c>
      <c r="Q137" t="s">
        <v>2623</v>
      </c>
      <c r="R137" t="s">
        <v>2629</v>
      </c>
      <c r="S137" t="s">
        <v>2089</v>
      </c>
      <c r="T137" t="s">
        <v>2069</v>
      </c>
      <c r="V137" t="s">
        <v>2625</v>
      </c>
      <c r="W137" t="s">
        <v>2073</v>
      </c>
      <c r="X137" t="s">
        <v>2630</v>
      </c>
    </row>
    <row r="138" spans="1:24">
      <c r="A138" t="s">
        <v>2631</v>
      </c>
      <c r="B138" t="s">
        <v>2632</v>
      </c>
      <c r="C138" t="str">
        <f t="shared" si="8"/>
        <v>X130</v>
      </c>
      <c r="E138" t="s">
        <v>2086</v>
      </c>
      <c r="F138" t="str">
        <f t="shared" si="7"/>
        <v>X130</v>
      </c>
      <c r="G138" t="str">
        <f>VLOOKUP(F138,[2]Information!$E$3:$F$462,2,FALSE)</f>
        <v>AT1G52290</v>
      </c>
      <c r="H138" t="e">
        <f>VLOOKUP(G138,[2]AddGene!$A$187:$B$374,2,FALSE)</f>
        <v>#N/A</v>
      </c>
      <c r="I138" t="s">
        <v>875</v>
      </c>
      <c r="J138" t="s">
        <v>1829</v>
      </c>
      <c r="K138" t="str">
        <f>VLOOKUP(J138,'Expression batch'!$B$2:$I$460,8,FALSE)</f>
        <v>AT1G52290</v>
      </c>
      <c r="L138" t="str">
        <f>VLOOKUP(C138,'Expression batch'!$C$2:$I$460,7,FALSE)</f>
        <v>AT1G52290</v>
      </c>
      <c r="M138" t="s">
        <v>876</v>
      </c>
      <c r="Q138" t="s">
        <v>2623</v>
      </c>
      <c r="R138" t="s">
        <v>2633</v>
      </c>
      <c r="S138" t="s">
        <v>2089</v>
      </c>
      <c r="T138" t="s">
        <v>2069</v>
      </c>
      <c r="V138" t="s">
        <v>2625</v>
      </c>
      <c r="W138" t="s">
        <v>2073</v>
      </c>
      <c r="X138" t="s">
        <v>2634</v>
      </c>
    </row>
    <row r="139" spans="1:24">
      <c r="A139" t="s">
        <v>2635</v>
      </c>
      <c r="B139" t="s">
        <v>2636</v>
      </c>
      <c r="C139" t="str">
        <f t="shared" si="8"/>
        <v>X131</v>
      </c>
      <c r="E139" t="s">
        <v>2086</v>
      </c>
      <c r="F139" t="str">
        <f t="shared" si="7"/>
        <v>X131</v>
      </c>
      <c r="G139" t="str">
        <f>VLOOKUP(F139,[2]Information!$E$3:$F$462,2,FALSE)</f>
        <v>AT1G49270</v>
      </c>
      <c r="H139" t="e">
        <f>VLOOKUP(G139,[2]AddGene!$A$187:$B$374,2,FALSE)</f>
        <v>#N/A</v>
      </c>
      <c r="I139" t="s">
        <v>861</v>
      </c>
      <c r="J139" t="s">
        <v>1825</v>
      </c>
      <c r="K139" t="str">
        <f>VLOOKUP(J139,'Expression batch'!$B$2:$I$460,8,FALSE)</f>
        <v>AT1G49270</v>
      </c>
      <c r="L139" t="str">
        <f>VLOOKUP(C139,'Expression batch'!$C$2:$I$460,7,FALSE)</f>
        <v>AT1G49270</v>
      </c>
      <c r="M139" t="s">
        <v>862</v>
      </c>
      <c r="Q139" t="s">
        <v>2623</v>
      </c>
      <c r="R139" t="s">
        <v>2637</v>
      </c>
      <c r="S139" t="s">
        <v>2089</v>
      </c>
      <c r="T139" t="s">
        <v>2069</v>
      </c>
      <c r="V139" t="s">
        <v>2625</v>
      </c>
      <c r="W139" t="s">
        <v>2073</v>
      </c>
      <c r="X139" t="s">
        <v>2638</v>
      </c>
    </row>
    <row r="140" spans="1:24">
      <c r="A140" t="s">
        <v>2639</v>
      </c>
      <c r="B140" t="s">
        <v>2640</v>
      </c>
      <c r="C140" t="str">
        <f t="shared" si="8"/>
        <v>X132</v>
      </c>
      <c r="E140" t="s">
        <v>2086</v>
      </c>
      <c r="F140" t="str">
        <f t="shared" si="7"/>
        <v>X132</v>
      </c>
      <c r="G140" t="str">
        <f>VLOOKUP(F140,[2]Information!$E$3:$F$462,2,FALSE)</f>
        <v>AT3G18810</v>
      </c>
      <c r="H140" t="e">
        <f>VLOOKUP(G140,[2]AddGene!$A$187:$B$374,2,FALSE)</f>
        <v>#N/A</v>
      </c>
      <c r="I140" t="s">
        <v>941</v>
      </c>
      <c r="J140" t="s">
        <v>3932</v>
      </c>
      <c r="K140" t="str">
        <f>VLOOKUP(J140,'Expression batch'!$B$2:$I$460,8,FALSE)</f>
        <v>AT3G18810</v>
      </c>
      <c r="L140" t="str">
        <f>VLOOKUP(C140,'Expression batch'!$C$2:$I$460,7,FALSE)</f>
        <v>AT3G18810</v>
      </c>
      <c r="M140" t="s">
        <v>942</v>
      </c>
      <c r="Q140" t="s">
        <v>2623</v>
      </c>
      <c r="R140" t="s">
        <v>2641</v>
      </c>
      <c r="S140" t="s">
        <v>2089</v>
      </c>
      <c r="T140" t="s">
        <v>2069</v>
      </c>
      <c r="V140" t="s">
        <v>2625</v>
      </c>
      <c r="W140" t="s">
        <v>2073</v>
      </c>
      <c r="X140" t="s">
        <v>2642</v>
      </c>
    </row>
    <row r="141" spans="1:24">
      <c r="A141" t="s">
        <v>2643</v>
      </c>
      <c r="B141" t="s">
        <v>2644</v>
      </c>
      <c r="C141" t="str">
        <f t="shared" si="8"/>
        <v>X133</v>
      </c>
      <c r="E141" t="s">
        <v>2086</v>
      </c>
      <c r="F141" t="str">
        <f t="shared" si="7"/>
        <v>X133</v>
      </c>
      <c r="G141" t="str">
        <f>VLOOKUP(F141,[2]Information!$E$3:$F$462,2,FALSE)</f>
        <v>AT4G34440</v>
      </c>
      <c r="H141" t="e">
        <f>VLOOKUP(G141,[2]AddGene!$A$187:$B$374,2,FALSE)</f>
        <v>#N/A</v>
      </c>
      <c r="I141" t="s">
        <v>863</v>
      </c>
      <c r="J141" t="s">
        <v>1826</v>
      </c>
      <c r="K141" t="str">
        <f>VLOOKUP(J141,'Expression batch'!$B$2:$I$460,8,FALSE)</f>
        <v>AT4G34440</v>
      </c>
      <c r="L141" t="str">
        <f>VLOOKUP(C141,'Expression batch'!$C$2:$I$460,7,FALSE)</f>
        <v>AT4G34440</v>
      </c>
      <c r="M141" t="s">
        <v>864</v>
      </c>
      <c r="Q141" t="s">
        <v>2623</v>
      </c>
      <c r="R141" t="s">
        <v>2645</v>
      </c>
      <c r="S141" t="s">
        <v>2089</v>
      </c>
      <c r="T141" t="s">
        <v>2069</v>
      </c>
      <c r="V141" t="s">
        <v>2625</v>
      </c>
      <c r="W141" t="s">
        <v>2073</v>
      </c>
      <c r="X141" t="s">
        <v>2646</v>
      </c>
    </row>
    <row r="142" spans="1:24">
      <c r="A142" t="s">
        <v>2647</v>
      </c>
      <c r="B142" t="s">
        <v>2648</v>
      </c>
      <c r="C142" t="str">
        <f t="shared" si="8"/>
        <v>X134</v>
      </c>
      <c r="E142" t="s">
        <v>2086</v>
      </c>
      <c r="F142" t="str">
        <f t="shared" si="7"/>
        <v>X134</v>
      </c>
      <c r="G142" t="str">
        <f>VLOOKUP(F142,[2]Information!$E$3:$F$462,2,FALSE)</f>
        <v>AT2G18470</v>
      </c>
      <c r="H142" t="e">
        <f>VLOOKUP(G142,[2]AddGene!$A$187:$B$374,2,FALSE)</f>
        <v>#N/A</v>
      </c>
      <c r="I142" t="s">
        <v>878</v>
      </c>
      <c r="J142" t="s">
        <v>1830</v>
      </c>
      <c r="K142" t="str">
        <f>VLOOKUP(J142,'Expression batch'!$B$2:$I$460,8,FALSE)</f>
        <v>AT2G18470</v>
      </c>
      <c r="L142" t="str">
        <f>VLOOKUP(C142,'Expression batch'!$C$2:$I$460,7,FALSE)</f>
        <v>AT2G18470</v>
      </c>
      <c r="M142" t="s">
        <v>879</v>
      </c>
      <c r="Q142" t="s">
        <v>2623</v>
      </c>
      <c r="R142" t="s">
        <v>2649</v>
      </c>
      <c r="S142" t="s">
        <v>2089</v>
      </c>
      <c r="T142" t="s">
        <v>2069</v>
      </c>
      <c r="V142" t="s">
        <v>2625</v>
      </c>
      <c r="W142" t="s">
        <v>2073</v>
      </c>
      <c r="X142" t="s">
        <v>2650</v>
      </c>
    </row>
    <row r="143" spans="1:24">
      <c r="A143" t="s">
        <v>2651</v>
      </c>
      <c r="B143" t="s">
        <v>2652</v>
      </c>
      <c r="C143" t="str">
        <f t="shared" si="8"/>
        <v>X135</v>
      </c>
      <c r="E143" t="s">
        <v>2086</v>
      </c>
      <c r="F143" t="str">
        <f t="shared" si="7"/>
        <v>X135</v>
      </c>
      <c r="G143" t="str">
        <f>VLOOKUP(F143,[2]Information!$E$3:$F$462,2,FALSE)</f>
        <v>AT1G70460</v>
      </c>
      <c r="H143" t="e">
        <f>VLOOKUP(G143,[2]AddGene!$A$187:$B$374,2,FALSE)</f>
        <v>#N/A</v>
      </c>
      <c r="I143" t="s">
        <v>881</v>
      </c>
      <c r="J143" t="s">
        <v>1831</v>
      </c>
      <c r="K143" t="str">
        <f>VLOOKUP(J143,'Expression batch'!$B$2:$I$460,8,FALSE)</f>
        <v>AT1G70460</v>
      </c>
      <c r="L143" t="str">
        <f>VLOOKUP(C143,'Expression batch'!$C$2:$I$460,7,FALSE)</f>
        <v>AT1G70460</v>
      </c>
      <c r="M143" t="s">
        <v>882</v>
      </c>
      <c r="Q143" t="s">
        <v>2623</v>
      </c>
      <c r="R143" t="s">
        <v>2653</v>
      </c>
      <c r="S143" t="s">
        <v>2089</v>
      </c>
      <c r="T143" t="s">
        <v>2069</v>
      </c>
      <c r="V143" t="s">
        <v>2625</v>
      </c>
      <c r="W143" t="s">
        <v>2073</v>
      </c>
      <c r="X143" t="s">
        <v>2654</v>
      </c>
    </row>
    <row r="144" spans="1:24">
      <c r="A144" t="s">
        <v>2655</v>
      </c>
      <c r="B144" t="s">
        <v>2656</v>
      </c>
      <c r="C144" t="str">
        <f t="shared" si="8"/>
        <v>X136</v>
      </c>
      <c r="E144" t="s">
        <v>2086</v>
      </c>
      <c r="F144" t="str">
        <f t="shared" si="7"/>
        <v>X136</v>
      </c>
      <c r="G144" t="str">
        <f>VLOOKUP(F144,[2]Information!$E$3:$F$462,2,FALSE)</f>
        <v>AT1G23540</v>
      </c>
      <c r="H144" t="e">
        <f>VLOOKUP(G144,[2]AddGene!$A$187:$B$374,2,FALSE)</f>
        <v>#N/A</v>
      </c>
      <c r="I144" t="s">
        <v>865</v>
      </c>
      <c r="J144" t="s">
        <v>1827</v>
      </c>
      <c r="K144" t="str">
        <f>VLOOKUP(J144,'Expression batch'!$B$2:$I$460,8,FALSE)</f>
        <v>AT1G23540</v>
      </c>
      <c r="L144" t="str">
        <f>VLOOKUP(C144,'Expression batch'!$C$2:$I$460,7,FALSE)</f>
        <v>AT1G23540</v>
      </c>
      <c r="M144" t="s">
        <v>866</v>
      </c>
      <c r="Q144" t="s">
        <v>2623</v>
      </c>
      <c r="R144" t="s">
        <v>2657</v>
      </c>
      <c r="S144" t="s">
        <v>2089</v>
      </c>
      <c r="T144" t="s">
        <v>2069</v>
      </c>
      <c r="V144" t="s">
        <v>2625</v>
      </c>
      <c r="W144" t="s">
        <v>2073</v>
      </c>
      <c r="X144" t="s">
        <v>2658</v>
      </c>
    </row>
    <row r="145" spans="1:24">
      <c r="A145" t="s">
        <v>2659</v>
      </c>
      <c r="B145" t="s">
        <v>2660</v>
      </c>
      <c r="C145" t="str">
        <f t="shared" si="8"/>
        <v>X137</v>
      </c>
      <c r="E145" t="s">
        <v>2086</v>
      </c>
      <c r="F145" t="str">
        <f t="shared" si="7"/>
        <v>X137</v>
      </c>
      <c r="G145" t="str">
        <f>VLOOKUP(F145,[2]Information!$E$3:$F$462,2,FALSE)</f>
        <v>AT1G10620</v>
      </c>
      <c r="H145" t="e">
        <f>VLOOKUP(G145,[2]AddGene!$A$187:$B$374,2,FALSE)</f>
        <v>#N/A</v>
      </c>
      <c r="I145" t="s">
        <v>867</v>
      </c>
      <c r="J145" t="s">
        <v>1828</v>
      </c>
      <c r="K145" t="str">
        <f>VLOOKUP(J145,'Expression batch'!$B$2:$I$460,8,FALSE)</f>
        <v>AT1G10620</v>
      </c>
      <c r="L145" t="str">
        <f>VLOOKUP(C145,'Expression batch'!$C$2:$I$460,7,FALSE)</f>
        <v>AT1G10620</v>
      </c>
      <c r="M145" t="s">
        <v>868</v>
      </c>
      <c r="Q145" t="s">
        <v>2623</v>
      </c>
      <c r="R145" t="s">
        <v>2661</v>
      </c>
      <c r="S145" t="s">
        <v>2089</v>
      </c>
      <c r="T145" t="s">
        <v>2069</v>
      </c>
      <c r="V145" t="s">
        <v>2625</v>
      </c>
      <c r="W145" t="s">
        <v>2073</v>
      </c>
      <c r="X145" t="s">
        <v>2662</v>
      </c>
    </row>
    <row r="146" spans="1:24">
      <c r="A146" t="s">
        <v>2663</v>
      </c>
      <c r="B146" t="s">
        <v>2664</v>
      </c>
      <c r="C146" t="str">
        <f t="shared" si="8"/>
        <v>X138</v>
      </c>
      <c r="E146" t="s">
        <v>2086</v>
      </c>
      <c r="F146" t="str">
        <f t="shared" si="7"/>
        <v>X138</v>
      </c>
      <c r="G146" t="str">
        <f>VLOOKUP(F146,[2]Information!$E$3:$F$462,2,FALSE)</f>
        <v>AT1G26150</v>
      </c>
      <c r="H146" t="e">
        <f>VLOOKUP(G146,[2]AddGene!$A$187:$B$374,2,FALSE)</f>
        <v>#N/A</v>
      </c>
      <c r="I146" t="s">
        <v>884</v>
      </c>
      <c r="J146" t="s">
        <v>1832</v>
      </c>
      <c r="K146" t="str">
        <f>VLOOKUP(J146,'Expression batch'!$B$2:$I$460,8,FALSE)</f>
        <v>AT1G26150</v>
      </c>
      <c r="L146" t="str">
        <f>VLOOKUP(C146,'Expression batch'!$C$2:$I$460,7,FALSE)</f>
        <v>AT1G26150</v>
      </c>
      <c r="M146" t="s">
        <v>885</v>
      </c>
      <c r="Q146" t="s">
        <v>2623</v>
      </c>
      <c r="R146" t="s">
        <v>2665</v>
      </c>
      <c r="S146" t="s">
        <v>2089</v>
      </c>
      <c r="T146" t="s">
        <v>2069</v>
      </c>
      <c r="V146" t="s">
        <v>2625</v>
      </c>
      <c r="W146" t="s">
        <v>2073</v>
      </c>
      <c r="X146" t="s">
        <v>2666</v>
      </c>
    </row>
    <row r="147" spans="1:24">
      <c r="A147" t="s">
        <v>2667</v>
      </c>
      <c r="B147" t="s">
        <v>2668</v>
      </c>
      <c r="C147" t="str">
        <f t="shared" si="8"/>
        <v>X139</v>
      </c>
      <c r="E147" t="s">
        <v>2086</v>
      </c>
      <c r="F147" t="str">
        <f t="shared" si="7"/>
        <v>X139</v>
      </c>
      <c r="G147" t="str">
        <f>VLOOKUP(F147,[2]Information!$E$3:$F$462,2,FALSE)</f>
        <v>AT1G68690</v>
      </c>
      <c r="H147" t="e">
        <f>VLOOKUP(G147,[2]AddGene!$A$187:$B$374,2,FALSE)</f>
        <v>#N/A</v>
      </c>
      <c r="I147" t="s">
        <v>899</v>
      </c>
      <c r="J147" t="s">
        <v>1834</v>
      </c>
      <c r="K147" t="str">
        <f>VLOOKUP(J147,'Expression batch'!$B$2:$I$460,8,FALSE)</f>
        <v>AT1G68690</v>
      </c>
      <c r="L147" t="str">
        <f>VLOOKUP(C147,'Expression batch'!$C$2:$I$460,7,FALSE)</f>
        <v>AT1G68690</v>
      </c>
      <c r="M147" t="s">
        <v>900</v>
      </c>
      <c r="Q147" t="s">
        <v>2623</v>
      </c>
      <c r="R147" t="s">
        <v>2669</v>
      </c>
      <c r="S147" t="s">
        <v>2089</v>
      </c>
      <c r="T147" t="s">
        <v>2069</v>
      </c>
      <c r="V147" t="s">
        <v>2625</v>
      </c>
      <c r="W147" t="s">
        <v>2073</v>
      </c>
      <c r="X147" t="s">
        <v>2670</v>
      </c>
    </row>
    <row r="148" spans="1:24">
      <c r="A148" t="s">
        <v>2671</v>
      </c>
      <c r="B148" t="s">
        <v>2672</v>
      </c>
      <c r="C148" t="str">
        <f t="shared" si="8"/>
        <v>X140</v>
      </c>
      <c r="E148" t="s">
        <v>2086</v>
      </c>
      <c r="F148" t="str">
        <f t="shared" si="7"/>
        <v>X140</v>
      </c>
      <c r="G148" t="str">
        <f>VLOOKUP(F148,[2]Information!$E$3:$F$462,2,FALSE)</f>
        <v>AT5G38560</v>
      </c>
      <c r="H148" t="e">
        <f>VLOOKUP(G148,[2]AddGene!$A$187:$B$374,2,FALSE)</f>
        <v>#N/A</v>
      </c>
      <c r="I148" t="s">
        <v>901</v>
      </c>
      <c r="J148" t="s">
        <v>1835</v>
      </c>
      <c r="K148" t="str">
        <f>VLOOKUP(J148,'Expression batch'!$B$2:$I$460,8,FALSE)</f>
        <v>AT5G38560</v>
      </c>
      <c r="L148" t="str">
        <f>VLOOKUP(C148,'Expression batch'!$C$2:$I$460,7,FALSE)</f>
        <v>AT5G38560</v>
      </c>
      <c r="M148" t="s">
        <v>902</v>
      </c>
      <c r="Q148" t="s">
        <v>2623</v>
      </c>
      <c r="R148" t="s">
        <v>2673</v>
      </c>
      <c r="S148" t="s">
        <v>2089</v>
      </c>
      <c r="T148" t="s">
        <v>2069</v>
      </c>
      <c r="V148" t="s">
        <v>2625</v>
      </c>
      <c r="W148" t="s">
        <v>2073</v>
      </c>
      <c r="X148" t="s">
        <v>2674</v>
      </c>
    </row>
    <row r="149" spans="1:24">
      <c r="A149" t="s">
        <v>2675</v>
      </c>
      <c r="B149" t="s">
        <v>2676</v>
      </c>
      <c r="C149" t="str">
        <f t="shared" si="8"/>
        <v>X141</v>
      </c>
      <c r="E149" t="s">
        <v>2086</v>
      </c>
      <c r="F149" t="str">
        <f t="shared" si="7"/>
        <v>X141</v>
      </c>
      <c r="G149" t="str">
        <f>VLOOKUP(F149,[2]Information!$E$3:$F$462,2,FALSE)</f>
        <v>AT4G23200</v>
      </c>
      <c r="H149" t="e">
        <f>VLOOKUP(G149,[2]AddGene!$A$187:$B$374,2,FALSE)</f>
        <v>#N/A</v>
      </c>
      <c r="I149" t="s">
        <v>869</v>
      </c>
      <c r="J149" t="s">
        <v>870</v>
      </c>
      <c r="K149" t="str">
        <f>VLOOKUP(J149,'Expression batch'!$B$2:$I$460,8,FALSE)</f>
        <v>AT4G23200</v>
      </c>
      <c r="L149" t="str">
        <f>VLOOKUP(C149,'Expression batch'!$C$2:$I$460,7,FALSE)</f>
        <v>AT4G23200</v>
      </c>
      <c r="M149" t="s">
        <v>871</v>
      </c>
      <c r="Q149" t="s">
        <v>2623</v>
      </c>
      <c r="R149" t="s">
        <v>2677</v>
      </c>
      <c r="S149" t="s">
        <v>2089</v>
      </c>
      <c r="T149" t="s">
        <v>2069</v>
      </c>
      <c r="V149" t="s">
        <v>2625</v>
      </c>
      <c r="W149" t="s">
        <v>2073</v>
      </c>
      <c r="X149" t="s">
        <v>2678</v>
      </c>
    </row>
    <row r="150" spans="1:24">
      <c r="A150" t="s">
        <v>2679</v>
      </c>
      <c r="B150" t="s">
        <v>2680</v>
      </c>
      <c r="C150" t="str">
        <f t="shared" si="8"/>
        <v>X142</v>
      </c>
      <c r="E150" t="s">
        <v>2086</v>
      </c>
      <c r="F150" t="str">
        <f t="shared" si="7"/>
        <v>X142</v>
      </c>
      <c r="G150" t="str">
        <f>VLOOKUP(F150,[2]Information!$E$3:$F$462,2,FALSE)</f>
        <v>AT4G23220</v>
      </c>
      <c r="H150" t="e">
        <f>VLOOKUP(G150,[2]AddGene!$A$187:$B$374,2,FALSE)</f>
        <v>#N/A</v>
      </c>
      <c r="I150" t="s">
        <v>887</v>
      </c>
      <c r="J150" t="s">
        <v>888</v>
      </c>
      <c r="K150" t="str">
        <f>VLOOKUP(J150,'Expression batch'!$B$2:$I$460,8,FALSE)</f>
        <v>AT4G23220</v>
      </c>
      <c r="L150" t="str">
        <f>VLOOKUP(C150,'Expression batch'!$C$2:$I$460,7,FALSE)</f>
        <v>AT4G23220</v>
      </c>
      <c r="M150" t="s">
        <v>889</v>
      </c>
      <c r="Q150" t="s">
        <v>2623</v>
      </c>
      <c r="R150" t="s">
        <v>2681</v>
      </c>
      <c r="S150" t="s">
        <v>2089</v>
      </c>
      <c r="T150" t="s">
        <v>2069</v>
      </c>
      <c r="V150" t="s">
        <v>2625</v>
      </c>
      <c r="W150" t="s">
        <v>2073</v>
      </c>
      <c r="X150" t="s">
        <v>2682</v>
      </c>
    </row>
    <row r="151" spans="1:24">
      <c r="A151" t="s">
        <v>2683</v>
      </c>
      <c r="B151" t="s">
        <v>2684</v>
      </c>
      <c r="C151" t="str">
        <f t="shared" si="8"/>
        <v>X143</v>
      </c>
      <c r="E151" t="s">
        <v>2086</v>
      </c>
      <c r="F151" t="str">
        <f t="shared" si="7"/>
        <v>X143</v>
      </c>
      <c r="G151" t="str">
        <f>VLOOKUP(F151,[2]Information!$E$3:$F$462,2,FALSE)</f>
        <v>AT4G11530</v>
      </c>
      <c r="H151" t="e">
        <f>VLOOKUP(G151,[2]AddGene!$A$187:$B$374,2,FALSE)</f>
        <v>#N/A</v>
      </c>
      <c r="I151" t="s">
        <v>801</v>
      </c>
      <c r="J151" t="s">
        <v>1877</v>
      </c>
      <c r="K151" t="str">
        <f>VLOOKUP(J151,'Expression batch'!$B$2:$I$460,8,FALSE)</f>
        <v>AT4G11530</v>
      </c>
      <c r="L151" t="str">
        <f>VLOOKUP(C151,'Expression batch'!$C$2:$I$460,7,FALSE)</f>
        <v>AT4G11530</v>
      </c>
      <c r="M151" t="s">
        <v>802</v>
      </c>
      <c r="Q151" t="s">
        <v>2623</v>
      </c>
      <c r="R151" t="s">
        <v>2685</v>
      </c>
      <c r="S151" t="s">
        <v>2089</v>
      </c>
      <c r="T151" t="s">
        <v>2069</v>
      </c>
      <c r="V151" t="s">
        <v>2625</v>
      </c>
      <c r="W151" t="s">
        <v>2073</v>
      </c>
      <c r="X151" t="s">
        <v>2686</v>
      </c>
    </row>
    <row r="152" spans="1:24">
      <c r="A152" t="s">
        <v>2687</v>
      </c>
      <c r="B152" t="s">
        <v>2688</v>
      </c>
      <c r="C152" t="str">
        <f t="shared" si="8"/>
        <v>X144</v>
      </c>
      <c r="E152" t="s">
        <v>2086</v>
      </c>
      <c r="F152" t="str">
        <f t="shared" ref="F152:F183" si="9">LEFT(B152,4)</f>
        <v>X144</v>
      </c>
      <c r="G152" t="str">
        <f>VLOOKUP(F152,[2]Information!$E$3:$F$462,2,FALSE)</f>
        <v>AT4G23190</v>
      </c>
      <c r="H152" t="e">
        <f>VLOOKUP(G152,[2]AddGene!$A$187:$B$374,2,FALSE)</f>
        <v>#N/A</v>
      </c>
      <c r="I152" t="s">
        <v>891</v>
      </c>
      <c r="J152" t="s">
        <v>1833</v>
      </c>
      <c r="K152" t="str">
        <f>VLOOKUP(J152,'Expression batch'!$B$2:$I$460,8,FALSE)</f>
        <v>AT4G23190</v>
      </c>
      <c r="L152" t="str">
        <f>VLOOKUP(C152,'Expression batch'!$C$2:$I$460,7,FALSE)</f>
        <v>AT4G23190</v>
      </c>
      <c r="M152" t="s">
        <v>892</v>
      </c>
      <c r="Q152" t="s">
        <v>2623</v>
      </c>
      <c r="R152" t="s">
        <v>2689</v>
      </c>
      <c r="S152" t="s">
        <v>2089</v>
      </c>
      <c r="T152" t="s">
        <v>2069</v>
      </c>
      <c r="V152" t="s">
        <v>2625</v>
      </c>
      <c r="W152" t="s">
        <v>2073</v>
      </c>
      <c r="X152" t="s">
        <v>2690</v>
      </c>
    </row>
    <row r="153" spans="1:24">
      <c r="A153" t="s">
        <v>2691</v>
      </c>
      <c r="B153" t="s">
        <v>2692</v>
      </c>
      <c r="C153" t="str">
        <f t="shared" si="8"/>
        <v>X145</v>
      </c>
      <c r="E153" t="s">
        <v>2086</v>
      </c>
      <c r="F153" t="str">
        <f t="shared" si="9"/>
        <v>X145</v>
      </c>
      <c r="G153" t="str">
        <f>VLOOKUP(F153,[2]Information!$E$3:$F$462,2,FALSE)</f>
        <v>AT4G23300</v>
      </c>
      <c r="H153" t="e">
        <f>VLOOKUP(G153,[2]AddGene!$A$187:$B$374,2,FALSE)</f>
        <v>#N/A</v>
      </c>
      <c r="I153" t="s">
        <v>767</v>
      </c>
      <c r="J153" t="s">
        <v>1865</v>
      </c>
      <c r="K153" t="str">
        <f>VLOOKUP(J153,'Expression batch'!$B$2:$I$460,8,FALSE)</f>
        <v>AT4G23300</v>
      </c>
      <c r="L153" t="str">
        <f>VLOOKUP(C153,'Expression batch'!$C$2:$I$460,7,FALSE)</f>
        <v>AT4G23300</v>
      </c>
      <c r="M153" t="s">
        <v>768</v>
      </c>
      <c r="Q153" t="s">
        <v>2623</v>
      </c>
      <c r="R153" t="s">
        <v>2693</v>
      </c>
      <c r="S153" t="s">
        <v>2089</v>
      </c>
      <c r="T153" t="s">
        <v>2069</v>
      </c>
      <c r="V153" t="s">
        <v>2625</v>
      </c>
      <c r="W153" t="s">
        <v>2073</v>
      </c>
      <c r="X153" t="s">
        <v>2694</v>
      </c>
    </row>
    <row r="154" spans="1:24">
      <c r="A154" t="s">
        <v>2695</v>
      </c>
      <c r="B154" t="s">
        <v>2696</v>
      </c>
      <c r="C154" t="str">
        <f t="shared" si="8"/>
        <v>X146</v>
      </c>
      <c r="E154" t="s">
        <v>2086</v>
      </c>
      <c r="F154" t="str">
        <f t="shared" si="9"/>
        <v>X146</v>
      </c>
      <c r="G154" t="str">
        <f>VLOOKUP(F154,[2]Information!$E$3:$F$462,2,FALSE)</f>
        <v>AT4G23140</v>
      </c>
      <c r="H154" t="e">
        <f>VLOOKUP(G154,[2]AddGene!$A$187:$B$374,2,FALSE)</f>
        <v>#N/A</v>
      </c>
      <c r="I154" t="s">
        <v>894</v>
      </c>
      <c r="J154" t="s">
        <v>895</v>
      </c>
      <c r="K154" t="str">
        <f>VLOOKUP(J154,'Expression batch'!$B$2:$I$460,8,FALSE)</f>
        <v>AT4G23140</v>
      </c>
      <c r="L154" t="str">
        <f>VLOOKUP(C154,'Expression batch'!$C$2:$I$460,7,FALSE)</f>
        <v>AT4G23140</v>
      </c>
      <c r="M154" t="s">
        <v>896</v>
      </c>
      <c r="Q154" t="s">
        <v>2623</v>
      </c>
      <c r="R154" t="s">
        <v>2697</v>
      </c>
      <c r="S154" t="s">
        <v>2089</v>
      </c>
      <c r="T154" t="s">
        <v>2069</v>
      </c>
      <c r="V154" t="s">
        <v>2625</v>
      </c>
      <c r="W154" t="s">
        <v>2073</v>
      </c>
      <c r="X154" t="s">
        <v>2698</v>
      </c>
    </row>
    <row r="155" spans="1:24">
      <c r="A155" t="s">
        <v>2699</v>
      </c>
      <c r="B155" t="s">
        <v>2700</v>
      </c>
      <c r="C155" t="str">
        <f t="shared" si="8"/>
        <v>X147</v>
      </c>
      <c r="E155" t="s">
        <v>2086</v>
      </c>
      <c r="F155" t="str">
        <f t="shared" si="9"/>
        <v>X147</v>
      </c>
      <c r="G155" t="str">
        <f>VLOOKUP(F155,[2]Information!$E$3:$F$462,2,FALSE)</f>
        <v>AT4G23150</v>
      </c>
      <c r="H155" t="e">
        <f>VLOOKUP(G155,[2]AddGene!$A$187:$B$374,2,FALSE)</f>
        <v>#N/A</v>
      </c>
      <c r="I155" t="s">
        <v>827</v>
      </c>
      <c r="J155" t="s">
        <v>828</v>
      </c>
      <c r="K155" t="str">
        <f>VLOOKUP(J155,'Expression batch'!$B$2:$I$460,8,FALSE)</f>
        <v>AT4G23150</v>
      </c>
      <c r="L155" t="str">
        <f>VLOOKUP(C155,'Expression batch'!$C$2:$I$460,7,FALSE)</f>
        <v>AT4G23150</v>
      </c>
      <c r="M155" t="s">
        <v>829</v>
      </c>
      <c r="Q155" t="s">
        <v>2623</v>
      </c>
      <c r="R155" t="s">
        <v>2701</v>
      </c>
      <c r="S155" t="s">
        <v>2089</v>
      </c>
      <c r="T155" t="s">
        <v>2069</v>
      </c>
      <c r="V155" t="s">
        <v>2625</v>
      </c>
      <c r="W155" t="s">
        <v>2073</v>
      </c>
      <c r="X155" t="s">
        <v>2702</v>
      </c>
    </row>
    <row r="156" spans="1:24">
      <c r="A156" t="s">
        <v>2703</v>
      </c>
      <c r="B156" t="s">
        <v>2704</v>
      </c>
      <c r="C156" t="str">
        <f t="shared" si="8"/>
        <v>X148</v>
      </c>
      <c r="E156" t="s">
        <v>2086</v>
      </c>
      <c r="F156" t="str">
        <f t="shared" si="9"/>
        <v>X148</v>
      </c>
      <c r="G156" t="str">
        <f>VLOOKUP(F156,[2]Information!$E$3:$F$462,2,FALSE)</f>
        <v>AT4G23180</v>
      </c>
      <c r="H156" t="e">
        <f>VLOOKUP(G156,[2]AddGene!$A$187:$B$374,2,FALSE)</f>
        <v>#N/A</v>
      </c>
      <c r="I156" t="s">
        <v>831</v>
      </c>
      <c r="J156" t="s">
        <v>832</v>
      </c>
      <c r="K156" t="str">
        <f>VLOOKUP(J156,'Expression batch'!$B$2:$I$460,8,FALSE)</f>
        <v>AT4G23180</v>
      </c>
      <c r="L156" t="str">
        <f>VLOOKUP(C156,'Expression batch'!$C$2:$I$460,7,FALSE)</f>
        <v>AT4G23180</v>
      </c>
      <c r="M156" t="s">
        <v>833</v>
      </c>
      <c r="Q156" t="s">
        <v>2623</v>
      </c>
      <c r="R156" t="s">
        <v>2705</v>
      </c>
      <c r="S156" t="s">
        <v>2089</v>
      </c>
      <c r="T156" t="s">
        <v>2069</v>
      </c>
      <c r="V156" t="s">
        <v>2625</v>
      </c>
      <c r="W156" t="s">
        <v>2073</v>
      </c>
      <c r="X156" t="s">
        <v>2706</v>
      </c>
    </row>
    <row r="157" spans="1:24">
      <c r="A157" t="s">
        <v>2707</v>
      </c>
      <c r="B157" t="s">
        <v>2708</v>
      </c>
      <c r="C157" t="str">
        <f t="shared" si="8"/>
        <v>X149</v>
      </c>
      <c r="E157" t="s">
        <v>2086</v>
      </c>
      <c r="F157" t="str">
        <f t="shared" si="9"/>
        <v>X149</v>
      </c>
      <c r="G157" t="str">
        <f>VLOOKUP(F157,[2]Information!$E$3:$F$462,2,FALSE)</f>
        <v>AT4G05200</v>
      </c>
      <c r="H157" t="e">
        <f>VLOOKUP(G157,[2]AddGene!$A$187:$B$374,2,FALSE)</f>
        <v>#N/A</v>
      </c>
      <c r="I157" t="s">
        <v>775</v>
      </c>
      <c r="J157" t="s">
        <v>1868</v>
      </c>
      <c r="K157" t="str">
        <f>VLOOKUP(J157,'Expression batch'!$B$2:$I$460,8,FALSE)</f>
        <v>AT4G05200</v>
      </c>
      <c r="L157" t="str">
        <f>VLOOKUP(C157,'Expression batch'!$C$2:$I$460,7,FALSE)</f>
        <v>AT4G05200</v>
      </c>
      <c r="M157" t="s">
        <v>776</v>
      </c>
      <c r="Q157" t="s">
        <v>2623</v>
      </c>
      <c r="R157" t="s">
        <v>2709</v>
      </c>
      <c r="S157" t="s">
        <v>2089</v>
      </c>
      <c r="T157" t="s">
        <v>2069</v>
      </c>
      <c r="V157" t="s">
        <v>2625</v>
      </c>
      <c r="W157" t="s">
        <v>2073</v>
      </c>
      <c r="X157" t="s">
        <v>2710</v>
      </c>
    </row>
    <row r="158" spans="1:24">
      <c r="A158" t="s">
        <v>2711</v>
      </c>
      <c r="B158" t="s">
        <v>2712</v>
      </c>
      <c r="C158" t="str">
        <f t="shared" si="8"/>
        <v>X150</v>
      </c>
      <c r="E158" t="s">
        <v>2086</v>
      </c>
      <c r="F158" t="str">
        <f t="shared" si="9"/>
        <v>X150</v>
      </c>
      <c r="G158" t="str">
        <f>VLOOKUP(F158,[2]Information!$E$3:$F$462,2,FALSE)</f>
        <v>AT4G23280</v>
      </c>
      <c r="H158" t="e">
        <f>VLOOKUP(G158,[2]AddGene!$A$187:$B$374,2,FALSE)</f>
        <v>#N/A</v>
      </c>
      <c r="I158" t="s">
        <v>760</v>
      </c>
      <c r="J158" t="s">
        <v>1863</v>
      </c>
      <c r="K158" t="str">
        <f>VLOOKUP(J158,'Expression batch'!$B$2:$I$460,8,FALSE)</f>
        <v>AT4G23280</v>
      </c>
      <c r="L158" t="str">
        <f>VLOOKUP(C158,'Expression batch'!$C$2:$I$460,7,FALSE)</f>
        <v>AT4G23280</v>
      </c>
      <c r="M158" t="s">
        <v>761</v>
      </c>
      <c r="Q158" t="s">
        <v>2623</v>
      </c>
      <c r="R158" t="s">
        <v>2713</v>
      </c>
      <c r="S158" t="s">
        <v>2089</v>
      </c>
      <c r="T158" t="s">
        <v>2069</v>
      </c>
      <c r="V158" t="s">
        <v>2625</v>
      </c>
      <c r="W158" t="s">
        <v>2073</v>
      </c>
      <c r="X158" t="s">
        <v>2714</v>
      </c>
    </row>
    <row r="159" spans="1:24">
      <c r="A159" t="s">
        <v>2715</v>
      </c>
      <c r="B159" t="s">
        <v>2716</v>
      </c>
      <c r="C159" t="str">
        <f t="shared" si="8"/>
        <v>X151</v>
      </c>
      <c r="E159" t="s">
        <v>2086</v>
      </c>
      <c r="F159" t="str">
        <f t="shared" si="9"/>
        <v>X151</v>
      </c>
      <c r="G159" t="str">
        <f>VLOOKUP(F159,[2]Information!$E$3:$F$462,2,FALSE)</f>
        <v>AT4G23310</v>
      </c>
      <c r="H159" t="e">
        <f>VLOOKUP(G159,[2]AddGene!$A$187:$B$374,2,FALSE)</f>
        <v>#N/A</v>
      </c>
      <c r="I159" t="s">
        <v>770</v>
      </c>
      <c r="J159" t="s">
        <v>1866</v>
      </c>
      <c r="K159" t="str">
        <f>VLOOKUP(J159,'Expression batch'!$B$2:$I$460,8,FALSE)</f>
        <v>AT4G23310</v>
      </c>
      <c r="L159" t="str">
        <f>VLOOKUP(C159,'Expression batch'!$C$2:$I$460,7,FALSE)</f>
        <v>AT4G23310</v>
      </c>
      <c r="M159" t="s">
        <v>771</v>
      </c>
      <c r="Q159" t="s">
        <v>2623</v>
      </c>
      <c r="R159" t="s">
        <v>2717</v>
      </c>
      <c r="S159" t="s">
        <v>2089</v>
      </c>
      <c r="T159" t="s">
        <v>2069</v>
      </c>
      <c r="V159" t="s">
        <v>2625</v>
      </c>
      <c r="W159" t="s">
        <v>2073</v>
      </c>
      <c r="X159" t="s">
        <v>2718</v>
      </c>
    </row>
    <row r="160" spans="1:24">
      <c r="A160" t="s">
        <v>2719</v>
      </c>
      <c r="B160" t="s">
        <v>2720</v>
      </c>
      <c r="C160" t="str">
        <f t="shared" si="8"/>
        <v>X152</v>
      </c>
      <c r="E160" t="s">
        <v>2086</v>
      </c>
      <c r="F160" t="str">
        <f t="shared" si="9"/>
        <v>X152</v>
      </c>
      <c r="G160" t="str">
        <f>VLOOKUP(F160,[2]Information!$E$3:$F$462,2,FALSE)</f>
        <v>AT4G23130</v>
      </c>
      <c r="H160" t="e">
        <f>VLOOKUP(G160,[2]AddGene!$A$187:$B$374,2,FALSE)</f>
        <v>#N/A</v>
      </c>
      <c r="I160" t="s">
        <v>835</v>
      </c>
      <c r="J160" t="s">
        <v>836</v>
      </c>
      <c r="K160" t="str">
        <f>VLOOKUP(J160,'Expression batch'!$B$2:$I$460,8,FALSE)</f>
        <v>AT4G23130</v>
      </c>
      <c r="L160" t="str">
        <f>VLOOKUP(C160,'Expression batch'!$C$2:$I$460,7,FALSE)</f>
        <v>AT4G23130</v>
      </c>
      <c r="M160" t="s">
        <v>837</v>
      </c>
      <c r="Q160" t="s">
        <v>2623</v>
      </c>
      <c r="R160" t="s">
        <v>2721</v>
      </c>
      <c r="S160" t="s">
        <v>2089</v>
      </c>
      <c r="T160" t="s">
        <v>2069</v>
      </c>
      <c r="V160" t="s">
        <v>2625</v>
      </c>
      <c r="W160" t="s">
        <v>2073</v>
      </c>
      <c r="X160" t="s">
        <v>2722</v>
      </c>
    </row>
    <row r="161" spans="1:24">
      <c r="A161" t="s">
        <v>2723</v>
      </c>
      <c r="B161" t="s">
        <v>2724</v>
      </c>
      <c r="C161" t="str">
        <f t="shared" si="8"/>
        <v>X153</v>
      </c>
      <c r="E161" t="s">
        <v>2086</v>
      </c>
      <c r="F161" t="str">
        <f t="shared" si="9"/>
        <v>X153</v>
      </c>
      <c r="G161" t="str">
        <f>VLOOKUP(F161,[2]Information!$E$3:$F$462,2,FALSE)</f>
        <v>AT3G45860</v>
      </c>
      <c r="H161" t="e">
        <f>VLOOKUP(G161,[2]AddGene!$A$187:$B$374,2,FALSE)</f>
        <v>#N/A</v>
      </c>
      <c r="I161" t="s">
        <v>815</v>
      </c>
      <c r="J161" t="s">
        <v>1882</v>
      </c>
      <c r="K161" t="str">
        <f>VLOOKUP(J161,'Expression batch'!$B$2:$I$460,8,FALSE)</f>
        <v>AT3G45860</v>
      </c>
      <c r="L161" t="str">
        <f>VLOOKUP(C161,'Expression batch'!$C$2:$I$460,7,FALSE)</f>
        <v>AT3G45860</v>
      </c>
      <c r="M161" t="s">
        <v>816</v>
      </c>
      <c r="Q161" t="s">
        <v>2623</v>
      </c>
      <c r="R161" t="s">
        <v>2725</v>
      </c>
      <c r="S161" t="s">
        <v>2089</v>
      </c>
      <c r="T161" t="s">
        <v>2069</v>
      </c>
      <c r="V161" t="s">
        <v>2625</v>
      </c>
      <c r="W161" t="s">
        <v>2073</v>
      </c>
      <c r="X161" t="s">
        <v>2726</v>
      </c>
    </row>
    <row r="162" spans="1:24">
      <c r="A162" t="s">
        <v>2727</v>
      </c>
      <c r="B162" t="s">
        <v>2728</v>
      </c>
      <c r="C162" t="str">
        <f t="shared" si="8"/>
        <v>X154</v>
      </c>
      <c r="E162" t="s">
        <v>2086</v>
      </c>
      <c r="F162" t="str">
        <f t="shared" si="9"/>
        <v>X154</v>
      </c>
      <c r="G162" t="str">
        <f>VLOOKUP(F162,[2]Information!$E$3:$F$462,2,FALSE)</f>
        <v>AT4G23270</v>
      </c>
      <c r="H162" t="e">
        <f>VLOOKUP(G162,[2]AddGene!$A$187:$B$374,2,FALSE)</f>
        <v>#N/A</v>
      </c>
      <c r="I162" t="s">
        <v>839</v>
      </c>
      <c r="J162" t="s">
        <v>840</v>
      </c>
      <c r="K162" t="str">
        <f>VLOOKUP(J162,'Expression batch'!$B$2:$I$460,8,FALSE)</f>
        <v>AT4G23270</v>
      </c>
      <c r="L162" t="str">
        <f>VLOOKUP(C162,'Expression batch'!$C$2:$I$460,7,FALSE)</f>
        <v>AT4G23270</v>
      </c>
      <c r="M162" t="s">
        <v>841</v>
      </c>
      <c r="Q162" t="s">
        <v>2623</v>
      </c>
      <c r="R162" t="s">
        <v>2729</v>
      </c>
      <c r="S162" t="s">
        <v>2089</v>
      </c>
      <c r="T162" t="s">
        <v>2069</v>
      </c>
      <c r="V162" t="s">
        <v>2625</v>
      </c>
      <c r="W162" t="s">
        <v>2073</v>
      </c>
      <c r="X162" t="s">
        <v>2730</v>
      </c>
    </row>
    <row r="163" spans="1:24">
      <c r="A163" t="s">
        <v>2731</v>
      </c>
      <c r="B163" t="s">
        <v>2732</v>
      </c>
      <c r="C163" t="str">
        <f t="shared" si="8"/>
        <v>X155</v>
      </c>
      <c r="E163" t="s">
        <v>2086</v>
      </c>
      <c r="F163" t="str">
        <f t="shared" si="9"/>
        <v>X155</v>
      </c>
      <c r="G163" t="str">
        <f>VLOOKUP(F163,[2]Information!$E$3:$F$462,2,FALSE)</f>
        <v>AT4G11490</v>
      </c>
      <c r="H163" t="e">
        <f>VLOOKUP(G163,[2]AddGene!$A$187:$B$374,2,FALSE)</f>
        <v>#N/A</v>
      </c>
      <c r="I163" t="s">
        <v>799</v>
      </c>
      <c r="J163" t="s">
        <v>1876</v>
      </c>
      <c r="K163" t="str">
        <f>VLOOKUP(J163,'Expression batch'!$B$2:$I$460,8,FALSE)</f>
        <v>AT4G11490</v>
      </c>
      <c r="L163" t="str">
        <f>VLOOKUP(C163,'Expression batch'!$C$2:$I$460,7,FALSE)</f>
        <v>AT4G11490</v>
      </c>
      <c r="M163" t="s">
        <v>800</v>
      </c>
      <c r="Q163" t="s">
        <v>2623</v>
      </c>
      <c r="R163" t="s">
        <v>2733</v>
      </c>
      <c r="S163" t="s">
        <v>2089</v>
      </c>
      <c r="T163" t="s">
        <v>2069</v>
      </c>
      <c r="V163" t="s">
        <v>2625</v>
      </c>
      <c r="W163" t="s">
        <v>2073</v>
      </c>
      <c r="X163" t="s">
        <v>2734</v>
      </c>
    </row>
    <row r="164" spans="1:24">
      <c r="A164" t="s">
        <v>2735</v>
      </c>
      <c r="B164" t="s">
        <v>2736</v>
      </c>
      <c r="C164" t="str">
        <f t="shared" si="8"/>
        <v>X156</v>
      </c>
      <c r="E164" t="s">
        <v>2086</v>
      </c>
      <c r="F164" t="str">
        <f t="shared" si="9"/>
        <v>X156</v>
      </c>
      <c r="G164" t="str">
        <f>VLOOKUP(F164,[2]Information!$E$3:$F$462,2,FALSE)</f>
        <v>AT4G11470</v>
      </c>
      <c r="H164" t="e">
        <f>VLOOKUP(G164,[2]AddGene!$A$187:$B$374,2,FALSE)</f>
        <v>#N/A</v>
      </c>
      <c r="I164" t="s">
        <v>793</v>
      </c>
      <c r="J164" t="s">
        <v>1874</v>
      </c>
      <c r="K164" t="str">
        <f>VLOOKUP(J164,'Expression batch'!$B$2:$I$460,8,FALSE)</f>
        <v>AT4G11470</v>
      </c>
      <c r="L164" t="str">
        <f>VLOOKUP(C164,'Expression batch'!$C$2:$I$460,7,FALSE)</f>
        <v>AT4G11470</v>
      </c>
      <c r="M164" t="s">
        <v>794</v>
      </c>
      <c r="Q164" t="s">
        <v>2623</v>
      </c>
      <c r="R164" t="s">
        <v>2737</v>
      </c>
      <c r="S164" t="s">
        <v>2089</v>
      </c>
      <c r="T164" t="s">
        <v>2069</v>
      </c>
      <c r="V164" t="s">
        <v>2625</v>
      </c>
      <c r="W164" t="s">
        <v>2073</v>
      </c>
      <c r="X164" t="s">
        <v>2738</v>
      </c>
    </row>
    <row r="165" spans="1:24">
      <c r="A165" t="s">
        <v>2739</v>
      </c>
      <c r="B165" t="s">
        <v>2740</v>
      </c>
      <c r="C165" t="str">
        <f t="shared" si="8"/>
        <v>X157</v>
      </c>
      <c r="E165" t="s">
        <v>2086</v>
      </c>
      <c r="F165" t="str">
        <f t="shared" si="9"/>
        <v>X157</v>
      </c>
      <c r="G165" t="str">
        <f>VLOOKUP(F165,[2]Information!$E$3:$F$462,2,FALSE)</f>
        <v>AT4G11480</v>
      </c>
      <c r="H165" t="e">
        <f>VLOOKUP(G165,[2]AddGene!$A$187:$B$374,2,FALSE)</f>
        <v>#N/A</v>
      </c>
      <c r="I165" t="s">
        <v>796</v>
      </c>
      <c r="J165" t="s">
        <v>1875</v>
      </c>
      <c r="K165" t="str">
        <f>VLOOKUP(J165,'Expression batch'!$B$2:$I$460,8,FALSE)</f>
        <v>AT4G11480</v>
      </c>
      <c r="L165" t="str">
        <f>VLOOKUP(C165,'Expression batch'!$C$2:$I$460,7,FALSE)</f>
        <v>AT4G11480</v>
      </c>
      <c r="M165" t="s">
        <v>797</v>
      </c>
      <c r="Q165" t="s">
        <v>2623</v>
      </c>
      <c r="R165" t="s">
        <v>2741</v>
      </c>
      <c r="S165" t="s">
        <v>2089</v>
      </c>
      <c r="T165" t="s">
        <v>2069</v>
      </c>
      <c r="V165" t="s">
        <v>2625</v>
      </c>
      <c r="W165" t="s">
        <v>2073</v>
      </c>
      <c r="X165" t="s">
        <v>2742</v>
      </c>
    </row>
    <row r="166" spans="1:24">
      <c r="A166" t="s">
        <v>2743</v>
      </c>
      <c r="B166" t="s">
        <v>2744</v>
      </c>
      <c r="C166" t="str">
        <f t="shared" si="8"/>
        <v>X158</v>
      </c>
      <c r="E166" t="s">
        <v>2086</v>
      </c>
      <c r="F166" t="str">
        <f t="shared" si="9"/>
        <v>X158</v>
      </c>
      <c r="G166" t="str">
        <f>VLOOKUP(F166,[2]Information!$E$3:$F$462,2,FALSE)</f>
        <v>AT4G11460</v>
      </c>
      <c r="H166" t="e">
        <f>VLOOKUP(G166,[2]AddGene!$A$187:$B$374,2,FALSE)</f>
        <v>#N/A</v>
      </c>
      <c r="I166" t="s">
        <v>790</v>
      </c>
      <c r="J166" t="s">
        <v>1873</v>
      </c>
      <c r="K166" t="str">
        <f>VLOOKUP(J166,'Expression batch'!$B$2:$I$460,8,FALSE)</f>
        <v>AT4G11460</v>
      </c>
      <c r="L166" t="str">
        <f>VLOOKUP(C166,'Expression batch'!$C$2:$I$460,7,FALSE)</f>
        <v>AT4G11460</v>
      </c>
      <c r="M166" t="s">
        <v>791</v>
      </c>
      <c r="Q166" t="s">
        <v>2623</v>
      </c>
      <c r="R166" t="s">
        <v>2745</v>
      </c>
      <c r="S166" t="s">
        <v>2089</v>
      </c>
      <c r="T166" t="s">
        <v>2069</v>
      </c>
      <c r="V166" t="s">
        <v>2625</v>
      </c>
      <c r="W166" t="s">
        <v>2073</v>
      </c>
      <c r="X166" t="s">
        <v>2746</v>
      </c>
    </row>
    <row r="167" spans="1:24">
      <c r="A167" t="s">
        <v>2747</v>
      </c>
      <c r="B167" t="s">
        <v>2748</v>
      </c>
      <c r="C167" t="str">
        <f t="shared" si="8"/>
        <v>X159</v>
      </c>
      <c r="E167" t="s">
        <v>2086</v>
      </c>
      <c r="F167" t="str">
        <f t="shared" si="9"/>
        <v>X159</v>
      </c>
      <c r="G167" t="str">
        <f>VLOOKUP(F167,[2]Information!$E$3:$F$462,2,FALSE)</f>
        <v>AT4G23260</v>
      </c>
      <c r="H167" t="e">
        <f>VLOOKUP(G167,[2]AddGene!$A$187:$B$374,2,FALSE)</f>
        <v>#N/A</v>
      </c>
      <c r="I167" t="s">
        <v>843</v>
      </c>
      <c r="J167" t="s">
        <v>844</v>
      </c>
      <c r="K167" t="str">
        <f>VLOOKUP(J167,'Expression batch'!$B$2:$I$460,8,FALSE)</f>
        <v>AT4G23260</v>
      </c>
      <c r="L167" t="str">
        <f>VLOOKUP(C167,'Expression batch'!$C$2:$I$460,7,FALSE)</f>
        <v>AT4G23260</v>
      </c>
      <c r="M167" t="s">
        <v>845</v>
      </c>
      <c r="Q167" t="s">
        <v>2623</v>
      </c>
      <c r="R167" t="s">
        <v>2749</v>
      </c>
      <c r="S167" t="s">
        <v>2089</v>
      </c>
      <c r="T167" t="s">
        <v>2069</v>
      </c>
      <c r="V167" t="s">
        <v>2625</v>
      </c>
      <c r="W167" t="s">
        <v>2073</v>
      </c>
      <c r="X167" t="s">
        <v>2750</v>
      </c>
    </row>
    <row r="168" spans="1:24">
      <c r="A168" t="s">
        <v>2751</v>
      </c>
      <c r="B168" t="s">
        <v>2752</v>
      </c>
      <c r="C168" t="str">
        <f t="shared" si="8"/>
        <v>X160</v>
      </c>
      <c r="E168" t="s">
        <v>2086</v>
      </c>
      <c r="F168" t="str">
        <f t="shared" si="9"/>
        <v>X160</v>
      </c>
      <c r="G168" t="str">
        <f>VLOOKUP(F168,[2]Information!$E$3:$F$462,2,FALSE)</f>
        <v>AT4G23250</v>
      </c>
      <c r="H168" t="e">
        <f>VLOOKUP(G168,[2]AddGene!$A$187:$B$374,2,FALSE)</f>
        <v>#N/A</v>
      </c>
      <c r="I168" t="s">
        <v>847</v>
      </c>
      <c r="J168" t="s">
        <v>848</v>
      </c>
      <c r="K168" t="str">
        <f>VLOOKUP(J168,'Expression batch'!$B$2:$I$460,8,FALSE)</f>
        <v>AT4G23250</v>
      </c>
      <c r="L168" t="str">
        <f>VLOOKUP(C168,'Expression batch'!$C$2:$I$460,7,FALSE)</f>
        <v>AT4G23250</v>
      </c>
      <c r="M168" t="s">
        <v>849</v>
      </c>
      <c r="Q168" t="s">
        <v>2623</v>
      </c>
      <c r="R168" t="s">
        <v>2753</v>
      </c>
      <c r="S168" t="s">
        <v>2089</v>
      </c>
      <c r="T168" t="s">
        <v>2069</v>
      </c>
      <c r="V168" t="s">
        <v>2625</v>
      </c>
      <c r="W168" t="s">
        <v>2073</v>
      </c>
      <c r="X168" t="s">
        <v>2754</v>
      </c>
    </row>
    <row r="169" spans="1:24">
      <c r="A169" t="s">
        <v>2755</v>
      </c>
      <c r="B169" t="s">
        <v>2756</v>
      </c>
      <c r="C169" t="str">
        <f t="shared" si="8"/>
        <v>X161</v>
      </c>
      <c r="E169" t="s">
        <v>2086</v>
      </c>
      <c r="F169" t="str">
        <f t="shared" si="9"/>
        <v>X161</v>
      </c>
      <c r="G169" t="str">
        <f>VLOOKUP(F169,[2]Information!$E$3:$F$462,2,FALSE)</f>
        <v>AT4G23290</v>
      </c>
      <c r="H169" t="e">
        <f>VLOOKUP(G169,[2]AddGene!$A$187:$B$374,2,FALSE)</f>
        <v>#N/A</v>
      </c>
      <c r="I169" t="s">
        <v>764</v>
      </c>
      <c r="J169" t="s">
        <v>1864</v>
      </c>
      <c r="K169" t="str">
        <f>VLOOKUP(J169,'Expression batch'!$B$2:$I$460,8,FALSE)</f>
        <v>AT4G23290</v>
      </c>
      <c r="L169" t="str">
        <f>VLOOKUP(C169,'Expression batch'!$C$2:$I$460,7,FALSE)</f>
        <v>AT4G23290</v>
      </c>
      <c r="M169" t="s">
        <v>765</v>
      </c>
      <c r="Q169" t="s">
        <v>2623</v>
      </c>
      <c r="R169" t="s">
        <v>2757</v>
      </c>
      <c r="S169" t="s">
        <v>2089</v>
      </c>
      <c r="T169" t="s">
        <v>2069</v>
      </c>
      <c r="V169" t="s">
        <v>2625</v>
      </c>
      <c r="W169" t="s">
        <v>2073</v>
      </c>
      <c r="X169" t="s">
        <v>2758</v>
      </c>
    </row>
    <row r="170" spans="1:24">
      <c r="A170" t="s">
        <v>2759</v>
      </c>
      <c r="B170" t="s">
        <v>2760</v>
      </c>
      <c r="C170" t="str">
        <f t="shared" si="8"/>
        <v>X162</v>
      </c>
      <c r="E170" t="s">
        <v>2086</v>
      </c>
      <c r="F170" t="str">
        <f t="shared" si="9"/>
        <v>X162</v>
      </c>
      <c r="G170" t="str">
        <f>VLOOKUP(F170,[2]Information!$E$3:$F$462,2,FALSE)</f>
        <v>AT4G23320</v>
      </c>
      <c r="H170" t="e">
        <f>VLOOKUP(G170,[2]AddGene!$A$187:$B$374,2,FALSE)</f>
        <v>#N/A</v>
      </c>
      <c r="I170" t="s">
        <v>772</v>
      </c>
      <c r="J170" t="s">
        <v>1867</v>
      </c>
      <c r="K170" t="str">
        <f>VLOOKUP(J170,'Expression batch'!$B$2:$I$460,8,FALSE)</f>
        <v>AT4G23320</v>
      </c>
      <c r="L170" t="str">
        <f>VLOOKUP(C170,'Expression batch'!$C$2:$I$460,7,FALSE)</f>
        <v>AT4G23320</v>
      </c>
      <c r="M170" t="s">
        <v>773</v>
      </c>
      <c r="Q170" t="s">
        <v>2623</v>
      </c>
      <c r="R170" t="s">
        <v>2761</v>
      </c>
      <c r="S170" t="s">
        <v>2089</v>
      </c>
      <c r="T170" t="s">
        <v>2069</v>
      </c>
      <c r="V170" t="s">
        <v>2625</v>
      </c>
      <c r="W170" t="s">
        <v>2073</v>
      </c>
      <c r="X170" t="s">
        <v>2762</v>
      </c>
    </row>
    <row r="171" spans="1:24">
      <c r="A171" t="s">
        <v>2763</v>
      </c>
      <c r="B171" t="s">
        <v>2764</v>
      </c>
      <c r="C171" t="str">
        <f t="shared" si="8"/>
        <v>X163</v>
      </c>
      <c r="E171" t="s">
        <v>2086</v>
      </c>
      <c r="F171" t="str">
        <f t="shared" si="9"/>
        <v>X163</v>
      </c>
      <c r="G171" t="str">
        <f>VLOOKUP(F171,[2]Information!$E$3:$F$462,2,FALSE)</f>
        <v>AT4G23210</v>
      </c>
      <c r="H171" t="e">
        <f>VLOOKUP(G171,[2]AddGene!$A$187:$B$374,2,FALSE)</f>
        <v>#N/A</v>
      </c>
      <c r="I171" t="s">
        <v>946</v>
      </c>
      <c r="J171" t="s">
        <v>947</v>
      </c>
      <c r="K171" t="str">
        <f>VLOOKUP(J171,'Expression batch'!$B$2:$I$460,8,FALSE)</f>
        <v>AT4G23210</v>
      </c>
      <c r="L171" t="str">
        <f>VLOOKUP(C171,'Expression batch'!$C$2:$I$460,7,FALSE)</f>
        <v>AT4G23210</v>
      </c>
      <c r="M171" t="s">
        <v>948</v>
      </c>
      <c r="Q171" t="s">
        <v>2623</v>
      </c>
      <c r="R171" t="s">
        <v>2765</v>
      </c>
      <c r="S171" t="s">
        <v>2089</v>
      </c>
      <c r="T171" t="s">
        <v>2069</v>
      </c>
      <c r="V171" t="s">
        <v>2625</v>
      </c>
      <c r="W171" t="s">
        <v>2073</v>
      </c>
      <c r="X171" t="s">
        <v>2766</v>
      </c>
    </row>
    <row r="172" spans="1:24">
      <c r="A172" t="s">
        <v>2767</v>
      </c>
      <c r="B172" t="s">
        <v>2768</v>
      </c>
      <c r="C172" t="str">
        <f t="shared" si="8"/>
        <v>X164</v>
      </c>
      <c r="E172" t="s">
        <v>2086</v>
      </c>
      <c r="F172" t="str">
        <f t="shared" si="9"/>
        <v>X164</v>
      </c>
      <c r="G172" t="str">
        <f>VLOOKUP(F172,[2]Information!$E$3:$F$462,2,FALSE)</f>
        <v>AT4G00970</v>
      </c>
      <c r="H172" t="e">
        <f>VLOOKUP(G172,[2]AddGene!$A$187:$B$374,2,FALSE)</f>
        <v>#N/A</v>
      </c>
      <c r="I172" t="s">
        <v>821</v>
      </c>
      <c r="J172" t="s">
        <v>1884</v>
      </c>
      <c r="K172" t="str">
        <f>VLOOKUP(J172,'Expression batch'!$B$2:$I$460,8,FALSE)</f>
        <v>AT4G00970</v>
      </c>
      <c r="L172" t="str">
        <f>VLOOKUP(C172,'Expression batch'!$C$2:$I$460,7,FALSE)</f>
        <v>AT4G00970</v>
      </c>
      <c r="M172" t="s">
        <v>822</v>
      </c>
      <c r="Q172" t="s">
        <v>2623</v>
      </c>
      <c r="R172" t="s">
        <v>2769</v>
      </c>
      <c r="S172" t="s">
        <v>2089</v>
      </c>
      <c r="T172" t="s">
        <v>2069</v>
      </c>
      <c r="V172" t="s">
        <v>2625</v>
      </c>
      <c r="W172" t="s">
        <v>2073</v>
      </c>
      <c r="X172" t="s">
        <v>2770</v>
      </c>
    </row>
    <row r="173" spans="1:24">
      <c r="A173" t="s">
        <v>2771</v>
      </c>
      <c r="B173" t="s">
        <v>2772</v>
      </c>
      <c r="C173" t="str">
        <f t="shared" si="8"/>
        <v>X165</v>
      </c>
      <c r="E173" t="s">
        <v>2086</v>
      </c>
      <c r="F173" t="str">
        <f t="shared" si="9"/>
        <v>X165</v>
      </c>
      <c r="G173" t="str">
        <f>VLOOKUP(F173,[2]Information!$E$3:$F$462,2,FALSE)</f>
        <v>AT4G21400</v>
      </c>
      <c r="H173" t="e">
        <f>VLOOKUP(G173,[2]AddGene!$A$187:$B$374,2,FALSE)</f>
        <v>#N/A</v>
      </c>
      <c r="I173" t="s">
        <v>781</v>
      </c>
      <c r="J173" t="s">
        <v>1870</v>
      </c>
      <c r="K173" t="str">
        <f>VLOOKUP(J173,'Expression batch'!$B$2:$I$460,8,FALSE)</f>
        <v>AT4G21400</v>
      </c>
      <c r="L173" t="str">
        <f>VLOOKUP(C173,'Expression batch'!$C$2:$I$460,7,FALSE)</f>
        <v>AT4G21400</v>
      </c>
      <c r="M173" t="s">
        <v>782</v>
      </c>
      <c r="Q173" t="s">
        <v>2623</v>
      </c>
      <c r="R173" t="s">
        <v>2773</v>
      </c>
      <c r="S173" t="s">
        <v>2089</v>
      </c>
      <c r="T173" t="s">
        <v>2069</v>
      </c>
      <c r="V173" t="s">
        <v>2625</v>
      </c>
      <c r="W173" t="s">
        <v>2073</v>
      </c>
      <c r="X173" t="s">
        <v>2774</v>
      </c>
    </row>
    <row r="174" spans="1:24">
      <c r="A174" t="s">
        <v>2775</v>
      </c>
      <c r="B174" t="s">
        <v>2776</v>
      </c>
      <c r="C174" t="str">
        <f t="shared" si="8"/>
        <v>X166</v>
      </c>
      <c r="E174" t="s">
        <v>2086</v>
      </c>
      <c r="F174" t="str">
        <f t="shared" si="9"/>
        <v>X166</v>
      </c>
      <c r="G174" t="str">
        <f>VLOOKUP(F174,[2]Information!$E$3:$F$462,2,FALSE)</f>
        <v>AT4G21410</v>
      </c>
      <c r="H174" t="e">
        <f>VLOOKUP(G174,[2]AddGene!$A$187:$B$374,2,FALSE)</f>
        <v>#N/A</v>
      </c>
      <c r="I174" t="s">
        <v>784</v>
      </c>
      <c r="J174" t="s">
        <v>1871</v>
      </c>
      <c r="K174" t="str">
        <f>VLOOKUP(J174,'Expression batch'!$B$2:$I$460,8,FALSE)</f>
        <v>AT4G21410</v>
      </c>
      <c r="L174" t="str">
        <f>VLOOKUP(C174,'Expression batch'!$C$2:$I$460,7,FALSE)</f>
        <v>AT4G21410</v>
      </c>
      <c r="M174" t="s">
        <v>785</v>
      </c>
      <c r="Q174" t="s">
        <v>2623</v>
      </c>
      <c r="R174" t="s">
        <v>2777</v>
      </c>
      <c r="S174" t="s">
        <v>2089</v>
      </c>
      <c r="T174" t="s">
        <v>2069</v>
      </c>
      <c r="V174" t="s">
        <v>2625</v>
      </c>
      <c r="W174" t="s">
        <v>2073</v>
      </c>
      <c r="X174" t="s">
        <v>2778</v>
      </c>
    </row>
    <row r="175" spans="1:24">
      <c r="A175" t="s">
        <v>2779</v>
      </c>
      <c r="B175" t="s">
        <v>2780</v>
      </c>
      <c r="C175" t="str">
        <f t="shared" si="8"/>
        <v>X167</v>
      </c>
      <c r="E175" t="s">
        <v>2086</v>
      </c>
      <c r="F175" t="str">
        <f t="shared" si="9"/>
        <v>X167</v>
      </c>
      <c r="G175" t="str">
        <f>VLOOKUP(F175,[2]Information!$E$3:$F$462,2,FALSE)</f>
        <v>AT4G38830</v>
      </c>
      <c r="H175" t="e">
        <f>VLOOKUP(G175,[2]AddGene!$A$187:$B$374,2,FALSE)</f>
        <v>#N/A</v>
      </c>
      <c r="I175" t="s">
        <v>778</v>
      </c>
      <c r="J175" t="s">
        <v>1869</v>
      </c>
      <c r="K175" t="str">
        <f>VLOOKUP(J175,'Expression batch'!$B$2:$I$460,8,FALSE)</f>
        <v>AT4G38830</v>
      </c>
      <c r="L175" t="str">
        <f>VLOOKUP(C175,'Expression batch'!$C$2:$I$460,7,FALSE)</f>
        <v>AT4G38830</v>
      </c>
      <c r="M175" t="s">
        <v>779</v>
      </c>
      <c r="Q175" t="s">
        <v>2623</v>
      </c>
      <c r="R175" t="s">
        <v>2781</v>
      </c>
      <c r="S175" t="s">
        <v>2089</v>
      </c>
      <c r="T175" t="s">
        <v>2069</v>
      </c>
      <c r="V175" t="s">
        <v>2625</v>
      </c>
      <c r="W175" t="s">
        <v>2073</v>
      </c>
      <c r="X175" t="s">
        <v>2782</v>
      </c>
    </row>
    <row r="176" spans="1:24">
      <c r="A176" t="s">
        <v>2783</v>
      </c>
      <c r="B176" t="s">
        <v>2784</v>
      </c>
      <c r="C176" t="str">
        <f t="shared" si="8"/>
        <v>X168</v>
      </c>
      <c r="E176" t="s">
        <v>2086</v>
      </c>
      <c r="F176" t="str">
        <f t="shared" si="9"/>
        <v>X168</v>
      </c>
      <c r="G176" t="str">
        <f>VLOOKUP(F176,[2]Information!$E$3:$F$462,2,FALSE)</f>
        <v>AT4G04490</v>
      </c>
      <c r="H176" t="e">
        <f>VLOOKUP(G176,[2]AddGene!$A$187:$B$374,2,FALSE)</f>
        <v>#N/A</v>
      </c>
      <c r="I176" t="s">
        <v>804</v>
      </c>
      <c r="J176" t="s">
        <v>1878</v>
      </c>
      <c r="K176" t="str">
        <f>VLOOKUP(J176,'Expression batch'!$B$2:$I$460,8,FALSE)</f>
        <v>AT4G04490</v>
      </c>
      <c r="L176" t="str">
        <f>VLOOKUP(C176,'Expression batch'!$C$2:$I$460,7,FALSE)</f>
        <v>AT4G04490</v>
      </c>
      <c r="M176" t="s">
        <v>805</v>
      </c>
      <c r="Q176" t="s">
        <v>2623</v>
      </c>
      <c r="R176" t="s">
        <v>2785</v>
      </c>
      <c r="S176" t="s">
        <v>2089</v>
      </c>
      <c r="T176" t="s">
        <v>2069</v>
      </c>
      <c r="V176" t="s">
        <v>2625</v>
      </c>
      <c r="W176" t="s">
        <v>2073</v>
      </c>
      <c r="X176" t="s">
        <v>2786</v>
      </c>
    </row>
    <row r="177" spans="1:24">
      <c r="A177" t="s">
        <v>2787</v>
      </c>
      <c r="B177" t="s">
        <v>2788</v>
      </c>
      <c r="C177" t="str">
        <f t="shared" si="8"/>
        <v>X169</v>
      </c>
      <c r="E177" t="s">
        <v>2086</v>
      </c>
      <c r="F177" t="str">
        <f t="shared" si="9"/>
        <v>X169</v>
      </c>
      <c r="G177" t="str">
        <f>VLOOKUP(F177,[2]Information!$E$3:$F$462,2,FALSE)</f>
        <v>AT4G04500</v>
      </c>
      <c r="H177" t="e">
        <f>VLOOKUP(G177,[2]AddGene!$A$187:$B$374,2,FALSE)</f>
        <v>#N/A</v>
      </c>
      <c r="I177" t="s">
        <v>807</v>
      </c>
      <c r="J177" t="s">
        <v>1879</v>
      </c>
      <c r="K177" t="str">
        <f>VLOOKUP(J177,'Expression batch'!$B$2:$I$460,8,FALSE)</f>
        <v>AT4G04500</v>
      </c>
      <c r="L177" t="str">
        <f>VLOOKUP(C177,'Expression batch'!$C$2:$I$460,7,FALSE)</f>
        <v>AT4G04500</v>
      </c>
      <c r="M177" t="s">
        <v>808</v>
      </c>
      <c r="Q177" t="s">
        <v>2623</v>
      </c>
      <c r="R177" t="s">
        <v>2789</v>
      </c>
      <c r="S177" t="s">
        <v>2089</v>
      </c>
      <c r="T177" t="s">
        <v>2069</v>
      </c>
      <c r="V177" t="s">
        <v>2625</v>
      </c>
      <c r="W177" t="s">
        <v>2073</v>
      </c>
      <c r="X177" t="s">
        <v>2790</v>
      </c>
    </row>
    <row r="178" spans="1:24">
      <c r="A178" t="s">
        <v>2791</v>
      </c>
      <c r="B178" t="s">
        <v>2792</v>
      </c>
      <c r="C178" t="str">
        <f t="shared" si="8"/>
        <v>X170</v>
      </c>
      <c r="E178" t="s">
        <v>2086</v>
      </c>
      <c r="F178" t="str">
        <f t="shared" si="9"/>
        <v>X170</v>
      </c>
      <c r="G178" t="str">
        <f>VLOOKUP(F178,[2]Information!$E$3:$F$462,2,FALSE)</f>
        <v>AT4G04570</v>
      </c>
      <c r="H178" t="e">
        <f>VLOOKUP(G178,[2]AddGene!$A$187:$B$374,2,FALSE)</f>
        <v>#N/A</v>
      </c>
      <c r="I178" t="s">
        <v>818</v>
      </c>
      <c r="J178" t="s">
        <v>1883</v>
      </c>
      <c r="K178" t="str">
        <f>VLOOKUP(J178,'Expression batch'!$B$2:$I$460,8,FALSE)</f>
        <v>AT4G04570</v>
      </c>
      <c r="L178" t="str">
        <f>VLOOKUP(C178,'Expression batch'!$C$2:$I$460,7,FALSE)</f>
        <v>AT4G04570</v>
      </c>
      <c r="M178" t="s">
        <v>819</v>
      </c>
      <c r="Q178" t="s">
        <v>2623</v>
      </c>
      <c r="R178" t="s">
        <v>2793</v>
      </c>
      <c r="S178" t="s">
        <v>2089</v>
      </c>
      <c r="T178" t="s">
        <v>2069</v>
      </c>
      <c r="V178" t="s">
        <v>2625</v>
      </c>
      <c r="W178" t="s">
        <v>2073</v>
      </c>
      <c r="X178" t="s">
        <v>2794</v>
      </c>
    </row>
    <row r="179" spans="1:24">
      <c r="A179" t="s">
        <v>2795</v>
      </c>
      <c r="B179" t="s">
        <v>2796</v>
      </c>
      <c r="C179" t="str">
        <f t="shared" si="8"/>
        <v>X171</v>
      </c>
      <c r="E179" t="s">
        <v>2086</v>
      </c>
      <c r="F179" t="str">
        <f t="shared" si="9"/>
        <v>X171</v>
      </c>
      <c r="G179" t="str">
        <f>VLOOKUP(F179,[2]Information!$E$3:$F$462,2,FALSE)</f>
        <v>AT4G04540</v>
      </c>
      <c r="H179" t="e">
        <f>VLOOKUP(G179,[2]AddGene!$A$187:$B$374,2,FALSE)</f>
        <v>#N/A</v>
      </c>
      <c r="I179" t="s">
        <v>812</v>
      </c>
      <c r="J179" t="s">
        <v>1881</v>
      </c>
      <c r="K179" t="str">
        <f>VLOOKUP(J179,'Expression batch'!$B$2:$I$460,8,FALSE)</f>
        <v>AT4G04540</v>
      </c>
      <c r="L179" t="str">
        <f>VLOOKUP(C179,'Expression batch'!$C$2:$I$460,7,FALSE)</f>
        <v>AT4G04540</v>
      </c>
      <c r="M179" t="s">
        <v>813</v>
      </c>
      <c r="Q179" t="s">
        <v>2623</v>
      </c>
      <c r="R179" t="s">
        <v>2797</v>
      </c>
      <c r="S179" t="s">
        <v>2089</v>
      </c>
      <c r="T179" t="s">
        <v>2069</v>
      </c>
      <c r="V179" t="s">
        <v>2625</v>
      </c>
      <c r="W179" t="s">
        <v>2073</v>
      </c>
      <c r="X179" t="s">
        <v>2798</v>
      </c>
    </row>
    <row r="180" spans="1:24">
      <c r="A180" t="s">
        <v>2799</v>
      </c>
      <c r="B180" t="s">
        <v>2800</v>
      </c>
      <c r="C180" t="str">
        <f t="shared" si="8"/>
        <v>X172</v>
      </c>
      <c r="E180" t="s">
        <v>2086</v>
      </c>
      <c r="F180" t="str">
        <f t="shared" si="9"/>
        <v>X172</v>
      </c>
      <c r="G180" t="str">
        <f>VLOOKUP(F180,[2]Information!$E$3:$F$462,2,FALSE)</f>
        <v>AT4G04510</v>
      </c>
      <c r="H180" t="e">
        <f>VLOOKUP(G180,[2]AddGene!$A$187:$B$374,2,FALSE)</f>
        <v>#N/A</v>
      </c>
      <c r="I180" t="s">
        <v>809</v>
      </c>
      <c r="J180" t="s">
        <v>1880</v>
      </c>
      <c r="K180" t="str">
        <f>VLOOKUP(J180,'Expression batch'!$B$2:$I$460,8,FALSE)</f>
        <v>AT4G04510</v>
      </c>
      <c r="L180" t="str">
        <f>VLOOKUP(C180,'Expression batch'!$C$2:$I$460,7,FALSE)</f>
        <v>AT4G04510</v>
      </c>
      <c r="M180" t="s">
        <v>810</v>
      </c>
      <c r="Q180" t="s">
        <v>2623</v>
      </c>
      <c r="R180" t="s">
        <v>2801</v>
      </c>
      <c r="S180" t="s">
        <v>2089</v>
      </c>
      <c r="T180" t="s">
        <v>2069</v>
      </c>
      <c r="V180" t="s">
        <v>2625</v>
      </c>
      <c r="W180" t="s">
        <v>2073</v>
      </c>
      <c r="X180" t="s">
        <v>2802</v>
      </c>
    </row>
    <row r="181" spans="1:24">
      <c r="A181" t="s">
        <v>2803</v>
      </c>
      <c r="B181" t="s">
        <v>2804</v>
      </c>
      <c r="C181" t="str">
        <f t="shared" si="8"/>
        <v>X173</v>
      </c>
      <c r="E181" t="s">
        <v>2086</v>
      </c>
      <c r="F181" t="str">
        <f t="shared" si="9"/>
        <v>X173</v>
      </c>
      <c r="G181" t="str">
        <f>VLOOKUP(F181,[2]Information!$E$3:$F$462,2,FALSE)</f>
        <v>AT4G23230</v>
      </c>
      <c r="H181" t="e">
        <f>VLOOKUP(G181,[2]AddGene!$A$187:$B$374,2,FALSE)</f>
        <v>#N/A</v>
      </c>
      <c r="I181" t="s">
        <v>851</v>
      </c>
      <c r="J181" t="s">
        <v>852</v>
      </c>
      <c r="K181" t="str">
        <f>VLOOKUP(J181,'Expression batch'!$B$2:$I$460,8,FALSE)</f>
        <v>AT4G23230</v>
      </c>
      <c r="L181" t="str">
        <f>VLOOKUP(C181,'Expression batch'!$C$2:$I$460,7,FALSE)</f>
        <v>AT4G23230</v>
      </c>
      <c r="M181" t="s">
        <v>853</v>
      </c>
      <c r="Q181" t="s">
        <v>2623</v>
      </c>
      <c r="R181" t="s">
        <v>2805</v>
      </c>
      <c r="S181" t="s">
        <v>2089</v>
      </c>
      <c r="T181" t="s">
        <v>2069</v>
      </c>
      <c r="V181" t="s">
        <v>2625</v>
      </c>
      <c r="W181" t="s">
        <v>2073</v>
      </c>
      <c r="X181" t="s">
        <v>2806</v>
      </c>
    </row>
    <row r="182" spans="1:24">
      <c r="A182" t="s">
        <v>2807</v>
      </c>
      <c r="B182" t="s">
        <v>2808</v>
      </c>
      <c r="C182" t="str">
        <f t="shared" si="8"/>
        <v>X175</v>
      </c>
      <c r="E182" t="s">
        <v>2086</v>
      </c>
      <c r="F182" t="str">
        <f t="shared" si="9"/>
        <v>X175</v>
      </c>
      <c r="G182" t="str">
        <f>VLOOKUP(F182,[2]Information!$E$3:$F$462,2,FALSE)</f>
        <v>AT5G40380</v>
      </c>
      <c r="H182" t="e">
        <f>VLOOKUP(G182,[2]AddGene!$A$187:$B$374,2,FALSE)</f>
        <v>#N/A</v>
      </c>
      <c r="I182" t="s">
        <v>855</v>
      </c>
      <c r="J182" t="s">
        <v>856</v>
      </c>
      <c r="K182" t="str">
        <f>VLOOKUP(J182,'Expression batch'!$B$2:$I$460,8,FALSE)</f>
        <v>AT5G40380</v>
      </c>
      <c r="L182" t="str">
        <f>VLOOKUP(C182,'Expression batch'!$C$2:$I$460,7,FALSE)</f>
        <v>AT5G40380</v>
      </c>
      <c r="M182" t="s">
        <v>857</v>
      </c>
      <c r="Q182" t="s">
        <v>2623</v>
      </c>
      <c r="R182" t="s">
        <v>2809</v>
      </c>
      <c r="S182" t="s">
        <v>2089</v>
      </c>
      <c r="T182" t="s">
        <v>2069</v>
      </c>
      <c r="V182" t="s">
        <v>2625</v>
      </c>
      <c r="W182" t="s">
        <v>2073</v>
      </c>
      <c r="X182" t="s">
        <v>2810</v>
      </c>
    </row>
    <row r="183" spans="1:24">
      <c r="A183" t="s">
        <v>2811</v>
      </c>
      <c r="B183" t="s">
        <v>2812</v>
      </c>
      <c r="C183" t="str">
        <f t="shared" si="8"/>
        <v>X176</v>
      </c>
      <c r="E183" t="s">
        <v>2086</v>
      </c>
      <c r="F183" t="str">
        <f t="shared" si="9"/>
        <v>X176</v>
      </c>
      <c r="G183" t="str">
        <f>VLOOKUP(F183,[2]Information!$E$3:$F$462,2,FALSE)</f>
        <v>AT1G70530</v>
      </c>
      <c r="H183" t="e">
        <f>VLOOKUP(G183,[2]AddGene!$A$187:$B$374,2,FALSE)</f>
        <v>#N/A</v>
      </c>
      <c r="I183" t="s">
        <v>787</v>
      </c>
      <c r="J183" t="s">
        <v>1872</v>
      </c>
      <c r="K183" t="str">
        <f>VLOOKUP(J183,'Expression batch'!$B$2:$I$460,8,FALSE)</f>
        <v>AT1G70530</v>
      </c>
      <c r="L183" t="str">
        <f>VLOOKUP(C183,'Expression batch'!$C$2:$I$460,7,FALSE)</f>
        <v>AT1G70530</v>
      </c>
      <c r="M183" t="s">
        <v>788</v>
      </c>
      <c r="Q183" t="s">
        <v>2623</v>
      </c>
      <c r="R183" t="s">
        <v>2813</v>
      </c>
      <c r="S183" t="s">
        <v>2089</v>
      </c>
      <c r="T183" t="s">
        <v>2069</v>
      </c>
      <c r="V183" t="s">
        <v>2625</v>
      </c>
      <c r="W183" t="s">
        <v>2073</v>
      </c>
      <c r="X183" t="s">
        <v>2814</v>
      </c>
    </row>
    <row r="184" spans="1:24">
      <c r="A184" t="s">
        <v>2815</v>
      </c>
      <c r="B184" t="s">
        <v>2816</v>
      </c>
      <c r="C184" t="str">
        <f t="shared" si="8"/>
        <v>X080</v>
      </c>
      <c r="E184" t="s">
        <v>2086</v>
      </c>
      <c r="F184" t="str">
        <f t="shared" ref="F184:F215" si="10">LEFT(B184,4)</f>
        <v>X080</v>
      </c>
      <c r="G184" t="str">
        <f>VLOOKUP(F184,[2]Information!$E$3:$F$462,2,FALSE)</f>
        <v>AT1G58190</v>
      </c>
      <c r="H184" t="e">
        <f>VLOOKUP(G184,[2]AddGene!$A$187:$B$374,2,FALSE)</f>
        <v>#N/A</v>
      </c>
      <c r="I184" t="s">
        <v>1398</v>
      </c>
      <c r="J184" t="s">
        <v>1399</v>
      </c>
      <c r="K184" t="str">
        <f>VLOOKUP(J184,'Expression batch'!$B$2:$I$460,8,FALSE)</f>
        <v>AT1G58190</v>
      </c>
      <c r="L184" t="str">
        <f>VLOOKUP(C184,'Expression batch'!$C$2:$I$460,7,FALSE)</f>
        <v>AT1G58190</v>
      </c>
      <c r="M184" t="s">
        <v>1400</v>
      </c>
      <c r="Q184" t="s">
        <v>2817</v>
      </c>
      <c r="R184" t="s">
        <v>2818</v>
      </c>
      <c r="S184" t="s">
        <v>2089</v>
      </c>
      <c r="T184" t="s">
        <v>2069</v>
      </c>
      <c r="V184" t="s">
        <v>2819</v>
      </c>
      <c r="W184" t="s">
        <v>2073</v>
      </c>
      <c r="X184" t="s">
        <v>2820</v>
      </c>
    </row>
    <row r="185" spans="1:24">
      <c r="A185" t="s">
        <v>2821</v>
      </c>
      <c r="B185" t="s">
        <v>2822</v>
      </c>
      <c r="C185" t="str">
        <f t="shared" si="8"/>
        <v>X083</v>
      </c>
      <c r="E185" t="s">
        <v>2086</v>
      </c>
      <c r="F185" t="str">
        <f t="shared" si="10"/>
        <v>X083</v>
      </c>
      <c r="G185" t="str">
        <f>VLOOKUP(F185,[2]Information!$E$3:$F$462,2,FALSE)</f>
        <v>AT3G53240</v>
      </c>
      <c r="H185" t="e">
        <f>VLOOKUP(G185,[2]AddGene!$A$187:$B$374,2,FALSE)</f>
        <v>#N/A</v>
      </c>
      <c r="I185" t="s">
        <v>1401</v>
      </c>
      <c r="J185" t="s">
        <v>1402</v>
      </c>
      <c r="K185" t="str">
        <f>VLOOKUP(J185,'Expression batch'!$B$2:$I$460,8,FALSE)</f>
        <v>AT3G53240</v>
      </c>
      <c r="L185" t="str">
        <f>VLOOKUP(C185,'Expression batch'!$C$2:$I$460,7,FALSE)</f>
        <v>AT3G53240</v>
      </c>
      <c r="M185" t="s">
        <v>1403</v>
      </c>
      <c r="Q185" t="s">
        <v>2817</v>
      </c>
      <c r="R185" t="s">
        <v>2823</v>
      </c>
      <c r="S185" t="s">
        <v>2089</v>
      </c>
      <c r="T185" t="s">
        <v>2069</v>
      </c>
      <c r="V185" t="s">
        <v>2819</v>
      </c>
      <c r="W185" t="s">
        <v>2073</v>
      </c>
      <c r="X185" t="s">
        <v>2824</v>
      </c>
    </row>
    <row r="186" spans="1:24">
      <c r="A186" t="s">
        <v>2825</v>
      </c>
      <c r="B186" t="s">
        <v>2826</v>
      </c>
      <c r="C186" t="str">
        <f t="shared" si="8"/>
        <v>X084</v>
      </c>
      <c r="E186" t="s">
        <v>2086</v>
      </c>
      <c r="F186" t="str">
        <f t="shared" si="10"/>
        <v>X084</v>
      </c>
      <c r="G186" t="str">
        <f>VLOOKUP(F186,[2]Information!$E$3:$F$462,2,FALSE)</f>
        <v>AT1G28340</v>
      </c>
      <c r="H186" t="e">
        <f>VLOOKUP(G186,[2]AddGene!$A$187:$B$374,2,FALSE)</f>
        <v>#N/A</v>
      </c>
      <c r="I186" t="s">
        <v>1467</v>
      </c>
      <c r="J186" t="s">
        <v>1468</v>
      </c>
      <c r="K186" t="str">
        <f>VLOOKUP(J186,'Expression batch'!$B$2:$I$460,8,FALSE)</f>
        <v>AT1G28340</v>
      </c>
      <c r="L186" t="str">
        <f>VLOOKUP(C186,'Expression batch'!$C$2:$I$460,7,FALSE)</f>
        <v>AT1G28340</v>
      </c>
      <c r="M186" t="s">
        <v>1469</v>
      </c>
      <c r="Q186" t="s">
        <v>2817</v>
      </c>
      <c r="R186" t="s">
        <v>2827</v>
      </c>
      <c r="S186" t="s">
        <v>2089</v>
      </c>
      <c r="T186" t="s">
        <v>2069</v>
      </c>
      <c r="V186" t="s">
        <v>2819</v>
      </c>
      <c r="W186" t="s">
        <v>2073</v>
      </c>
      <c r="X186" t="s">
        <v>2828</v>
      </c>
    </row>
    <row r="187" spans="1:24">
      <c r="A187" t="s">
        <v>2829</v>
      </c>
      <c r="B187" t="s">
        <v>2830</v>
      </c>
      <c r="C187" t="str">
        <f t="shared" si="8"/>
        <v>X085</v>
      </c>
      <c r="E187" t="s">
        <v>2086</v>
      </c>
      <c r="F187" t="str">
        <f t="shared" si="10"/>
        <v>X085</v>
      </c>
      <c r="G187" t="str">
        <f>VLOOKUP(F187,[2]Information!$E$3:$F$462,2,FALSE)</f>
        <v>AT2G25440</v>
      </c>
      <c r="H187" t="e">
        <f>VLOOKUP(G187,[2]AddGene!$A$187:$B$374,2,FALSE)</f>
        <v>#N/A</v>
      </c>
      <c r="I187" t="s">
        <v>1464</v>
      </c>
      <c r="J187" t="s">
        <v>1465</v>
      </c>
      <c r="K187" t="str">
        <f>VLOOKUP(J187,'Expression batch'!$B$2:$I$460,8,FALSE)</f>
        <v>AT2G25440</v>
      </c>
      <c r="L187" t="str">
        <f>VLOOKUP(C187,'Expression batch'!$C$2:$I$460,7,FALSE)</f>
        <v>AT2G25440</v>
      </c>
      <c r="M187" t="s">
        <v>1466</v>
      </c>
      <c r="Q187" t="s">
        <v>2817</v>
      </c>
      <c r="R187" t="s">
        <v>2831</v>
      </c>
      <c r="S187" t="s">
        <v>2089</v>
      </c>
      <c r="T187" t="s">
        <v>2069</v>
      </c>
      <c r="V187" t="s">
        <v>2819</v>
      </c>
      <c r="W187" t="s">
        <v>2073</v>
      </c>
      <c r="X187" t="s">
        <v>2832</v>
      </c>
    </row>
    <row r="188" spans="1:24">
      <c r="A188" t="s">
        <v>2833</v>
      </c>
      <c r="B188" t="s">
        <v>2834</v>
      </c>
      <c r="C188" t="str">
        <f t="shared" si="8"/>
        <v>X087</v>
      </c>
      <c r="E188" t="s">
        <v>2086</v>
      </c>
      <c r="F188" t="str">
        <f t="shared" si="10"/>
        <v>X087</v>
      </c>
      <c r="G188" t="str">
        <f>VLOOKUP(F188,[2]Information!$E$3:$F$462,2,FALSE)</f>
        <v>AT2G32660</v>
      </c>
      <c r="H188" t="e">
        <f>VLOOKUP(G188,[2]AddGene!$A$187:$B$374,2,FALSE)</f>
        <v>#N/A</v>
      </c>
      <c r="I188" t="s">
        <v>1470</v>
      </c>
      <c r="J188" t="s">
        <v>1471</v>
      </c>
      <c r="K188" t="str">
        <f>VLOOKUP(J188,'Expression batch'!$B$2:$I$460,8,FALSE)</f>
        <v>AT2G32660</v>
      </c>
      <c r="L188" t="str">
        <f>VLOOKUP(C188,'Expression batch'!$C$2:$I$460,7,FALSE)</f>
        <v>AT2G32660</v>
      </c>
      <c r="M188" t="s">
        <v>1472</v>
      </c>
      <c r="N188" t="s">
        <v>2835</v>
      </c>
      <c r="Q188" t="s">
        <v>2817</v>
      </c>
      <c r="R188" t="s">
        <v>2836</v>
      </c>
      <c r="S188" t="s">
        <v>2089</v>
      </c>
      <c r="T188" t="s">
        <v>2069</v>
      </c>
      <c r="V188" t="s">
        <v>2819</v>
      </c>
      <c r="W188" t="s">
        <v>2073</v>
      </c>
      <c r="X188" t="s">
        <v>2837</v>
      </c>
    </row>
    <row r="189" spans="1:24">
      <c r="A189" t="s">
        <v>2838</v>
      </c>
      <c r="B189" t="s">
        <v>2839</v>
      </c>
      <c r="C189" t="str">
        <f t="shared" si="8"/>
        <v>X088</v>
      </c>
      <c r="E189" t="s">
        <v>2086</v>
      </c>
      <c r="F189" t="str">
        <f t="shared" si="10"/>
        <v>X088</v>
      </c>
      <c r="G189" t="str">
        <f>VLOOKUP(F189,[2]Information!$E$3:$F$462,2,FALSE)</f>
        <v>AT3G05660</v>
      </c>
      <c r="H189" t="e">
        <f>VLOOKUP(G189,[2]AddGene!$A$187:$B$374,2,FALSE)</f>
        <v>#N/A</v>
      </c>
      <c r="I189" t="s">
        <v>1473</v>
      </c>
      <c r="J189" t="s">
        <v>1474</v>
      </c>
      <c r="K189" t="str">
        <f>VLOOKUP(J189,'Expression batch'!$B$2:$I$460,8,FALSE)</f>
        <v>AT3G05660</v>
      </c>
      <c r="L189" t="str">
        <f>VLOOKUP(C189,'Expression batch'!$C$2:$I$460,7,FALSE)</f>
        <v>AT3G05660</v>
      </c>
      <c r="M189" t="s">
        <v>1475</v>
      </c>
      <c r="Q189" t="s">
        <v>2817</v>
      </c>
      <c r="R189" t="s">
        <v>2840</v>
      </c>
      <c r="S189" t="s">
        <v>2089</v>
      </c>
      <c r="T189" t="s">
        <v>2069</v>
      </c>
      <c r="V189" t="s">
        <v>2819</v>
      </c>
      <c r="W189" t="s">
        <v>2073</v>
      </c>
      <c r="X189" t="s">
        <v>2841</v>
      </c>
    </row>
    <row r="190" spans="1:24">
      <c r="A190" t="s">
        <v>2842</v>
      </c>
      <c r="B190" t="s">
        <v>2843</v>
      </c>
      <c r="C190" t="str">
        <f t="shared" si="8"/>
        <v>X090</v>
      </c>
      <c r="E190" t="s">
        <v>2086</v>
      </c>
      <c r="F190" t="str">
        <f t="shared" si="10"/>
        <v>X090</v>
      </c>
      <c r="G190" t="str">
        <f>VLOOKUP(F190,[2]Information!$E$3:$F$462,2,FALSE)</f>
        <v>AT3G24982</v>
      </c>
      <c r="H190" t="e">
        <f>VLOOKUP(G190,[2]AddGene!$A$187:$B$374,2,FALSE)</f>
        <v>#N/A</v>
      </c>
      <c r="I190" t="s">
        <v>1476</v>
      </c>
      <c r="J190" t="s">
        <v>1477</v>
      </c>
      <c r="K190" t="str">
        <f>VLOOKUP(J190,'Expression batch'!$B$2:$I$460,8,FALSE)</f>
        <v>AT3G24982</v>
      </c>
      <c r="L190" t="str">
        <f>VLOOKUP(C190,'Expression batch'!$C$2:$I$460,7,FALSE)</f>
        <v>AT3G24982</v>
      </c>
      <c r="M190" t="s">
        <v>1478</v>
      </c>
      <c r="N190" t="s">
        <v>2844</v>
      </c>
      <c r="Q190" t="s">
        <v>2817</v>
      </c>
      <c r="R190" t="s">
        <v>2845</v>
      </c>
      <c r="S190" t="s">
        <v>2089</v>
      </c>
      <c r="T190" t="s">
        <v>2069</v>
      </c>
      <c r="V190" t="s">
        <v>2819</v>
      </c>
      <c r="W190" t="s">
        <v>2073</v>
      </c>
      <c r="X190" t="s">
        <v>2846</v>
      </c>
    </row>
    <row r="191" spans="1:24">
      <c r="A191" t="s">
        <v>2847</v>
      </c>
      <c r="B191" t="s">
        <v>2848</v>
      </c>
      <c r="C191" t="str">
        <f t="shared" si="8"/>
        <v>X091</v>
      </c>
      <c r="E191" t="s">
        <v>2086</v>
      </c>
      <c r="F191" t="str">
        <f t="shared" si="10"/>
        <v>X091</v>
      </c>
      <c r="G191" t="str">
        <f>VLOOKUP(F191,[2]Information!$E$3:$F$462,2,FALSE)</f>
        <v>AT3G25010</v>
      </c>
      <c r="H191" t="e">
        <f>VLOOKUP(G191,[2]AddGene!$A$187:$B$374,2,FALSE)</f>
        <v>#N/A</v>
      </c>
      <c r="I191" t="s">
        <v>1479</v>
      </c>
      <c r="J191" t="s">
        <v>1480</v>
      </c>
      <c r="K191" t="str">
        <f>VLOOKUP(J191,'Expression batch'!$B$2:$I$460,8,FALSE)</f>
        <v>AT3G25010</v>
      </c>
      <c r="L191" t="str">
        <f>VLOOKUP(C191,'Expression batch'!$C$2:$I$460,7,FALSE)</f>
        <v>AT3G25010</v>
      </c>
      <c r="M191" t="s">
        <v>1481</v>
      </c>
      <c r="Q191" t="s">
        <v>2817</v>
      </c>
      <c r="R191" t="s">
        <v>2849</v>
      </c>
      <c r="S191" t="s">
        <v>2089</v>
      </c>
      <c r="T191" t="s">
        <v>2069</v>
      </c>
      <c r="V191" t="s">
        <v>2819</v>
      </c>
      <c r="W191" t="s">
        <v>2073</v>
      </c>
      <c r="X191" t="s">
        <v>2850</v>
      </c>
    </row>
    <row r="192" spans="1:24">
      <c r="A192" t="s">
        <v>2851</v>
      </c>
      <c r="B192" t="s">
        <v>2852</v>
      </c>
      <c r="C192" t="str">
        <f t="shared" si="8"/>
        <v>X092</v>
      </c>
      <c r="E192" t="s">
        <v>2086</v>
      </c>
      <c r="F192" t="str">
        <f t="shared" si="10"/>
        <v>X092</v>
      </c>
      <c r="G192" t="str">
        <f>VLOOKUP(F192,[2]Information!$E$3:$F$462,2,FALSE)</f>
        <v>AT3G25020</v>
      </c>
      <c r="H192" t="e">
        <f>VLOOKUP(G192,[2]AddGene!$A$187:$B$374,2,FALSE)</f>
        <v>#N/A</v>
      </c>
      <c r="I192" t="s">
        <v>1482</v>
      </c>
      <c r="J192" t="s">
        <v>1483</v>
      </c>
      <c r="K192" t="str">
        <f>VLOOKUP(J192,'Expression batch'!$B$2:$I$460,8,FALSE)</f>
        <v>AT3G25020</v>
      </c>
      <c r="L192" t="str">
        <f>VLOOKUP(C192,'Expression batch'!$C$2:$I$460,7,FALSE)</f>
        <v>AT3G25020</v>
      </c>
      <c r="M192" t="s">
        <v>1484</v>
      </c>
      <c r="Q192" t="s">
        <v>2817</v>
      </c>
      <c r="R192" t="s">
        <v>2853</v>
      </c>
      <c r="S192" t="s">
        <v>2089</v>
      </c>
      <c r="T192" t="s">
        <v>2069</v>
      </c>
      <c r="V192" t="s">
        <v>2819</v>
      </c>
      <c r="W192" t="s">
        <v>2073</v>
      </c>
      <c r="X192" t="s">
        <v>2854</v>
      </c>
    </row>
    <row r="193" spans="1:24">
      <c r="A193" t="s">
        <v>2855</v>
      </c>
      <c r="B193" t="s">
        <v>2856</v>
      </c>
      <c r="C193" t="str">
        <f t="shared" si="8"/>
        <v>X093</v>
      </c>
      <c r="E193" t="s">
        <v>2086</v>
      </c>
      <c r="F193" t="str">
        <f t="shared" si="10"/>
        <v>X093</v>
      </c>
      <c r="G193" t="str">
        <f>VLOOKUP(F193,[2]Information!$E$3:$F$462,2,FALSE)</f>
        <v>AT4G04220</v>
      </c>
      <c r="H193" t="e">
        <f>VLOOKUP(G193,[2]AddGene!$A$187:$B$374,2,FALSE)</f>
        <v>#N/A</v>
      </c>
      <c r="I193" t="s">
        <v>1485</v>
      </c>
      <c r="J193" t="s">
        <v>1486</v>
      </c>
      <c r="K193" t="str">
        <f>VLOOKUP(J193,'Expression batch'!$B$2:$I$460,8,FALSE)</f>
        <v>AT4G04220</v>
      </c>
      <c r="L193" t="str">
        <f>VLOOKUP(C193,'Expression batch'!$C$2:$I$460,7,FALSE)</f>
        <v>AT4G04220</v>
      </c>
      <c r="M193" t="s">
        <v>1487</v>
      </c>
      <c r="Q193" t="s">
        <v>2817</v>
      </c>
      <c r="R193" t="s">
        <v>2857</v>
      </c>
      <c r="S193" t="s">
        <v>2089</v>
      </c>
      <c r="T193" t="s">
        <v>2069</v>
      </c>
      <c r="V193" t="s">
        <v>2819</v>
      </c>
      <c r="W193" t="s">
        <v>2073</v>
      </c>
      <c r="X193" t="s">
        <v>2858</v>
      </c>
    </row>
    <row r="194" spans="1:24">
      <c r="A194" t="s">
        <v>2859</v>
      </c>
      <c r="B194" t="s">
        <v>2860</v>
      </c>
      <c r="C194" t="str">
        <f t="shared" si="8"/>
        <v>X095</v>
      </c>
      <c r="E194" t="s">
        <v>2086</v>
      </c>
      <c r="F194" t="str">
        <f t="shared" si="10"/>
        <v>X095</v>
      </c>
      <c r="G194" t="str">
        <f>VLOOKUP(F194,[2]Information!$E$3:$F$462,2,FALSE)</f>
        <v>AT4G13920</v>
      </c>
      <c r="H194" t="e">
        <f>VLOOKUP(G194,[2]AddGene!$A$187:$B$374,2,FALSE)</f>
        <v>#N/A</v>
      </c>
      <c r="I194" t="s">
        <v>1488</v>
      </c>
      <c r="J194" t="s">
        <v>1860</v>
      </c>
      <c r="K194" t="str">
        <f>VLOOKUP(J194,'Expression batch'!$B$2:$I$460,8,FALSE)</f>
        <v>AT4G13920</v>
      </c>
      <c r="L194" t="str">
        <f>VLOOKUP(C194,'Expression batch'!$C$2:$I$460,7,FALSE)</f>
        <v>AT4G13920</v>
      </c>
      <c r="M194" t="s">
        <v>1489</v>
      </c>
      <c r="Q194" t="s">
        <v>2817</v>
      </c>
      <c r="R194" t="s">
        <v>2861</v>
      </c>
      <c r="S194" t="s">
        <v>2089</v>
      </c>
      <c r="T194" t="s">
        <v>2069</v>
      </c>
      <c r="V194" t="s">
        <v>2819</v>
      </c>
      <c r="W194" t="s">
        <v>2073</v>
      </c>
      <c r="X194" t="s">
        <v>2862</v>
      </c>
    </row>
    <row r="195" spans="1:24">
      <c r="A195" t="s">
        <v>2863</v>
      </c>
      <c r="B195" t="s">
        <v>2864</v>
      </c>
      <c r="C195" t="str">
        <f t="shared" si="8"/>
        <v>X097</v>
      </c>
      <c r="E195" t="s">
        <v>2086</v>
      </c>
      <c r="F195" t="str">
        <f t="shared" si="10"/>
        <v>X097</v>
      </c>
      <c r="G195" t="str">
        <f>VLOOKUP(F195,[2]Information!$E$3:$F$462,2,FALSE)</f>
        <v>AT2G15080</v>
      </c>
      <c r="H195" t="e">
        <f>VLOOKUP(G195,[2]AddGene!$A$187:$B$374,2,FALSE)</f>
        <v>#N/A</v>
      </c>
      <c r="I195" t="s">
        <v>1490</v>
      </c>
      <c r="J195" t="s">
        <v>1491</v>
      </c>
      <c r="K195" t="str">
        <f>VLOOKUP(J195,'Expression batch'!$B$2:$I$460,8,FALSE)</f>
        <v>AT2G15080</v>
      </c>
      <c r="L195" t="str">
        <f>VLOOKUP(C195,'Expression batch'!$C$2:$I$460,7,FALSE)</f>
        <v>AT2G15080</v>
      </c>
      <c r="M195" t="s">
        <v>1492</v>
      </c>
      <c r="Q195" t="s">
        <v>2817</v>
      </c>
      <c r="R195" t="s">
        <v>2865</v>
      </c>
      <c r="S195" t="s">
        <v>2089</v>
      </c>
      <c r="T195" t="s">
        <v>2069</v>
      </c>
      <c r="V195" t="s">
        <v>2819</v>
      </c>
      <c r="W195" t="s">
        <v>2073</v>
      </c>
      <c r="X195" t="s">
        <v>2866</v>
      </c>
    </row>
    <row r="196" spans="1:24">
      <c r="A196" t="s">
        <v>2867</v>
      </c>
      <c r="B196" t="s">
        <v>2868</v>
      </c>
      <c r="C196" t="str">
        <f t="shared" si="8"/>
        <v>X098</v>
      </c>
      <c r="E196" t="s">
        <v>2086</v>
      </c>
      <c r="F196" t="str">
        <f t="shared" si="10"/>
        <v>X098</v>
      </c>
      <c r="G196" t="str">
        <f>VLOOKUP(F196,[2]Information!$E$3:$F$462,2,FALSE)</f>
        <v>AT3G11010</v>
      </c>
      <c r="H196" t="e">
        <f>VLOOKUP(G196,[2]AddGene!$A$187:$B$374,2,FALSE)</f>
        <v>#N/A</v>
      </c>
      <c r="I196" t="s">
        <v>1493</v>
      </c>
      <c r="J196" t="s">
        <v>1859</v>
      </c>
      <c r="K196" t="str">
        <f>VLOOKUP(J196,'Expression batch'!$B$2:$I$460,8,FALSE)</f>
        <v>AT3G11010</v>
      </c>
      <c r="L196" t="str">
        <f>VLOOKUP(C196,'Expression batch'!$C$2:$I$460,7,FALSE)</f>
        <v>AT3G11010</v>
      </c>
      <c r="M196" t="s">
        <v>1494</v>
      </c>
      <c r="Q196" t="s">
        <v>2817</v>
      </c>
      <c r="R196" t="s">
        <v>2869</v>
      </c>
      <c r="S196" t="s">
        <v>2089</v>
      </c>
      <c r="T196" t="s">
        <v>2069</v>
      </c>
      <c r="V196" t="s">
        <v>2819</v>
      </c>
      <c r="W196" t="s">
        <v>2073</v>
      </c>
      <c r="X196" t="s">
        <v>2870</v>
      </c>
    </row>
    <row r="197" spans="1:24">
      <c r="A197" t="s">
        <v>2871</v>
      </c>
      <c r="B197" t="s">
        <v>2872</v>
      </c>
      <c r="C197" t="str">
        <f t="shared" ref="C197:C260" si="11">LEFT(B197,4)</f>
        <v>X099</v>
      </c>
      <c r="E197" t="s">
        <v>2086</v>
      </c>
      <c r="F197" t="str">
        <f t="shared" si="10"/>
        <v>X099</v>
      </c>
      <c r="G197" t="str">
        <f>VLOOKUP(F197,[2]Information!$E$3:$F$462,2,FALSE)</f>
        <v>AT3G05650</v>
      </c>
      <c r="H197" t="e">
        <f>VLOOKUP(G197,[2]AddGene!$A$187:$B$374,2,FALSE)</f>
        <v>#N/A</v>
      </c>
      <c r="I197" t="s">
        <v>1495</v>
      </c>
      <c r="J197" t="s">
        <v>1496</v>
      </c>
      <c r="K197" t="str">
        <f>VLOOKUP(J197,'Expression batch'!$B$2:$I$460,8,FALSE)</f>
        <v>AT3G05650</v>
      </c>
      <c r="L197" t="str">
        <f>VLOOKUP(C197,'Expression batch'!$C$2:$I$460,7,FALSE)</f>
        <v>AT3G05650</v>
      </c>
      <c r="M197" t="s">
        <v>1497</v>
      </c>
      <c r="Q197" t="s">
        <v>2817</v>
      </c>
      <c r="R197" t="s">
        <v>2873</v>
      </c>
      <c r="S197" t="s">
        <v>2089</v>
      </c>
      <c r="T197" t="s">
        <v>2069</v>
      </c>
      <c r="V197" t="s">
        <v>2819</v>
      </c>
      <c r="W197" t="s">
        <v>2073</v>
      </c>
      <c r="X197" t="s">
        <v>2874</v>
      </c>
    </row>
    <row r="198" spans="1:24">
      <c r="A198" t="s">
        <v>2875</v>
      </c>
      <c r="B198" t="s">
        <v>2876</v>
      </c>
      <c r="C198" t="str">
        <f t="shared" si="11"/>
        <v>X100</v>
      </c>
      <c r="E198" t="s">
        <v>2086</v>
      </c>
      <c r="F198" t="str">
        <f t="shared" si="10"/>
        <v>X100</v>
      </c>
      <c r="G198" t="str">
        <f>VLOOKUP(F198,[2]Information!$E$3:$F$462,2,FALSE)</f>
        <v>AT5G27060</v>
      </c>
      <c r="H198" t="e">
        <f>VLOOKUP(G198,[2]AddGene!$A$187:$B$374,2,FALSE)</f>
        <v>#N/A</v>
      </c>
      <c r="I198" t="s">
        <v>1498</v>
      </c>
      <c r="J198" t="s">
        <v>1861</v>
      </c>
      <c r="K198" t="str">
        <f>VLOOKUP(J198,'Expression batch'!$B$2:$I$460,8,FALSE)</f>
        <v>AT5G27060</v>
      </c>
      <c r="L198" t="str">
        <f>VLOOKUP(C198,'Expression batch'!$C$2:$I$460,7,FALSE)</f>
        <v>AT5G27060</v>
      </c>
      <c r="M198" t="s">
        <v>1499</v>
      </c>
      <c r="Q198" t="s">
        <v>2817</v>
      </c>
      <c r="R198" t="s">
        <v>2877</v>
      </c>
      <c r="S198" t="s">
        <v>2089</v>
      </c>
      <c r="T198" t="s">
        <v>2069</v>
      </c>
      <c r="V198" t="s">
        <v>2819</v>
      </c>
      <c r="W198" t="s">
        <v>2073</v>
      </c>
      <c r="X198" t="s">
        <v>2878</v>
      </c>
    </row>
    <row r="199" spans="1:24">
      <c r="A199" t="s">
        <v>2879</v>
      </c>
      <c r="B199" t="s">
        <v>2880</v>
      </c>
      <c r="C199" t="str">
        <f t="shared" si="11"/>
        <v>X101</v>
      </c>
      <c r="E199" t="s">
        <v>2086</v>
      </c>
      <c r="F199" t="str">
        <f t="shared" si="10"/>
        <v>X101</v>
      </c>
      <c r="G199" t="str">
        <f>VLOOKUP(F199,[2]Information!$E$3:$F$462,2,FALSE)</f>
        <v>AT3G11080</v>
      </c>
      <c r="H199" t="e">
        <f>VLOOKUP(G199,[2]AddGene!$A$187:$B$374,2,FALSE)</f>
        <v>#N/A</v>
      </c>
      <c r="I199" t="s">
        <v>1500</v>
      </c>
      <c r="J199" t="s">
        <v>1862</v>
      </c>
      <c r="K199" t="str">
        <f>VLOOKUP(J199,'Expression batch'!$B$2:$I$460,8,FALSE)</f>
        <v>AT3G11080</v>
      </c>
      <c r="L199" t="str">
        <f>VLOOKUP(C199,'Expression batch'!$C$2:$I$460,7,FALSE)</f>
        <v>AT3G11080</v>
      </c>
      <c r="M199" t="s">
        <v>1501</v>
      </c>
      <c r="Q199" t="s">
        <v>2817</v>
      </c>
      <c r="R199" t="s">
        <v>2881</v>
      </c>
      <c r="S199" t="s">
        <v>2089</v>
      </c>
      <c r="T199" t="s">
        <v>2069</v>
      </c>
      <c r="V199" t="s">
        <v>2819</v>
      </c>
      <c r="W199" t="s">
        <v>2073</v>
      </c>
      <c r="X199" t="s">
        <v>2882</v>
      </c>
    </row>
    <row r="200" spans="1:24">
      <c r="A200" t="s">
        <v>2883</v>
      </c>
      <c r="B200" t="s">
        <v>2884</v>
      </c>
      <c r="C200" t="str">
        <f t="shared" si="11"/>
        <v>X102</v>
      </c>
      <c r="E200" t="s">
        <v>2086</v>
      </c>
      <c r="F200" t="str">
        <f t="shared" si="10"/>
        <v>X102</v>
      </c>
      <c r="G200" t="str">
        <f>VLOOKUP(F200,[2]Information!$E$3:$F$462,2,FALSE)</f>
        <v>AT3G05370</v>
      </c>
      <c r="H200" t="e">
        <f>VLOOKUP(G200,[2]AddGene!$A$187:$B$374,2,FALSE)</f>
        <v>#N/A</v>
      </c>
      <c r="I200" t="s">
        <v>1502</v>
      </c>
      <c r="J200" t="s">
        <v>1503</v>
      </c>
      <c r="K200" t="str">
        <f>VLOOKUP(J200,'Expression batch'!$B$2:$I$460,8,FALSE)</f>
        <v>AT3G05370</v>
      </c>
      <c r="L200" t="str">
        <f>VLOOKUP(C200,'Expression batch'!$C$2:$I$460,7,FALSE)</f>
        <v>AT3G05370</v>
      </c>
      <c r="M200" t="s">
        <v>1504</v>
      </c>
      <c r="Q200" t="s">
        <v>2817</v>
      </c>
      <c r="R200" t="s">
        <v>2885</v>
      </c>
      <c r="S200" t="s">
        <v>2089</v>
      </c>
      <c r="T200" t="s">
        <v>2069</v>
      </c>
      <c r="V200" t="s">
        <v>2819</v>
      </c>
      <c r="W200" t="s">
        <v>2073</v>
      </c>
      <c r="X200" t="s">
        <v>2886</v>
      </c>
    </row>
    <row r="201" spans="1:24">
      <c r="A201" t="s">
        <v>2887</v>
      </c>
      <c r="B201" t="s">
        <v>2888</v>
      </c>
      <c r="C201" t="str">
        <f t="shared" si="11"/>
        <v>X103</v>
      </c>
      <c r="E201" t="s">
        <v>2086</v>
      </c>
      <c r="F201" t="str">
        <f t="shared" si="10"/>
        <v>X103</v>
      </c>
      <c r="G201" t="str">
        <f>VLOOKUP(F201,[2]Information!$E$3:$F$462,2,FALSE)</f>
        <v>AT3G23110</v>
      </c>
      <c r="H201" t="e">
        <f>VLOOKUP(G201,[2]AddGene!$A$187:$B$374,2,FALSE)</f>
        <v>#N/A</v>
      </c>
      <c r="I201" t="s">
        <v>1505</v>
      </c>
      <c r="J201" t="s">
        <v>1506</v>
      </c>
      <c r="K201" t="str">
        <f>VLOOKUP(J201,'Expression batch'!$B$2:$I$460,8,FALSE)</f>
        <v>AT3G23110</v>
      </c>
      <c r="L201" t="str">
        <f>VLOOKUP(C201,'Expression batch'!$C$2:$I$460,7,FALSE)</f>
        <v>AT3G23110</v>
      </c>
      <c r="M201" t="s">
        <v>1507</v>
      </c>
      <c r="Q201" t="s">
        <v>2817</v>
      </c>
      <c r="R201" t="s">
        <v>2889</v>
      </c>
      <c r="S201" t="s">
        <v>2089</v>
      </c>
      <c r="T201" t="s">
        <v>2069</v>
      </c>
      <c r="V201" t="s">
        <v>2819</v>
      </c>
      <c r="W201" t="s">
        <v>2073</v>
      </c>
      <c r="X201" t="s">
        <v>2890</v>
      </c>
    </row>
    <row r="202" spans="1:24">
      <c r="A202" t="s">
        <v>2891</v>
      </c>
      <c r="B202" t="s">
        <v>2892</v>
      </c>
      <c r="C202" t="str">
        <f t="shared" si="11"/>
        <v>X104</v>
      </c>
      <c r="E202" t="s">
        <v>2086</v>
      </c>
      <c r="F202" t="str">
        <f t="shared" si="10"/>
        <v>X104</v>
      </c>
      <c r="G202" t="str">
        <f>VLOOKUP(F202,[2]Information!$E$3:$F$462,2,FALSE)</f>
        <v>AT3G23120</v>
      </c>
      <c r="H202" t="e">
        <f>VLOOKUP(G202,[2]AddGene!$A$187:$B$374,2,FALSE)</f>
        <v>#N/A</v>
      </c>
      <c r="I202" t="s">
        <v>1508</v>
      </c>
      <c r="J202" t="s">
        <v>1509</v>
      </c>
      <c r="K202" t="str">
        <f>VLOOKUP(J202,'Expression batch'!$B$2:$I$460,8,FALSE)</f>
        <v>AT3G23120</v>
      </c>
      <c r="L202" t="str">
        <f>VLOOKUP(C202,'Expression batch'!$C$2:$I$460,7,FALSE)</f>
        <v>AT3G23120</v>
      </c>
      <c r="M202" t="s">
        <v>1510</v>
      </c>
      <c r="Q202" t="s">
        <v>2817</v>
      </c>
      <c r="R202" t="s">
        <v>2893</v>
      </c>
      <c r="S202" t="s">
        <v>2089</v>
      </c>
      <c r="T202" t="s">
        <v>2069</v>
      </c>
      <c r="V202" t="s">
        <v>2819</v>
      </c>
      <c r="W202" t="s">
        <v>2073</v>
      </c>
      <c r="X202" t="s">
        <v>2894</v>
      </c>
    </row>
    <row r="203" spans="1:24">
      <c r="A203" t="s">
        <v>2895</v>
      </c>
      <c r="B203" t="s">
        <v>2896</v>
      </c>
      <c r="C203" t="str">
        <f t="shared" si="11"/>
        <v>X105</v>
      </c>
      <c r="E203" t="s">
        <v>2086</v>
      </c>
      <c r="F203" t="str">
        <f t="shared" si="10"/>
        <v>X105</v>
      </c>
      <c r="G203" t="str">
        <f>VLOOKUP(F203,[2]Information!$E$3:$F$462,2,FALSE)</f>
        <v>AT1G71400</v>
      </c>
      <c r="H203" t="e">
        <f>VLOOKUP(G203,[2]AddGene!$A$187:$B$374,2,FALSE)</f>
        <v>#N/A</v>
      </c>
      <c r="I203" t="s">
        <v>1511</v>
      </c>
      <c r="J203" t="s">
        <v>1858</v>
      </c>
      <c r="K203" t="str">
        <f>VLOOKUP(J203,'Expression batch'!$B$2:$I$460,8,FALSE)</f>
        <v>AT1G71400</v>
      </c>
      <c r="L203" t="str">
        <f>VLOOKUP(C203,'Expression batch'!$C$2:$I$460,7,FALSE)</f>
        <v>AT1G71400</v>
      </c>
      <c r="M203" t="s">
        <v>1512</v>
      </c>
      <c r="Q203" t="s">
        <v>2817</v>
      </c>
      <c r="R203" t="s">
        <v>2897</v>
      </c>
      <c r="S203" t="s">
        <v>2089</v>
      </c>
      <c r="T203" t="s">
        <v>2069</v>
      </c>
      <c r="V203" t="s">
        <v>2819</v>
      </c>
      <c r="W203" t="s">
        <v>2073</v>
      </c>
      <c r="X203" t="s">
        <v>2898</v>
      </c>
    </row>
    <row r="204" spans="1:24">
      <c r="A204" t="s">
        <v>2899</v>
      </c>
      <c r="B204" t="s">
        <v>2900</v>
      </c>
      <c r="C204" t="str">
        <f t="shared" si="11"/>
        <v>X106</v>
      </c>
      <c r="E204" t="s">
        <v>2086</v>
      </c>
      <c r="F204" t="str">
        <f t="shared" si="10"/>
        <v>X106</v>
      </c>
      <c r="G204" t="str">
        <f>VLOOKUP(F204,[2]Information!$E$3:$F$462,2,FALSE)</f>
        <v>AT1G71390</v>
      </c>
      <c r="H204" t="e">
        <f>VLOOKUP(G204,[2]AddGene!$A$187:$B$374,2,FALSE)</f>
        <v>#N/A</v>
      </c>
      <c r="I204" t="s">
        <v>1513</v>
      </c>
      <c r="J204" t="s">
        <v>1514</v>
      </c>
      <c r="K204" t="str">
        <f>VLOOKUP(J204,'Expression batch'!$B$2:$I$460,8,FALSE)</f>
        <v>AT1G71390</v>
      </c>
      <c r="L204" t="str">
        <f>VLOOKUP(C204,'Expression batch'!$C$2:$I$460,7,FALSE)</f>
        <v>AT1G71390</v>
      </c>
      <c r="M204" t="s">
        <v>1515</v>
      </c>
      <c r="N204" t="s">
        <v>2901</v>
      </c>
      <c r="Q204" t="s">
        <v>2817</v>
      </c>
      <c r="R204" t="s">
        <v>2902</v>
      </c>
      <c r="S204" t="s">
        <v>2089</v>
      </c>
      <c r="T204" t="s">
        <v>2069</v>
      </c>
      <c r="V204" t="s">
        <v>2819</v>
      </c>
      <c r="W204" t="s">
        <v>2073</v>
      </c>
      <c r="X204" t="s">
        <v>2903</v>
      </c>
    </row>
    <row r="205" spans="1:24">
      <c r="A205" t="s">
        <v>2904</v>
      </c>
      <c r="B205" t="s">
        <v>2905</v>
      </c>
      <c r="C205" t="str">
        <f t="shared" si="11"/>
        <v>X107</v>
      </c>
      <c r="E205" t="s">
        <v>2086</v>
      </c>
      <c r="F205" t="str">
        <f t="shared" si="10"/>
        <v>X107</v>
      </c>
      <c r="G205" t="str">
        <f>VLOOKUP(F205,[2]Information!$E$3:$F$462,2,FALSE)</f>
        <v>AT4G18760</v>
      </c>
      <c r="H205" t="e">
        <f>VLOOKUP(G205,[2]AddGene!$A$187:$B$374,2,FALSE)</f>
        <v>#N/A</v>
      </c>
      <c r="I205" t="s">
        <v>1516</v>
      </c>
      <c r="J205" t="s">
        <v>1517</v>
      </c>
      <c r="K205" t="str">
        <f>VLOOKUP(J205,'Expression batch'!$B$2:$I$460,8,FALSE)</f>
        <v>AT4G18760</v>
      </c>
      <c r="L205" t="str">
        <f>VLOOKUP(C205,'Expression batch'!$C$2:$I$460,7,FALSE)</f>
        <v>AT4G18760</v>
      </c>
      <c r="M205" t="s">
        <v>1518</v>
      </c>
      <c r="Q205" t="s">
        <v>2817</v>
      </c>
      <c r="R205" t="s">
        <v>2906</v>
      </c>
      <c r="S205" t="s">
        <v>2089</v>
      </c>
      <c r="T205" t="s">
        <v>2069</v>
      </c>
      <c r="V205" t="s">
        <v>2819</v>
      </c>
      <c r="W205" t="s">
        <v>2073</v>
      </c>
      <c r="X205" t="s">
        <v>2907</v>
      </c>
    </row>
    <row r="206" spans="1:24">
      <c r="A206" t="s">
        <v>2908</v>
      </c>
      <c r="B206" t="s">
        <v>2909</v>
      </c>
      <c r="C206" t="str">
        <f t="shared" si="11"/>
        <v>X108</v>
      </c>
      <c r="E206" t="s">
        <v>2086</v>
      </c>
      <c r="F206" t="str">
        <f t="shared" si="10"/>
        <v>X108</v>
      </c>
      <c r="G206" t="str">
        <f>VLOOKUP(F206,[2]Information!$E$3:$F$462,2,FALSE)</f>
        <v>AT1G80080</v>
      </c>
      <c r="H206" t="e">
        <f>VLOOKUP(G206,[2]AddGene!$A$187:$B$374,2,FALSE)</f>
        <v>#N/A</v>
      </c>
      <c r="I206" t="s">
        <v>1519</v>
      </c>
      <c r="J206" t="s">
        <v>1846</v>
      </c>
      <c r="K206" t="str">
        <f>VLOOKUP(J206,'Expression batch'!$B$2:$I$460,8,FALSE)</f>
        <v>AT1G80080</v>
      </c>
      <c r="L206" t="str">
        <f>VLOOKUP(C206,'Expression batch'!$C$2:$I$460,7,FALSE)</f>
        <v>AT1G80080</v>
      </c>
      <c r="M206" t="s">
        <v>1521</v>
      </c>
      <c r="Q206" t="s">
        <v>2817</v>
      </c>
      <c r="R206" t="s">
        <v>2910</v>
      </c>
      <c r="S206" t="s">
        <v>2089</v>
      </c>
      <c r="T206" t="s">
        <v>2069</v>
      </c>
      <c r="V206" t="s">
        <v>2819</v>
      </c>
      <c r="W206" t="s">
        <v>2073</v>
      </c>
      <c r="X206" t="s">
        <v>2911</v>
      </c>
    </row>
    <row r="207" spans="1:24">
      <c r="A207" t="s">
        <v>2912</v>
      </c>
      <c r="B207" t="s">
        <v>2913</v>
      </c>
      <c r="C207" t="str">
        <f t="shared" si="11"/>
        <v>X110</v>
      </c>
      <c r="E207" t="s">
        <v>2086</v>
      </c>
      <c r="F207" t="str">
        <f t="shared" si="10"/>
        <v>X110</v>
      </c>
      <c r="G207" t="str">
        <f>VLOOKUP(F207,[2]Information!$E$3:$F$462,2,FALSE)</f>
        <v>AT4G13900</v>
      </c>
      <c r="H207" t="e">
        <f>VLOOKUP(G207,[2]AddGene!$A$187:$B$374,2,FALSE)</f>
        <v>#N/A</v>
      </c>
      <c r="I207" t="s">
        <v>1522</v>
      </c>
      <c r="J207" t="s">
        <v>1523</v>
      </c>
      <c r="K207" t="str">
        <f>VLOOKUP(J207,'Expression batch'!$B$2:$I$460,8,FALSE)</f>
        <v>AT4G13900</v>
      </c>
      <c r="L207" t="str">
        <f>VLOOKUP(C207,'Expression batch'!$C$2:$I$460,7,FALSE)</f>
        <v>AT4G13900</v>
      </c>
      <c r="M207" t="s">
        <v>1524</v>
      </c>
      <c r="N207" t="s">
        <v>2914</v>
      </c>
      <c r="Q207" t="s">
        <v>2817</v>
      </c>
      <c r="R207" t="s">
        <v>2915</v>
      </c>
      <c r="S207" t="s">
        <v>2089</v>
      </c>
      <c r="T207" t="s">
        <v>2069</v>
      </c>
      <c r="V207" t="s">
        <v>2819</v>
      </c>
      <c r="W207" t="s">
        <v>2073</v>
      </c>
      <c r="X207" t="s">
        <v>2916</v>
      </c>
    </row>
    <row r="208" spans="1:24">
      <c r="A208" t="s">
        <v>2917</v>
      </c>
      <c r="B208" t="s">
        <v>2918</v>
      </c>
      <c r="C208" t="str">
        <f t="shared" si="11"/>
        <v>X111</v>
      </c>
      <c r="E208" t="s">
        <v>2086</v>
      </c>
      <c r="F208" t="str">
        <f t="shared" si="10"/>
        <v>X111</v>
      </c>
      <c r="G208" t="str">
        <f>VLOOKUP(F208,[2]Information!$E$3:$F$462,2,FALSE)</f>
        <v>AT2G33080</v>
      </c>
      <c r="H208" t="e">
        <f>VLOOKUP(G208,[2]AddGene!$A$187:$B$374,2,FALSE)</f>
        <v>#N/A</v>
      </c>
      <c r="I208" t="s">
        <v>1537</v>
      </c>
      <c r="J208" t="s">
        <v>1538</v>
      </c>
      <c r="K208" t="str">
        <f>VLOOKUP(J208,'Expression batch'!$B$2:$I$460,8,FALSE)</f>
        <v>AT2G33080</v>
      </c>
      <c r="L208" t="str">
        <f>VLOOKUP(C208,'Expression batch'!$C$2:$I$460,7,FALSE)</f>
        <v>AT2G33080</v>
      </c>
      <c r="M208" t="s">
        <v>1539</v>
      </c>
      <c r="Q208" t="s">
        <v>2817</v>
      </c>
      <c r="R208" t="s">
        <v>2919</v>
      </c>
      <c r="S208" t="s">
        <v>2089</v>
      </c>
      <c r="T208" t="s">
        <v>2069</v>
      </c>
      <c r="V208" t="s">
        <v>2819</v>
      </c>
      <c r="W208" t="s">
        <v>2073</v>
      </c>
      <c r="X208" t="s">
        <v>2920</v>
      </c>
    </row>
    <row r="209" spans="1:24">
      <c r="A209" t="s">
        <v>2921</v>
      </c>
      <c r="B209" t="s">
        <v>2922</v>
      </c>
      <c r="C209" t="str">
        <f t="shared" si="11"/>
        <v>X113</v>
      </c>
      <c r="E209" t="s">
        <v>2086</v>
      </c>
      <c r="F209" t="str">
        <f t="shared" si="10"/>
        <v>X113</v>
      </c>
      <c r="G209" t="str">
        <f>VLOOKUP(F209,[2]Information!$E$3:$F$462,2,FALSE)</f>
        <v>AT2G42800</v>
      </c>
      <c r="H209" t="e">
        <f>VLOOKUP(G209,[2]AddGene!$A$187:$B$374,2,FALSE)</f>
        <v>#N/A</v>
      </c>
      <c r="I209" t="s">
        <v>1540</v>
      </c>
      <c r="J209" t="s">
        <v>1541</v>
      </c>
      <c r="K209" t="str">
        <f>VLOOKUP(J209,'Expression batch'!$B$2:$I$460,8,FALSE)</f>
        <v>AT2G42800</v>
      </c>
      <c r="L209" t="str">
        <f>VLOOKUP(C209,'Expression batch'!$C$2:$I$460,7,FALSE)</f>
        <v>AT2G42800</v>
      </c>
      <c r="M209" t="s">
        <v>1542</v>
      </c>
      <c r="Q209" t="s">
        <v>2817</v>
      </c>
      <c r="R209" t="s">
        <v>2923</v>
      </c>
      <c r="S209" t="s">
        <v>2089</v>
      </c>
      <c r="T209" t="s">
        <v>2069</v>
      </c>
      <c r="V209" t="s">
        <v>2819</v>
      </c>
      <c r="W209" t="s">
        <v>2073</v>
      </c>
      <c r="X209" t="s">
        <v>2924</v>
      </c>
    </row>
    <row r="210" spans="1:24">
      <c r="A210" t="s">
        <v>2925</v>
      </c>
      <c r="B210" t="s">
        <v>2926</v>
      </c>
      <c r="C210" t="str">
        <f t="shared" si="11"/>
        <v>X114</v>
      </c>
      <c r="E210" t="s">
        <v>2086</v>
      </c>
      <c r="F210" t="str">
        <f t="shared" si="10"/>
        <v>X114</v>
      </c>
      <c r="G210" t="str">
        <f>VLOOKUP(F210,[2]Information!$E$3:$F$462,2,FALSE)</f>
        <v>AT1G34290</v>
      </c>
      <c r="H210" t="e">
        <f>VLOOKUP(G210,[2]AddGene!$A$187:$B$374,2,FALSE)</f>
        <v>#N/A</v>
      </c>
      <c r="I210" t="s">
        <v>1543</v>
      </c>
      <c r="J210" t="s">
        <v>1885</v>
      </c>
      <c r="K210" t="str">
        <f>VLOOKUP(J210,'Expression batch'!$B$2:$I$460,8,FALSE)</f>
        <v>AT1G34290</v>
      </c>
      <c r="L210" t="str">
        <f>VLOOKUP(C210,'Expression batch'!$C$2:$I$460,7,FALSE)</f>
        <v>AT1G34290</v>
      </c>
      <c r="M210" t="s">
        <v>1544</v>
      </c>
      <c r="Q210" t="s">
        <v>2817</v>
      </c>
      <c r="R210" t="s">
        <v>2927</v>
      </c>
      <c r="S210" t="s">
        <v>2089</v>
      </c>
      <c r="T210" t="s">
        <v>2069</v>
      </c>
      <c r="V210" t="s">
        <v>2819</v>
      </c>
      <c r="W210" t="s">
        <v>2073</v>
      </c>
      <c r="X210" t="s">
        <v>2928</v>
      </c>
    </row>
    <row r="211" spans="1:24">
      <c r="A211" t="s">
        <v>2929</v>
      </c>
      <c r="B211" t="s">
        <v>2930</v>
      </c>
      <c r="C211" t="str">
        <f t="shared" si="11"/>
        <v>X115</v>
      </c>
      <c r="E211" t="s">
        <v>2086</v>
      </c>
      <c r="F211" t="str">
        <f t="shared" si="10"/>
        <v>X115</v>
      </c>
      <c r="G211" t="str">
        <f>VLOOKUP(F211,[2]Information!$E$3:$F$462,2,FALSE)</f>
        <v>AT1G16120</v>
      </c>
      <c r="H211" t="e">
        <f>VLOOKUP(G211,[2]AddGene!$A$187:$B$374,2,FALSE)</f>
        <v>#N/A</v>
      </c>
      <c r="I211" t="s">
        <v>921</v>
      </c>
      <c r="J211" t="s">
        <v>922</v>
      </c>
      <c r="K211" t="str">
        <f>VLOOKUP(J211,'Expression batch'!$B$2:$I$460,8,FALSE)</f>
        <v>AT1G16120</v>
      </c>
      <c r="L211" t="str">
        <f>VLOOKUP(C211,'Expression batch'!$C$2:$I$460,7,FALSE)</f>
        <v>AT1G16120</v>
      </c>
      <c r="M211" t="s">
        <v>923</v>
      </c>
      <c r="Q211" t="s">
        <v>2817</v>
      </c>
      <c r="R211" t="s">
        <v>2931</v>
      </c>
      <c r="S211" t="s">
        <v>2089</v>
      </c>
      <c r="T211" t="s">
        <v>2069</v>
      </c>
      <c r="V211" t="s">
        <v>2819</v>
      </c>
      <c r="W211" t="s">
        <v>2073</v>
      </c>
      <c r="X211" t="s">
        <v>2932</v>
      </c>
    </row>
    <row r="212" spans="1:24">
      <c r="A212" t="s">
        <v>2933</v>
      </c>
      <c r="B212" t="s">
        <v>2934</v>
      </c>
      <c r="C212" t="str">
        <f t="shared" si="11"/>
        <v>X116</v>
      </c>
      <c r="E212" t="s">
        <v>2086</v>
      </c>
      <c r="F212" t="str">
        <f t="shared" si="10"/>
        <v>X116</v>
      </c>
      <c r="G212" t="str">
        <f>VLOOKUP(F212,[2]Information!$E$3:$F$462,2,FALSE)</f>
        <v>AT1G16160</v>
      </c>
      <c r="H212" t="e">
        <f>VLOOKUP(G212,[2]AddGene!$A$187:$B$374,2,FALSE)</f>
        <v>#N/A</v>
      </c>
      <c r="I212" t="s">
        <v>924</v>
      </c>
      <c r="J212" t="s">
        <v>925</v>
      </c>
      <c r="K212" t="str">
        <f>VLOOKUP(J212,'Expression batch'!$B$2:$I$460,8,FALSE)</f>
        <v>AT1G16160</v>
      </c>
      <c r="L212" t="str">
        <f>VLOOKUP(C212,'Expression batch'!$C$2:$I$460,7,FALSE)</f>
        <v>AT1G16160</v>
      </c>
      <c r="M212" t="s">
        <v>926</v>
      </c>
      <c r="Q212" t="s">
        <v>2817</v>
      </c>
      <c r="R212" t="s">
        <v>2935</v>
      </c>
      <c r="S212" t="s">
        <v>2089</v>
      </c>
      <c r="T212" t="s">
        <v>2069</v>
      </c>
      <c r="V212" t="s">
        <v>2819</v>
      </c>
      <c r="W212" t="s">
        <v>2073</v>
      </c>
      <c r="X212" t="s">
        <v>2936</v>
      </c>
    </row>
    <row r="213" spans="1:24">
      <c r="A213" t="s">
        <v>2937</v>
      </c>
      <c r="B213" t="s">
        <v>2938</v>
      </c>
      <c r="C213" t="str">
        <f t="shared" si="11"/>
        <v>X117</v>
      </c>
      <c r="E213" t="s">
        <v>2086</v>
      </c>
      <c r="F213" t="str">
        <f t="shared" si="10"/>
        <v>X117</v>
      </c>
      <c r="G213" t="str">
        <f>VLOOKUP(F213,[2]Information!$E$3:$F$462,2,FALSE)</f>
        <v>AT1G16110</v>
      </c>
      <c r="H213" t="e">
        <f>VLOOKUP(G213,[2]AddGene!$A$187:$B$374,2,FALSE)</f>
        <v>#N/A</v>
      </c>
      <c r="I213" t="s">
        <v>927</v>
      </c>
      <c r="J213" t="s">
        <v>928</v>
      </c>
      <c r="K213" t="str">
        <f>VLOOKUP(J213,'Expression batch'!$B$2:$I$460,8,FALSE)</f>
        <v>AT1G16110</v>
      </c>
      <c r="L213" t="str">
        <f>VLOOKUP(C213,'Expression batch'!$C$2:$I$460,7,FALSE)</f>
        <v>AT1G16110</v>
      </c>
      <c r="M213" t="s">
        <v>929</v>
      </c>
      <c r="Q213" t="s">
        <v>2817</v>
      </c>
      <c r="R213" t="s">
        <v>2939</v>
      </c>
      <c r="S213" t="s">
        <v>2089</v>
      </c>
      <c r="T213" t="s">
        <v>2069</v>
      </c>
      <c r="V213" t="s">
        <v>2819</v>
      </c>
      <c r="W213" t="s">
        <v>2073</v>
      </c>
      <c r="X213" t="s">
        <v>2940</v>
      </c>
    </row>
    <row r="214" spans="1:24">
      <c r="A214" t="s">
        <v>2941</v>
      </c>
      <c r="B214" t="s">
        <v>2942</v>
      </c>
      <c r="C214" t="str">
        <f t="shared" si="11"/>
        <v>X118</v>
      </c>
      <c r="E214" t="s">
        <v>2086</v>
      </c>
      <c r="F214" t="str">
        <f t="shared" si="10"/>
        <v>X118</v>
      </c>
      <c r="G214" t="str">
        <f>VLOOKUP(F214,[2]Information!$E$3:$F$462,2,FALSE)</f>
        <v>AT1G16130</v>
      </c>
      <c r="H214" t="e">
        <f>VLOOKUP(G214,[2]AddGene!$A$187:$B$374,2,FALSE)</f>
        <v>#N/A</v>
      </c>
      <c r="I214" t="s">
        <v>930</v>
      </c>
      <c r="J214" t="s">
        <v>931</v>
      </c>
      <c r="K214" t="str">
        <f>VLOOKUP(J214,'Expression batch'!$B$2:$I$460,8,FALSE)</f>
        <v>AT1G16130</v>
      </c>
      <c r="L214" t="str">
        <f>VLOOKUP(C214,'Expression batch'!$C$2:$I$460,7,FALSE)</f>
        <v>AT1G16130</v>
      </c>
      <c r="M214" t="s">
        <v>932</v>
      </c>
      <c r="Q214" t="s">
        <v>2817</v>
      </c>
      <c r="R214" t="s">
        <v>2943</v>
      </c>
      <c r="S214" t="s">
        <v>2089</v>
      </c>
      <c r="T214" t="s">
        <v>2069</v>
      </c>
      <c r="V214" t="s">
        <v>2819</v>
      </c>
      <c r="W214" t="s">
        <v>2073</v>
      </c>
      <c r="X214" t="s">
        <v>2944</v>
      </c>
    </row>
    <row r="215" spans="1:24">
      <c r="A215" t="s">
        <v>2945</v>
      </c>
      <c r="B215" t="s">
        <v>2946</v>
      </c>
      <c r="C215" t="str">
        <f t="shared" si="11"/>
        <v>X119</v>
      </c>
      <c r="E215" t="s">
        <v>2086</v>
      </c>
      <c r="F215" t="str">
        <f t="shared" si="10"/>
        <v>X119</v>
      </c>
      <c r="G215" t="str">
        <f>VLOOKUP(F215,[2]Information!$E$3:$F$462,2,FALSE)</f>
        <v>AT1G16150</v>
      </c>
      <c r="H215" t="e">
        <f>VLOOKUP(G215,[2]AddGene!$A$187:$B$374,2,FALSE)</f>
        <v>#N/A</v>
      </c>
      <c r="I215" t="s">
        <v>933</v>
      </c>
      <c r="J215" t="s">
        <v>934</v>
      </c>
      <c r="K215" t="str">
        <f>VLOOKUP(J215,'Expression batch'!$B$2:$I$460,8,FALSE)</f>
        <v>AT1G16150</v>
      </c>
      <c r="L215" t="str">
        <f>VLOOKUP(C215,'Expression batch'!$C$2:$I$460,7,FALSE)</f>
        <v>AT1G16150</v>
      </c>
      <c r="M215" t="s">
        <v>935</v>
      </c>
      <c r="Q215" t="s">
        <v>2817</v>
      </c>
      <c r="R215" t="s">
        <v>2947</v>
      </c>
      <c r="S215" t="s">
        <v>2089</v>
      </c>
      <c r="T215" t="s">
        <v>2069</v>
      </c>
      <c r="V215" t="s">
        <v>2819</v>
      </c>
      <c r="W215" t="s">
        <v>2073</v>
      </c>
      <c r="X215" t="s">
        <v>2948</v>
      </c>
    </row>
    <row r="216" spans="1:24">
      <c r="A216" t="s">
        <v>2949</v>
      </c>
      <c r="B216" t="s">
        <v>2950</v>
      </c>
      <c r="C216" t="str">
        <f t="shared" si="11"/>
        <v>X120</v>
      </c>
      <c r="E216" t="s">
        <v>2086</v>
      </c>
      <c r="F216" t="str">
        <f t="shared" ref="F216:F223" si="12">LEFT(B216,4)</f>
        <v>X120</v>
      </c>
      <c r="G216" t="str">
        <f>VLOOKUP(F216,[2]Information!$E$3:$F$462,2,FALSE)</f>
        <v>AT4G31100</v>
      </c>
      <c r="H216" t="e">
        <f>VLOOKUP(G216,[2]AddGene!$A$187:$B$374,2,FALSE)</f>
        <v>#N/A</v>
      </c>
      <c r="I216" t="s">
        <v>1526</v>
      </c>
      <c r="J216" t="s">
        <v>1526</v>
      </c>
      <c r="K216" t="str">
        <f>VLOOKUP(J216,'Expression batch'!$B$2:$I$460,8,FALSE)</f>
        <v>AT4G31100</v>
      </c>
      <c r="L216" t="str">
        <f>VLOOKUP(C216,'Expression batch'!$C$2:$I$460,7,FALSE)</f>
        <v>AT4G31100</v>
      </c>
      <c r="M216" t="s">
        <v>1527</v>
      </c>
      <c r="Q216" t="s">
        <v>2817</v>
      </c>
      <c r="R216" t="s">
        <v>2951</v>
      </c>
      <c r="S216" t="s">
        <v>2089</v>
      </c>
      <c r="T216" t="s">
        <v>2069</v>
      </c>
      <c r="V216" t="s">
        <v>2819</v>
      </c>
      <c r="W216" t="s">
        <v>2073</v>
      </c>
      <c r="X216" t="s">
        <v>2952</v>
      </c>
    </row>
    <row r="217" spans="1:24">
      <c r="A217" t="s">
        <v>2953</v>
      </c>
      <c r="B217" t="s">
        <v>2954</v>
      </c>
      <c r="C217" t="str">
        <f t="shared" si="11"/>
        <v>X121</v>
      </c>
      <c r="E217" t="s">
        <v>2086</v>
      </c>
      <c r="F217" t="str">
        <f t="shared" si="12"/>
        <v>X121</v>
      </c>
      <c r="G217" t="str">
        <f>VLOOKUP(F217,[2]Information!$E$3:$F$462,2,FALSE)</f>
        <v>AT4G31110</v>
      </c>
      <c r="H217" t="e">
        <f>VLOOKUP(G217,[2]AddGene!$A$187:$B$374,2,FALSE)</f>
        <v>#N/A</v>
      </c>
      <c r="I217" t="s">
        <v>1528</v>
      </c>
      <c r="J217" t="s">
        <v>1528</v>
      </c>
      <c r="K217" t="str">
        <f>VLOOKUP(J217,'Expression batch'!$B$2:$I$460,8,FALSE)</f>
        <v>AT4G31110</v>
      </c>
      <c r="L217" t="str">
        <f>VLOOKUP(C217,'Expression batch'!$C$2:$I$460,7,FALSE)</f>
        <v>AT4G31110</v>
      </c>
      <c r="M217" t="s">
        <v>1529</v>
      </c>
      <c r="Q217" t="s">
        <v>2817</v>
      </c>
      <c r="R217" t="s">
        <v>2955</v>
      </c>
      <c r="S217" t="s">
        <v>2089</v>
      </c>
      <c r="T217" t="s">
        <v>2069</v>
      </c>
      <c r="V217" t="s">
        <v>2819</v>
      </c>
      <c r="W217" t="s">
        <v>2073</v>
      </c>
      <c r="X217" t="s">
        <v>2956</v>
      </c>
    </row>
    <row r="218" spans="1:24">
      <c r="A218" t="s">
        <v>2957</v>
      </c>
      <c r="B218" t="s">
        <v>2958</v>
      </c>
      <c r="C218" t="str">
        <f t="shared" si="11"/>
        <v>X122</v>
      </c>
      <c r="E218" t="s">
        <v>2086</v>
      </c>
      <c r="F218" t="str">
        <f t="shared" si="12"/>
        <v>X122</v>
      </c>
      <c r="G218" t="str">
        <f>VLOOKUP(F218,[2]Information!$E$3:$F$462,2,FALSE)</f>
        <v>AT1G19390</v>
      </c>
      <c r="H218" t="e">
        <f>VLOOKUP(G218,[2]AddGene!$A$187:$B$374,2,FALSE)</f>
        <v>#N/A</v>
      </c>
      <c r="I218" t="s">
        <v>1530</v>
      </c>
      <c r="J218" t="s">
        <v>1530</v>
      </c>
      <c r="K218" t="str">
        <f>VLOOKUP(J218,'Expression batch'!$B$2:$I$460,8,FALSE)</f>
        <v>AT1G19390</v>
      </c>
      <c r="L218" t="str">
        <f>VLOOKUP(C218,'Expression batch'!$C$2:$I$460,7,FALSE)</f>
        <v>AT1G19390</v>
      </c>
      <c r="M218" t="s">
        <v>1531</v>
      </c>
      <c r="Q218" t="s">
        <v>2817</v>
      </c>
      <c r="R218" t="s">
        <v>2959</v>
      </c>
      <c r="S218" t="s">
        <v>2089</v>
      </c>
      <c r="T218" t="s">
        <v>2069</v>
      </c>
      <c r="V218" t="s">
        <v>2819</v>
      </c>
      <c r="W218" t="s">
        <v>2073</v>
      </c>
      <c r="X218" t="s">
        <v>2960</v>
      </c>
    </row>
    <row r="219" spans="1:24">
      <c r="A219" t="s">
        <v>2961</v>
      </c>
      <c r="B219" t="s">
        <v>2962</v>
      </c>
      <c r="C219" t="str">
        <f t="shared" si="11"/>
        <v>X123</v>
      </c>
      <c r="E219" t="s">
        <v>2086</v>
      </c>
      <c r="F219" t="str">
        <f t="shared" si="12"/>
        <v>X123</v>
      </c>
      <c r="G219" t="str">
        <f>VLOOKUP(F219,[2]Information!$E$3:$F$462,2,FALSE)</f>
        <v>AT1G17910</v>
      </c>
      <c r="H219" t="e">
        <f>VLOOKUP(G219,[2]AddGene!$A$187:$B$374,2,FALSE)</f>
        <v>#N/A</v>
      </c>
      <c r="I219" t="s">
        <v>1165</v>
      </c>
      <c r="J219" t="s">
        <v>1165</v>
      </c>
      <c r="K219" t="str">
        <f>VLOOKUP(J219,'Expression batch'!$B$2:$I$460,8,FALSE)</f>
        <v>AT1G17910</v>
      </c>
      <c r="L219" t="str">
        <f>VLOOKUP(C219,'Expression batch'!$C$2:$I$460,7,FALSE)</f>
        <v>AT1G17910</v>
      </c>
      <c r="M219" t="s">
        <v>1166</v>
      </c>
      <c r="Q219" t="s">
        <v>2817</v>
      </c>
      <c r="R219" t="s">
        <v>2963</v>
      </c>
      <c r="S219" t="s">
        <v>2089</v>
      </c>
      <c r="T219" t="s">
        <v>2069</v>
      </c>
      <c r="V219" t="s">
        <v>2819</v>
      </c>
      <c r="W219" t="s">
        <v>2073</v>
      </c>
      <c r="X219" t="s">
        <v>2964</v>
      </c>
    </row>
    <row r="220" spans="1:24">
      <c r="A220" t="s">
        <v>2965</v>
      </c>
      <c r="B220" t="s">
        <v>2966</v>
      </c>
      <c r="C220" t="str">
        <f t="shared" si="11"/>
        <v>X124</v>
      </c>
      <c r="E220" t="s">
        <v>2086</v>
      </c>
      <c r="F220" t="str">
        <f t="shared" si="12"/>
        <v>X124</v>
      </c>
      <c r="G220" t="str">
        <f>VLOOKUP(F220,[2]Information!$E$3:$F$462,2,FALSE)</f>
        <v>AT1G69730</v>
      </c>
      <c r="H220" t="e">
        <f>VLOOKUP(G220,[2]AddGene!$A$187:$B$374,2,FALSE)</f>
        <v>#N/A</v>
      </c>
      <c r="I220" t="s">
        <v>1532</v>
      </c>
      <c r="J220" t="s">
        <v>1532</v>
      </c>
      <c r="K220" t="str">
        <f>VLOOKUP(J220,'Expression batch'!$B$2:$I$460,8,FALSE)</f>
        <v>AT1G69730</v>
      </c>
      <c r="L220" t="str">
        <f>VLOOKUP(C220,'Expression batch'!$C$2:$I$460,7,FALSE)</f>
        <v>AT1G69730</v>
      </c>
      <c r="M220" t="s">
        <v>1533</v>
      </c>
      <c r="Q220" t="s">
        <v>2817</v>
      </c>
      <c r="R220" t="s">
        <v>2967</v>
      </c>
      <c r="S220" t="s">
        <v>2089</v>
      </c>
      <c r="T220" t="s">
        <v>2069</v>
      </c>
      <c r="V220" t="s">
        <v>2819</v>
      </c>
      <c r="W220" t="s">
        <v>2073</v>
      </c>
      <c r="X220" t="s">
        <v>2968</v>
      </c>
    </row>
    <row r="221" spans="1:24">
      <c r="A221" t="s">
        <v>2969</v>
      </c>
      <c r="B221" t="s">
        <v>2970</v>
      </c>
      <c r="C221" t="str">
        <f t="shared" si="11"/>
        <v>X125</v>
      </c>
      <c r="E221" t="s">
        <v>2086</v>
      </c>
      <c r="F221" t="str">
        <f t="shared" si="12"/>
        <v>X125</v>
      </c>
      <c r="G221" t="str">
        <f>VLOOKUP(F221,[2]Information!$E$3:$F$462,2,FALSE)</f>
        <v>AT1G79680</v>
      </c>
      <c r="H221" t="e">
        <f>VLOOKUP(G221,[2]AddGene!$A$187:$B$374,2,FALSE)</f>
        <v>#N/A</v>
      </c>
      <c r="I221" t="s">
        <v>952</v>
      </c>
      <c r="J221" t="s">
        <v>953</v>
      </c>
      <c r="K221" t="str">
        <f>VLOOKUP(J221,'Expression batch'!$B$2:$I$460,8,FALSE)</f>
        <v>AT1G79680</v>
      </c>
      <c r="L221" t="str">
        <f>VLOOKUP(C221,'Expression batch'!$C$2:$I$460,7,FALSE)</f>
        <v>AT1G79680</v>
      </c>
      <c r="M221" t="s">
        <v>954</v>
      </c>
      <c r="Q221" t="s">
        <v>2817</v>
      </c>
      <c r="R221" t="s">
        <v>2971</v>
      </c>
      <c r="S221" t="s">
        <v>2089</v>
      </c>
      <c r="T221" t="s">
        <v>2069</v>
      </c>
      <c r="V221" t="s">
        <v>2819</v>
      </c>
      <c r="W221" t="s">
        <v>2073</v>
      </c>
      <c r="X221" t="s">
        <v>2972</v>
      </c>
    </row>
    <row r="222" spans="1:24">
      <c r="A222" t="s">
        <v>2973</v>
      </c>
      <c r="B222" t="s">
        <v>2974</v>
      </c>
      <c r="C222" t="str">
        <f t="shared" si="11"/>
        <v>X126</v>
      </c>
      <c r="E222" t="s">
        <v>2086</v>
      </c>
      <c r="F222" t="str">
        <f t="shared" si="12"/>
        <v>X126</v>
      </c>
      <c r="G222" t="str">
        <f>VLOOKUP(F222,[2]Information!$E$3:$F$462,2,FALSE)</f>
        <v>AT1G16260</v>
      </c>
      <c r="H222" t="e">
        <f>VLOOKUP(G222,[2]AddGene!$A$187:$B$374,2,FALSE)</f>
        <v>#N/A</v>
      </c>
      <c r="I222" t="s">
        <v>1534</v>
      </c>
      <c r="J222" t="s">
        <v>1534</v>
      </c>
      <c r="K222" t="str">
        <f>VLOOKUP(J222,'Expression batch'!$B$2:$I$460,8,FALSE)</f>
        <v>AT1G16260</v>
      </c>
      <c r="L222" t="str">
        <f>VLOOKUP(C222,'Expression batch'!$C$2:$I$460,7,FALSE)</f>
        <v>AT1G16260</v>
      </c>
      <c r="M222" t="s">
        <v>1535</v>
      </c>
      <c r="Q222" t="s">
        <v>2817</v>
      </c>
      <c r="R222" t="s">
        <v>2975</v>
      </c>
      <c r="S222" t="s">
        <v>2089</v>
      </c>
      <c r="T222" t="s">
        <v>2069</v>
      </c>
      <c r="V222" t="s">
        <v>2819</v>
      </c>
      <c r="W222" t="s">
        <v>2073</v>
      </c>
      <c r="X222" t="s">
        <v>2976</v>
      </c>
    </row>
    <row r="223" spans="1:24">
      <c r="A223" t="s">
        <v>2977</v>
      </c>
      <c r="B223" t="s">
        <v>2978</v>
      </c>
      <c r="C223" t="str">
        <f t="shared" si="11"/>
        <v>X127</v>
      </c>
      <c r="E223" t="s">
        <v>2086</v>
      </c>
      <c r="F223" t="str">
        <f t="shared" si="12"/>
        <v>X127</v>
      </c>
      <c r="G223" t="str">
        <f>VLOOKUP(F223,[2]Information!$E$3:$F$462,2,FALSE)</f>
        <v>AT1G21230</v>
      </c>
      <c r="H223" t="e">
        <f>VLOOKUP(G223,[2]AddGene!$A$187:$B$374,2,FALSE)</f>
        <v>#N/A</v>
      </c>
      <c r="I223" t="s">
        <v>955</v>
      </c>
      <c r="J223" t="s">
        <v>956</v>
      </c>
      <c r="K223" t="str">
        <f>VLOOKUP(J223,'Expression batch'!$B$2:$I$460,8,FALSE)</f>
        <v>AT1G21230</v>
      </c>
      <c r="L223" t="str">
        <f>VLOOKUP(C223,'Expression batch'!$C$2:$I$460,7,FALSE)</f>
        <v>AT1G21230</v>
      </c>
      <c r="M223" t="s">
        <v>957</v>
      </c>
      <c r="Q223" t="s">
        <v>2817</v>
      </c>
      <c r="R223" t="s">
        <v>2979</v>
      </c>
      <c r="S223" t="s">
        <v>2089</v>
      </c>
      <c r="T223" t="s">
        <v>2069</v>
      </c>
      <c r="V223" t="s">
        <v>2819</v>
      </c>
      <c r="W223" t="s">
        <v>2073</v>
      </c>
      <c r="X223" t="s">
        <v>2980</v>
      </c>
    </row>
    <row r="224" spans="1:24">
      <c r="A224" t="s">
        <v>2981</v>
      </c>
      <c r="B224" t="s">
        <v>2982</v>
      </c>
      <c r="C224" t="str">
        <f>LEFT(B224,3)</f>
        <v>L12</v>
      </c>
      <c r="E224" t="s">
        <v>2086</v>
      </c>
      <c r="F224" t="str">
        <f>LEFT(B224,3)</f>
        <v>L12</v>
      </c>
      <c r="G224" t="str">
        <f>VLOOKUP(F224,[2]Information!$E$3:$F$462,2,FALSE)</f>
        <v>AT1G49100</v>
      </c>
      <c r="H224">
        <f>VLOOKUP(G224,[2]AddGene!$A$187:$B$374,2,FALSE)</f>
        <v>114940</v>
      </c>
      <c r="I224" t="s">
        <v>1711</v>
      </c>
      <c r="J224" s="25" t="s">
        <v>1711</v>
      </c>
      <c r="K224" t="str">
        <f>VLOOKUP(J224,'Expression batch'!$B$2:$I$460,8,FALSE)</f>
        <v>AT1G49100</v>
      </c>
      <c r="L224" t="str">
        <f>VLOOKUP(C224,'Expression batch'!$C$2:$I$460,7,FALSE)</f>
        <v>AT1G49100</v>
      </c>
      <c r="M224" t="s">
        <v>1712</v>
      </c>
      <c r="Q224" t="s">
        <v>2983</v>
      </c>
      <c r="R224" t="s">
        <v>2984</v>
      </c>
      <c r="S224" t="s">
        <v>2089</v>
      </c>
      <c r="T224" t="s">
        <v>2069</v>
      </c>
      <c r="V224" t="s">
        <v>2985</v>
      </c>
      <c r="W224" t="s">
        <v>2073</v>
      </c>
      <c r="X224" t="s">
        <v>2986</v>
      </c>
    </row>
    <row r="225" spans="1:24">
      <c r="A225" t="s">
        <v>2987</v>
      </c>
      <c r="B225" t="s">
        <v>2988</v>
      </c>
      <c r="C225" t="str">
        <f t="shared" ref="C225:C231" si="13">LEFT(B225,3)</f>
        <v>M01</v>
      </c>
      <c r="E225" t="s">
        <v>2086</v>
      </c>
      <c r="F225" t="str">
        <f t="shared" ref="F225:F231" si="14">LEFT(B225,3)</f>
        <v>M01</v>
      </c>
      <c r="G225" t="str">
        <f>VLOOKUP(F225,[2]Information!$E$3:$F$462,2,FALSE)</f>
        <v>AT1G51790</v>
      </c>
      <c r="H225">
        <f>VLOOKUP(G225,[2]AddGene!$A$187:$B$374,2,FALSE)</f>
        <v>114941</v>
      </c>
      <c r="I225" t="s">
        <v>1713</v>
      </c>
      <c r="J225" t="s">
        <v>1713</v>
      </c>
      <c r="K225" t="str">
        <f>VLOOKUP(J225,'Expression batch'!$B$2:$I$460,8,FALSE)</f>
        <v>AT1G51790</v>
      </c>
      <c r="L225" t="str">
        <f>VLOOKUP(C225,'Expression batch'!$C$2:$I$460,7,FALSE)</f>
        <v>AT1G51790</v>
      </c>
      <c r="M225" t="s">
        <v>1714</v>
      </c>
      <c r="Q225" t="s">
        <v>2983</v>
      </c>
      <c r="R225" t="s">
        <v>2989</v>
      </c>
      <c r="S225" t="s">
        <v>2089</v>
      </c>
      <c r="T225" t="s">
        <v>2069</v>
      </c>
      <c r="V225" t="s">
        <v>2985</v>
      </c>
      <c r="W225" t="s">
        <v>2073</v>
      </c>
      <c r="X225" t="s">
        <v>2990</v>
      </c>
    </row>
    <row r="226" spans="1:24">
      <c r="A226" t="s">
        <v>2991</v>
      </c>
      <c r="B226" t="s">
        <v>2992</v>
      </c>
      <c r="C226" t="str">
        <f t="shared" si="13"/>
        <v>M05</v>
      </c>
      <c r="E226" t="s">
        <v>2086</v>
      </c>
      <c r="F226" t="str">
        <f t="shared" si="14"/>
        <v>M05</v>
      </c>
      <c r="G226" t="str">
        <f>VLOOKUP(F226,[2]Information!$E$3:$F$462,2,FALSE)</f>
        <v>AT1G51890</v>
      </c>
      <c r="H226" t="e">
        <f>VLOOKUP(G226,[2]AddGene!$A$187:$B$374,2,FALSE)</f>
        <v>#N/A</v>
      </c>
      <c r="I226" t="s">
        <v>1715</v>
      </c>
      <c r="J226" t="s">
        <v>1715</v>
      </c>
      <c r="K226" t="str">
        <f>VLOOKUP(J226,'Expression batch'!$B$2:$I$460,8,FALSE)</f>
        <v>AT1G51890</v>
      </c>
      <c r="L226" t="str">
        <f>VLOOKUP(C226,'Expression batch'!$C$2:$I$460,7,FALSE)</f>
        <v>AT1G51890</v>
      </c>
      <c r="M226" t="s">
        <v>1716</v>
      </c>
      <c r="N226" t="s">
        <v>2993</v>
      </c>
      <c r="Q226" t="s">
        <v>2983</v>
      </c>
      <c r="R226" t="s">
        <v>2994</v>
      </c>
      <c r="S226" t="s">
        <v>2089</v>
      </c>
      <c r="T226" t="s">
        <v>2069</v>
      </c>
      <c r="V226" t="s">
        <v>2985</v>
      </c>
      <c r="W226" t="s">
        <v>2073</v>
      </c>
      <c r="X226" t="s">
        <v>2995</v>
      </c>
    </row>
    <row r="227" spans="1:24">
      <c r="A227" t="s">
        <v>2996</v>
      </c>
      <c r="B227" t="s">
        <v>2997</v>
      </c>
      <c r="C227" t="str">
        <f t="shared" si="13"/>
        <v>M11</v>
      </c>
      <c r="E227" t="s">
        <v>2086</v>
      </c>
      <c r="F227" t="str">
        <f t="shared" si="14"/>
        <v>M11</v>
      </c>
      <c r="G227" t="str">
        <f>VLOOKUP(F227,[2]Information!$E$3:$F$462,2,FALSE)</f>
        <v>AT2G19230</v>
      </c>
      <c r="H227">
        <f>VLOOKUP(G227,[2]AddGene!$A$187:$B$374,2,FALSE)</f>
        <v>114949</v>
      </c>
      <c r="I227" t="s">
        <v>1717</v>
      </c>
      <c r="J227" t="s">
        <v>1717</v>
      </c>
      <c r="K227" t="str">
        <f>VLOOKUP(J227,'Expression batch'!$B$2:$I$460,8,FALSE)</f>
        <v>AT2G19230</v>
      </c>
      <c r="L227" t="str">
        <f>VLOOKUP(C227,'Expression batch'!$C$2:$I$460,7,FALSE)</f>
        <v>AT2G19230</v>
      </c>
      <c r="M227" t="s">
        <v>1718</v>
      </c>
      <c r="Q227" t="s">
        <v>2983</v>
      </c>
      <c r="R227" t="s">
        <v>2998</v>
      </c>
      <c r="S227" t="s">
        <v>2089</v>
      </c>
      <c r="T227" t="s">
        <v>2069</v>
      </c>
      <c r="V227" t="s">
        <v>2985</v>
      </c>
      <c r="W227" t="s">
        <v>2073</v>
      </c>
      <c r="X227" t="s">
        <v>2999</v>
      </c>
    </row>
    <row r="228" spans="1:24">
      <c r="A228" t="s">
        <v>3000</v>
      </c>
      <c r="B228" t="s">
        <v>3001</v>
      </c>
      <c r="C228" t="str">
        <f t="shared" si="13"/>
        <v>N04</v>
      </c>
      <c r="E228" t="s">
        <v>2086</v>
      </c>
      <c r="F228" t="str">
        <f t="shared" si="14"/>
        <v>N04</v>
      </c>
      <c r="G228" t="str">
        <f>VLOOKUP(F228,[2]Information!$E$3:$F$462,2,FALSE)</f>
        <v>AT3G21340</v>
      </c>
      <c r="H228">
        <f>VLOOKUP(G228,[2]AddGene!$A$187:$B$374,2,FALSE)</f>
        <v>114953</v>
      </c>
      <c r="I228" t="s">
        <v>1719</v>
      </c>
      <c r="J228" t="s">
        <v>1719</v>
      </c>
      <c r="K228" t="str">
        <f>VLOOKUP(J228,'Expression batch'!$B$2:$I$460,8,FALSE)</f>
        <v>AT3G21340</v>
      </c>
      <c r="L228" t="str">
        <f>VLOOKUP(C228,'Expression batch'!$C$2:$I$460,7,FALSE)</f>
        <v>AT3G21340</v>
      </c>
      <c r="M228" t="s">
        <v>1720</v>
      </c>
      <c r="Q228" t="s">
        <v>2983</v>
      </c>
      <c r="R228" t="s">
        <v>3002</v>
      </c>
      <c r="S228" t="s">
        <v>2089</v>
      </c>
      <c r="T228" t="s">
        <v>2069</v>
      </c>
      <c r="V228" t="s">
        <v>2985</v>
      </c>
      <c r="W228" t="s">
        <v>2073</v>
      </c>
      <c r="X228" t="s">
        <v>3003</v>
      </c>
    </row>
    <row r="229" spans="1:24">
      <c r="A229" t="s">
        <v>3004</v>
      </c>
      <c r="B229" t="s">
        <v>3005</v>
      </c>
      <c r="C229" t="str">
        <f t="shared" si="13"/>
        <v>N05</v>
      </c>
      <c r="E229" t="s">
        <v>2086</v>
      </c>
      <c r="F229" t="str">
        <f t="shared" si="14"/>
        <v>N05</v>
      </c>
      <c r="G229" t="str">
        <f>VLOOKUP(F229,[2]Information!$E$3:$F$462,2,FALSE)</f>
        <v>AT3G46330</v>
      </c>
      <c r="H229">
        <f>VLOOKUP(G229,[2]AddGene!$A$187:$B$374,2,FALSE)</f>
        <v>114954</v>
      </c>
      <c r="I229" t="s">
        <v>1095</v>
      </c>
      <c r="J229" t="s">
        <v>1721</v>
      </c>
      <c r="K229" t="str">
        <f>VLOOKUP(J229,'Expression batch'!$B$2:$I$460,8,FALSE)</f>
        <v>AT3G46330</v>
      </c>
      <c r="L229" t="str">
        <f>VLOOKUP(C229,'Expression batch'!$C$2:$I$460,7,FALSE)</f>
        <v>AT3G46330</v>
      </c>
      <c r="M229" t="s">
        <v>1722</v>
      </c>
      <c r="Q229" t="s">
        <v>2983</v>
      </c>
      <c r="R229" t="s">
        <v>3006</v>
      </c>
      <c r="S229" t="s">
        <v>2089</v>
      </c>
      <c r="T229" t="s">
        <v>2069</v>
      </c>
      <c r="V229" t="s">
        <v>2985</v>
      </c>
      <c r="W229" t="s">
        <v>2073</v>
      </c>
      <c r="X229" t="s">
        <v>3007</v>
      </c>
    </row>
    <row r="230" spans="1:24">
      <c r="A230" t="s">
        <v>3008</v>
      </c>
      <c r="B230" t="s">
        <v>3009</v>
      </c>
      <c r="C230" t="str">
        <f t="shared" si="13"/>
        <v>N07</v>
      </c>
      <c r="E230" t="s">
        <v>2086</v>
      </c>
      <c r="F230" t="str">
        <f t="shared" si="14"/>
        <v>N07</v>
      </c>
      <c r="G230" t="str">
        <f>VLOOKUP(F230,[2]Information!$E$3:$F$462,2,FALSE)</f>
        <v>AT3G46350</v>
      </c>
      <c r="H230">
        <f>VLOOKUP(G230,[2]AddGene!$A$187:$B$374,2,FALSE)</f>
        <v>114956</v>
      </c>
      <c r="I230" t="s">
        <v>1723</v>
      </c>
      <c r="J230" t="s">
        <v>1723</v>
      </c>
      <c r="K230" t="str">
        <f>VLOOKUP(J230,'Expression batch'!$B$2:$I$460,8,FALSE)</f>
        <v>AT3G46350</v>
      </c>
      <c r="L230" t="str">
        <f>VLOOKUP(C230,'Expression batch'!$C$2:$I$460,7,FALSE)</f>
        <v>AT3G46350</v>
      </c>
      <c r="M230" t="s">
        <v>1724</v>
      </c>
      <c r="Q230" t="s">
        <v>2983</v>
      </c>
      <c r="R230" t="s">
        <v>3010</v>
      </c>
      <c r="S230" t="s">
        <v>2089</v>
      </c>
      <c r="T230" t="s">
        <v>2069</v>
      </c>
      <c r="V230" t="s">
        <v>2985</v>
      </c>
      <c r="W230" t="s">
        <v>2073</v>
      </c>
      <c r="X230" t="s">
        <v>3011</v>
      </c>
    </row>
    <row r="231" spans="1:24">
      <c r="A231" t="s">
        <v>3012</v>
      </c>
      <c r="B231" t="s">
        <v>3013</v>
      </c>
      <c r="C231" t="str">
        <f t="shared" si="13"/>
        <v>O01</v>
      </c>
      <c r="E231" t="s">
        <v>2086</v>
      </c>
      <c r="F231" t="str">
        <f t="shared" si="14"/>
        <v>O01</v>
      </c>
      <c r="G231" t="str">
        <f>VLOOKUP(F231,[2]Information!$E$3:$F$462,2,FALSE)</f>
        <v>AT4G29450</v>
      </c>
      <c r="H231">
        <f>VLOOKUP(G231,[2]AddGene!$A$187:$B$374,2,FALSE)</f>
        <v>114961</v>
      </c>
      <c r="I231" t="s">
        <v>1726</v>
      </c>
      <c r="J231" t="s">
        <v>1726</v>
      </c>
      <c r="K231" t="str">
        <f>VLOOKUP(J231,'Expression batch'!$B$2:$I$460,8,FALSE)</f>
        <v>AT4G29450</v>
      </c>
      <c r="L231" t="str">
        <f>VLOOKUP(C231,'Expression batch'!$C$2:$I$460,7,FALSE)</f>
        <v>AT4G29450</v>
      </c>
      <c r="M231" t="s">
        <v>1727</v>
      </c>
      <c r="Q231" t="s">
        <v>2983</v>
      </c>
      <c r="R231" t="s">
        <v>3014</v>
      </c>
      <c r="S231" t="s">
        <v>2089</v>
      </c>
      <c r="T231" t="s">
        <v>2069</v>
      </c>
      <c r="V231" t="s">
        <v>2985</v>
      </c>
      <c r="W231" t="s">
        <v>2073</v>
      </c>
      <c r="X231" t="s">
        <v>3015</v>
      </c>
    </row>
    <row r="232" spans="1:24">
      <c r="A232" t="s">
        <v>3016</v>
      </c>
      <c r="B232" t="s">
        <v>3017</v>
      </c>
      <c r="C232" t="str">
        <f t="shared" si="11"/>
        <v>X006</v>
      </c>
      <c r="E232" t="s">
        <v>2086</v>
      </c>
      <c r="F232" t="str">
        <f t="shared" ref="F232:F239" si="15">LEFT(B232,4)</f>
        <v>X006</v>
      </c>
      <c r="G232" t="str">
        <f>VLOOKUP(F232,[2]Information!$E$3:$F$462,2,FALSE)</f>
        <v>AT1G67510</v>
      </c>
      <c r="H232">
        <f>VLOOKUP(G232,[2]AddGene!$A$187:$B$374,2,FALSE)</f>
        <v>115011</v>
      </c>
      <c r="I232" t="s">
        <v>1445</v>
      </c>
      <c r="J232" t="s">
        <v>1445</v>
      </c>
      <c r="K232" t="str">
        <f>VLOOKUP(J232,'Expression batch'!$B$2:$I$460,8,FALSE)</f>
        <v>AT1G67510</v>
      </c>
      <c r="L232" t="str">
        <f>VLOOKUP(C232,'Expression batch'!$C$2:$I$460,7,FALSE)</f>
        <v>AT1G67510</v>
      </c>
      <c r="M232" t="s">
        <v>1446</v>
      </c>
      <c r="Q232" t="s">
        <v>2983</v>
      </c>
      <c r="R232" t="s">
        <v>3018</v>
      </c>
      <c r="S232" t="s">
        <v>2089</v>
      </c>
      <c r="T232" t="s">
        <v>2069</v>
      </c>
      <c r="V232" t="s">
        <v>2985</v>
      </c>
      <c r="W232" t="s">
        <v>2073</v>
      </c>
      <c r="X232" t="s">
        <v>3019</v>
      </c>
    </row>
    <row r="233" spans="1:24">
      <c r="A233" t="s">
        <v>3020</v>
      </c>
      <c r="B233" t="s">
        <v>3021</v>
      </c>
      <c r="C233" t="str">
        <f t="shared" si="11"/>
        <v>X007</v>
      </c>
      <c r="E233" t="s">
        <v>2086</v>
      </c>
      <c r="F233" t="str">
        <f t="shared" si="15"/>
        <v>X007</v>
      </c>
      <c r="G233" t="str">
        <f>VLOOKUP(F233,[2]Information!$E$3:$F$462,2,FALSE)</f>
        <v>AT2G01210</v>
      </c>
      <c r="H233">
        <f>VLOOKUP(G233,[2]AddGene!$A$187:$B$374,2,FALSE)</f>
        <v>115012</v>
      </c>
      <c r="I233" t="s">
        <v>1451</v>
      </c>
      <c r="J233" t="s">
        <v>1451</v>
      </c>
      <c r="K233" t="str">
        <f>VLOOKUP(J233,'Expression batch'!$B$2:$I$460,8,FALSE)</f>
        <v>AT2G01210</v>
      </c>
      <c r="L233" t="str">
        <f>VLOOKUP(C233,'Expression batch'!$C$2:$I$460,7,FALSE)</f>
        <v>AT2G01210</v>
      </c>
      <c r="M233" t="s">
        <v>1452</v>
      </c>
      <c r="Q233" t="s">
        <v>2983</v>
      </c>
      <c r="R233" t="s">
        <v>3022</v>
      </c>
      <c r="S233" t="s">
        <v>2089</v>
      </c>
      <c r="T233" t="s">
        <v>2069</v>
      </c>
      <c r="V233" t="s">
        <v>2985</v>
      </c>
      <c r="W233" t="s">
        <v>2073</v>
      </c>
      <c r="X233" t="s">
        <v>3023</v>
      </c>
    </row>
    <row r="234" spans="1:24">
      <c r="A234" t="s">
        <v>3024</v>
      </c>
      <c r="B234" t="s">
        <v>3025</v>
      </c>
      <c r="C234" t="str">
        <f t="shared" si="11"/>
        <v>X031</v>
      </c>
      <c r="E234" t="s">
        <v>2086</v>
      </c>
      <c r="F234" t="str">
        <f t="shared" si="15"/>
        <v>X031</v>
      </c>
      <c r="G234" t="str">
        <f>VLOOKUP(F234,[2]Information!$E$3:$F$462,2,FALSE)</f>
        <v>AT1G53430</v>
      </c>
      <c r="H234">
        <f>VLOOKUP(G234,[2]AddGene!$A$187:$B$374,2,FALSE)</f>
        <v>115058</v>
      </c>
      <c r="I234" t="s">
        <v>1743</v>
      </c>
      <c r="J234" s="10" t="s">
        <v>1744</v>
      </c>
      <c r="K234" t="str">
        <f>VLOOKUP(J234,'Expression batch'!$B$2:$I$460,8,FALSE)</f>
        <v>AT1G53430</v>
      </c>
      <c r="L234" t="str">
        <f>VLOOKUP(C234,'Expression batch'!$C$2:$I$460,7,FALSE)</f>
        <v>AT1G53430</v>
      </c>
      <c r="M234" t="s">
        <v>1745</v>
      </c>
      <c r="Q234" t="s">
        <v>2983</v>
      </c>
      <c r="R234" t="s">
        <v>3026</v>
      </c>
      <c r="S234" t="s">
        <v>2089</v>
      </c>
      <c r="T234" t="s">
        <v>2069</v>
      </c>
      <c r="V234" t="s">
        <v>2985</v>
      </c>
      <c r="W234" t="s">
        <v>2073</v>
      </c>
      <c r="X234" t="s">
        <v>3027</v>
      </c>
    </row>
    <row r="235" spans="1:24">
      <c r="A235" t="s">
        <v>3028</v>
      </c>
      <c r="B235" t="s">
        <v>3029</v>
      </c>
      <c r="C235" t="str">
        <f t="shared" si="11"/>
        <v>X032</v>
      </c>
      <c r="E235" t="s">
        <v>2086</v>
      </c>
      <c r="F235" t="str">
        <f t="shared" si="15"/>
        <v>X032</v>
      </c>
      <c r="G235" t="str">
        <f>VLOOKUP(F235,[2]Information!$E$3:$F$462,2,FALSE)</f>
        <v>AT1G56140</v>
      </c>
      <c r="H235">
        <f>VLOOKUP(G235,[2]AddGene!$A$187:$B$374,2,FALSE)</f>
        <v>115062</v>
      </c>
      <c r="I235" t="s">
        <v>1748</v>
      </c>
      <c r="J235" t="s">
        <v>1853</v>
      </c>
      <c r="K235" t="str">
        <f>VLOOKUP(J235,'Expression batch'!$B$2:$I$460,8,FALSE)</f>
        <v>AT1G56140</v>
      </c>
      <c r="L235" t="str">
        <f>VLOOKUP(C235,'Expression batch'!$C$2:$I$460,7,FALSE)</f>
        <v>AT1G56140</v>
      </c>
      <c r="M235" t="s">
        <v>1749</v>
      </c>
      <c r="Q235" t="s">
        <v>2983</v>
      </c>
      <c r="R235" t="s">
        <v>3030</v>
      </c>
      <c r="S235" t="s">
        <v>2089</v>
      </c>
      <c r="T235" t="s">
        <v>2069</v>
      </c>
      <c r="V235" t="s">
        <v>2985</v>
      </c>
      <c r="W235" t="s">
        <v>2073</v>
      </c>
      <c r="X235" t="s">
        <v>3031</v>
      </c>
    </row>
    <row r="236" spans="1:24">
      <c r="A236" t="s">
        <v>3032</v>
      </c>
      <c r="B236" t="s">
        <v>3033</v>
      </c>
      <c r="C236" t="str">
        <f t="shared" si="11"/>
        <v>X070</v>
      </c>
      <c r="E236" t="s">
        <v>2086</v>
      </c>
      <c r="F236" t="str">
        <f t="shared" si="15"/>
        <v>X070</v>
      </c>
      <c r="G236" t="str">
        <f>VLOOKUP(F236,[2]Information!$E$3:$F$462,2,FALSE)</f>
        <v>AT1G56120</v>
      </c>
      <c r="H236">
        <f>VLOOKUP(G236,[2]AddGene!$A$187:$B$374,2,FALSE)</f>
        <v>115060</v>
      </c>
      <c r="I236" t="s">
        <v>1805</v>
      </c>
      <c r="J236" t="s">
        <v>167</v>
      </c>
      <c r="K236" t="str">
        <f>VLOOKUP(J236,'Expression batch'!$B$2:$I$460,8,FALSE)</f>
        <v>AT1G56120</v>
      </c>
      <c r="L236" t="str">
        <f>VLOOKUP(C236,'Expression batch'!$C$2:$I$460,7,FALSE)</f>
        <v>AT1G56120</v>
      </c>
      <c r="M236" t="s">
        <v>1806</v>
      </c>
      <c r="N236" t="s">
        <v>3034</v>
      </c>
      <c r="Q236" t="s">
        <v>2983</v>
      </c>
      <c r="R236" t="s">
        <v>3035</v>
      </c>
      <c r="S236" t="s">
        <v>2089</v>
      </c>
      <c r="T236" t="s">
        <v>2069</v>
      </c>
      <c r="V236" t="s">
        <v>2985</v>
      </c>
      <c r="W236" t="s">
        <v>2073</v>
      </c>
      <c r="X236" t="s">
        <v>3036</v>
      </c>
    </row>
    <row r="237" spans="1:24">
      <c r="A237" t="s">
        <v>3037</v>
      </c>
      <c r="B237" t="s">
        <v>3038</v>
      </c>
      <c r="C237" t="str">
        <f t="shared" si="11"/>
        <v>X066</v>
      </c>
      <c r="E237" t="s">
        <v>2086</v>
      </c>
      <c r="F237" t="str">
        <f t="shared" si="15"/>
        <v>X066</v>
      </c>
      <c r="G237" t="str">
        <f>VLOOKUP(F237,[2]Information!$E$3:$F$462,2,FALSE)</f>
        <v>AT1G29730</v>
      </c>
      <c r="H237">
        <f>VLOOKUP(G237,[2]AddGene!$A$187:$B$374,2,FALSE)</f>
        <v>115055</v>
      </c>
      <c r="I237" t="s">
        <v>1734</v>
      </c>
      <c r="J237" t="s">
        <v>108</v>
      </c>
      <c r="K237" t="str">
        <f>VLOOKUP(J237,'Expression batch'!$B$2:$I$460,8,FALSE)</f>
        <v>AT1G29730</v>
      </c>
      <c r="L237" t="str">
        <f>VLOOKUP(C237,'Expression batch'!$C$2:$I$460,7,FALSE)</f>
        <v>AT1G29730</v>
      </c>
      <c r="M237" t="s">
        <v>1735</v>
      </c>
      <c r="Q237" t="s">
        <v>2983</v>
      </c>
      <c r="R237" t="s">
        <v>3039</v>
      </c>
      <c r="S237" t="s">
        <v>2089</v>
      </c>
      <c r="T237" t="s">
        <v>2069</v>
      </c>
      <c r="V237" t="s">
        <v>2985</v>
      </c>
      <c r="W237" t="s">
        <v>2073</v>
      </c>
      <c r="X237" t="s">
        <v>3040</v>
      </c>
    </row>
    <row r="238" spans="1:24">
      <c r="A238" t="s">
        <v>3041</v>
      </c>
      <c r="B238" t="s">
        <v>3042</v>
      </c>
      <c r="C238" t="str">
        <f t="shared" si="11"/>
        <v>X064</v>
      </c>
      <c r="E238" t="s">
        <v>2086</v>
      </c>
      <c r="F238" t="str">
        <f t="shared" si="15"/>
        <v>X064</v>
      </c>
      <c r="G238" t="str">
        <f>VLOOKUP(F238,[2]Information!$E$3:$F$462,2,FALSE)</f>
        <v>AT5G01950</v>
      </c>
      <c r="H238">
        <f>VLOOKUP(G238,[2]AddGene!$A$187:$B$374,2,FALSE)</f>
        <v>115065</v>
      </c>
      <c r="I238" t="s">
        <v>1784</v>
      </c>
      <c r="J238" t="s">
        <v>600</v>
      </c>
      <c r="K238" t="str">
        <f>VLOOKUP(J238,'Expression batch'!$B$2:$I$460,8,FALSE)</f>
        <v>AT5G01950</v>
      </c>
      <c r="L238" t="str">
        <f>VLOOKUP(C238,'Expression batch'!$C$2:$I$460,7,FALSE)</f>
        <v>AT5G01950</v>
      </c>
      <c r="M238" t="s">
        <v>1785</v>
      </c>
      <c r="Q238" t="s">
        <v>2983</v>
      </c>
      <c r="R238" t="s">
        <v>3043</v>
      </c>
      <c r="S238" t="s">
        <v>2089</v>
      </c>
      <c r="T238" t="s">
        <v>2069</v>
      </c>
      <c r="V238" t="s">
        <v>2985</v>
      </c>
      <c r="W238" t="s">
        <v>2073</v>
      </c>
      <c r="X238" t="s">
        <v>3044</v>
      </c>
    </row>
    <row r="239" spans="1:24">
      <c r="A239" t="s">
        <v>3045</v>
      </c>
      <c r="B239" t="s">
        <v>3046</v>
      </c>
      <c r="C239" t="str">
        <f t="shared" si="11"/>
        <v>nB09</v>
      </c>
      <c r="E239" t="s">
        <v>2086</v>
      </c>
      <c r="F239" t="str">
        <f t="shared" si="15"/>
        <v>nB09</v>
      </c>
      <c r="G239" t="str">
        <f>VLOOKUP(F239,[2]Information!$E$3:$F$462,2,FALSE)</f>
        <v>AT5G06820</v>
      </c>
      <c r="H239" t="e">
        <f>VLOOKUP(G239,[2]AddGene!$A$187:$B$374,2,FALSE)</f>
        <v>#N/A</v>
      </c>
      <c r="I239" t="s">
        <v>1413</v>
      </c>
      <c r="J239" t="s">
        <v>1414</v>
      </c>
      <c r="K239" t="str">
        <f>VLOOKUP(J239,'Expression batch'!$B$2:$I$460,8,FALSE)</f>
        <v>AT5G06820</v>
      </c>
      <c r="L239" t="str">
        <f>VLOOKUP(C239,'Expression batch'!$C$2:$I$460,7,FALSE)</f>
        <v>AT5G06820</v>
      </c>
      <c r="M239" t="s">
        <v>1415</v>
      </c>
      <c r="Q239" t="s">
        <v>2983</v>
      </c>
      <c r="R239" t="s">
        <v>3047</v>
      </c>
      <c r="S239" t="s">
        <v>2089</v>
      </c>
      <c r="T239" t="s">
        <v>2069</v>
      </c>
      <c r="V239" t="s">
        <v>2985</v>
      </c>
      <c r="W239" t="s">
        <v>2073</v>
      </c>
      <c r="X239" t="s">
        <v>3048</v>
      </c>
    </row>
    <row r="240" spans="1:24">
      <c r="A240" t="s">
        <v>3049</v>
      </c>
      <c r="B240" t="s">
        <v>3050</v>
      </c>
      <c r="C240" t="str">
        <f t="shared" si="11"/>
        <v>X042</v>
      </c>
      <c r="E240" t="s">
        <v>2086</v>
      </c>
      <c r="F240" t="str">
        <f t="shared" ref="F240:F272" si="16">LEFT(B240,4)</f>
        <v>X042</v>
      </c>
      <c r="G240" t="str">
        <f>VLOOKUP(F240,[2]Information!$E$3:$F$462,2,FALSE)</f>
        <v>AT3G02130</v>
      </c>
      <c r="H240">
        <f>VLOOKUP(G240,[2]AddGene!$A$187:$B$374,2,FALSE)</f>
        <v>115135</v>
      </c>
      <c r="I240" t="s">
        <v>1676</v>
      </c>
      <c r="J240" t="s">
        <v>1677</v>
      </c>
      <c r="K240" t="str">
        <f>VLOOKUP(J240,'Expression batch'!$B$2:$I$460,8,FALSE)</f>
        <v>AT3G02130</v>
      </c>
      <c r="L240" t="str">
        <f>VLOOKUP(C240,'Expression batch'!$C$2:$I$460,7,FALSE)</f>
        <v>AT3G02130</v>
      </c>
      <c r="M240" t="s">
        <v>1678</v>
      </c>
      <c r="Q240" t="s">
        <v>3051</v>
      </c>
      <c r="R240" t="s">
        <v>3052</v>
      </c>
      <c r="S240" t="s">
        <v>2089</v>
      </c>
      <c r="T240" t="s">
        <v>2069</v>
      </c>
      <c r="V240" t="s">
        <v>3053</v>
      </c>
      <c r="W240" t="s">
        <v>2073</v>
      </c>
      <c r="X240" t="s">
        <v>3054</v>
      </c>
    </row>
    <row r="241" spans="1:24">
      <c r="A241" t="s">
        <v>3055</v>
      </c>
      <c r="B241" t="s">
        <v>3056</v>
      </c>
      <c r="C241" t="str">
        <f t="shared" si="11"/>
        <v>X043</v>
      </c>
      <c r="E241" t="s">
        <v>2086</v>
      </c>
      <c r="F241" t="str">
        <f t="shared" si="16"/>
        <v>X043</v>
      </c>
      <c r="G241" s="25" t="s">
        <v>1959</v>
      </c>
      <c r="H241">
        <f>VLOOKUP(G241,[2]AddGene!$A$187:$B$374,2,FALSE)</f>
        <v>115085</v>
      </c>
      <c r="I241" s="25" t="s">
        <v>1959</v>
      </c>
      <c r="J241" s="25" t="s">
        <v>1959</v>
      </c>
      <c r="K241" t="e">
        <f>VLOOKUP(J241,'Expression batch'!$B$2:$I$460,8,FALSE)</f>
        <v>#N/A</v>
      </c>
      <c r="L241" t="e">
        <f>VLOOKUP(C241,'Expression batch'!$C$2:$I$460,7,FALSE)</f>
        <v>#N/A</v>
      </c>
      <c r="M241" t="s">
        <v>3954</v>
      </c>
      <c r="Q241" t="s">
        <v>3051</v>
      </c>
      <c r="R241" t="s">
        <v>3057</v>
      </c>
      <c r="S241" t="s">
        <v>2089</v>
      </c>
      <c r="T241" t="s">
        <v>2069</v>
      </c>
      <c r="V241" t="s">
        <v>3053</v>
      </c>
      <c r="W241" t="s">
        <v>2073</v>
      </c>
      <c r="X241" t="s">
        <v>3058</v>
      </c>
    </row>
    <row r="242" spans="1:24">
      <c r="A242" t="s">
        <v>3059</v>
      </c>
      <c r="B242" t="s">
        <v>3060</v>
      </c>
      <c r="C242" t="str">
        <f t="shared" si="11"/>
        <v>X044</v>
      </c>
      <c r="E242" t="s">
        <v>2086</v>
      </c>
      <c r="F242" t="str">
        <f t="shared" si="16"/>
        <v>X044</v>
      </c>
      <c r="G242" t="str">
        <f>VLOOKUP(F242,[2]Information!$E$3:$F$462,2,FALSE)</f>
        <v>AT5G07280</v>
      </c>
      <c r="H242">
        <f>VLOOKUP(G242,[2]AddGene!$A$187:$B$374,2,FALSE)</f>
        <v>115087</v>
      </c>
      <c r="I242" t="s">
        <v>1679</v>
      </c>
      <c r="J242" t="s">
        <v>1680</v>
      </c>
      <c r="K242" t="str">
        <f>VLOOKUP(J242,'Expression batch'!$B$2:$I$460,8,FALSE)</f>
        <v>AT5G07280</v>
      </c>
      <c r="L242" t="str">
        <f>VLOOKUP(C242,'Expression batch'!$C$2:$I$460,7,FALSE)</f>
        <v>AT5G07280</v>
      </c>
      <c r="M242" t="s">
        <v>1681</v>
      </c>
      <c r="Q242" t="s">
        <v>3051</v>
      </c>
      <c r="R242" t="s">
        <v>3061</v>
      </c>
      <c r="S242" t="s">
        <v>2089</v>
      </c>
      <c r="T242" t="s">
        <v>2069</v>
      </c>
      <c r="V242" t="s">
        <v>3053</v>
      </c>
      <c r="W242" t="s">
        <v>2073</v>
      </c>
      <c r="X242" t="s">
        <v>3062</v>
      </c>
    </row>
    <row r="243" spans="1:24">
      <c r="A243" t="s">
        <v>3063</v>
      </c>
      <c r="B243" t="s">
        <v>3064</v>
      </c>
      <c r="C243" t="str">
        <f t="shared" si="11"/>
        <v>X045</v>
      </c>
      <c r="E243" t="s">
        <v>2086</v>
      </c>
      <c r="F243" t="str">
        <f t="shared" si="16"/>
        <v>X045</v>
      </c>
      <c r="G243" t="s">
        <v>1955</v>
      </c>
      <c r="H243">
        <f>VLOOKUP(G243,[2]AddGene!$A$187:$B$374,2,FALSE)</f>
        <v>115130</v>
      </c>
      <c r="I243" t="s">
        <v>1955</v>
      </c>
      <c r="J243" t="s">
        <v>1955</v>
      </c>
      <c r="K243" t="e">
        <f>VLOOKUP(J243,'Expression batch'!$B$2:$I$460,8,FALSE)</f>
        <v>#N/A</v>
      </c>
      <c r="L243" t="e">
        <f>VLOOKUP(C243,'Expression batch'!$C$2:$I$460,7,FALSE)</f>
        <v>#N/A</v>
      </c>
      <c r="M243" t="s">
        <v>3955</v>
      </c>
      <c r="Q243" t="s">
        <v>3051</v>
      </c>
      <c r="R243" t="s">
        <v>3065</v>
      </c>
      <c r="S243" t="s">
        <v>2089</v>
      </c>
      <c r="T243" t="s">
        <v>2069</v>
      </c>
      <c r="V243" t="s">
        <v>3053</v>
      </c>
      <c r="W243" t="s">
        <v>2073</v>
      </c>
      <c r="X243" t="s">
        <v>3066</v>
      </c>
    </row>
    <row r="244" spans="1:24">
      <c r="A244" t="s">
        <v>3067</v>
      </c>
      <c r="B244" t="s">
        <v>3068</v>
      </c>
      <c r="C244" t="str">
        <f t="shared" si="11"/>
        <v>X046</v>
      </c>
      <c r="E244" t="s">
        <v>2086</v>
      </c>
      <c r="F244" t="str">
        <f t="shared" si="16"/>
        <v>X046</v>
      </c>
      <c r="G244" t="str">
        <f>VLOOKUP(F244,[2]Information!$E$3:$F$462,2,FALSE)</f>
        <v>AT1G08590</v>
      </c>
      <c r="H244">
        <f>VLOOKUP(G244,[2]AddGene!$A$187:$B$374,2,FALSE)</f>
        <v>115094</v>
      </c>
      <c r="I244" t="s">
        <v>1682</v>
      </c>
      <c r="J244" t="s">
        <v>1682</v>
      </c>
      <c r="K244" t="str">
        <f>VLOOKUP(J244,'Expression batch'!$B$2:$I$460,8,FALSE)</f>
        <v>AT1G08590</v>
      </c>
      <c r="L244" t="str">
        <f>VLOOKUP(C244,'Expression batch'!$C$2:$I$460,7,FALSE)</f>
        <v>AT1G08590</v>
      </c>
      <c r="M244" t="s">
        <v>1683</v>
      </c>
      <c r="Q244" t="s">
        <v>3051</v>
      </c>
      <c r="R244" t="s">
        <v>3069</v>
      </c>
      <c r="S244" t="s">
        <v>2089</v>
      </c>
      <c r="T244" t="s">
        <v>2069</v>
      </c>
      <c r="V244" t="s">
        <v>3053</v>
      </c>
      <c r="W244" t="s">
        <v>2073</v>
      </c>
      <c r="X244" t="s">
        <v>3070</v>
      </c>
    </row>
    <row r="245" spans="1:24">
      <c r="A245" t="s">
        <v>3071</v>
      </c>
      <c r="B245" t="s">
        <v>3072</v>
      </c>
      <c r="C245" t="str">
        <f t="shared" si="11"/>
        <v>X047</v>
      </c>
      <c r="E245" t="s">
        <v>2086</v>
      </c>
      <c r="F245" t="str">
        <f t="shared" si="16"/>
        <v>X047</v>
      </c>
      <c r="G245" t="str">
        <f>VLOOKUP(F245,[2]Information!$E$3:$F$462,2,FALSE)</f>
        <v>AT1G34110</v>
      </c>
      <c r="H245">
        <f>VLOOKUP(G245,[2]AddGene!$A$187:$B$374,2,FALSE)</f>
        <v>115097</v>
      </c>
      <c r="I245" t="s">
        <v>1736</v>
      </c>
      <c r="J245" t="s">
        <v>1737</v>
      </c>
      <c r="K245" t="str">
        <f>VLOOKUP(J245,'Expression batch'!$B$2:$I$460,8,FALSE)</f>
        <v>AT1G34110</v>
      </c>
      <c r="L245" t="str">
        <f>VLOOKUP(C245,'Expression batch'!$C$2:$I$460,7,FALSE)</f>
        <v>AT1G34110</v>
      </c>
      <c r="M245" t="s">
        <v>1738</v>
      </c>
      <c r="Q245" t="s">
        <v>3051</v>
      </c>
      <c r="R245" t="s">
        <v>3073</v>
      </c>
      <c r="S245" t="s">
        <v>2089</v>
      </c>
      <c r="T245" t="s">
        <v>2069</v>
      </c>
      <c r="V245" t="s">
        <v>3053</v>
      </c>
      <c r="W245" t="s">
        <v>2073</v>
      </c>
      <c r="X245" t="s">
        <v>3074</v>
      </c>
    </row>
    <row r="246" spans="1:24">
      <c r="A246" s="46" t="s">
        <v>3075</v>
      </c>
      <c r="B246" s="46" t="s">
        <v>3076</v>
      </c>
      <c r="C246" s="46" t="str">
        <f t="shared" si="11"/>
        <v>X048</v>
      </c>
      <c r="D246" s="46"/>
      <c r="E246" s="46" t="s">
        <v>2086</v>
      </c>
      <c r="F246" s="46" t="str">
        <f t="shared" si="16"/>
        <v>X048</v>
      </c>
      <c r="G246" s="46" t="str">
        <f>VLOOKUP(F246,[2]Information!$E$3:$F$462,2,FALSE)</f>
        <v>AT5G61480</v>
      </c>
      <c r="H246" s="46">
        <f>VLOOKUP(G246,[2]AddGene!$A$187:$B$374,2,FALSE)</f>
        <v>115115</v>
      </c>
      <c r="I246" s="46" t="s">
        <v>1692</v>
      </c>
      <c r="J246" s="50" t="s">
        <v>1752</v>
      </c>
      <c r="K246" s="46" t="str">
        <f>VLOOKUP(J246,'Expression batch'!$B$2:$I$460,8,FALSE)</f>
        <v>AT5G61480</v>
      </c>
      <c r="L246" s="46" t="str">
        <f>VLOOKUP(C246,'Expression batch'!$C$2:$I$460,7,FALSE)</f>
        <v>AT5G61480</v>
      </c>
      <c r="M246" s="46" t="s">
        <v>1753</v>
      </c>
      <c r="N246" s="46" t="s">
        <v>59</v>
      </c>
      <c r="Q246" t="s">
        <v>3051</v>
      </c>
      <c r="R246" t="s">
        <v>3077</v>
      </c>
      <c r="S246" t="s">
        <v>2089</v>
      </c>
      <c r="T246" t="s">
        <v>2069</v>
      </c>
      <c r="V246" t="s">
        <v>3053</v>
      </c>
      <c r="W246" t="s">
        <v>2073</v>
      </c>
      <c r="X246" t="s">
        <v>3078</v>
      </c>
    </row>
    <row r="247" spans="1:24">
      <c r="A247" t="s">
        <v>3079</v>
      </c>
      <c r="B247" t="s">
        <v>3080</v>
      </c>
      <c r="C247" t="str">
        <f t="shared" si="11"/>
        <v>X049</v>
      </c>
      <c r="E247" t="s">
        <v>2086</v>
      </c>
      <c r="F247" t="str">
        <f t="shared" si="16"/>
        <v>X049</v>
      </c>
      <c r="G247" t="str">
        <f>VLOOKUP(F247,[2]Information!$E$3:$F$462,2,FALSE)</f>
        <v>AT2G33170</v>
      </c>
      <c r="H247">
        <f>VLOOKUP(G247,[2]AddGene!$A$187:$B$374,2,FALSE)</f>
        <v>115101</v>
      </c>
      <c r="I247" t="s">
        <v>1762</v>
      </c>
      <c r="J247" t="s">
        <v>1762</v>
      </c>
      <c r="K247" t="str">
        <f>VLOOKUP(J247,'Expression batch'!$B$2:$I$460,8,FALSE)</f>
        <v>AT2G33170</v>
      </c>
      <c r="L247" t="str">
        <f>VLOOKUP(C247,'Expression batch'!$C$2:$I$460,7,FALSE)</f>
        <v>AT2G33170</v>
      </c>
      <c r="M247" t="s">
        <v>1763</v>
      </c>
      <c r="Q247" t="s">
        <v>3051</v>
      </c>
      <c r="R247" t="s">
        <v>3081</v>
      </c>
      <c r="S247" t="s">
        <v>2089</v>
      </c>
      <c r="T247" t="s">
        <v>2069</v>
      </c>
      <c r="V247" t="s">
        <v>3053</v>
      </c>
      <c r="W247" t="s">
        <v>2073</v>
      </c>
      <c r="X247" t="s">
        <v>3082</v>
      </c>
    </row>
    <row r="248" spans="1:24">
      <c r="A248" t="s">
        <v>3083</v>
      </c>
      <c r="B248" t="s">
        <v>3084</v>
      </c>
      <c r="C248" t="str">
        <f t="shared" si="11"/>
        <v>X050</v>
      </c>
      <c r="E248" t="s">
        <v>2086</v>
      </c>
      <c r="F248" t="str">
        <f t="shared" si="16"/>
        <v>X050</v>
      </c>
      <c r="G248" t="str">
        <f>VLOOKUP(F248,[2]Information!$E$3:$F$462,2,FALSE)</f>
        <v>AT3G49670</v>
      </c>
      <c r="H248">
        <f>VLOOKUP(G248,[2]AddGene!$A$187:$B$374,2,FALSE)</f>
        <v>115104</v>
      </c>
      <c r="I248" t="s">
        <v>1339</v>
      </c>
      <c r="J248" t="s">
        <v>1340</v>
      </c>
      <c r="K248" t="str">
        <f>VLOOKUP(J248,'Expression batch'!$B$2:$I$460,8,FALSE)</f>
        <v>AT3G49670</v>
      </c>
      <c r="L248" t="str">
        <f>VLOOKUP(C248,'Expression batch'!$C$2:$I$460,7,FALSE)</f>
        <v>AT3G49670</v>
      </c>
      <c r="M248" t="s">
        <v>1341</v>
      </c>
      <c r="Q248" t="s">
        <v>3051</v>
      </c>
      <c r="R248" t="s">
        <v>3085</v>
      </c>
      <c r="S248" t="s">
        <v>2089</v>
      </c>
      <c r="T248" t="s">
        <v>2069</v>
      </c>
      <c r="V248" t="s">
        <v>3053</v>
      </c>
      <c r="W248" t="s">
        <v>2073</v>
      </c>
      <c r="X248" t="s">
        <v>3086</v>
      </c>
    </row>
    <row r="249" spans="1:24">
      <c r="A249" t="s">
        <v>3087</v>
      </c>
      <c r="B249" t="s">
        <v>3088</v>
      </c>
      <c r="C249" t="str">
        <f t="shared" si="11"/>
        <v>X051</v>
      </c>
      <c r="E249" t="s">
        <v>2086</v>
      </c>
      <c r="F249" t="str">
        <f t="shared" si="16"/>
        <v>X051</v>
      </c>
      <c r="G249" t="str">
        <f>VLOOKUP(F249,[2]Information!$E$3:$F$462,2,FALSE)</f>
        <v>AT4G08850</v>
      </c>
      <c r="H249">
        <f>VLOOKUP(G249,[2]AddGene!$A$187:$B$374,2,FALSE)</f>
        <v>115105</v>
      </c>
      <c r="I249" t="s">
        <v>1774</v>
      </c>
      <c r="J249" t="s">
        <v>1774</v>
      </c>
      <c r="K249" t="str">
        <f>VLOOKUP(J249,'Expression batch'!$B$2:$I$460,8,FALSE)</f>
        <v>AT4G08850</v>
      </c>
      <c r="L249" t="str">
        <f>VLOOKUP(C249,'Expression batch'!$C$2:$I$460,7,FALSE)</f>
        <v>AT4G08850</v>
      </c>
      <c r="M249" t="s">
        <v>1775</v>
      </c>
      <c r="Q249" t="s">
        <v>3051</v>
      </c>
      <c r="R249" t="s">
        <v>3089</v>
      </c>
      <c r="S249" t="s">
        <v>2089</v>
      </c>
      <c r="T249" t="s">
        <v>2069</v>
      </c>
      <c r="V249" t="s">
        <v>3053</v>
      </c>
      <c r="W249" t="s">
        <v>2073</v>
      </c>
      <c r="X249" t="s">
        <v>3090</v>
      </c>
    </row>
    <row r="250" spans="1:24">
      <c r="A250" t="s">
        <v>3091</v>
      </c>
      <c r="B250" t="s">
        <v>3092</v>
      </c>
      <c r="C250" t="str">
        <f t="shared" si="11"/>
        <v>X052</v>
      </c>
      <c r="E250" t="s">
        <v>2086</v>
      </c>
      <c r="F250" t="str">
        <f t="shared" si="16"/>
        <v>X052</v>
      </c>
      <c r="G250" t="str">
        <f>VLOOKUP(F250,[2]Information!$E$3:$F$462,2,FALSE)</f>
        <v>AT4G26540</v>
      </c>
      <c r="H250">
        <f>VLOOKUP(G250,[2]AddGene!$A$187:$B$374,2,FALSE)</f>
        <v>115107</v>
      </c>
      <c r="I250" t="s">
        <v>1776</v>
      </c>
      <c r="J250" t="s">
        <v>1776</v>
      </c>
      <c r="K250" t="str">
        <f>VLOOKUP(J250,'Expression batch'!$B$2:$I$460,8,FALSE)</f>
        <v>AT4G26540</v>
      </c>
      <c r="L250" t="str">
        <f>VLOOKUP(C250,'Expression batch'!$C$2:$I$460,7,FALSE)</f>
        <v>AT4G26540</v>
      </c>
      <c r="M250" t="s">
        <v>1777</v>
      </c>
      <c r="Q250" t="s">
        <v>3051</v>
      </c>
      <c r="R250" t="s">
        <v>3093</v>
      </c>
      <c r="S250" t="s">
        <v>2089</v>
      </c>
      <c r="T250" t="s">
        <v>2069</v>
      </c>
      <c r="V250" t="s">
        <v>3053</v>
      </c>
      <c r="W250" t="s">
        <v>2073</v>
      </c>
      <c r="X250" t="s">
        <v>3094</v>
      </c>
    </row>
    <row r="251" spans="1:24">
      <c r="A251" t="s">
        <v>3095</v>
      </c>
      <c r="B251" t="s">
        <v>3096</v>
      </c>
      <c r="C251" t="str">
        <f t="shared" si="11"/>
        <v>X053</v>
      </c>
      <c r="E251" t="s">
        <v>2086</v>
      </c>
      <c r="F251" t="str">
        <f t="shared" si="16"/>
        <v>X053</v>
      </c>
      <c r="G251" t="str">
        <f>VLOOKUP(F251,[2]Information!$E$3:$F$462,2,FALSE)</f>
        <v>AT4G28650</v>
      </c>
      <c r="H251">
        <f>VLOOKUP(G251,[2]AddGene!$A$187:$B$374,2,FALSE)</f>
        <v>115109</v>
      </c>
      <c r="I251" t="s">
        <v>1778</v>
      </c>
      <c r="J251" t="s">
        <v>1778</v>
      </c>
      <c r="K251" t="str">
        <f>VLOOKUP(J251,'Expression batch'!$B$2:$I$460,8,FALSE)</f>
        <v>AT4G28650</v>
      </c>
      <c r="L251" t="str">
        <f>VLOOKUP(C251,'Expression batch'!$C$2:$I$460,7,FALSE)</f>
        <v>AT4G28650</v>
      </c>
      <c r="M251" t="s">
        <v>1779</v>
      </c>
      <c r="Q251" t="s">
        <v>3051</v>
      </c>
      <c r="R251" t="s">
        <v>3097</v>
      </c>
      <c r="S251" t="s">
        <v>2089</v>
      </c>
      <c r="T251" t="s">
        <v>2069</v>
      </c>
      <c r="V251" t="s">
        <v>3053</v>
      </c>
      <c r="W251" t="s">
        <v>2073</v>
      </c>
      <c r="X251" t="s">
        <v>3098</v>
      </c>
    </row>
    <row r="252" spans="1:24">
      <c r="A252" t="s">
        <v>3099</v>
      </c>
      <c r="B252" t="s">
        <v>3100</v>
      </c>
      <c r="C252" t="str">
        <f t="shared" si="11"/>
        <v>X054</v>
      </c>
      <c r="E252" t="s">
        <v>2086</v>
      </c>
      <c r="F252" t="str">
        <f t="shared" si="16"/>
        <v>X054</v>
      </c>
      <c r="G252" t="str">
        <f>VLOOKUP(F252,[2]Information!$E$3:$F$462,2,FALSE)</f>
        <v>AT5G25930</v>
      </c>
      <c r="H252">
        <f>VLOOKUP(G252,[2]AddGene!$A$187:$B$374,2,FALSE)</f>
        <v>115110</v>
      </c>
      <c r="I252" t="s">
        <v>1684</v>
      </c>
      <c r="J252" t="s">
        <v>1684</v>
      </c>
      <c r="K252" t="str">
        <f>VLOOKUP(J252,'Expression batch'!$B$2:$I$460,8,FALSE)</f>
        <v>AT5G25930</v>
      </c>
      <c r="L252" t="str">
        <f>VLOOKUP(C252,'Expression batch'!$C$2:$I$460,7,FALSE)</f>
        <v>AT5G25930</v>
      </c>
      <c r="M252" t="s">
        <v>1685</v>
      </c>
      <c r="Q252" t="s">
        <v>3051</v>
      </c>
      <c r="R252" t="s">
        <v>3101</v>
      </c>
      <c r="S252" t="s">
        <v>2089</v>
      </c>
      <c r="T252" t="s">
        <v>2069</v>
      </c>
      <c r="V252" t="s">
        <v>3053</v>
      </c>
      <c r="W252" t="s">
        <v>2073</v>
      </c>
      <c r="X252" t="s">
        <v>3102</v>
      </c>
    </row>
    <row r="253" spans="1:24">
      <c r="A253" t="s">
        <v>3103</v>
      </c>
      <c r="B253" t="s">
        <v>3104</v>
      </c>
      <c r="C253" t="str">
        <f t="shared" si="11"/>
        <v>X055</v>
      </c>
      <c r="E253" t="s">
        <v>2086</v>
      </c>
      <c r="F253" t="str">
        <f t="shared" si="16"/>
        <v>X055</v>
      </c>
      <c r="G253" t="str">
        <f>VLOOKUP(F253,[2]Information!$E$3:$F$462,2,FALSE)</f>
        <v>AT5G48940</v>
      </c>
      <c r="H253">
        <f>VLOOKUP(G253,[2]AddGene!$A$187:$B$374,2,FALSE)</f>
        <v>115112</v>
      </c>
      <c r="I253" t="s">
        <v>1790</v>
      </c>
      <c r="J253" t="s">
        <v>1790</v>
      </c>
      <c r="K253" t="str">
        <f>VLOOKUP(J253,'Expression batch'!$B$2:$I$460,8,FALSE)</f>
        <v>AT5G48940</v>
      </c>
      <c r="L253" t="str">
        <f>VLOOKUP(C253,'Expression batch'!$C$2:$I$460,7,FALSE)</f>
        <v>AT5G48940</v>
      </c>
      <c r="M253" t="s">
        <v>1791</v>
      </c>
      <c r="Q253" t="s">
        <v>3051</v>
      </c>
      <c r="R253" t="s">
        <v>3105</v>
      </c>
      <c r="S253" t="s">
        <v>2089</v>
      </c>
      <c r="T253" t="s">
        <v>2069</v>
      </c>
      <c r="V253" t="s">
        <v>3053</v>
      </c>
      <c r="W253" t="s">
        <v>2073</v>
      </c>
      <c r="X253" t="s">
        <v>3106</v>
      </c>
    </row>
    <row r="254" spans="1:24">
      <c r="A254" t="s">
        <v>3107</v>
      </c>
      <c r="B254" t="s">
        <v>3108</v>
      </c>
      <c r="C254" t="str">
        <f t="shared" si="11"/>
        <v>X056</v>
      </c>
      <c r="E254" t="s">
        <v>2086</v>
      </c>
      <c r="F254" t="str">
        <f t="shared" si="16"/>
        <v>X056</v>
      </c>
      <c r="G254" t="str">
        <f>VLOOKUP(F254,[2]Information!$E$3:$F$462,2,FALSE)</f>
        <v>AT5G49660</v>
      </c>
      <c r="H254">
        <f>VLOOKUP(G254,[2]AddGene!$A$187:$B$374,2,FALSE)</f>
        <v>115113</v>
      </c>
      <c r="I254" t="s">
        <v>1686</v>
      </c>
      <c r="J254" t="s">
        <v>1687</v>
      </c>
      <c r="K254" t="str">
        <f>VLOOKUP(J254,'Expression batch'!$B$2:$I$460,8,FALSE)</f>
        <v>AT5G49660</v>
      </c>
      <c r="L254" t="str">
        <f>VLOOKUP(C254,'Expression batch'!$C$2:$I$460,7,FALSE)</f>
        <v>AT5G49660</v>
      </c>
      <c r="M254" t="s">
        <v>1688</v>
      </c>
      <c r="Q254" t="s">
        <v>3051</v>
      </c>
      <c r="R254" t="s">
        <v>3109</v>
      </c>
      <c r="S254" t="s">
        <v>2089</v>
      </c>
      <c r="T254" t="s">
        <v>2069</v>
      </c>
      <c r="V254" t="s">
        <v>3053</v>
      </c>
      <c r="W254" t="s">
        <v>2073</v>
      </c>
      <c r="X254" t="s">
        <v>3110</v>
      </c>
    </row>
    <row r="255" spans="1:24">
      <c r="A255" t="s">
        <v>3111</v>
      </c>
      <c r="B255" t="s">
        <v>3112</v>
      </c>
      <c r="C255" t="str">
        <f t="shared" si="11"/>
        <v>X057</v>
      </c>
      <c r="E255" t="s">
        <v>2086</v>
      </c>
      <c r="F255" t="str">
        <f t="shared" si="16"/>
        <v>X057</v>
      </c>
      <c r="G255" t="str">
        <f>VLOOKUP(F255,[2]Information!$E$3:$F$462,2,FALSE)</f>
        <v>AT5G56040</v>
      </c>
      <c r="H255">
        <f>VLOOKUP(G255,[2]AddGene!$A$187:$B$374,2,FALSE)</f>
        <v>115114</v>
      </c>
      <c r="I255" t="s">
        <v>1689</v>
      </c>
      <c r="J255" t="s">
        <v>1690</v>
      </c>
      <c r="K255" t="str">
        <f>VLOOKUP(J255,'Expression batch'!$B$2:$I$460,8,FALSE)</f>
        <v>AT5G56040</v>
      </c>
      <c r="L255" t="str">
        <f>VLOOKUP(C255,'Expression batch'!$C$2:$I$460,7,FALSE)</f>
        <v>AT5G56040</v>
      </c>
      <c r="M255" t="s">
        <v>1691</v>
      </c>
      <c r="Q255" t="s">
        <v>3051</v>
      </c>
      <c r="R255" t="s">
        <v>3113</v>
      </c>
      <c r="S255" t="s">
        <v>2089</v>
      </c>
      <c r="T255" t="s">
        <v>2069</v>
      </c>
      <c r="V255" t="s">
        <v>3053</v>
      </c>
      <c r="W255" t="s">
        <v>2073</v>
      </c>
      <c r="X255" t="s">
        <v>3114</v>
      </c>
    </row>
    <row r="256" spans="1:24">
      <c r="A256" t="s">
        <v>3115</v>
      </c>
      <c r="B256" t="s">
        <v>3116</v>
      </c>
      <c r="C256" t="str">
        <f t="shared" si="11"/>
        <v>X058</v>
      </c>
      <c r="E256" t="s">
        <v>2086</v>
      </c>
      <c r="F256" t="str">
        <f t="shared" si="16"/>
        <v>X058</v>
      </c>
      <c r="G256" t="str">
        <f>VLOOKUP(F256,[2]Information!$E$3:$F$462,2,FALSE)</f>
        <v>AT5G61480</v>
      </c>
      <c r="H256">
        <f>VLOOKUP(G256,[2]AddGene!$A$187:$B$374,2,FALSE)</f>
        <v>115115</v>
      </c>
      <c r="I256" t="s">
        <v>1692</v>
      </c>
      <c r="J256" t="s">
        <v>1693</v>
      </c>
      <c r="K256" t="str">
        <f>VLOOKUP(J256,'Expression batch'!$B$2:$I$460,8,FALSE)</f>
        <v>AT5G61480</v>
      </c>
      <c r="L256" t="str">
        <f>VLOOKUP(C256,'Expression batch'!$C$2:$I$460,7,FALSE)</f>
        <v>AT5G61480</v>
      </c>
      <c r="M256" t="s">
        <v>1694</v>
      </c>
      <c r="Q256" t="s">
        <v>3051</v>
      </c>
      <c r="R256" t="s">
        <v>3117</v>
      </c>
      <c r="S256" t="s">
        <v>2089</v>
      </c>
      <c r="T256" t="s">
        <v>2069</v>
      </c>
      <c r="V256" t="s">
        <v>3053</v>
      </c>
      <c r="W256" t="s">
        <v>2073</v>
      </c>
      <c r="X256" t="s">
        <v>3118</v>
      </c>
    </row>
    <row r="257" spans="1:24">
      <c r="A257" t="s">
        <v>3119</v>
      </c>
      <c r="B257" t="s">
        <v>3120</v>
      </c>
      <c r="C257" t="str">
        <f t="shared" si="11"/>
        <v>X059</v>
      </c>
      <c r="E257" t="s">
        <v>2086</v>
      </c>
      <c r="F257" t="str">
        <f t="shared" si="16"/>
        <v>X059</v>
      </c>
      <c r="G257" t="str">
        <f>VLOOKUP(F257,[2]Information!$E$3:$F$462,2,FALSE)</f>
        <v>AT5G63930</v>
      </c>
      <c r="H257">
        <f>VLOOKUP(G257,[2]AddGene!$A$187:$B$374,2,FALSE)</f>
        <v>115116</v>
      </c>
      <c r="I257" t="s">
        <v>1695</v>
      </c>
      <c r="J257" t="s">
        <v>1695</v>
      </c>
      <c r="K257" t="str">
        <f>VLOOKUP(J257,'Expression batch'!$B$2:$I$460,8,FALSE)</f>
        <v>AT5G63930</v>
      </c>
      <c r="L257" t="str">
        <f>VLOOKUP(C257,'Expression batch'!$C$2:$I$460,7,FALSE)</f>
        <v>AT5G63930</v>
      </c>
      <c r="M257" t="s">
        <v>1696</v>
      </c>
      <c r="Q257" t="s">
        <v>3051</v>
      </c>
      <c r="S257" t="s">
        <v>2089</v>
      </c>
      <c r="T257" t="s">
        <v>2069</v>
      </c>
      <c r="V257" t="s">
        <v>3053</v>
      </c>
      <c r="W257" t="s">
        <v>2073</v>
      </c>
      <c r="X257" t="s">
        <v>3121</v>
      </c>
    </row>
    <row r="258" spans="1:24">
      <c r="A258" t="s">
        <v>3122</v>
      </c>
      <c r="B258" t="s">
        <v>3123</v>
      </c>
      <c r="C258" t="str">
        <f t="shared" si="11"/>
        <v>X060</v>
      </c>
      <c r="E258" t="s">
        <v>2086</v>
      </c>
      <c r="F258" t="str">
        <f t="shared" si="16"/>
        <v>X060</v>
      </c>
      <c r="G258" t="str">
        <f>VLOOKUP(F258,[2]Information!$E$3:$F$462,2,FALSE)</f>
        <v>AT5G65700</v>
      </c>
      <c r="H258">
        <f>VLOOKUP(G258,[2]AddGene!$A$187:$B$374,2,FALSE)</f>
        <v>115117</v>
      </c>
      <c r="I258" t="s">
        <v>1336</v>
      </c>
      <c r="J258" t="s">
        <v>1337</v>
      </c>
      <c r="K258" t="str">
        <f>VLOOKUP(J258,'Expression batch'!$B$2:$I$460,8,FALSE)</f>
        <v>AT5G65700</v>
      </c>
      <c r="L258" t="str">
        <f>VLOOKUP(C258,'Expression batch'!$C$2:$I$460,7,FALSE)</f>
        <v>AT5G65700</v>
      </c>
      <c r="M258" t="s">
        <v>1338</v>
      </c>
      <c r="Q258" t="s">
        <v>3051</v>
      </c>
      <c r="R258" t="s">
        <v>3124</v>
      </c>
      <c r="S258" t="s">
        <v>2089</v>
      </c>
      <c r="T258" t="s">
        <v>2069</v>
      </c>
      <c r="V258" t="s">
        <v>3053</v>
      </c>
      <c r="W258" t="s">
        <v>2073</v>
      </c>
      <c r="X258" t="s">
        <v>3125</v>
      </c>
    </row>
    <row r="259" spans="1:24">
      <c r="A259" t="s">
        <v>3126</v>
      </c>
      <c r="B259" t="s">
        <v>3127</v>
      </c>
      <c r="C259" t="str">
        <f t="shared" si="11"/>
        <v>X061</v>
      </c>
      <c r="E259" t="s">
        <v>2086</v>
      </c>
      <c r="F259" t="str">
        <f t="shared" si="16"/>
        <v>X061</v>
      </c>
      <c r="G259" t="str">
        <f>VLOOKUP(F259,[2]Information!$E$3:$F$462,2,FALSE)</f>
        <v>AT1G75640</v>
      </c>
      <c r="H259">
        <f>VLOOKUP(G259,[2]AddGene!$A$187:$B$374,2,FALSE)</f>
        <v>115050</v>
      </c>
      <c r="I259" t="s">
        <v>1754</v>
      </c>
      <c r="J259" s="10" t="s">
        <v>1755</v>
      </c>
      <c r="K259" t="str">
        <f>VLOOKUP(J259,'Expression batch'!$B$2:$I$460,8,FALSE)</f>
        <v>AT1G75640</v>
      </c>
      <c r="L259" t="str">
        <f>VLOOKUP(C259,'Expression batch'!$C$2:$I$460,7,FALSE)</f>
        <v>AT1G75640</v>
      </c>
      <c r="M259" t="s">
        <v>1756</v>
      </c>
      <c r="Q259" t="s">
        <v>3051</v>
      </c>
      <c r="R259" t="s">
        <v>3128</v>
      </c>
      <c r="S259" t="s">
        <v>2089</v>
      </c>
      <c r="T259" t="s">
        <v>2069</v>
      </c>
      <c r="V259" t="s">
        <v>3053</v>
      </c>
      <c r="W259" t="s">
        <v>2073</v>
      </c>
      <c r="X259" t="s">
        <v>3129</v>
      </c>
    </row>
    <row r="260" spans="1:24">
      <c r="A260" t="s">
        <v>3130</v>
      </c>
      <c r="B260" t="s">
        <v>3131</v>
      </c>
      <c r="C260" t="str">
        <f t="shared" si="11"/>
        <v>X062</v>
      </c>
      <c r="E260" t="s">
        <v>2086</v>
      </c>
      <c r="F260" t="str">
        <f t="shared" si="16"/>
        <v>X062</v>
      </c>
      <c r="G260" t="str">
        <f>VLOOKUP(F260,[2]Information!$E$3:$F$462,2,FALSE)</f>
        <v>AT1G06840</v>
      </c>
      <c r="H260">
        <f>VLOOKUP(G260,[2]AddGene!$A$187:$B$374,2,FALSE)</f>
        <v>115052</v>
      </c>
      <c r="I260" t="s">
        <v>1697</v>
      </c>
      <c r="J260" t="s">
        <v>1697</v>
      </c>
      <c r="K260" t="str">
        <f>VLOOKUP(J260,'Expression batch'!$B$2:$I$460,8,FALSE)</f>
        <v>AT1G06840</v>
      </c>
      <c r="L260" t="str">
        <f>VLOOKUP(C260,'Expression batch'!$C$2:$I$460,7,FALSE)</f>
        <v>AT1G06840</v>
      </c>
      <c r="M260" t="s">
        <v>1698</v>
      </c>
      <c r="Q260" t="s">
        <v>3051</v>
      </c>
      <c r="R260" t="s">
        <v>3132</v>
      </c>
      <c r="S260" t="s">
        <v>2089</v>
      </c>
      <c r="T260" t="s">
        <v>2069</v>
      </c>
      <c r="V260" t="s">
        <v>3053</v>
      </c>
      <c r="W260" t="s">
        <v>2073</v>
      </c>
      <c r="X260" t="s">
        <v>3133</v>
      </c>
    </row>
    <row r="261" spans="1:24">
      <c r="A261" t="s">
        <v>3134</v>
      </c>
      <c r="B261" t="s">
        <v>3135</v>
      </c>
      <c r="C261" t="str">
        <f t="shared" ref="C261:C323" si="17">LEFT(B261,4)</f>
        <v>X063</v>
      </c>
      <c r="E261" t="s">
        <v>2086</v>
      </c>
      <c r="F261" t="str">
        <f t="shared" si="16"/>
        <v>X063</v>
      </c>
      <c r="G261" t="str">
        <f>VLOOKUP(F261,[2]Information!$E$3:$F$462,2,FALSE)</f>
        <v>AT3G53590</v>
      </c>
      <c r="H261">
        <f>VLOOKUP(G261,[2]AddGene!$A$187:$B$374,2,FALSE)</f>
        <v>115064</v>
      </c>
      <c r="I261" t="s">
        <v>1772</v>
      </c>
      <c r="J261" t="s">
        <v>451</v>
      </c>
      <c r="K261" t="str">
        <f>VLOOKUP(J261,'Expression batch'!$B$2:$I$460,8,FALSE)</f>
        <v>AT3G53590</v>
      </c>
      <c r="L261" t="str">
        <f>VLOOKUP(C261,'Expression batch'!$C$2:$I$460,7,FALSE)</f>
        <v>AT3G53590</v>
      </c>
      <c r="M261" t="s">
        <v>1773</v>
      </c>
      <c r="Q261" t="s">
        <v>3051</v>
      </c>
      <c r="R261" t="s">
        <v>3136</v>
      </c>
      <c r="S261" t="s">
        <v>2089</v>
      </c>
      <c r="T261" t="s">
        <v>2069</v>
      </c>
      <c r="V261" t="s">
        <v>3053</v>
      </c>
      <c r="W261" t="s">
        <v>2073</v>
      </c>
      <c r="X261" t="s">
        <v>3137</v>
      </c>
    </row>
    <row r="262" spans="1:24">
      <c r="A262" t="s">
        <v>3138</v>
      </c>
      <c r="B262" t="s">
        <v>3139</v>
      </c>
      <c r="C262" t="str">
        <f t="shared" si="17"/>
        <v>X065</v>
      </c>
      <c r="E262" t="s">
        <v>2086</v>
      </c>
      <c r="F262" t="str">
        <f t="shared" si="16"/>
        <v>X065</v>
      </c>
      <c r="G262" t="str">
        <f>VLOOKUP(F262,[2]Information!$E$3:$F$462,2,FALSE)</f>
        <v>AT5G49780</v>
      </c>
      <c r="H262">
        <f>VLOOKUP(G262,[2]AddGene!$A$187:$B$374,2,FALSE)</f>
        <v>115069</v>
      </c>
      <c r="I262" t="s">
        <v>1796</v>
      </c>
      <c r="J262" t="s">
        <v>692</v>
      </c>
      <c r="K262" t="str">
        <f>VLOOKUP(J262,'Expression batch'!$B$2:$I$460,8,FALSE)</f>
        <v>AT5G49780</v>
      </c>
      <c r="L262" t="str">
        <f>VLOOKUP(C262,'Expression batch'!$C$2:$I$460,7,FALSE)</f>
        <v>AT5G49780</v>
      </c>
      <c r="M262" t="s">
        <v>1797</v>
      </c>
      <c r="Q262" t="s">
        <v>3051</v>
      </c>
      <c r="R262" t="s">
        <v>3140</v>
      </c>
      <c r="S262" t="s">
        <v>2089</v>
      </c>
      <c r="T262" t="s">
        <v>2069</v>
      </c>
      <c r="V262" t="s">
        <v>3053</v>
      </c>
      <c r="W262" t="s">
        <v>2073</v>
      </c>
      <c r="X262" t="s">
        <v>3141</v>
      </c>
    </row>
    <row r="263" spans="1:24">
      <c r="A263" t="s">
        <v>3142</v>
      </c>
      <c r="B263" t="s">
        <v>3143</v>
      </c>
      <c r="C263" t="str">
        <f t="shared" si="17"/>
        <v>X068</v>
      </c>
      <c r="E263" t="s">
        <v>2086</v>
      </c>
      <c r="F263" t="str">
        <f t="shared" si="16"/>
        <v>X068</v>
      </c>
      <c r="G263" t="str">
        <f>VLOOKUP(F263,[2]Information!$E$3:$F$462,2,FALSE)</f>
        <v>AT1G53420</v>
      </c>
      <c r="H263">
        <f>VLOOKUP(G263,[2]AddGene!$A$187:$B$374,2,FALSE)</f>
        <v>115057</v>
      </c>
      <c r="I263" t="s">
        <v>1741</v>
      </c>
      <c r="J263" t="s">
        <v>156</v>
      </c>
      <c r="K263" t="str">
        <f>VLOOKUP(J263,'Expression batch'!$B$2:$I$460,8,FALSE)</f>
        <v>AT1G53420</v>
      </c>
      <c r="L263" t="str">
        <f>VLOOKUP(C263,'Expression batch'!$C$2:$I$460,7,FALSE)</f>
        <v>AT1G53420</v>
      </c>
      <c r="M263" t="s">
        <v>1742</v>
      </c>
      <c r="N263" t="s">
        <v>3144</v>
      </c>
      <c r="Q263" t="s">
        <v>3051</v>
      </c>
      <c r="R263" t="s">
        <v>3145</v>
      </c>
      <c r="S263" t="s">
        <v>2089</v>
      </c>
      <c r="T263" t="s">
        <v>2069</v>
      </c>
      <c r="V263" t="s">
        <v>3053</v>
      </c>
      <c r="W263" t="s">
        <v>2073</v>
      </c>
      <c r="X263" t="s">
        <v>3146</v>
      </c>
    </row>
    <row r="264" spans="1:24">
      <c r="A264" t="s">
        <v>3147</v>
      </c>
      <c r="B264" t="s">
        <v>3148</v>
      </c>
      <c r="C264" t="str">
        <f t="shared" si="17"/>
        <v>X069</v>
      </c>
      <c r="E264" t="s">
        <v>2086</v>
      </c>
      <c r="F264" t="str">
        <f t="shared" si="16"/>
        <v>X069</v>
      </c>
      <c r="G264" t="str">
        <f>VLOOKUP(F264,[2]Information!$E$3:$F$462,2,FALSE)</f>
        <v>AT1G53440</v>
      </c>
      <c r="H264">
        <f>VLOOKUP(G264,[2]AddGene!$A$187:$B$374,2,FALSE)</f>
        <v>115059</v>
      </c>
      <c r="I264" t="s">
        <v>1746</v>
      </c>
      <c r="J264" t="s">
        <v>159</v>
      </c>
      <c r="K264" t="str">
        <f>VLOOKUP(J264,'Expression batch'!$B$2:$I$460,8,FALSE)</f>
        <v>AT1G53440</v>
      </c>
      <c r="L264" t="str">
        <f>VLOOKUP(C264,'Expression batch'!$C$2:$I$460,7,FALSE)</f>
        <v>AT1G53440</v>
      </c>
      <c r="M264" t="s">
        <v>1747</v>
      </c>
      <c r="Q264" t="s">
        <v>3051</v>
      </c>
      <c r="R264" t="s">
        <v>3149</v>
      </c>
      <c r="S264" t="s">
        <v>2089</v>
      </c>
      <c r="T264" t="s">
        <v>2069</v>
      </c>
      <c r="V264" t="s">
        <v>3053</v>
      </c>
      <c r="W264" t="s">
        <v>2073</v>
      </c>
      <c r="X264" t="s">
        <v>3150</v>
      </c>
    </row>
    <row r="265" spans="1:24">
      <c r="A265" t="s">
        <v>3151</v>
      </c>
      <c r="B265" t="s">
        <v>3152</v>
      </c>
      <c r="C265" t="str">
        <f t="shared" si="17"/>
        <v>X071</v>
      </c>
      <c r="E265" t="s">
        <v>2086</v>
      </c>
      <c r="F265" t="str">
        <f t="shared" si="16"/>
        <v>X071</v>
      </c>
      <c r="G265" t="str">
        <f>VLOOKUP(F265,[2]Information!$E$3:$F$462,2,FALSE)</f>
        <v>AT1G56130</v>
      </c>
      <c r="H265">
        <f>VLOOKUP(G265,[2]AddGene!$A$187:$B$374,2,FALSE)</f>
        <v>115061</v>
      </c>
      <c r="I265" t="s">
        <v>1807</v>
      </c>
      <c r="J265" t="s">
        <v>169</v>
      </c>
      <c r="K265" t="str">
        <f>VLOOKUP(J265,'Expression batch'!$B$2:$I$460,8,FALSE)</f>
        <v>AT1G56130</v>
      </c>
      <c r="L265" t="str">
        <f>VLOOKUP(C265,'Expression batch'!$C$2:$I$460,7,FALSE)</f>
        <v>AT1G56130</v>
      </c>
      <c r="M265" t="s">
        <v>1808</v>
      </c>
      <c r="Q265" t="s">
        <v>3051</v>
      </c>
      <c r="R265" t="s">
        <v>3153</v>
      </c>
      <c r="S265" t="s">
        <v>2089</v>
      </c>
      <c r="T265" t="s">
        <v>2069</v>
      </c>
      <c r="V265" t="s">
        <v>3053</v>
      </c>
      <c r="W265" t="s">
        <v>2073</v>
      </c>
      <c r="X265" t="s">
        <v>3154</v>
      </c>
    </row>
    <row r="266" spans="1:24">
      <c r="A266" t="s">
        <v>3155</v>
      </c>
      <c r="B266" t="s">
        <v>3156</v>
      </c>
      <c r="C266" t="str">
        <f t="shared" si="17"/>
        <v>X073</v>
      </c>
      <c r="E266" t="s">
        <v>2086</v>
      </c>
      <c r="F266" t="str">
        <f t="shared" si="16"/>
        <v>X073</v>
      </c>
      <c r="G266" t="s">
        <v>1929</v>
      </c>
      <c r="H266">
        <f>VLOOKUP(G266,[2]AddGene!$A$187:$B$374,2,FALSE)</f>
        <v>115073</v>
      </c>
      <c r="I266" t="s">
        <v>1929</v>
      </c>
      <c r="J266" t="s">
        <v>1929</v>
      </c>
      <c r="K266" t="e">
        <f>VLOOKUP(J266,'Expression batch'!$B$2:$I$460,8,FALSE)</f>
        <v>#N/A</v>
      </c>
      <c r="L266" t="e">
        <f>VLOOKUP(C266,'Expression batch'!$C$2:$I$460,7,FALSE)</f>
        <v>#N/A</v>
      </c>
      <c r="M266" t="s">
        <v>3956</v>
      </c>
      <c r="Q266" t="s">
        <v>3051</v>
      </c>
      <c r="R266" t="s">
        <v>3157</v>
      </c>
      <c r="S266" t="s">
        <v>2089</v>
      </c>
      <c r="T266" t="s">
        <v>2069</v>
      </c>
      <c r="V266" t="s">
        <v>3053</v>
      </c>
      <c r="W266" t="s">
        <v>2073</v>
      </c>
      <c r="X266" t="s">
        <v>3158</v>
      </c>
    </row>
    <row r="267" spans="1:24">
      <c r="A267" t="s">
        <v>3159</v>
      </c>
      <c r="B267" t="s">
        <v>3160</v>
      </c>
      <c r="C267" t="str">
        <f t="shared" si="17"/>
        <v>X074</v>
      </c>
      <c r="E267" t="s">
        <v>2086</v>
      </c>
      <c r="F267" t="str">
        <f t="shared" si="16"/>
        <v>X074</v>
      </c>
      <c r="G267" t="str">
        <f>VLOOKUP(F267,[2]Information!$E$3:$F$462,2,FALSE)</f>
        <v>AT1G17230</v>
      </c>
      <c r="H267">
        <f>VLOOKUP(G267,[2]AddGene!$A$187:$B$374,2,FALSE)</f>
        <v>115096</v>
      </c>
      <c r="I267" t="s">
        <v>1699</v>
      </c>
      <c r="J267" t="s">
        <v>1699</v>
      </c>
      <c r="K267" t="str">
        <f>VLOOKUP(J267,'Expression batch'!$B$2:$I$460,8,FALSE)</f>
        <v>AT1G17230</v>
      </c>
      <c r="L267" t="str">
        <f>VLOOKUP(C267,'Expression batch'!$C$2:$I$460,7,FALSE)</f>
        <v>AT1G17230</v>
      </c>
      <c r="M267" t="s">
        <v>1700</v>
      </c>
      <c r="Q267" t="s">
        <v>3051</v>
      </c>
      <c r="R267" t="s">
        <v>3161</v>
      </c>
      <c r="S267" t="s">
        <v>2089</v>
      </c>
      <c r="T267" t="s">
        <v>2069</v>
      </c>
      <c r="V267" t="s">
        <v>3053</v>
      </c>
      <c r="W267" t="s">
        <v>2073</v>
      </c>
      <c r="X267" t="s">
        <v>3162</v>
      </c>
    </row>
    <row r="268" spans="1:24">
      <c r="A268" t="s">
        <v>3163</v>
      </c>
      <c r="B268" t="s">
        <v>3164</v>
      </c>
      <c r="C268" t="str">
        <f t="shared" si="17"/>
        <v>X075</v>
      </c>
      <c r="E268" t="s">
        <v>2086</v>
      </c>
      <c r="F268" t="str">
        <f t="shared" si="16"/>
        <v>X075</v>
      </c>
      <c r="G268" t="str">
        <f>VLOOKUP(F268,[2]Information!$E$3:$F$462,2,FALSE)</f>
        <v>AT1G35710</v>
      </c>
      <c r="H268">
        <f>VLOOKUP(G268,[2]AddGene!$A$187:$B$374,2,FALSE)</f>
        <v>115098</v>
      </c>
      <c r="I268" t="s">
        <v>1701</v>
      </c>
      <c r="J268" t="s">
        <v>1701</v>
      </c>
      <c r="K268" t="str">
        <f>VLOOKUP(J268,'Expression batch'!$B$2:$I$460,8,FALSE)</f>
        <v>AT1G35710</v>
      </c>
      <c r="L268" t="str">
        <f>VLOOKUP(C268,'Expression batch'!$C$2:$I$460,7,FALSE)</f>
        <v>AT1G35710</v>
      </c>
      <c r="M268" t="s">
        <v>1702</v>
      </c>
      <c r="Q268" t="s">
        <v>3051</v>
      </c>
      <c r="R268" t="s">
        <v>3165</v>
      </c>
      <c r="S268" t="s">
        <v>2089</v>
      </c>
      <c r="T268" t="s">
        <v>2069</v>
      </c>
      <c r="V268" t="s">
        <v>3053</v>
      </c>
      <c r="W268" t="s">
        <v>2073</v>
      </c>
      <c r="X268" t="s">
        <v>3166</v>
      </c>
    </row>
    <row r="269" spans="1:24">
      <c r="A269" t="s">
        <v>3167</v>
      </c>
      <c r="B269" t="s">
        <v>3168</v>
      </c>
      <c r="C269" t="str">
        <f t="shared" si="17"/>
        <v>X076</v>
      </c>
      <c r="E269" t="s">
        <v>2086</v>
      </c>
      <c r="F269" t="str">
        <f t="shared" si="16"/>
        <v>X076</v>
      </c>
      <c r="G269" t="str">
        <f>VLOOKUP(F269,[2]Information!$E$3:$F$462,2,FALSE)</f>
        <v>AT3G19700</v>
      </c>
      <c r="H269">
        <f>VLOOKUP(G269,[2]AddGene!$A$187:$B$374,2,FALSE)</f>
        <v>115102</v>
      </c>
      <c r="I269" t="s">
        <v>1703</v>
      </c>
      <c r="J269" t="s">
        <v>1704</v>
      </c>
      <c r="K269" t="str">
        <f>VLOOKUP(J269,'Expression batch'!$B$2:$I$460,8,FALSE)</f>
        <v>AT3G19700</v>
      </c>
      <c r="L269" t="str">
        <f>VLOOKUP(C269,'Expression batch'!$C$2:$I$460,7,FALSE)</f>
        <v>AT3G19700</v>
      </c>
      <c r="M269" t="s">
        <v>1705</v>
      </c>
      <c r="Q269" t="s">
        <v>3051</v>
      </c>
      <c r="R269" t="s">
        <v>3169</v>
      </c>
      <c r="S269" t="s">
        <v>2089</v>
      </c>
      <c r="T269" t="s">
        <v>2069</v>
      </c>
      <c r="V269" t="s">
        <v>3053</v>
      </c>
      <c r="W269" t="s">
        <v>2073</v>
      </c>
      <c r="X269" t="s">
        <v>3170</v>
      </c>
    </row>
    <row r="270" spans="1:24">
      <c r="A270" t="s">
        <v>3171</v>
      </c>
      <c r="B270" t="s">
        <v>3172</v>
      </c>
      <c r="C270" t="str">
        <f t="shared" si="17"/>
        <v>X077</v>
      </c>
      <c r="E270" t="s">
        <v>2086</v>
      </c>
      <c r="F270" t="str">
        <f t="shared" si="16"/>
        <v>X077</v>
      </c>
      <c r="G270" t="str">
        <f>VLOOKUP(F270,[2]Information!$E$3:$F$462,2,FALSE)</f>
        <v>AT3G24240</v>
      </c>
      <c r="H270">
        <f>VLOOKUP(G270,[2]AddGene!$A$187:$B$374,2,FALSE)</f>
        <v>115103</v>
      </c>
      <c r="I270" t="s">
        <v>1764</v>
      </c>
      <c r="J270" s="10" t="s">
        <v>1765</v>
      </c>
      <c r="K270" t="str">
        <f>VLOOKUP(J270,'Expression batch'!$B$2:$I$460,8,FALSE)</f>
        <v>AT3G24240</v>
      </c>
      <c r="L270" t="str">
        <f>VLOOKUP(C270,'Expression batch'!$C$2:$I$460,7,FALSE)</f>
        <v>AT3G24240</v>
      </c>
      <c r="M270" t="s">
        <v>1766</v>
      </c>
      <c r="Q270" t="s">
        <v>3051</v>
      </c>
      <c r="R270" t="s">
        <v>3173</v>
      </c>
      <c r="S270" t="s">
        <v>2089</v>
      </c>
      <c r="T270" t="s">
        <v>2069</v>
      </c>
      <c r="V270" t="s">
        <v>3053</v>
      </c>
      <c r="W270" t="s">
        <v>2073</v>
      </c>
      <c r="X270" t="s">
        <v>3174</v>
      </c>
    </row>
    <row r="271" spans="1:24">
      <c r="A271" t="s">
        <v>3175</v>
      </c>
      <c r="B271" t="s">
        <v>3176</v>
      </c>
      <c r="C271" t="str">
        <f t="shared" si="17"/>
        <v>X078</v>
      </c>
      <c r="E271" t="s">
        <v>2086</v>
      </c>
      <c r="F271" t="str">
        <f t="shared" si="16"/>
        <v>X078</v>
      </c>
      <c r="G271" t="str">
        <f>VLOOKUP(F271,[2]Information!$E$3:$F$462,2,FALSE)</f>
        <v>AT4G20270</v>
      </c>
      <c r="H271">
        <f>VLOOKUP(G271,[2]AddGene!$A$187:$B$374,2,FALSE)</f>
        <v>115106</v>
      </c>
      <c r="I271" t="s">
        <v>1330</v>
      </c>
      <c r="J271" t="s">
        <v>1331</v>
      </c>
      <c r="K271" t="str">
        <f>VLOOKUP(J271,'Expression batch'!$B$2:$I$460,8,FALSE)</f>
        <v>AT4G20270</v>
      </c>
      <c r="L271" t="str">
        <f>VLOOKUP(C271,'Expression batch'!$C$2:$I$460,7,FALSE)</f>
        <v>AT4G20270</v>
      </c>
      <c r="M271" t="s">
        <v>1332</v>
      </c>
      <c r="Q271" t="s">
        <v>3051</v>
      </c>
      <c r="R271" t="s">
        <v>3177</v>
      </c>
      <c r="S271" t="s">
        <v>2089</v>
      </c>
      <c r="T271" t="s">
        <v>2069</v>
      </c>
      <c r="V271" t="s">
        <v>3053</v>
      </c>
      <c r="W271" t="s">
        <v>2073</v>
      </c>
      <c r="X271" t="s">
        <v>3178</v>
      </c>
    </row>
    <row r="272" spans="1:24">
      <c r="A272" t="s">
        <v>3179</v>
      </c>
      <c r="B272" t="s">
        <v>3180</v>
      </c>
      <c r="C272" t="str">
        <f t="shared" si="17"/>
        <v>X079</v>
      </c>
      <c r="E272" t="s">
        <v>2086</v>
      </c>
      <c r="F272" t="str">
        <f t="shared" si="16"/>
        <v>X079</v>
      </c>
      <c r="G272" t="str">
        <f>VLOOKUP(F272,[2]Information!$E$3:$F$462,2,FALSE)</f>
        <v>AT5G44700</v>
      </c>
      <c r="H272">
        <f>VLOOKUP(G272,[2]AddGene!$A$187:$B$374,2,FALSE)</f>
        <v>115111</v>
      </c>
      <c r="I272" t="s">
        <v>1333</v>
      </c>
      <c r="J272" t="s">
        <v>1334</v>
      </c>
      <c r="K272" t="str">
        <f>VLOOKUP(J272,'Expression batch'!$B$2:$I$460,8,FALSE)</f>
        <v>AT5G44700</v>
      </c>
      <c r="L272" t="str">
        <f>VLOOKUP(C272,'Expression batch'!$C$2:$I$460,7,FALSE)</f>
        <v>AT5G44700</v>
      </c>
      <c r="M272" t="s">
        <v>1335</v>
      </c>
      <c r="Q272" t="s">
        <v>3051</v>
      </c>
      <c r="R272" t="s">
        <v>3181</v>
      </c>
      <c r="S272" t="s">
        <v>2089</v>
      </c>
      <c r="T272" t="s">
        <v>2069</v>
      </c>
      <c r="V272" t="s">
        <v>3053</v>
      </c>
      <c r="W272" t="s">
        <v>2073</v>
      </c>
      <c r="X272" t="s">
        <v>3182</v>
      </c>
    </row>
    <row r="273" spans="1:24">
      <c r="A273" t="s">
        <v>3183</v>
      </c>
      <c r="B273" t="s">
        <v>3184</v>
      </c>
      <c r="C273" t="str">
        <f>LEFT(B273,3)</f>
        <v>B05</v>
      </c>
      <c r="E273" t="s">
        <v>2086</v>
      </c>
      <c r="F273" t="str">
        <f t="shared" ref="F273:F281" si="18">LEFT(B273,3)</f>
        <v>B05</v>
      </c>
      <c r="G273" t="s">
        <v>1935</v>
      </c>
      <c r="H273">
        <f>VLOOKUP(G273,[2]AddGene!$A$187:$B$374,2,FALSE)</f>
        <v>115030</v>
      </c>
      <c r="I273" t="s">
        <v>1935</v>
      </c>
      <c r="J273" t="s">
        <v>1936</v>
      </c>
      <c r="K273" t="e">
        <f>VLOOKUP(J273,'Expression batch'!$B$2:$I$460,8,FALSE)</f>
        <v>#N/A</v>
      </c>
      <c r="L273" t="e">
        <f>VLOOKUP(C273,'Expression batch'!$C$2:$I$460,7,FALSE)</f>
        <v>#N/A</v>
      </c>
      <c r="M273" t="s">
        <v>3957</v>
      </c>
      <c r="Q273" t="s">
        <v>3051</v>
      </c>
      <c r="R273" t="s">
        <v>3185</v>
      </c>
      <c r="S273" t="s">
        <v>2089</v>
      </c>
      <c r="T273" t="s">
        <v>2069</v>
      </c>
      <c r="V273" t="s">
        <v>3053</v>
      </c>
      <c r="W273" t="s">
        <v>2073</v>
      </c>
      <c r="X273" t="s">
        <v>3186</v>
      </c>
    </row>
    <row r="274" spans="1:24">
      <c r="A274" t="s">
        <v>3187</v>
      </c>
      <c r="B274" t="s">
        <v>3188</v>
      </c>
      <c r="C274" t="str">
        <f t="shared" ref="C274:C281" si="19">LEFT(B274,3)</f>
        <v>C12</v>
      </c>
      <c r="E274" t="s">
        <v>2086</v>
      </c>
      <c r="F274" t="str">
        <f t="shared" si="18"/>
        <v>C12</v>
      </c>
      <c r="G274" t="str">
        <f>VLOOKUP(F274,[2]Information!$E$3:$F$462,2,FALSE)</f>
        <v>AT1G09970</v>
      </c>
      <c r="H274">
        <f>VLOOKUP(G274,[2]AddGene!$A$187:$B$374,2,FALSE)</f>
        <v>115095</v>
      </c>
      <c r="I274" t="s">
        <v>1261</v>
      </c>
      <c r="J274" t="s">
        <v>1346</v>
      </c>
      <c r="K274" t="str">
        <f>VLOOKUP(J274,'Expression batch'!$B$2:$I$460,8,FALSE)</f>
        <v>AT1G09970</v>
      </c>
      <c r="L274" t="str">
        <f>VLOOKUP(C274,'Expression batch'!$C$2:$I$460,7,FALSE)</f>
        <v>AT1G09970</v>
      </c>
      <c r="M274" t="s">
        <v>1347</v>
      </c>
      <c r="Q274" t="s">
        <v>3051</v>
      </c>
      <c r="R274" t="s">
        <v>3189</v>
      </c>
      <c r="S274" t="s">
        <v>2089</v>
      </c>
      <c r="T274" t="s">
        <v>2069</v>
      </c>
      <c r="V274" t="s">
        <v>3053</v>
      </c>
      <c r="W274" t="s">
        <v>2073</v>
      </c>
      <c r="X274" t="s">
        <v>3190</v>
      </c>
    </row>
    <row r="275" spans="1:24">
      <c r="A275" t="s">
        <v>3191</v>
      </c>
      <c r="B275" t="s">
        <v>3192</v>
      </c>
      <c r="C275" t="str">
        <f t="shared" si="19"/>
        <v>D03</v>
      </c>
      <c r="E275" t="s">
        <v>2086</v>
      </c>
      <c r="F275" t="str">
        <f t="shared" si="18"/>
        <v>D03</v>
      </c>
      <c r="G275" t="str">
        <f>VLOOKUP(F275,[2]Information!$E$3:$F$462,2,FALSE)</f>
        <v>AT4G28490</v>
      </c>
      <c r="H275">
        <f>VLOOKUP(G275,[2]AddGene!$A$187:$B$374,2,FALSE)</f>
        <v>115108</v>
      </c>
      <c r="I275" t="s">
        <v>1324</v>
      </c>
      <c r="J275" t="s">
        <v>1325</v>
      </c>
      <c r="K275" t="str">
        <f>VLOOKUP(J275,'Expression batch'!$B$2:$I$460,8,FALSE)</f>
        <v>AT4G28490</v>
      </c>
      <c r="L275" t="str">
        <f>VLOOKUP(C275,'Expression batch'!$C$2:$I$460,7,FALSE)</f>
        <v>AT4G28490</v>
      </c>
      <c r="M275" t="s">
        <v>1326</v>
      </c>
      <c r="Q275" t="s">
        <v>3051</v>
      </c>
      <c r="R275" t="s">
        <v>3193</v>
      </c>
      <c r="S275" t="s">
        <v>2089</v>
      </c>
      <c r="T275" t="s">
        <v>2069</v>
      </c>
      <c r="V275" t="s">
        <v>3053</v>
      </c>
      <c r="W275" t="s">
        <v>2073</v>
      </c>
      <c r="X275" t="s">
        <v>3194</v>
      </c>
    </row>
    <row r="276" spans="1:24">
      <c r="A276" t="s">
        <v>3195</v>
      </c>
      <c r="B276" t="s">
        <v>3196</v>
      </c>
      <c r="C276" t="str">
        <f t="shared" si="19"/>
        <v>L02</v>
      </c>
      <c r="E276" t="s">
        <v>2086</v>
      </c>
      <c r="F276" t="str">
        <f t="shared" si="18"/>
        <v>L02</v>
      </c>
      <c r="G276" t="str">
        <f>VLOOKUP(F276,[2]Information!$E$3:$F$462,2,FALSE)</f>
        <v>AT1G75820</v>
      </c>
      <c r="H276">
        <f>VLOOKUP(G276,[2]AddGene!$A$187:$B$374,2,FALSE)</f>
        <v>115100</v>
      </c>
      <c r="I276" t="s">
        <v>1327</v>
      </c>
      <c r="J276" t="s">
        <v>1328</v>
      </c>
      <c r="K276" t="str">
        <f>VLOOKUP(J276,'Expression batch'!$B$2:$I$460,8,FALSE)</f>
        <v>AT1G75820</v>
      </c>
      <c r="L276" t="str">
        <f>VLOOKUP(C276,'Expression batch'!$C$2:$I$460,7,FALSE)</f>
        <v>AT1G75820</v>
      </c>
      <c r="M276" t="s">
        <v>1329</v>
      </c>
      <c r="Q276" t="s">
        <v>3051</v>
      </c>
      <c r="R276" t="s">
        <v>3197</v>
      </c>
      <c r="S276" t="s">
        <v>2089</v>
      </c>
      <c r="T276" t="s">
        <v>2069</v>
      </c>
      <c r="V276" t="s">
        <v>3053</v>
      </c>
      <c r="W276" t="s">
        <v>2073</v>
      </c>
      <c r="X276" t="s">
        <v>3198</v>
      </c>
    </row>
    <row r="277" spans="1:24">
      <c r="A277" t="s">
        <v>3199</v>
      </c>
      <c r="B277" t="s">
        <v>3200</v>
      </c>
      <c r="C277" t="str">
        <f t="shared" si="19"/>
        <v>I02</v>
      </c>
      <c r="E277" t="s">
        <v>2086</v>
      </c>
      <c r="F277" t="str">
        <f t="shared" si="18"/>
        <v>I02</v>
      </c>
      <c r="G277" t="s">
        <v>1903</v>
      </c>
      <c r="H277">
        <f>VLOOKUP(G277,[2]AddGene!$A$187:$B$374,2,FALSE)</f>
        <v>114976</v>
      </c>
      <c r="I277" t="s">
        <v>1903</v>
      </c>
      <c r="J277" t="s">
        <v>1903</v>
      </c>
      <c r="K277" t="e">
        <f>VLOOKUP(J277,'Expression batch'!$B$2:$I$460,8,FALSE)</f>
        <v>#N/A</v>
      </c>
      <c r="L277" t="e">
        <f>VLOOKUP(C277,'Expression batch'!$C$2:$I$460,7,FALSE)</f>
        <v>#N/A</v>
      </c>
      <c r="M277" t="s">
        <v>3958</v>
      </c>
      <c r="Q277" t="s">
        <v>3051</v>
      </c>
      <c r="R277" t="s">
        <v>3201</v>
      </c>
      <c r="S277" t="s">
        <v>2089</v>
      </c>
      <c r="T277" t="s">
        <v>2069</v>
      </c>
      <c r="V277" t="s">
        <v>3053</v>
      </c>
      <c r="W277" t="s">
        <v>2073</v>
      </c>
      <c r="X277" t="s">
        <v>3202</v>
      </c>
    </row>
    <row r="278" spans="1:24">
      <c r="A278" t="s">
        <v>3203</v>
      </c>
      <c r="B278" t="s">
        <v>3204</v>
      </c>
      <c r="C278" t="str">
        <f t="shared" si="19"/>
        <v>I06</v>
      </c>
      <c r="E278" t="s">
        <v>2086</v>
      </c>
      <c r="F278" t="str">
        <f t="shared" si="18"/>
        <v>I06</v>
      </c>
      <c r="G278" t="str">
        <f>VLOOKUP(F278,[2]Information!$E$3:$F$462,2,FALSE)</f>
        <v>AT5G60900</v>
      </c>
      <c r="H278" t="e">
        <f>VLOOKUP(G278,[2]AddGene!$A$187:$B$374,2,FALSE)</f>
        <v>#N/A</v>
      </c>
      <c r="I278" t="s">
        <v>1253</v>
      </c>
      <c r="J278" t="s">
        <v>1254</v>
      </c>
      <c r="K278" t="str">
        <f>VLOOKUP(J278,'Expression batch'!$B$2:$I$460,8,FALSE)</f>
        <v>AT5G60900</v>
      </c>
      <c r="L278" t="str">
        <f>VLOOKUP(C278,'Expression batch'!$C$2:$I$460,7,FALSE)</f>
        <v>AT5G60900</v>
      </c>
      <c r="M278" t="s">
        <v>1255</v>
      </c>
      <c r="Q278" t="s">
        <v>3051</v>
      </c>
      <c r="R278" t="s">
        <v>3205</v>
      </c>
      <c r="S278" t="s">
        <v>2089</v>
      </c>
      <c r="T278" t="s">
        <v>2069</v>
      </c>
      <c r="V278" t="s">
        <v>3053</v>
      </c>
      <c r="W278" t="s">
        <v>2073</v>
      </c>
      <c r="X278" t="s">
        <v>3206</v>
      </c>
    </row>
    <row r="279" spans="1:24">
      <c r="A279" t="s">
        <v>3207</v>
      </c>
      <c r="B279" t="s">
        <v>3208</v>
      </c>
      <c r="C279" t="str">
        <f t="shared" si="19"/>
        <v>I07</v>
      </c>
      <c r="E279" t="s">
        <v>2086</v>
      </c>
      <c r="F279" t="str">
        <f t="shared" si="18"/>
        <v>I07</v>
      </c>
      <c r="G279" t="str">
        <f>VLOOKUP(F279,[2]Information!$E$3:$F$462,2,FALSE)</f>
        <v>AT1G50610</v>
      </c>
      <c r="H279">
        <f>VLOOKUP(G279,[2]AddGene!$A$187:$B$374,2,FALSE)</f>
        <v>114982</v>
      </c>
      <c r="I279" t="s">
        <v>1247</v>
      </c>
      <c r="J279" t="s">
        <v>1248</v>
      </c>
      <c r="K279" t="str">
        <f>VLOOKUP(J279,'Expression batch'!$B$2:$I$460,8,FALSE)</f>
        <v>AT1G50610</v>
      </c>
      <c r="L279" t="str">
        <f>VLOOKUP(C279,'Expression batch'!$C$2:$I$460,7,FALSE)</f>
        <v>AT1G50610</v>
      </c>
      <c r="M279" t="s">
        <v>1249</v>
      </c>
      <c r="Q279" t="s">
        <v>3051</v>
      </c>
      <c r="R279" t="s">
        <v>3209</v>
      </c>
      <c r="S279" t="s">
        <v>2089</v>
      </c>
      <c r="T279" t="s">
        <v>2069</v>
      </c>
      <c r="V279" t="s">
        <v>3053</v>
      </c>
      <c r="W279" t="s">
        <v>2073</v>
      </c>
      <c r="X279" t="s">
        <v>3210</v>
      </c>
    </row>
    <row r="280" spans="1:24">
      <c r="A280" t="s">
        <v>3211</v>
      </c>
      <c r="B280" t="s">
        <v>3212</v>
      </c>
      <c r="C280" t="str">
        <f t="shared" si="19"/>
        <v>I09</v>
      </c>
      <c r="E280" t="s">
        <v>2086</v>
      </c>
      <c r="F280" t="str">
        <f t="shared" si="18"/>
        <v>I09</v>
      </c>
      <c r="G280" t="str">
        <f>VLOOKUP(F280,[2]Information!$E$3:$F$462,2,FALSE)</f>
        <v>AT1G64210</v>
      </c>
      <c r="H280">
        <f>VLOOKUP(G280,[2]AddGene!$A$187:$B$374,2,FALSE)</f>
        <v>114984</v>
      </c>
      <c r="I280" t="s">
        <v>1443</v>
      </c>
      <c r="J280" t="s">
        <v>1443</v>
      </c>
      <c r="K280" t="str">
        <f>VLOOKUP(J280,'Expression batch'!$B$2:$I$460,8,FALSE)</f>
        <v>AT1G64210</v>
      </c>
      <c r="L280" t="str">
        <f>VLOOKUP(C280,'Expression batch'!$C$2:$I$460,7,FALSE)</f>
        <v>AT1G64210</v>
      </c>
      <c r="M280" t="s">
        <v>1444</v>
      </c>
      <c r="Q280" t="s">
        <v>3051</v>
      </c>
      <c r="R280" t="s">
        <v>3213</v>
      </c>
      <c r="S280" t="s">
        <v>2089</v>
      </c>
      <c r="T280" t="s">
        <v>2069</v>
      </c>
      <c r="V280" t="s">
        <v>3053</v>
      </c>
      <c r="W280" t="s">
        <v>2073</v>
      </c>
      <c r="X280" t="s">
        <v>3214</v>
      </c>
    </row>
    <row r="281" spans="1:24">
      <c r="A281" t="s">
        <v>3215</v>
      </c>
      <c r="B281" t="s">
        <v>3216</v>
      </c>
      <c r="C281" t="str">
        <f t="shared" si="19"/>
        <v>K12</v>
      </c>
      <c r="D281" t="s">
        <v>2067</v>
      </c>
      <c r="E281" t="s">
        <v>2086</v>
      </c>
      <c r="F281" t="str">
        <f t="shared" si="18"/>
        <v>K12</v>
      </c>
      <c r="G281" t="str">
        <f>VLOOKUP(F281,[2]Information!$E$3:$F$462,2,FALSE)</f>
        <v>AT4G39270</v>
      </c>
      <c r="H281">
        <f>VLOOKUP(G281,[2]AddGene!$A$187:$B$374,2,FALSE)</f>
        <v>115133</v>
      </c>
      <c r="I281" t="s">
        <v>1706</v>
      </c>
      <c r="J281" t="s">
        <v>1706</v>
      </c>
      <c r="K281" t="str">
        <f>VLOOKUP(J281,'Expression batch'!$B$2:$I$460,8,FALSE)</f>
        <v>AT4G39270</v>
      </c>
      <c r="L281" t="str">
        <f>VLOOKUP(C281,'Expression batch'!$C$2:$I$460,7,FALSE)</f>
        <v>AT4G39270</v>
      </c>
      <c r="M281" t="s">
        <v>1707</v>
      </c>
      <c r="Q281" t="s">
        <v>3051</v>
      </c>
      <c r="R281" t="s">
        <v>3217</v>
      </c>
      <c r="S281" t="s">
        <v>2089</v>
      </c>
      <c r="T281" t="s">
        <v>2069</v>
      </c>
      <c r="V281" t="s">
        <v>3053</v>
      </c>
      <c r="W281" t="s">
        <v>2073</v>
      </c>
      <c r="X281" t="s">
        <v>3218</v>
      </c>
    </row>
    <row r="282" spans="1:24">
      <c r="A282" t="s">
        <v>3219</v>
      </c>
      <c r="B282" t="s">
        <v>3220</v>
      </c>
      <c r="C282" t="str">
        <f t="shared" si="17"/>
        <v>X029</v>
      </c>
      <c r="E282" t="s">
        <v>2086</v>
      </c>
      <c r="F282" t="str">
        <f>LEFT(B282,4)</f>
        <v>X029</v>
      </c>
      <c r="G282" t="str">
        <f>VLOOKUP(F282,[2]Information!$E$3:$F$462,2,FALSE)</f>
        <v>AT1G29720</v>
      </c>
      <c r="H282">
        <f>VLOOKUP(G282,[2]AddGene!$A$187:$B$374,2,FALSE)</f>
        <v>115054</v>
      </c>
      <c r="I282" t="s">
        <v>1732</v>
      </c>
      <c r="J282" t="s">
        <v>106</v>
      </c>
      <c r="K282" t="str">
        <f>VLOOKUP(J282,'Expression batch'!$B$2:$I$460,8,FALSE)</f>
        <v>AT1G29720</v>
      </c>
      <c r="L282" t="str">
        <f>VLOOKUP(C282,'Expression batch'!$C$2:$I$460,7,FALSE)</f>
        <v>AT1G29720</v>
      </c>
      <c r="M282" t="s">
        <v>1733</v>
      </c>
      <c r="Q282" t="s">
        <v>3051</v>
      </c>
      <c r="R282" t="s">
        <v>3221</v>
      </c>
      <c r="S282" t="s">
        <v>2089</v>
      </c>
      <c r="T282" t="s">
        <v>2069</v>
      </c>
      <c r="V282" t="s">
        <v>3053</v>
      </c>
      <c r="W282" t="s">
        <v>2073</v>
      </c>
      <c r="X282" t="s">
        <v>3222</v>
      </c>
    </row>
    <row r="283" spans="1:24">
      <c r="A283" t="s">
        <v>3223</v>
      </c>
      <c r="B283" t="s">
        <v>3224</v>
      </c>
      <c r="C283" t="str">
        <f t="shared" si="17"/>
        <v>X030</v>
      </c>
      <c r="E283" t="s">
        <v>2086</v>
      </c>
      <c r="F283" t="str">
        <f>LEFT(B283,4)</f>
        <v>X030</v>
      </c>
      <c r="G283" t="str">
        <f>VLOOKUP(F283,[2]Information!$E$3:$F$462,2,FALSE)</f>
        <v>AT1G29750</v>
      </c>
      <c r="H283">
        <f>VLOOKUP(G283,[2]AddGene!$A$187:$B$374,2,FALSE)</f>
        <v>115056</v>
      </c>
      <c r="I283" t="s">
        <v>1708</v>
      </c>
      <c r="J283" t="s">
        <v>1709</v>
      </c>
      <c r="K283" t="str">
        <f>VLOOKUP(J283,'Expression batch'!$B$2:$I$460,8,FALSE)</f>
        <v>AT1G29750</v>
      </c>
      <c r="L283" t="str">
        <f>VLOOKUP(C283,'Expression batch'!$C$2:$I$460,7,FALSE)</f>
        <v>AT1G29750</v>
      </c>
      <c r="M283" t="s">
        <v>1710</v>
      </c>
      <c r="Q283" t="s">
        <v>3051</v>
      </c>
      <c r="R283" t="s">
        <v>3225</v>
      </c>
      <c r="S283" t="s">
        <v>2089</v>
      </c>
      <c r="T283" t="s">
        <v>2069</v>
      </c>
      <c r="V283" t="s">
        <v>3053</v>
      </c>
      <c r="W283" t="s">
        <v>2073</v>
      </c>
      <c r="X283" t="s">
        <v>3226</v>
      </c>
    </row>
    <row r="284" spans="1:24">
      <c r="A284" t="s">
        <v>3227</v>
      </c>
      <c r="B284" t="s">
        <v>3228</v>
      </c>
      <c r="C284" t="str">
        <f t="shared" si="17"/>
        <v>X001</v>
      </c>
      <c r="E284" t="s">
        <v>2086</v>
      </c>
      <c r="F284" t="str">
        <f t="shared" ref="F284:F324" si="20">LEFT(B284,4)</f>
        <v>X001</v>
      </c>
      <c r="G284" t="str">
        <f>VLOOKUP(F284,[2]Information!$E$3:$F$462,2,FALSE)</f>
        <v>AT1G12460</v>
      </c>
      <c r="H284">
        <f>VLOOKUP(G284,[2]AddGene!$A$187:$B$374,2,FALSE)</f>
        <v>115043</v>
      </c>
      <c r="I284" t="s">
        <v>1641</v>
      </c>
      <c r="J284" t="s">
        <v>1641</v>
      </c>
      <c r="K284" t="str">
        <f>VLOOKUP(J284,'Expression batch'!$B$2:$I$460,8,FALSE)</f>
        <v>AT1G12460</v>
      </c>
      <c r="L284" t="str">
        <f>VLOOKUP(C284,'Expression batch'!$C$2:$I$460,7,FALSE)</f>
        <v>AT1G12460</v>
      </c>
      <c r="M284" t="s">
        <v>1642</v>
      </c>
      <c r="Q284" t="s">
        <v>3229</v>
      </c>
      <c r="R284" t="s">
        <v>3230</v>
      </c>
      <c r="S284" t="s">
        <v>2089</v>
      </c>
      <c r="T284" t="s">
        <v>2069</v>
      </c>
      <c r="V284" t="s">
        <v>3231</v>
      </c>
      <c r="W284" t="s">
        <v>2073</v>
      </c>
      <c r="X284" t="s">
        <v>3232</v>
      </c>
    </row>
    <row r="285" spans="1:24">
      <c r="A285" t="s">
        <v>3233</v>
      </c>
      <c r="B285" t="s">
        <v>3234</v>
      </c>
      <c r="C285" t="str">
        <f t="shared" si="17"/>
        <v>X002</v>
      </c>
      <c r="E285" t="s">
        <v>2086</v>
      </c>
      <c r="F285" t="str">
        <f t="shared" si="20"/>
        <v>X002</v>
      </c>
      <c r="G285" t="str">
        <f>VLOOKUP(F285,[2]Information!$E$3:$F$462,2,FALSE)</f>
        <v>AT1G25320</v>
      </c>
      <c r="H285">
        <f>VLOOKUP(G285,[2]AddGene!$A$187:$B$374,2,FALSE)</f>
        <v>115009</v>
      </c>
      <c r="I285" t="s">
        <v>1439</v>
      </c>
      <c r="J285" t="s">
        <v>1439</v>
      </c>
      <c r="K285" t="str">
        <f>VLOOKUP(J285,'Expression batch'!$B$2:$I$460,8,FALSE)</f>
        <v>AT1G25320</v>
      </c>
      <c r="L285" t="str">
        <f>VLOOKUP(C285,'Expression batch'!$C$2:$I$460,7,FALSE)</f>
        <v>AT1G25320</v>
      </c>
      <c r="M285" t="s">
        <v>1440</v>
      </c>
      <c r="Q285" t="s">
        <v>3229</v>
      </c>
      <c r="R285" t="s">
        <v>3235</v>
      </c>
      <c r="S285" t="s">
        <v>2089</v>
      </c>
      <c r="T285" t="s">
        <v>2069</v>
      </c>
      <c r="V285" t="s">
        <v>3231</v>
      </c>
      <c r="W285" t="s">
        <v>2073</v>
      </c>
      <c r="X285" t="s">
        <v>3236</v>
      </c>
    </row>
    <row r="286" spans="1:24">
      <c r="A286" t="s">
        <v>3237</v>
      </c>
      <c r="B286" t="s">
        <v>3238</v>
      </c>
      <c r="C286" t="str">
        <f t="shared" si="17"/>
        <v>X003</v>
      </c>
      <c r="E286" t="s">
        <v>2086</v>
      </c>
      <c r="F286" t="str">
        <f t="shared" si="20"/>
        <v>X003</v>
      </c>
      <c r="G286" t="str">
        <f>VLOOKUP(F286,[2]Information!$E$3:$F$462,2,FALSE)</f>
        <v>AT1G34420</v>
      </c>
      <c r="H286">
        <f>VLOOKUP(G286,[2]AddGene!$A$187:$B$374,2,FALSE)</f>
        <v>115074</v>
      </c>
      <c r="I286" t="s">
        <v>1739</v>
      </c>
      <c r="J286" t="s">
        <v>1739</v>
      </c>
      <c r="K286" t="str">
        <f>VLOOKUP(J286,'Expression batch'!$B$2:$I$460,8,FALSE)</f>
        <v>AT1G34420</v>
      </c>
      <c r="L286" t="str">
        <f>VLOOKUP(C286,'Expression batch'!$C$2:$I$460,7,FALSE)</f>
        <v>AT1G34420</v>
      </c>
      <c r="M286" t="s">
        <v>1740</v>
      </c>
      <c r="Q286" t="s">
        <v>3229</v>
      </c>
      <c r="R286" t="s">
        <v>3239</v>
      </c>
      <c r="S286" t="s">
        <v>2089</v>
      </c>
      <c r="T286" t="s">
        <v>2069</v>
      </c>
      <c r="V286" t="s">
        <v>3231</v>
      </c>
      <c r="W286" t="s">
        <v>2073</v>
      </c>
      <c r="X286" t="s">
        <v>3240</v>
      </c>
    </row>
    <row r="287" spans="1:24">
      <c r="A287" t="s">
        <v>3241</v>
      </c>
      <c r="B287" t="s">
        <v>3242</v>
      </c>
      <c r="C287" t="str">
        <f t="shared" si="17"/>
        <v>X004</v>
      </c>
      <c r="E287" t="s">
        <v>2086</v>
      </c>
      <c r="F287" t="str">
        <f t="shared" si="20"/>
        <v>X004</v>
      </c>
      <c r="G287" t="str">
        <f>VLOOKUP(F287,[2]Information!$E$3:$F$462,2,FALSE)</f>
        <v>AT1G62950</v>
      </c>
      <c r="H287">
        <f>VLOOKUP(G287,[2]AddGene!$A$187:$B$374,2,FALSE)</f>
        <v>115044</v>
      </c>
      <c r="I287" t="s">
        <v>1643</v>
      </c>
      <c r="J287" t="s">
        <v>1643</v>
      </c>
      <c r="K287" t="str">
        <f>VLOOKUP(J287,'Expression batch'!$B$2:$I$460,8,FALSE)</f>
        <v>AT1G62950</v>
      </c>
      <c r="L287" t="str">
        <f>VLOOKUP(C287,'Expression batch'!$C$2:$I$460,7,FALSE)</f>
        <v>AT1G62950</v>
      </c>
      <c r="M287" t="s">
        <v>1644</v>
      </c>
      <c r="Q287" t="s">
        <v>3229</v>
      </c>
      <c r="R287" t="s">
        <v>3243</v>
      </c>
      <c r="S287" t="s">
        <v>2089</v>
      </c>
      <c r="T287" t="s">
        <v>2069</v>
      </c>
      <c r="V287" t="s">
        <v>3231</v>
      </c>
      <c r="W287" t="s">
        <v>2073</v>
      </c>
      <c r="X287" t="s">
        <v>3244</v>
      </c>
    </row>
    <row r="288" spans="1:24">
      <c r="A288" t="s">
        <v>3245</v>
      </c>
      <c r="B288" t="s">
        <v>3246</v>
      </c>
      <c r="C288" t="str">
        <f t="shared" si="17"/>
        <v>X005</v>
      </c>
      <c r="E288" t="s">
        <v>2086</v>
      </c>
      <c r="F288" t="str">
        <f t="shared" si="20"/>
        <v>X005</v>
      </c>
      <c r="G288" t="str">
        <f>VLOOKUP(F288,[2]Information!$E$3:$F$462,2,FALSE)</f>
        <v>AT1G66830</v>
      </c>
      <c r="H288">
        <f>VLOOKUP(G288,[2]AddGene!$A$187:$B$374,2,FALSE)</f>
        <v>115010</v>
      </c>
      <c r="I288" t="s">
        <v>1750</v>
      </c>
      <c r="J288" t="s">
        <v>1750</v>
      </c>
      <c r="K288" t="str">
        <f>VLOOKUP(J288,'Expression batch'!$B$2:$I$460,8,FALSE)</f>
        <v>AT1G66830</v>
      </c>
      <c r="L288" t="str">
        <f>VLOOKUP(C288,'Expression batch'!$C$2:$I$460,7,FALSE)</f>
        <v>AT1G66830</v>
      </c>
      <c r="M288" t="s">
        <v>1751</v>
      </c>
      <c r="Q288" t="s">
        <v>3229</v>
      </c>
      <c r="R288" t="s">
        <v>3247</v>
      </c>
      <c r="S288" t="s">
        <v>2089</v>
      </c>
      <c r="T288" t="s">
        <v>2069</v>
      </c>
      <c r="V288" t="s">
        <v>3231</v>
      </c>
      <c r="W288" t="s">
        <v>2073</v>
      </c>
      <c r="X288" t="s">
        <v>3248</v>
      </c>
    </row>
    <row r="289" spans="1:24">
      <c r="A289" t="s">
        <v>3249</v>
      </c>
      <c r="B289" t="s">
        <v>3250</v>
      </c>
      <c r="C289" t="str">
        <f t="shared" si="17"/>
        <v>X008</v>
      </c>
      <c r="E289" t="s">
        <v>2086</v>
      </c>
      <c r="F289" t="str">
        <f t="shared" si="20"/>
        <v>X008</v>
      </c>
      <c r="G289" t="str">
        <f>VLOOKUP(F289,[2]Information!$E$3:$F$462,2,FALSE)</f>
        <v>AT2G15300</v>
      </c>
      <c r="H289">
        <f>VLOOKUP(G289,[2]AddGene!$A$187:$B$374,2,FALSE)</f>
        <v>115013</v>
      </c>
      <c r="I289" t="s">
        <v>1760</v>
      </c>
      <c r="J289" t="s">
        <v>1760</v>
      </c>
      <c r="K289" t="str">
        <f>VLOOKUP(J289,'Expression batch'!$B$2:$I$460,8,FALSE)</f>
        <v>AT2G15300</v>
      </c>
      <c r="L289" t="str">
        <f>VLOOKUP(C289,'Expression batch'!$C$2:$I$460,7,FALSE)</f>
        <v>AT2G15300</v>
      </c>
      <c r="M289" t="s">
        <v>1761</v>
      </c>
      <c r="Q289" t="s">
        <v>3229</v>
      </c>
      <c r="R289" t="s">
        <v>3251</v>
      </c>
      <c r="S289" t="s">
        <v>2089</v>
      </c>
      <c r="T289" t="s">
        <v>2069</v>
      </c>
      <c r="V289" t="s">
        <v>3231</v>
      </c>
      <c r="W289" t="s">
        <v>2073</v>
      </c>
      <c r="X289" t="s">
        <v>3252</v>
      </c>
    </row>
    <row r="290" spans="1:24">
      <c r="A290" t="s">
        <v>3253</v>
      </c>
      <c r="B290" t="s">
        <v>3254</v>
      </c>
      <c r="C290" t="str">
        <f t="shared" si="17"/>
        <v>X009</v>
      </c>
      <c r="E290" t="s">
        <v>2086</v>
      </c>
      <c r="F290" t="str">
        <f t="shared" si="20"/>
        <v>X009</v>
      </c>
      <c r="G290" t="str">
        <f>VLOOKUP(F290,[2]Information!$E$3:$F$462,2,FALSE)</f>
        <v>AT2G23300</v>
      </c>
      <c r="H290">
        <f>VLOOKUP(G290,[2]AddGene!$A$187:$B$374,2,FALSE)</f>
        <v>115014</v>
      </c>
      <c r="I290" t="s">
        <v>1455</v>
      </c>
      <c r="J290" t="s">
        <v>1455</v>
      </c>
      <c r="K290" t="str">
        <f>VLOOKUP(J290,'Expression batch'!$B$2:$I$460,8,FALSE)</f>
        <v>AT2G23300</v>
      </c>
      <c r="L290" t="str">
        <f>VLOOKUP(C290,'Expression batch'!$C$2:$I$460,7,FALSE)</f>
        <v>AT2G23300</v>
      </c>
      <c r="M290" t="s">
        <v>1456</v>
      </c>
      <c r="Q290" t="s">
        <v>3229</v>
      </c>
      <c r="R290" t="s">
        <v>3255</v>
      </c>
      <c r="S290" t="s">
        <v>2089</v>
      </c>
      <c r="T290" t="s">
        <v>2069</v>
      </c>
      <c r="V290" t="s">
        <v>3231</v>
      </c>
      <c r="W290" t="s">
        <v>2073</v>
      </c>
      <c r="X290" t="s">
        <v>3256</v>
      </c>
    </row>
    <row r="291" spans="1:24">
      <c r="A291" t="s">
        <v>3258</v>
      </c>
      <c r="B291" t="s">
        <v>3259</v>
      </c>
      <c r="C291" t="str">
        <f t="shared" si="17"/>
        <v>X011</v>
      </c>
      <c r="E291" t="s">
        <v>2086</v>
      </c>
      <c r="F291" t="str">
        <f t="shared" si="20"/>
        <v>X011</v>
      </c>
      <c r="G291" t="s">
        <v>1961</v>
      </c>
      <c r="H291">
        <f>VLOOKUP(G291,[2]AddGene!$A$187:$B$374,2,FALSE)</f>
        <v>115118</v>
      </c>
      <c r="I291" t="s">
        <v>1961</v>
      </c>
      <c r="J291" t="s">
        <v>1962</v>
      </c>
      <c r="K291" t="e">
        <f>VLOOKUP(J291,'Expression batch'!$B$2:$I$460,8,FALSE)</f>
        <v>#N/A</v>
      </c>
      <c r="L291" t="e">
        <f>VLOOKUP(C291,'Expression batch'!$C$2:$I$460,7,FALSE)</f>
        <v>#N/A</v>
      </c>
      <c r="M291" t="s">
        <v>3959</v>
      </c>
      <c r="Q291" t="s">
        <v>3229</v>
      </c>
      <c r="R291" t="s">
        <v>3260</v>
      </c>
      <c r="S291" t="s">
        <v>2089</v>
      </c>
      <c r="T291" t="s">
        <v>2069</v>
      </c>
      <c r="V291" t="s">
        <v>3231</v>
      </c>
      <c r="W291" t="s">
        <v>2073</v>
      </c>
      <c r="X291" t="s">
        <v>3261</v>
      </c>
    </row>
    <row r="292" spans="1:24">
      <c r="A292" t="s">
        <v>3262</v>
      </c>
      <c r="B292" t="s">
        <v>3263</v>
      </c>
      <c r="C292" t="str">
        <f t="shared" si="17"/>
        <v>X012</v>
      </c>
      <c r="E292" t="s">
        <v>2086</v>
      </c>
      <c r="F292" t="str">
        <f t="shared" si="20"/>
        <v>X012</v>
      </c>
      <c r="G292" t="str">
        <f>VLOOKUP(F292,[2]Information!$E$3:$F$462,2,FALSE)</f>
        <v>AT2G42290</v>
      </c>
      <c r="H292">
        <f>VLOOKUP(G292,[2]AddGene!$A$187:$B$374,2,FALSE)</f>
        <v>115015</v>
      </c>
      <c r="I292" t="s">
        <v>1461</v>
      </c>
      <c r="J292" t="s">
        <v>1461</v>
      </c>
      <c r="K292" t="str">
        <f>VLOOKUP(J292,'Expression batch'!$B$2:$I$460,8,FALSE)</f>
        <v>AT2G42290</v>
      </c>
      <c r="L292" t="str">
        <f>VLOOKUP(C292,'Expression batch'!$C$2:$I$460,7,FALSE)</f>
        <v>AT2G42290</v>
      </c>
      <c r="M292" t="s">
        <v>1462</v>
      </c>
      <c r="Q292" t="s">
        <v>3229</v>
      </c>
      <c r="R292" t="s">
        <v>3264</v>
      </c>
      <c r="S292" t="s">
        <v>2089</v>
      </c>
      <c r="T292" t="s">
        <v>2069</v>
      </c>
      <c r="V292" t="s">
        <v>3231</v>
      </c>
      <c r="W292" t="s">
        <v>2073</v>
      </c>
      <c r="X292" t="s">
        <v>3265</v>
      </c>
    </row>
    <row r="293" spans="1:24">
      <c r="A293" t="s">
        <v>3266</v>
      </c>
      <c r="B293" t="s">
        <v>3267</v>
      </c>
      <c r="C293" t="str">
        <f t="shared" si="17"/>
        <v>X013</v>
      </c>
      <c r="E293" t="s">
        <v>2086</v>
      </c>
      <c r="F293" t="str">
        <f t="shared" si="20"/>
        <v>X013</v>
      </c>
      <c r="G293" t="str">
        <f>VLOOKUP(F293,[2]Information!$E$3:$F$462,2,FALSE)</f>
        <v>AT3G24660</v>
      </c>
      <c r="H293" t="e">
        <f>VLOOKUP(G293,[2]AddGene!$A$187:$B$374,2,FALSE)</f>
        <v>#N/A</v>
      </c>
      <c r="I293" t="s">
        <v>1434</v>
      </c>
      <c r="J293" t="s">
        <v>1435</v>
      </c>
      <c r="K293" t="str">
        <f>VLOOKUP(J293,'Expression batch'!$B$2:$I$460,8,FALSE)</f>
        <v>AT3G24660</v>
      </c>
      <c r="L293" t="str">
        <f>VLOOKUP(C293,'Expression batch'!$C$2:$I$460,7,FALSE)</f>
        <v>AT3G24660</v>
      </c>
      <c r="M293" t="s">
        <v>1436</v>
      </c>
      <c r="N293" t="s">
        <v>3268</v>
      </c>
      <c r="Q293" t="s">
        <v>3229</v>
      </c>
      <c r="R293" t="s">
        <v>3269</v>
      </c>
      <c r="S293" t="s">
        <v>2089</v>
      </c>
      <c r="T293" t="s">
        <v>2069</v>
      </c>
      <c r="V293" t="s">
        <v>3231</v>
      </c>
      <c r="W293" t="s">
        <v>2073</v>
      </c>
      <c r="X293" t="s">
        <v>3270</v>
      </c>
    </row>
    <row r="294" spans="1:24">
      <c r="A294" t="s">
        <v>3271</v>
      </c>
      <c r="B294" t="s">
        <v>3272</v>
      </c>
      <c r="C294" t="str">
        <f t="shared" si="17"/>
        <v>X014</v>
      </c>
      <c r="E294" t="s">
        <v>2086</v>
      </c>
      <c r="F294" t="str">
        <f t="shared" si="20"/>
        <v>X014</v>
      </c>
      <c r="G294" t="str">
        <f>VLOOKUP(F294,[2]Information!$E$3:$F$462,2,FALSE)</f>
        <v>AT3G28040</v>
      </c>
      <c r="H294">
        <f>VLOOKUP(G294,[2]AddGene!$A$187:$B$374,2,FALSE)</f>
        <v>115045</v>
      </c>
      <c r="I294" t="s">
        <v>1645</v>
      </c>
      <c r="J294" t="s">
        <v>1645</v>
      </c>
      <c r="K294" t="str">
        <f>VLOOKUP(J294,'Expression batch'!$B$2:$I$460,8,FALSE)</f>
        <v>AT3G28040</v>
      </c>
      <c r="L294" t="str">
        <f>VLOOKUP(C294,'Expression batch'!$C$2:$I$460,7,FALSE)</f>
        <v>AT3G28040</v>
      </c>
      <c r="M294" t="s">
        <v>1646</v>
      </c>
      <c r="Q294" t="s">
        <v>3229</v>
      </c>
      <c r="R294" t="s">
        <v>3273</v>
      </c>
      <c r="S294" t="s">
        <v>2089</v>
      </c>
      <c r="T294" t="s">
        <v>2069</v>
      </c>
      <c r="V294" t="s">
        <v>3231</v>
      </c>
      <c r="W294" t="s">
        <v>2073</v>
      </c>
      <c r="X294" t="s">
        <v>3274</v>
      </c>
    </row>
    <row r="295" spans="1:24">
      <c r="A295" t="s">
        <v>3275</v>
      </c>
      <c r="B295" t="s">
        <v>3276</v>
      </c>
      <c r="C295" t="str">
        <f t="shared" si="17"/>
        <v>X015</v>
      </c>
      <c r="E295" t="s">
        <v>2086</v>
      </c>
      <c r="F295" t="str">
        <f t="shared" si="20"/>
        <v>X015</v>
      </c>
      <c r="G295" t="str">
        <f>VLOOKUP(F295,[2]Information!$E$3:$F$462,2,FALSE)</f>
        <v>AT3G56370</v>
      </c>
      <c r="H295">
        <f>VLOOKUP(G295,[2]AddGene!$A$187:$B$374,2,FALSE)</f>
        <v>115046</v>
      </c>
      <c r="I295" t="s">
        <v>1647</v>
      </c>
      <c r="J295" t="s">
        <v>1647</v>
      </c>
      <c r="K295" t="str">
        <f>VLOOKUP(J295,'Expression batch'!$B$2:$I$460,8,FALSE)</f>
        <v>AT3G56370</v>
      </c>
      <c r="L295" t="str">
        <f>VLOOKUP(C295,'Expression batch'!$C$2:$I$460,7,FALSE)</f>
        <v>AT3G56370</v>
      </c>
      <c r="M295" t="s">
        <v>1648</v>
      </c>
      <c r="Q295" t="s">
        <v>3229</v>
      </c>
      <c r="R295" t="s">
        <v>3277</v>
      </c>
      <c r="S295" t="s">
        <v>2089</v>
      </c>
      <c r="T295" t="s">
        <v>2069</v>
      </c>
      <c r="V295" t="s">
        <v>3231</v>
      </c>
      <c r="W295" t="s">
        <v>2073</v>
      </c>
      <c r="X295" t="s">
        <v>3278</v>
      </c>
    </row>
    <row r="296" spans="1:24">
      <c r="A296" t="s">
        <v>3279</v>
      </c>
      <c r="B296" t="s">
        <v>3280</v>
      </c>
      <c r="C296" t="str">
        <f t="shared" si="17"/>
        <v>X016</v>
      </c>
      <c r="E296" t="s">
        <v>2086</v>
      </c>
      <c r="F296" t="str">
        <f t="shared" si="20"/>
        <v>X016</v>
      </c>
      <c r="G296" t="s">
        <v>1992</v>
      </c>
      <c r="H296">
        <f>VLOOKUP(G296,[2]AddGene!$A$187:$B$374,2,FALSE)</f>
        <v>115017</v>
      </c>
      <c r="I296" t="s">
        <v>1992</v>
      </c>
      <c r="J296" t="s">
        <v>1992</v>
      </c>
      <c r="K296" t="e">
        <f>VLOOKUP(J296,'Expression batch'!$B$2:$I$460,8,FALSE)</f>
        <v>#N/A</v>
      </c>
      <c r="L296" t="e">
        <f>VLOOKUP(C296,'Expression batch'!$C$2:$I$460,7,FALSE)</f>
        <v>#N/A</v>
      </c>
      <c r="M296" t="s">
        <v>3960</v>
      </c>
      <c r="Q296" t="s">
        <v>3229</v>
      </c>
      <c r="R296" t="s">
        <v>3281</v>
      </c>
      <c r="S296" t="s">
        <v>2089</v>
      </c>
      <c r="T296" t="s">
        <v>2069</v>
      </c>
      <c r="V296" t="s">
        <v>3231</v>
      </c>
      <c r="W296" t="s">
        <v>2073</v>
      </c>
      <c r="X296" t="s">
        <v>3282</v>
      </c>
    </row>
    <row r="297" spans="1:24">
      <c r="A297" t="s">
        <v>3283</v>
      </c>
      <c r="B297" t="s">
        <v>3284</v>
      </c>
      <c r="C297" t="str">
        <f t="shared" si="17"/>
        <v>X017</v>
      </c>
      <c r="E297" t="s">
        <v>2086</v>
      </c>
      <c r="F297" t="str">
        <f t="shared" si="20"/>
        <v>X017</v>
      </c>
      <c r="G297" t="str">
        <f>VLOOKUP(F297,[2]Information!$E$3:$F$462,2,FALSE)</f>
        <v>AT4G20940</v>
      </c>
      <c r="H297">
        <f>VLOOKUP(G297,[2]AddGene!$A$187:$B$374,2,FALSE)</f>
        <v>115047</v>
      </c>
      <c r="I297" t="s">
        <v>1649</v>
      </c>
      <c r="J297" t="s">
        <v>1650</v>
      </c>
      <c r="K297" t="str">
        <f>VLOOKUP(J297,'Expression batch'!$B$2:$I$460,8,FALSE)</f>
        <v>AT4G20940</v>
      </c>
      <c r="L297" t="str">
        <f>VLOOKUP(C297,'Expression batch'!$C$2:$I$460,7,FALSE)</f>
        <v>AT4G20940</v>
      </c>
      <c r="M297" t="s">
        <v>1651</v>
      </c>
      <c r="Q297" t="s">
        <v>3229</v>
      </c>
      <c r="R297" t="s">
        <v>3285</v>
      </c>
      <c r="S297" t="s">
        <v>2089</v>
      </c>
      <c r="T297" t="s">
        <v>2069</v>
      </c>
      <c r="V297" t="s">
        <v>3231</v>
      </c>
      <c r="W297" t="s">
        <v>2073</v>
      </c>
      <c r="X297" t="s">
        <v>3286</v>
      </c>
    </row>
    <row r="298" spans="1:24">
      <c r="A298" t="s">
        <v>3287</v>
      </c>
      <c r="B298" t="s">
        <v>3288</v>
      </c>
      <c r="C298" t="str">
        <f t="shared" si="17"/>
        <v>X018</v>
      </c>
      <c r="E298" t="s">
        <v>2086</v>
      </c>
      <c r="F298" t="str">
        <f t="shared" si="20"/>
        <v>X018</v>
      </c>
      <c r="G298" t="str">
        <f>VLOOKUP(F298,[2]Information!$E$3:$F$462,2,FALSE)</f>
        <v>AT4G34220</v>
      </c>
      <c r="H298">
        <f>VLOOKUP(G298,[2]AddGene!$A$187:$B$374,2,FALSE)</f>
        <v>115018</v>
      </c>
      <c r="I298" t="s">
        <v>1782</v>
      </c>
      <c r="J298" t="s">
        <v>1782</v>
      </c>
      <c r="K298" t="str">
        <f>VLOOKUP(J298,'Expression batch'!$B$2:$I$460,8,FALSE)</f>
        <v>AT4G34220</v>
      </c>
      <c r="L298" t="str">
        <f>VLOOKUP(C298,'Expression batch'!$C$2:$I$460,7,FALSE)</f>
        <v>AT4G34220</v>
      </c>
      <c r="M298" t="s">
        <v>1783</v>
      </c>
      <c r="Q298" t="s">
        <v>3229</v>
      </c>
      <c r="R298" t="s">
        <v>3289</v>
      </c>
      <c r="S298" t="s">
        <v>2089</v>
      </c>
      <c r="T298" t="s">
        <v>2069</v>
      </c>
      <c r="V298" t="s">
        <v>3231</v>
      </c>
      <c r="W298" t="s">
        <v>2073</v>
      </c>
      <c r="X298" t="s">
        <v>3290</v>
      </c>
    </row>
    <row r="299" spans="1:24">
      <c r="A299" t="s">
        <v>3291</v>
      </c>
      <c r="B299" t="s">
        <v>3292</v>
      </c>
      <c r="C299" t="str">
        <f t="shared" si="17"/>
        <v>X019</v>
      </c>
      <c r="E299" t="s">
        <v>2086</v>
      </c>
      <c r="F299" t="str">
        <f t="shared" si="20"/>
        <v>X019</v>
      </c>
      <c r="G299" t="str">
        <f>VLOOKUP(F299,[2]Information!$E$3:$F$462,2,FALSE)</f>
        <v>AT4G36180</v>
      </c>
      <c r="H299">
        <f>VLOOKUP(G299,[2]AddGene!$A$187:$B$374,2,FALSE)</f>
        <v>115048</v>
      </c>
      <c r="I299" t="s">
        <v>1652</v>
      </c>
      <c r="J299" t="s">
        <v>1652</v>
      </c>
      <c r="K299" t="str">
        <f>VLOOKUP(J299,'Expression batch'!$B$2:$I$460,8,FALSE)</f>
        <v>AT4G36180</v>
      </c>
      <c r="L299" t="str">
        <f>VLOOKUP(C299,'Expression batch'!$C$2:$I$460,7,FALSE)</f>
        <v>AT4G36180</v>
      </c>
      <c r="M299" t="s">
        <v>1653</v>
      </c>
      <c r="Q299" t="s">
        <v>3229</v>
      </c>
      <c r="R299" t="s">
        <v>3293</v>
      </c>
      <c r="S299" t="s">
        <v>2089</v>
      </c>
      <c r="T299" t="s">
        <v>2069</v>
      </c>
      <c r="V299" t="s">
        <v>3231</v>
      </c>
      <c r="W299" t="s">
        <v>2073</v>
      </c>
      <c r="X299" t="s">
        <v>3294</v>
      </c>
    </row>
    <row r="300" spans="1:24">
      <c r="A300" t="s">
        <v>3295</v>
      </c>
      <c r="B300" t="s">
        <v>3296</v>
      </c>
      <c r="C300" t="str">
        <f t="shared" si="17"/>
        <v>X020</v>
      </c>
      <c r="E300" t="s">
        <v>2086</v>
      </c>
      <c r="F300" t="str">
        <f t="shared" si="20"/>
        <v>X020</v>
      </c>
      <c r="G300" t="s">
        <v>1991</v>
      </c>
      <c r="H300">
        <f>VLOOKUP(G300,[2]AddGene!$A$187:$B$374,2,FALSE)</f>
        <v>115019</v>
      </c>
      <c r="I300" t="s">
        <v>1991</v>
      </c>
      <c r="J300" t="s">
        <v>1991</v>
      </c>
      <c r="K300" t="e">
        <f>VLOOKUP(J300,'Expression batch'!$B$2:$I$460,8,FALSE)</f>
        <v>#N/A</v>
      </c>
      <c r="L300" t="e">
        <f>VLOOKUP(C300,'Expression batch'!$C$2:$I$460,7,FALSE)</f>
        <v>#N/A</v>
      </c>
      <c r="M300" t="s">
        <v>3961</v>
      </c>
      <c r="Q300" t="s">
        <v>3229</v>
      </c>
      <c r="R300" t="s">
        <v>3297</v>
      </c>
      <c r="S300" t="s">
        <v>2089</v>
      </c>
      <c r="T300" t="s">
        <v>2069</v>
      </c>
      <c r="V300" t="s">
        <v>3231</v>
      </c>
      <c r="W300" t="s">
        <v>2073</v>
      </c>
      <c r="X300" t="s">
        <v>3298</v>
      </c>
    </row>
    <row r="301" spans="1:24">
      <c r="A301" t="s">
        <v>3299</v>
      </c>
      <c r="B301" t="s">
        <v>3300</v>
      </c>
      <c r="C301" t="str">
        <f t="shared" si="17"/>
        <v>X021</v>
      </c>
      <c r="E301" t="s">
        <v>2086</v>
      </c>
      <c r="F301" t="str">
        <f t="shared" si="20"/>
        <v>X021</v>
      </c>
      <c r="G301" t="str">
        <f>VLOOKUP(F301,[2]Information!$E$3:$F$462,2,FALSE)</f>
        <v>AT5G01890</v>
      </c>
      <c r="H301">
        <f>VLOOKUP(G301,[2]AddGene!$A$187:$B$374,2,FALSE)</f>
        <v>115049</v>
      </c>
      <c r="I301" t="s">
        <v>958</v>
      </c>
      <c r="J301" t="s">
        <v>959</v>
      </c>
      <c r="K301" t="str">
        <f>VLOOKUP(J301,'Expression batch'!$B$2:$I$460,8,FALSE)</f>
        <v>AT5G01890</v>
      </c>
      <c r="L301" t="str">
        <f>VLOOKUP(C301,'Expression batch'!$C$2:$I$460,7,FALSE)</f>
        <v>AT5G01890</v>
      </c>
      <c r="M301" t="s">
        <v>960</v>
      </c>
      <c r="Q301" t="s">
        <v>3229</v>
      </c>
      <c r="R301" t="s">
        <v>3301</v>
      </c>
      <c r="S301" t="s">
        <v>2089</v>
      </c>
      <c r="T301" t="s">
        <v>2069</v>
      </c>
      <c r="V301" t="s">
        <v>3231</v>
      </c>
      <c r="W301" t="s">
        <v>2073</v>
      </c>
      <c r="X301" t="s">
        <v>3302</v>
      </c>
    </row>
    <row r="302" spans="1:24">
      <c r="A302" t="s">
        <v>3303</v>
      </c>
      <c r="B302" t="s">
        <v>3304</v>
      </c>
      <c r="C302" t="str">
        <f t="shared" si="17"/>
        <v>X022</v>
      </c>
      <c r="E302" t="s">
        <v>2086</v>
      </c>
      <c r="F302" t="str">
        <f t="shared" si="20"/>
        <v>X022</v>
      </c>
      <c r="G302" t="str">
        <f>VLOOKUP(F302,[2]Information!$E$3:$F$462,2,FALSE)</f>
        <v>AT5G10020</v>
      </c>
      <c r="H302">
        <f>VLOOKUP(G302,[2]AddGene!$A$187:$B$374,2,FALSE)</f>
        <v>115020</v>
      </c>
      <c r="I302" t="s">
        <v>1654</v>
      </c>
      <c r="J302" t="s">
        <v>1654</v>
      </c>
      <c r="K302" t="str">
        <f>VLOOKUP(J302,'Expression batch'!$B$2:$I$460,8,FALSE)</f>
        <v>AT5G10020</v>
      </c>
      <c r="L302" t="str">
        <f>VLOOKUP(C302,'Expression batch'!$C$2:$I$460,7,FALSE)</f>
        <v>AT5G10020</v>
      </c>
      <c r="M302" t="s">
        <v>1655</v>
      </c>
      <c r="Q302" t="s">
        <v>3229</v>
      </c>
      <c r="R302" t="s">
        <v>3305</v>
      </c>
      <c r="S302" t="s">
        <v>2089</v>
      </c>
      <c r="T302" t="s">
        <v>2069</v>
      </c>
      <c r="V302" t="s">
        <v>3231</v>
      </c>
      <c r="W302" t="s">
        <v>2073</v>
      </c>
      <c r="X302" t="s">
        <v>3306</v>
      </c>
    </row>
    <row r="303" spans="1:24">
      <c r="A303" t="s">
        <v>3307</v>
      </c>
      <c r="B303" t="s">
        <v>3308</v>
      </c>
      <c r="C303" t="str">
        <f t="shared" si="17"/>
        <v>X023</v>
      </c>
      <c r="E303" t="s">
        <v>2086</v>
      </c>
      <c r="F303" t="str">
        <f t="shared" si="20"/>
        <v>X023</v>
      </c>
      <c r="G303" t="s">
        <v>1989</v>
      </c>
      <c r="H303">
        <f>VLOOKUP(G303,[2]AddGene!$A$187:$B$374,2,FALSE)</f>
        <v>115021</v>
      </c>
      <c r="I303" t="s">
        <v>1989</v>
      </c>
      <c r="J303" t="s">
        <v>1990</v>
      </c>
      <c r="K303" t="e">
        <f>VLOOKUP(J303,'Expression batch'!$B$2:$I$460,8,FALSE)</f>
        <v>#N/A</v>
      </c>
      <c r="L303" t="e">
        <f>VLOOKUP(C303,'Expression batch'!$C$2:$I$460,7,FALSE)</f>
        <v>#N/A</v>
      </c>
      <c r="M303" t="s">
        <v>3962</v>
      </c>
      <c r="Q303" t="s">
        <v>3229</v>
      </c>
      <c r="R303" t="s">
        <v>3309</v>
      </c>
      <c r="S303" t="s">
        <v>2089</v>
      </c>
      <c r="T303" t="s">
        <v>2069</v>
      </c>
      <c r="V303" t="s">
        <v>3231</v>
      </c>
      <c r="W303" t="s">
        <v>2073</v>
      </c>
      <c r="X303" t="s">
        <v>3310</v>
      </c>
    </row>
    <row r="304" spans="1:24">
      <c r="A304" t="s">
        <v>3311</v>
      </c>
      <c r="B304" t="s">
        <v>3312</v>
      </c>
      <c r="C304" t="str">
        <f t="shared" si="17"/>
        <v>X024</v>
      </c>
      <c r="E304" t="s">
        <v>2086</v>
      </c>
      <c r="F304" t="str">
        <f t="shared" si="20"/>
        <v>X024</v>
      </c>
      <c r="G304" t="str">
        <f>VLOOKUP(F304,[2]Information!$E$3:$F$462,2,FALSE)</f>
        <v>AT1G79620</v>
      </c>
      <c r="H304">
        <f>VLOOKUP(G304,[2]AddGene!$A$187:$B$374,2,FALSE)</f>
        <v>115051</v>
      </c>
      <c r="I304" t="s">
        <v>1757</v>
      </c>
      <c r="J304" s="10" t="s">
        <v>1758</v>
      </c>
      <c r="K304" t="str">
        <f>VLOOKUP(J304,'Expression batch'!$B$2:$I$460,8,FALSE)</f>
        <v>AT1G79620</v>
      </c>
      <c r="L304" t="str">
        <f>VLOOKUP(C304,'Expression batch'!$C$2:$I$460,7,FALSE)</f>
        <v>AT1G79620</v>
      </c>
      <c r="M304" t="s">
        <v>1759</v>
      </c>
      <c r="Q304" t="s">
        <v>3229</v>
      </c>
      <c r="R304" t="s">
        <v>3313</v>
      </c>
      <c r="S304" t="s">
        <v>2089</v>
      </c>
      <c r="T304" t="s">
        <v>2069</v>
      </c>
      <c r="V304" t="s">
        <v>3231</v>
      </c>
      <c r="W304" t="s">
        <v>2073</v>
      </c>
      <c r="X304" t="s">
        <v>3314</v>
      </c>
    </row>
    <row r="305" spans="1:24">
      <c r="A305" t="s">
        <v>3315</v>
      </c>
      <c r="B305" t="s">
        <v>3316</v>
      </c>
      <c r="C305" t="str">
        <f t="shared" si="17"/>
        <v>X025</v>
      </c>
      <c r="E305" t="s">
        <v>2086</v>
      </c>
      <c r="F305" t="str">
        <f t="shared" si="20"/>
        <v>X025</v>
      </c>
      <c r="G305" t="str">
        <f>VLOOKUP(F305,[2]Information!$E$3:$F$462,2,FALSE)</f>
        <v>AT5G37450</v>
      </c>
      <c r="H305" t="e">
        <f>VLOOKUP(G305,[2]AddGene!$A$187:$B$374,2,FALSE)</f>
        <v>#N/A</v>
      </c>
      <c r="I305" t="s">
        <v>1786</v>
      </c>
      <c r="J305" t="s">
        <v>652</v>
      </c>
      <c r="K305" t="str">
        <f>VLOOKUP(J305,'Expression batch'!$B$2:$I$460,8,FALSE)</f>
        <v>AT5G37450</v>
      </c>
      <c r="L305" t="str">
        <f>VLOOKUP(C305,'Expression batch'!$C$2:$I$460,7,FALSE)</f>
        <v>AT5G37450</v>
      </c>
      <c r="M305" t="s">
        <v>1787</v>
      </c>
      <c r="N305" t="s">
        <v>3317</v>
      </c>
      <c r="Q305" t="s">
        <v>3229</v>
      </c>
      <c r="R305" t="s">
        <v>3318</v>
      </c>
      <c r="S305" t="s">
        <v>2089</v>
      </c>
      <c r="T305" t="s">
        <v>2069</v>
      </c>
      <c r="V305" t="s">
        <v>3231</v>
      </c>
      <c r="W305" t="s">
        <v>2073</v>
      </c>
      <c r="X305" t="s">
        <v>3319</v>
      </c>
    </row>
    <row r="306" spans="1:24">
      <c r="A306" t="s">
        <v>3320</v>
      </c>
      <c r="B306" t="s">
        <v>3321</v>
      </c>
      <c r="C306" t="str">
        <f t="shared" si="17"/>
        <v>X026</v>
      </c>
      <c r="E306" t="s">
        <v>2086</v>
      </c>
      <c r="F306" t="str">
        <f t="shared" si="20"/>
        <v>X026</v>
      </c>
      <c r="G306" t="str">
        <f>VLOOKUP(F306,[2]Information!$E$3:$F$462,2,FALSE)</f>
        <v>AT5G49760</v>
      </c>
      <c r="H306">
        <f>VLOOKUP(G306,[2]AddGene!$A$187:$B$374,2,FALSE)</f>
        <v>115067</v>
      </c>
      <c r="I306" t="s">
        <v>1792</v>
      </c>
      <c r="J306" t="s">
        <v>689</v>
      </c>
      <c r="K306" t="str">
        <f>VLOOKUP(J306,'Expression batch'!$B$2:$I$460,8,FALSE)</f>
        <v>AT5G49760</v>
      </c>
      <c r="L306" t="str">
        <f>VLOOKUP(C306,'Expression batch'!$C$2:$I$460,7,FALSE)</f>
        <v>AT5G49760</v>
      </c>
      <c r="M306" t="s">
        <v>1793</v>
      </c>
      <c r="Q306" t="s">
        <v>3229</v>
      </c>
      <c r="R306" t="s">
        <v>3322</v>
      </c>
      <c r="S306" t="s">
        <v>2089</v>
      </c>
      <c r="T306" t="s">
        <v>2069</v>
      </c>
      <c r="V306" t="s">
        <v>3231</v>
      </c>
      <c r="W306" t="s">
        <v>2073</v>
      </c>
      <c r="X306" t="s">
        <v>3323</v>
      </c>
    </row>
    <row r="307" spans="1:24">
      <c r="A307" t="s">
        <v>3324</v>
      </c>
      <c r="B307" t="s">
        <v>3325</v>
      </c>
      <c r="C307" t="str">
        <f t="shared" si="17"/>
        <v>X027</v>
      </c>
      <c r="E307" t="s">
        <v>2086</v>
      </c>
      <c r="F307" t="str">
        <f t="shared" si="20"/>
        <v>X027</v>
      </c>
      <c r="G307" t="str">
        <f>VLOOKUP(F307,[2]Information!$E$3:$F$462,2,FALSE)</f>
        <v>AT5G49770</v>
      </c>
      <c r="H307">
        <f>VLOOKUP(G307,[2]AddGene!$A$187:$B$374,2,FALSE)</f>
        <v>115068</v>
      </c>
      <c r="I307" t="s">
        <v>1794</v>
      </c>
      <c r="J307" t="s">
        <v>691</v>
      </c>
      <c r="K307" t="str">
        <f>VLOOKUP(J307,'Expression batch'!$B$2:$I$460,8,FALSE)</f>
        <v>AT5G49770</v>
      </c>
      <c r="L307" t="str">
        <f>VLOOKUP(C307,'Expression batch'!$C$2:$I$460,7,FALSE)</f>
        <v>AT5G49770</v>
      </c>
      <c r="M307" t="s">
        <v>1795</v>
      </c>
      <c r="Q307" t="s">
        <v>3229</v>
      </c>
      <c r="R307" t="s">
        <v>3326</v>
      </c>
      <c r="S307" t="s">
        <v>2089</v>
      </c>
      <c r="T307" t="s">
        <v>2069</v>
      </c>
      <c r="V307" t="s">
        <v>3231</v>
      </c>
      <c r="W307" t="s">
        <v>2073</v>
      </c>
      <c r="X307" t="s">
        <v>3327</v>
      </c>
    </row>
    <row r="308" spans="1:24">
      <c r="A308" t="s">
        <v>3328</v>
      </c>
      <c r="B308" t="s">
        <v>3329</v>
      </c>
      <c r="C308" t="str">
        <f t="shared" si="17"/>
        <v>X028</v>
      </c>
      <c r="E308" t="s">
        <v>2086</v>
      </c>
      <c r="F308" t="str">
        <f t="shared" si="20"/>
        <v>X028</v>
      </c>
      <c r="G308" t="str">
        <f>VLOOKUP(F308,[2]Information!$E$3:$F$462,2,FALSE)</f>
        <v>AT1G07650</v>
      </c>
      <c r="H308" t="e">
        <f>VLOOKUP(G308,[2]AddGene!$A$187:$B$374,2,FALSE)</f>
        <v>#N/A</v>
      </c>
      <c r="I308" t="s">
        <v>1728</v>
      </c>
      <c r="J308" s="10" t="s">
        <v>1729</v>
      </c>
      <c r="K308" t="str">
        <f>VLOOKUP(J308,'Expression batch'!$B$2:$I$460,8,FALSE)</f>
        <v>AT1G07650</v>
      </c>
      <c r="L308" t="str">
        <f>VLOOKUP(C308,'Expression batch'!$C$2:$I$460,7,FALSE)</f>
        <v>AT1G07650</v>
      </c>
      <c r="M308" t="s">
        <v>1730</v>
      </c>
      <c r="N308" t="s">
        <v>3268</v>
      </c>
      <c r="Q308" t="s">
        <v>3229</v>
      </c>
      <c r="R308" t="s">
        <v>3331</v>
      </c>
      <c r="S308" t="s">
        <v>2089</v>
      </c>
      <c r="T308" t="s">
        <v>2069</v>
      </c>
      <c r="V308" t="s">
        <v>3231</v>
      </c>
      <c r="W308" t="s">
        <v>2073</v>
      </c>
      <c r="X308" t="s">
        <v>3332</v>
      </c>
    </row>
    <row r="309" spans="1:24">
      <c r="A309" t="s">
        <v>3333</v>
      </c>
      <c r="B309" t="s">
        <v>3334</v>
      </c>
      <c r="C309" t="str">
        <f t="shared" si="17"/>
        <v>X033</v>
      </c>
      <c r="E309" t="s">
        <v>2086</v>
      </c>
      <c r="F309" t="str">
        <f t="shared" si="20"/>
        <v>X033</v>
      </c>
      <c r="G309" t="s">
        <v>386</v>
      </c>
      <c r="H309">
        <f>VLOOKUP(G309,[2]AddGene!$A$187:$B$374,2,FALSE)</f>
        <v>115063</v>
      </c>
      <c r="I309" t="s">
        <v>386</v>
      </c>
      <c r="J309" t="s">
        <v>386</v>
      </c>
      <c r="K309" t="e">
        <f>VLOOKUP(J309,'Expression batch'!$B$2:$I$460,8,FALSE)</f>
        <v>#N/A</v>
      </c>
      <c r="L309" t="e">
        <f>VLOOKUP(C309,'Expression batch'!$C$2:$I$460,7,FALSE)</f>
        <v>#N/A</v>
      </c>
      <c r="M309" t="s">
        <v>3963</v>
      </c>
      <c r="Q309" t="s">
        <v>3229</v>
      </c>
      <c r="R309" t="s">
        <v>3335</v>
      </c>
      <c r="S309" t="s">
        <v>2089</v>
      </c>
      <c r="T309" t="s">
        <v>2069</v>
      </c>
      <c r="V309" t="s">
        <v>3231</v>
      </c>
      <c r="W309" t="s">
        <v>2073</v>
      </c>
      <c r="X309" t="s">
        <v>3336</v>
      </c>
    </row>
    <row r="310" spans="1:24">
      <c r="A310" t="s">
        <v>3337</v>
      </c>
      <c r="B310" t="s">
        <v>3338</v>
      </c>
      <c r="C310" t="str">
        <f t="shared" si="17"/>
        <v>X034</v>
      </c>
      <c r="E310" t="s">
        <v>2086</v>
      </c>
      <c r="F310" t="str">
        <f t="shared" si="20"/>
        <v>X034</v>
      </c>
      <c r="G310" t="str">
        <f>VLOOKUP(F310,[2]Information!$E$3:$F$462,2,FALSE)</f>
        <v>AT1G24650</v>
      </c>
      <c r="H310">
        <f>VLOOKUP(G310,[2]AddGene!$A$187:$B$374,2,FALSE)</f>
        <v>115070</v>
      </c>
      <c r="I310" t="s">
        <v>1656</v>
      </c>
      <c r="J310" t="s">
        <v>1656</v>
      </c>
      <c r="K310" t="str">
        <f>VLOOKUP(J310,'Expression batch'!$B$2:$I$460,8,FALSE)</f>
        <v>AT1G24650</v>
      </c>
      <c r="L310" t="str">
        <f>VLOOKUP(C310,'Expression batch'!$C$2:$I$460,7,FALSE)</f>
        <v>AT1G24650</v>
      </c>
      <c r="M310" t="s">
        <v>1657</v>
      </c>
      <c r="Q310" t="s">
        <v>3229</v>
      </c>
      <c r="R310" t="s">
        <v>3339</v>
      </c>
      <c r="S310" t="s">
        <v>2089</v>
      </c>
      <c r="T310" t="s">
        <v>2069</v>
      </c>
      <c r="V310" t="s">
        <v>3231</v>
      </c>
      <c r="W310" t="s">
        <v>2073</v>
      </c>
      <c r="X310" t="s">
        <v>3340</v>
      </c>
    </row>
    <row r="311" spans="1:24">
      <c r="A311" t="s">
        <v>3341</v>
      </c>
      <c r="B311" t="s">
        <v>3342</v>
      </c>
      <c r="C311" t="str">
        <f t="shared" si="17"/>
        <v>X035</v>
      </c>
      <c r="E311" t="s">
        <v>2086</v>
      </c>
      <c r="F311" t="str">
        <f t="shared" si="20"/>
        <v>X035</v>
      </c>
      <c r="G311" t="str">
        <f>VLOOKUP(F311,[2]Information!$E$3:$F$462,2,FALSE)</f>
        <v>AT1G66150</v>
      </c>
      <c r="H311">
        <f>VLOOKUP(G311,[2]AddGene!$A$187:$B$374,2,FALSE)</f>
        <v>115071</v>
      </c>
      <c r="I311" t="s">
        <v>1658</v>
      </c>
      <c r="J311" t="s">
        <v>1659</v>
      </c>
      <c r="K311" t="str">
        <f>VLOOKUP(J311,'Expression batch'!$B$2:$I$460,8,FALSE)</f>
        <v>AT1G66150</v>
      </c>
      <c r="L311" t="str">
        <f>VLOOKUP(C311,'Expression batch'!$C$2:$I$460,7,FALSE)</f>
        <v>AT1G66150</v>
      </c>
      <c r="M311" t="s">
        <v>1660</v>
      </c>
      <c r="Q311" t="s">
        <v>3229</v>
      </c>
      <c r="R311" t="s">
        <v>3343</v>
      </c>
      <c r="S311" t="s">
        <v>2089</v>
      </c>
      <c r="T311" t="s">
        <v>2069</v>
      </c>
      <c r="V311" t="s">
        <v>3231</v>
      </c>
      <c r="W311" t="s">
        <v>2073</v>
      </c>
      <c r="X311" t="s">
        <v>3344</v>
      </c>
    </row>
    <row r="312" spans="1:24">
      <c r="A312" t="s">
        <v>3345</v>
      </c>
      <c r="B312" t="s">
        <v>3346</v>
      </c>
      <c r="C312" t="str">
        <f t="shared" si="17"/>
        <v>X036</v>
      </c>
      <c r="E312" t="s">
        <v>2086</v>
      </c>
      <c r="F312" t="str">
        <f t="shared" si="20"/>
        <v>X036</v>
      </c>
      <c r="G312" t="str">
        <f>VLOOKUP(F312,[2]Information!$E$3:$F$462,2,FALSE)</f>
        <v>AT2G01820</v>
      </c>
      <c r="H312">
        <f>VLOOKUP(G312,[2]AddGene!$A$187:$B$374,2,FALSE)</f>
        <v>115072</v>
      </c>
      <c r="I312" t="s">
        <v>1661</v>
      </c>
      <c r="J312" t="s">
        <v>1661</v>
      </c>
      <c r="K312" t="str">
        <f>VLOOKUP(J312,'Expression batch'!$B$2:$I$460,8,FALSE)</f>
        <v>AT2G01820</v>
      </c>
      <c r="L312" t="str">
        <f>VLOOKUP(C312,'Expression batch'!$C$2:$I$460,7,FALSE)</f>
        <v>AT2G01820</v>
      </c>
      <c r="M312" t="s">
        <v>1662</v>
      </c>
      <c r="Q312" t="s">
        <v>3229</v>
      </c>
      <c r="R312" t="s">
        <v>3347</v>
      </c>
      <c r="S312" t="s">
        <v>2089</v>
      </c>
      <c r="T312" t="s">
        <v>2069</v>
      </c>
      <c r="V312" t="s">
        <v>3231</v>
      </c>
      <c r="W312" t="s">
        <v>2073</v>
      </c>
      <c r="X312" t="s">
        <v>3348</v>
      </c>
    </row>
    <row r="313" spans="1:24">
      <c r="A313" t="s">
        <v>3349</v>
      </c>
      <c r="B313" t="s">
        <v>3350</v>
      </c>
      <c r="C313" t="str">
        <f t="shared" si="17"/>
        <v>X037</v>
      </c>
      <c r="E313" t="s">
        <v>2086</v>
      </c>
      <c r="F313" t="str">
        <f t="shared" si="20"/>
        <v>X037</v>
      </c>
      <c r="G313" t="str">
        <f>VLOOKUP(F313,[2]Information!$E$3:$F$462,2,FALSE)</f>
        <v>AT1G31420</v>
      </c>
      <c r="H313">
        <f>VLOOKUP(G313,[2]AddGene!$A$187:$B$374,2,FALSE)</f>
        <v>115126</v>
      </c>
      <c r="I313" t="s">
        <v>1220</v>
      </c>
      <c r="J313" t="s">
        <v>1221</v>
      </c>
      <c r="K313" t="str">
        <f>VLOOKUP(J313,'Expression batch'!$B$2:$I$460,8,FALSE)</f>
        <v>AT1G31420</v>
      </c>
      <c r="L313" t="str">
        <f>VLOOKUP(C313,'Expression batch'!$C$2:$I$460,7,FALSE)</f>
        <v>AT1G31420</v>
      </c>
      <c r="M313" t="s">
        <v>1222</v>
      </c>
      <c r="Q313" t="s">
        <v>3229</v>
      </c>
      <c r="R313" t="s">
        <v>3351</v>
      </c>
      <c r="S313" t="s">
        <v>2089</v>
      </c>
      <c r="T313" t="s">
        <v>2069</v>
      </c>
      <c r="V313" t="s">
        <v>3231</v>
      </c>
      <c r="W313" t="s">
        <v>2073</v>
      </c>
      <c r="X313" t="s">
        <v>3352</v>
      </c>
    </row>
    <row r="314" spans="1:24">
      <c r="A314" t="s">
        <v>3353</v>
      </c>
      <c r="B314" t="s">
        <v>3354</v>
      </c>
      <c r="C314" t="str">
        <f t="shared" si="17"/>
        <v>X038</v>
      </c>
      <c r="E314" t="s">
        <v>2086</v>
      </c>
      <c r="F314" t="str">
        <f t="shared" si="20"/>
        <v>X038</v>
      </c>
      <c r="G314" t="str">
        <f>VLOOKUP(F314,[2]Information!$E$3:$F$462,2,FALSE)</f>
        <v>AT1G74360</v>
      </c>
      <c r="H314">
        <f>VLOOKUP(G314,[2]AddGene!$A$187:$B$374,2,FALSE)</f>
        <v>115080</v>
      </c>
      <c r="I314" t="s">
        <v>1665</v>
      </c>
      <c r="J314" t="s">
        <v>1665</v>
      </c>
      <c r="K314" t="str">
        <f>VLOOKUP(J314,'Expression batch'!$B$2:$I$460,8,FALSE)</f>
        <v>AT1G74360</v>
      </c>
      <c r="L314" t="str">
        <f>VLOOKUP(C314,'Expression batch'!$C$2:$I$460,7,FALSE)</f>
        <v>AT1G74360</v>
      </c>
      <c r="M314" t="s">
        <v>1666</v>
      </c>
      <c r="Q314" t="s">
        <v>3229</v>
      </c>
      <c r="R314" t="s">
        <v>3355</v>
      </c>
      <c r="S314" t="s">
        <v>2089</v>
      </c>
      <c r="T314" t="s">
        <v>2069</v>
      </c>
      <c r="V314" t="s">
        <v>3231</v>
      </c>
      <c r="W314" t="s">
        <v>2073</v>
      </c>
      <c r="X314" t="s">
        <v>3356</v>
      </c>
    </row>
    <row r="315" spans="1:24">
      <c r="A315" t="s">
        <v>3357</v>
      </c>
      <c r="B315" t="s">
        <v>3358</v>
      </c>
      <c r="C315" t="str">
        <f t="shared" si="17"/>
        <v>X039</v>
      </c>
      <c r="E315" t="s">
        <v>2086</v>
      </c>
      <c r="F315" t="str">
        <f t="shared" si="20"/>
        <v>X039</v>
      </c>
      <c r="G315" t="str">
        <f>VLOOKUP(F315,[2]Information!$E$3:$F$462,2,FALSE)</f>
        <v>AT2G01950</v>
      </c>
      <c r="H315">
        <f>VLOOKUP(G315,[2]AddGene!$A$187:$B$374,2,FALSE)</f>
        <v>115081</v>
      </c>
      <c r="I315" t="s">
        <v>1321</v>
      </c>
      <c r="J315" t="s">
        <v>1322</v>
      </c>
      <c r="K315" t="str">
        <f>VLOOKUP(J315,'Expression batch'!$B$2:$I$460,8,FALSE)</f>
        <v>AT2G01950</v>
      </c>
      <c r="L315" t="str">
        <f>VLOOKUP(C315,'Expression batch'!$C$2:$I$460,7,FALSE)</f>
        <v>AT2G01950</v>
      </c>
      <c r="M315" t="s">
        <v>1323</v>
      </c>
      <c r="Q315" t="s">
        <v>3229</v>
      </c>
      <c r="R315" t="s">
        <v>3359</v>
      </c>
      <c r="S315" t="s">
        <v>2089</v>
      </c>
      <c r="T315" t="s">
        <v>2069</v>
      </c>
      <c r="V315" t="s">
        <v>3231</v>
      </c>
      <c r="W315" t="s">
        <v>2073</v>
      </c>
      <c r="X315" t="s">
        <v>3360</v>
      </c>
    </row>
    <row r="316" spans="1:24">
      <c r="A316" t="s">
        <v>3361</v>
      </c>
      <c r="B316" t="s">
        <v>3362</v>
      </c>
      <c r="C316" t="str">
        <f t="shared" si="17"/>
        <v>X040</v>
      </c>
      <c r="E316" t="s">
        <v>2086</v>
      </c>
      <c r="F316" t="str">
        <f t="shared" si="20"/>
        <v>X040</v>
      </c>
      <c r="G316" t="str">
        <f>VLOOKUP(F316,[2]Information!$E$3:$F$462,2,FALSE)</f>
        <v>AT2G24230</v>
      </c>
      <c r="H316">
        <f>VLOOKUP(G316,[2]AddGene!$A$187:$B$374,2,FALSE)</f>
        <v>115083</v>
      </c>
      <c r="I316" t="s">
        <v>1459</v>
      </c>
      <c r="J316" t="s">
        <v>1459</v>
      </c>
      <c r="K316" t="str">
        <f>VLOOKUP(J316,'Expression batch'!$B$2:$I$460,8,FALSE)</f>
        <v>AT2G24230</v>
      </c>
      <c r="L316" t="str">
        <f>VLOOKUP(C316,'Expression batch'!$C$2:$I$460,7,FALSE)</f>
        <v>AT2G24230</v>
      </c>
      <c r="M316" t="s">
        <v>1460</v>
      </c>
      <c r="Q316" t="s">
        <v>3229</v>
      </c>
      <c r="R316" t="s">
        <v>3363</v>
      </c>
      <c r="S316" t="s">
        <v>2089</v>
      </c>
      <c r="T316" t="s">
        <v>2069</v>
      </c>
      <c r="V316" t="s">
        <v>3231</v>
      </c>
      <c r="W316" t="s">
        <v>2073</v>
      </c>
      <c r="X316" t="s">
        <v>3364</v>
      </c>
    </row>
    <row r="317" spans="1:24">
      <c r="A317" t="s">
        <v>3365</v>
      </c>
      <c r="B317" t="s">
        <v>3366</v>
      </c>
      <c r="C317" t="str">
        <f t="shared" si="17"/>
        <v>X041</v>
      </c>
      <c r="E317" t="s">
        <v>2086</v>
      </c>
      <c r="F317" t="str">
        <f t="shared" si="20"/>
        <v>X041</v>
      </c>
      <c r="G317" t="str">
        <f>VLOOKUP(F317,[2]Information!$E$3:$F$462,2,FALSE)</f>
        <v>AT2G35620</v>
      </c>
      <c r="H317">
        <f>VLOOKUP(G317,[2]AddGene!$A$187:$B$374,2,FALSE)</f>
        <v>115128</v>
      </c>
      <c r="I317" t="s">
        <v>1223</v>
      </c>
      <c r="J317" t="s">
        <v>1224</v>
      </c>
      <c r="K317" t="str">
        <f>VLOOKUP(J317,'Expression batch'!$B$2:$I$460,8,FALSE)</f>
        <v>AT2G35620</v>
      </c>
      <c r="L317" t="str">
        <f>VLOOKUP(C317,'Expression batch'!$C$2:$I$460,7,FALSE)</f>
        <v>AT2G35620</v>
      </c>
      <c r="M317" t="s">
        <v>1225</v>
      </c>
      <c r="Q317" t="s">
        <v>3229</v>
      </c>
      <c r="R317" t="s">
        <v>3367</v>
      </c>
      <c r="S317" t="s">
        <v>2089</v>
      </c>
      <c r="T317" t="s">
        <v>2069</v>
      </c>
      <c r="V317" t="s">
        <v>3231</v>
      </c>
      <c r="W317" t="s">
        <v>2073</v>
      </c>
      <c r="X317" t="s">
        <v>3368</v>
      </c>
    </row>
    <row r="318" spans="1:24">
      <c r="A318" t="s">
        <v>3369</v>
      </c>
      <c r="B318" t="s">
        <v>3370</v>
      </c>
      <c r="C318" t="str">
        <f t="shared" si="17"/>
        <v>nD02</v>
      </c>
      <c r="D318" t="s">
        <v>2067</v>
      </c>
      <c r="E318" t="s">
        <v>2086</v>
      </c>
      <c r="F318" t="str">
        <f t="shared" si="20"/>
        <v>nD02</v>
      </c>
      <c r="G318" t="str">
        <f>VLOOKUP(F318,[2]Information!$E$3:$F$462,2,FALSE)</f>
        <v>AT1G73080</v>
      </c>
      <c r="H318">
        <f>VLOOKUP(G318,[2]AddGene!$A$187:$B$374,2,FALSE)</f>
        <v>115092</v>
      </c>
      <c r="I318" t="s">
        <v>1288</v>
      </c>
      <c r="J318" t="s">
        <v>1289</v>
      </c>
      <c r="K318" t="str">
        <f>VLOOKUP(J318,'Expression batch'!$B$2:$I$460,8,FALSE)</f>
        <v>AT1G73080</v>
      </c>
      <c r="L318" t="str">
        <f>VLOOKUP(C318,'Expression batch'!$C$2:$I$460,7,FALSE)</f>
        <v>AT1G73080</v>
      </c>
      <c r="M318" t="s">
        <v>1290</v>
      </c>
      <c r="Q318" t="s">
        <v>3229</v>
      </c>
      <c r="R318" t="s">
        <v>3371</v>
      </c>
      <c r="S318" t="s">
        <v>2089</v>
      </c>
      <c r="T318" t="s">
        <v>2069</v>
      </c>
      <c r="V318" t="s">
        <v>3231</v>
      </c>
      <c r="W318" t="s">
        <v>2073</v>
      </c>
      <c r="X318" t="s">
        <v>3372</v>
      </c>
    </row>
    <row r="319" spans="1:24">
      <c r="A319" t="s">
        <v>3373</v>
      </c>
      <c r="B319" t="s">
        <v>3374</v>
      </c>
      <c r="C319" t="str">
        <f t="shared" si="17"/>
        <v>nD01</v>
      </c>
      <c r="D319" t="s">
        <v>2067</v>
      </c>
      <c r="E319" t="s">
        <v>2086</v>
      </c>
      <c r="F319" t="str">
        <f t="shared" si="20"/>
        <v>nD01</v>
      </c>
      <c r="G319" t="str">
        <f>VLOOKUP(F319,[2]Information!$E$3:$F$462,2,FALSE)</f>
        <v>AT1G17750</v>
      </c>
      <c r="H319">
        <f>VLOOKUP(G319,[2]AddGene!$A$187:$B$374,2,FALSE)</f>
        <v>115093</v>
      </c>
      <c r="I319" t="s">
        <v>1291</v>
      </c>
      <c r="J319" t="s">
        <v>1292</v>
      </c>
      <c r="K319" t="str">
        <f>VLOOKUP(J319,'Expression batch'!$B$2:$I$460,8,FALSE)</f>
        <v>AT1G17750</v>
      </c>
      <c r="L319" t="str">
        <f>VLOOKUP(C319,'Expression batch'!$C$2:$I$460,7,FALSE)</f>
        <v>AT1G17750</v>
      </c>
      <c r="M319" t="s">
        <v>1293</v>
      </c>
      <c r="Q319" t="s">
        <v>3229</v>
      </c>
      <c r="R319" t="s">
        <v>3375</v>
      </c>
      <c r="S319" t="s">
        <v>2089</v>
      </c>
      <c r="T319" t="s">
        <v>2069</v>
      </c>
      <c r="V319" t="s">
        <v>3231</v>
      </c>
      <c r="W319" t="s">
        <v>2073</v>
      </c>
      <c r="X319" t="s">
        <v>3376</v>
      </c>
    </row>
    <row r="320" spans="1:24">
      <c r="A320" t="s">
        <v>3377</v>
      </c>
      <c r="B320" t="s">
        <v>3378</v>
      </c>
      <c r="C320" t="str">
        <f t="shared" si="17"/>
        <v>nD09</v>
      </c>
      <c r="E320" t="s">
        <v>2086</v>
      </c>
      <c r="F320" t="str">
        <f t="shared" si="20"/>
        <v>nD09</v>
      </c>
      <c r="G320" t="str">
        <f>VLOOKUP(F320,[2]Information!$E$3:$F$462,2,FALSE)</f>
        <v>AT2G31880</v>
      </c>
      <c r="H320">
        <f>VLOOKUP(G320,[2]AddGene!$A$187:$B$374,2,FALSE)</f>
        <v>115075</v>
      </c>
      <c r="I320" t="s">
        <v>1405</v>
      </c>
      <c r="J320" t="s">
        <v>3257</v>
      </c>
      <c r="K320" t="str">
        <f>VLOOKUP(J320,'Expression batch'!$B$2:$I$460,8,FALSE)</f>
        <v>AT2G31880</v>
      </c>
      <c r="L320" t="str">
        <f>VLOOKUP(C320,'Expression batch'!$C$2:$I$460,7,FALSE)</f>
        <v>AT2G31880</v>
      </c>
      <c r="M320" t="s">
        <v>1406</v>
      </c>
      <c r="Q320" t="s">
        <v>3229</v>
      </c>
      <c r="R320" t="s">
        <v>3379</v>
      </c>
      <c r="S320" t="s">
        <v>2089</v>
      </c>
      <c r="T320" t="s">
        <v>2069</v>
      </c>
      <c r="V320" t="s">
        <v>3231</v>
      </c>
      <c r="W320" t="s">
        <v>2073</v>
      </c>
      <c r="X320" t="s">
        <v>3380</v>
      </c>
    </row>
    <row r="321" spans="1:24" s="46" customFormat="1">
      <c r="A321" s="46" t="s">
        <v>3381</v>
      </c>
      <c r="B321" s="46" t="s">
        <v>3382</v>
      </c>
      <c r="C321" s="46" t="str">
        <f t="shared" si="17"/>
        <v>nC05</v>
      </c>
      <c r="E321" s="46" t="s">
        <v>2086</v>
      </c>
      <c r="F321" s="46" t="str">
        <f t="shared" si="20"/>
        <v>nC05</v>
      </c>
      <c r="G321" s="46" t="str">
        <f>VLOOKUP(F321,[2]Information!$E$3:$F$462,2,FALSE)</f>
        <v>AT1G72300</v>
      </c>
      <c r="H321" s="46">
        <f>VLOOKUP(G321,[2]AddGene!$A$187:$B$374,2,FALSE)</f>
        <v>115079</v>
      </c>
      <c r="I321" s="46" t="s">
        <v>1300</v>
      </c>
      <c r="J321" s="46" t="s">
        <v>1301</v>
      </c>
      <c r="K321" s="46" t="str">
        <f>VLOOKUP(J321,'Expression batch'!$B$2:$I$460,8,FALSE)</f>
        <v>AT1G72300</v>
      </c>
      <c r="L321" s="46" t="str">
        <f>VLOOKUP(C321,'Expression batch'!$C$2:$I$460,7,FALSE)</f>
        <v>AT1G72300</v>
      </c>
      <c r="M321" s="46" t="s">
        <v>1302</v>
      </c>
      <c r="N321" s="46" t="s">
        <v>59</v>
      </c>
      <c r="Q321" s="46" t="s">
        <v>3229</v>
      </c>
      <c r="R321" s="46" t="s">
        <v>3383</v>
      </c>
      <c r="S321" s="46" t="s">
        <v>2089</v>
      </c>
      <c r="T321" s="46" t="s">
        <v>2069</v>
      </c>
      <c r="V321" s="46" t="s">
        <v>3231</v>
      </c>
      <c r="W321" s="46" t="s">
        <v>2073</v>
      </c>
      <c r="X321" s="46" t="s">
        <v>3384</v>
      </c>
    </row>
    <row r="322" spans="1:24">
      <c r="A322" t="s">
        <v>3385</v>
      </c>
      <c r="B322" t="s">
        <v>3386</v>
      </c>
      <c r="C322" t="str">
        <f t="shared" si="17"/>
        <v>nC10</v>
      </c>
      <c r="E322" t="s">
        <v>2086</v>
      </c>
      <c r="F322" t="str">
        <f t="shared" si="20"/>
        <v>nC10</v>
      </c>
      <c r="G322" t="str">
        <f>VLOOKUP(F322,[2]Information!$E$3:$F$462,2,FALSE)</f>
        <v>AT5G53890</v>
      </c>
      <c r="H322">
        <f>VLOOKUP(G322,[2]AddGene!$A$187:$B$374,2,FALSE)</f>
        <v>115089</v>
      </c>
      <c r="I322" t="s">
        <v>1282</v>
      </c>
      <c r="J322" t="s">
        <v>1283</v>
      </c>
      <c r="K322" t="str">
        <f>VLOOKUP(J322,'Expression batch'!$B$2:$I$460,8,FALSE)</f>
        <v>AT5G53890</v>
      </c>
      <c r="L322" t="str">
        <f>VLOOKUP(C322,'Expression batch'!$C$2:$I$460,7,FALSE)</f>
        <v>AT5G53890</v>
      </c>
      <c r="M322" t="s">
        <v>1284</v>
      </c>
      <c r="Q322" t="s">
        <v>3229</v>
      </c>
      <c r="R322" t="s">
        <v>3387</v>
      </c>
      <c r="S322" t="s">
        <v>2089</v>
      </c>
      <c r="T322" t="s">
        <v>2069</v>
      </c>
      <c r="V322" t="s">
        <v>3231</v>
      </c>
      <c r="W322" t="s">
        <v>2073</v>
      </c>
      <c r="X322" t="s">
        <v>3388</v>
      </c>
    </row>
    <row r="323" spans="1:24" s="46" customFormat="1">
      <c r="A323" s="46" t="s">
        <v>3389</v>
      </c>
      <c r="B323" s="46" t="s">
        <v>3390</v>
      </c>
      <c r="C323" s="46" t="str">
        <f t="shared" si="17"/>
        <v>nA12</v>
      </c>
      <c r="E323" s="46" t="s">
        <v>2086</v>
      </c>
      <c r="F323" s="46" t="str">
        <f t="shared" si="20"/>
        <v>nA12</v>
      </c>
      <c r="G323" s="46" t="str">
        <f>VLOOKUP(F323,[2]Information!$E$3:$F$462,2,FALSE)</f>
        <v>AT2G25790</v>
      </c>
      <c r="H323" s="46">
        <f>VLOOKUP(G323,[2]AddGene!$A$187:$B$374,2,FALSE)</f>
        <v>115022</v>
      </c>
      <c r="I323" s="46" t="s">
        <v>1594</v>
      </c>
      <c r="J323" s="46" t="s">
        <v>1667</v>
      </c>
      <c r="K323" s="46" t="str">
        <f>VLOOKUP(J323,'Expression batch'!$B$2:$I$460,8,FALSE)</f>
        <v>AT2G25790</v>
      </c>
      <c r="L323" s="46" t="str">
        <f>VLOOKUP(C323,'Expression batch'!$C$2:$I$460,7,FALSE)</f>
        <v>AT2G25790</v>
      </c>
      <c r="M323" s="46" t="s">
        <v>1668</v>
      </c>
      <c r="N323" s="46" t="s">
        <v>59</v>
      </c>
      <c r="Q323" s="46" t="s">
        <v>3229</v>
      </c>
      <c r="R323" s="46" t="s">
        <v>3391</v>
      </c>
      <c r="S323" s="46" t="s">
        <v>2089</v>
      </c>
      <c r="T323" s="46" t="s">
        <v>2069</v>
      </c>
      <c r="V323" s="46" t="s">
        <v>3231</v>
      </c>
      <c r="W323" s="46" t="s">
        <v>2073</v>
      </c>
      <c r="X323" s="46" t="s">
        <v>3392</v>
      </c>
    </row>
    <row r="324" spans="1:24">
      <c r="A324" t="s">
        <v>3393</v>
      </c>
      <c r="B324" t="s">
        <v>3394</v>
      </c>
      <c r="C324" t="str">
        <f t="shared" ref="C324" si="21">LEFT(B324,4)</f>
        <v>nA05</v>
      </c>
      <c r="E324" t="s">
        <v>2086</v>
      </c>
      <c r="F324" t="str">
        <f t="shared" si="20"/>
        <v>nA05</v>
      </c>
      <c r="G324" t="str">
        <f>VLOOKUP(F324,[2]Information!$E$3:$F$462,2,FALSE)</f>
        <v>AT1G60800</v>
      </c>
      <c r="H324">
        <f>VLOOKUP(G324,[2]AddGene!$A$187:$B$374,2,FALSE)</f>
        <v>114969</v>
      </c>
      <c r="I324" t="s">
        <v>1235</v>
      </c>
      <c r="J324" t="s">
        <v>1236</v>
      </c>
      <c r="K324" t="str">
        <f>VLOOKUP(J324,'Expression batch'!$B$2:$I$460,8,FALSE)</f>
        <v>AT1G60800</v>
      </c>
      <c r="L324" t="str">
        <f>VLOOKUP(C324,'Expression batch'!$C$2:$I$460,7,FALSE)</f>
        <v>AT1G60800</v>
      </c>
      <c r="M324" t="s">
        <v>1237</v>
      </c>
      <c r="Q324" t="s">
        <v>3229</v>
      </c>
      <c r="R324" t="s">
        <v>3395</v>
      </c>
      <c r="S324" t="s">
        <v>2089</v>
      </c>
      <c r="T324" t="s">
        <v>2069</v>
      </c>
      <c r="V324" t="s">
        <v>3231</v>
      </c>
      <c r="W324" t="s">
        <v>2073</v>
      </c>
      <c r="X324" t="s">
        <v>3396</v>
      </c>
    </row>
    <row r="325" spans="1:24">
      <c r="A325" t="s">
        <v>3397</v>
      </c>
      <c r="B325" t="s">
        <v>3398</v>
      </c>
      <c r="C325" t="str">
        <f t="shared" ref="C325:C386" si="22">LEFT(B325,3)</f>
        <v>N06</v>
      </c>
      <c r="E325" t="s">
        <v>2086</v>
      </c>
      <c r="F325" t="str">
        <f>LEFT(B325,3)</f>
        <v>N06</v>
      </c>
      <c r="G325" t="str">
        <f>VLOOKUP(F325,[2]Information!$E$3:$F$462,2,FALSE)</f>
        <v>AT3G46340</v>
      </c>
      <c r="H325">
        <f>VLOOKUP(G325,[2]AddGene!$A$187:$B$374,2,FALSE)</f>
        <v>114955</v>
      </c>
      <c r="I325" t="s">
        <v>1669</v>
      </c>
      <c r="J325" t="s">
        <v>1669</v>
      </c>
      <c r="K325" t="str">
        <f>VLOOKUP(J325,'Expression batch'!$B$2:$I$460,8,FALSE)</f>
        <v>AT3G46340</v>
      </c>
      <c r="L325" t="str">
        <f>VLOOKUP(C325,'Expression batch'!$C$2:$I$460,7,FALSE)</f>
        <v>AT3G46340</v>
      </c>
      <c r="M325" t="s">
        <v>1670</v>
      </c>
      <c r="Q325" t="s">
        <v>3229</v>
      </c>
      <c r="R325" t="s">
        <v>3399</v>
      </c>
      <c r="S325" t="s">
        <v>2089</v>
      </c>
      <c r="T325" t="s">
        <v>2069</v>
      </c>
      <c r="V325" t="s">
        <v>3231</v>
      </c>
      <c r="W325" t="s">
        <v>2073</v>
      </c>
      <c r="X325" t="s">
        <v>3400</v>
      </c>
    </row>
    <row r="326" spans="1:24">
      <c r="A326" t="s">
        <v>3401</v>
      </c>
      <c r="B326" t="s">
        <v>3402</v>
      </c>
      <c r="C326" t="str">
        <f t="shared" si="22"/>
        <v>N10</v>
      </c>
      <c r="E326" t="s">
        <v>2086</v>
      </c>
      <c r="F326" t="str">
        <f t="shared" ref="F326:F327" si="23">LEFT(B326,3)</f>
        <v>N10</v>
      </c>
      <c r="G326" t="str">
        <f>VLOOKUP(F326,[2]Information!$E$3:$F$462,2,FALSE)</f>
        <v>AT3G46420</v>
      </c>
      <c r="H326">
        <f>VLOOKUP(G326,[2]AddGene!$A$187:$B$374,2,FALSE)</f>
        <v>114958</v>
      </c>
      <c r="I326" t="s">
        <v>1671</v>
      </c>
      <c r="J326" t="s">
        <v>1671</v>
      </c>
      <c r="K326" t="str">
        <f>VLOOKUP(J326,'Expression batch'!$B$2:$I$460,8,FALSE)</f>
        <v>AT3G46420</v>
      </c>
      <c r="L326" t="str">
        <f>VLOOKUP(C326,'Expression batch'!$C$2:$I$460,7,FALSE)</f>
        <v>AT3G46420</v>
      </c>
      <c r="M326" t="s">
        <v>1672</v>
      </c>
      <c r="Q326" t="s">
        <v>3229</v>
      </c>
      <c r="R326" t="s">
        <v>3403</v>
      </c>
      <c r="S326" t="s">
        <v>2089</v>
      </c>
      <c r="T326" t="s">
        <v>2069</v>
      </c>
      <c r="V326" t="s">
        <v>3231</v>
      </c>
      <c r="W326" t="s">
        <v>2073</v>
      </c>
      <c r="X326" t="s">
        <v>3404</v>
      </c>
    </row>
    <row r="327" spans="1:24">
      <c r="A327" t="s">
        <v>3405</v>
      </c>
      <c r="B327" t="s">
        <v>3406</v>
      </c>
      <c r="C327" t="str">
        <f t="shared" si="22"/>
        <v>N12</v>
      </c>
      <c r="E327" t="s">
        <v>2086</v>
      </c>
      <c r="F327" t="str">
        <f t="shared" si="23"/>
        <v>N12</v>
      </c>
      <c r="G327" t="str">
        <f>VLOOKUP(F327,[2]Information!$E$3:$F$462,2,FALSE)</f>
        <v>AT4G29180</v>
      </c>
      <c r="H327">
        <f>VLOOKUP(G327,[2]AddGene!$A$187:$B$374,2,FALSE)</f>
        <v>114960</v>
      </c>
      <c r="I327" t="s">
        <v>1673</v>
      </c>
      <c r="J327" t="s">
        <v>1674</v>
      </c>
      <c r="K327" t="str">
        <f>VLOOKUP(J327,'Expression batch'!$B$2:$I$460,8,FALSE)</f>
        <v>AT4G29180</v>
      </c>
      <c r="L327" t="str">
        <f>VLOOKUP(C327,'Expression batch'!$C$2:$I$460,7,FALSE)</f>
        <v>AT4G29180</v>
      </c>
      <c r="M327" t="s">
        <v>1675</v>
      </c>
      <c r="Q327" t="s">
        <v>3229</v>
      </c>
      <c r="R327" t="s">
        <v>3407</v>
      </c>
      <c r="S327" t="s">
        <v>2089</v>
      </c>
      <c r="T327" t="s">
        <v>2069</v>
      </c>
      <c r="V327" t="s">
        <v>3231</v>
      </c>
      <c r="W327" t="s">
        <v>2073</v>
      </c>
      <c r="X327" t="s">
        <v>3408</v>
      </c>
    </row>
    <row r="328" spans="1:24">
      <c r="A328" t="s">
        <v>3409</v>
      </c>
      <c r="B328" t="s">
        <v>3410</v>
      </c>
      <c r="C328" t="str">
        <f t="shared" si="22"/>
        <v>L03</v>
      </c>
      <c r="E328" t="s">
        <v>2086</v>
      </c>
      <c r="F328" t="str">
        <f t="shared" ref="F328:F359" si="24">LEFT(B328,3)</f>
        <v>L03</v>
      </c>
      <c r="G328" t="str">
        <f>VLOOKUP(F328,[2]Information!$E$3:$F$462,2,FALSE)</f>
        <v>AT4G20140</v>
      </c>
      <c r="H328">
        <f>VLOOKUP(G328,[2]AddGene!$A$187:$B$374,2,FALSE)</f>
        <v>115091</v>
      </c>
      <c r="I328" t="s">
        <v>1318</v>
      </c>
      <c r="J328" t="s">
        <v>1319</v>
      </c>
      <c r="K328" t="str">
        <f>VLOOKUP(J328,'Expression batch'!$B$2:$I$460,8,FALSE)</f>
        <v>AT4G20140</v>
      </c>
      <c r="L328" t="str">
        <f>VLOOKUP(C328,'Expression batch'!$C$2:$I$460,7,FALSE)</f>
        <v>AT4G20140</v>
      </c>
      <c r="M328" t="s">
        <v>1320</v>
      </c>
      <c r="Q328" t="s">
        <v>3411</v>
      </c>
      <c r="R328" t="s">
        <v>3412</v>
      </c>
      <c r="S328" t="s">
        <v>2089</v>
      </c>
      <c r="T328" t="s">
        <v>2069</v>
      </c>
      <c r="V328" t="s">
        <v>3413</v>
      </c>
      <c r="W328" t="s">
        <v>2073</v>
      </c>
      <c r="X328" t="s">
        <v>3414</v>
      </c>
    </row>
    <row r="329" spans="1:24">
      <c r="A329" t="s">
        <v>3415</v>
      </c>
      <c r="B329" t="s">
        <v>3416</v>
      </c>
      <c r="C329" t="str">
        <f t="shared" si="22"/>
        <v>L09</v>
      </c>
      <c r="E329" t="s">
        <v>2086</v>
      </c>
      <c r="F329" t="str">
        <f t="shared" si="24"/>
        <v>L09</v>
      </c>
      <c r="G329" t="str">
        <f>VLOOKUP(F329,[2]Information!$E$3:$F$462,2,FALSE)</f>
        <v>AT1G05700</v>
      </c>
      <c r="H329">
        <f>VLOOKUP(G329,[2]AddGene!$A$187:$B$374,2,FALSE)</f>
        <v>114937</v>
      </c>
      <c r="I329" t="s">
        <v>961</v>
      </c>
      <c r="J329" t="s">
        <v>961</v>
      </c>
      <c r="K329" t="str">
        <f>VLOOKUP(J329,'Expression batch'!$B$2:$I$460,8,FALSE)</f>
        <v>AT1G05700</v>
      </c>
      <c r="L329" t="str">
        <f>VLOOKUP(C329,'Expression batch'!$C$2:$I$460,7,FALSE)</f>
        <v>AT1G05700</v>
      </c>
      <c r="M329" t="s">
        <v>962</v>
      </c>
      <c r="Q329" t="s">
        <v>3411</v>
      </c>
      <c r="R329" t="s">
        <v>3417</v>
      </c>
      <c r="S329" t="s">
        <v>2089</v>
      </c>
      <c r="T329" t="s">
        <v>2069</v>
      </c>
      <c r="V329" t="s">
        <v>3413</v>
      </c>
      <c r="W329" t="s">
        <v>2073</v>
      </c>
      <c r="X329" t="s">
        <v>3418</v>
      </c>
    </row>
    <row r="330" spans="1:24">
      <c r="A330" t="s">
        <v>3419</v>
      </c>
      <c r="B330" t="s">
        <v>3420</v>
      </c>
      <c r="C330" t="str">
        <f t="shared" si="22"/>
        <v>L10</v>
      </c>
      <c r="E330" t="s">
        <v>2086</v>
      </c>
      <c r="F330" t="str">
        <f t="shared" si="24"/>
        <v>L10</v>
      </c>
      <c r="G330" t="str">
        <f>VLOOKUP(F330,[2]Information!$E$3:$F$462,2,FALSE)</f>
        <v>AT1G07550</v>
      </c>
      <c r="H330">
        <f>VLOOKUP(G330,[2]AddGene!$A$187:$B$374,2,FALSE)</f>
        <v>114938</v>
      </c>
      <c r="I330" t="s">
        <v>1615</v>
      </c>
      <c r="J330" t="s">
        <v>1615</v>
      </c>
      <c r="K330" t="str">
        <f>VLOOKUP(J330,'Expression batch'!$B$2:$I$460,8,FALSE)</f>
        <v>AT1G07550</v>
      </c>
      <c r="L330" t="str">
        <f>VLOOKUP(C330,'Expression batch'!$C$2:$I$460,7,FALSE)</f>
        <v>AT1G07550</v>
      </c>
      <c r="M330" t="s">
        <v>1616</v>
      </c>
      <c r="Q330" t="s">
        <v>3411</v>
      </c>
      <c r="R330" t="s">
        <v>3421</v>
      </c>
      <c r="S330" t="s">
        <v>2089</v>
      </c>
      <c r="T330" t="s">
        <v>2069</v>
      </c>
      <c r="V330" t="s">
        <v>3413</v>
      </c>
      <c r="W330" t="s">
        <v>2073</v>
      </c>
      <c r="X330" t="s">
        <v>3422</v>
      </c>
    </row>
    <row r="331" spans="1:24">
      <c r="A331" t="s">
        <v>3423</v>
      </c>
      <c r="B331" t="s">
        <v>3424</v>
      </c>
      <c r="C331" t="str">
        <f t="shared" si="22"/>
        <v>L11</v>
      </c>
      <c r="E331" t="s">
        <v>2086</v>
      </c>
      <c r="F331" t="str">
        <f t="shared" si="24"/>
        <v>L11</v>
      </c>
      <c r="G331" t="str">
        <f>VLOOKUP(F331,[2]Information!$E$3:$F$462,2,FALSE)</f>
        <v>AT1G07560</v>
      </c>
      <c r="H331">
        <f>VLOOKUP(G331,[2]AddGene!$A$187:$B$374,2,FALSE)</f>
        <v>114939</v>
      </c>
      <c r="I331" t="s">
        <v>1617</v>
      </c>
      <c r="J331" t="s">
        <v>1617</v>
      </c>
      <c r="K331" t="str">
        <f>VLOOKUP(J331,'Expression batch'!$B$2:$I$460,8,FALSE)</f>
        <v>AT1G07560</v>
      </c>
      <c r="L331" t="str">
        <f>VLOOKUP(C331,'Expression batch'!$C$2:$I$460,7,FALSE)</f>
        <v>AT1G07560</v>
      </c>
      <c r="M331" t="s">
        <v>1618</v>
      </c>
      <c r="Q331" t="s">
        <v>3411</v>
      </c>
      <c r="R331" t="s">
        <v>3425</v>
      </c>
      <c r="S331" t="s">
        <v>2089</v>
      </c>
      <c r="T331" t="s">
        <v>2069</v>
      </c>
      <c r="V331" t="s">
        <v>3413</v>
      </c>
      <c r="W331" t="s">
        <v>2073</v>
      </c>
      <c r="X331" t="s">
        <v>3426</v>
      </c>
    </row>
    <row r="332" spans="1:24">
      <c r="A332" t="s">
        <v>3427</v>
      </c>
      <c r="B332" t="s">
        <v>3428</v>
      </c>
      <c r="C332" t="str">
        <f t="shared" si="22"/>
        <v>M02</v>
      </c>
      <c r="E332" t="s">
        <v>2086</v>
      </c>
      <c r="F332" t="str">
        <f t="shared" si="24"/>
        <v>M02</v>
      </c>
      <c r="G332" t="str">
        <f>VLOOKUP(F332,[2]Information!$E$3:$F$462,2,FALSE)</f>
        <v>AT1G51810</v>
      </c>
      <c r="H332">
        <f>VLOOKUP(G332,[2]AddGene!$A$187:$B$374,2,FALSE)</f>
        <v>114942</v>
      </c>
      <c r="I332" t="s">
        <v>1619</v>
      </c>
      <c r="J332" t="s">
        <v>1619</v>
      </c>
      <c r="K332" t="str">
        <f>VLOOKUP(J332,'Expression batch'!$B$2:$I$460,8,FALSE)</f>
        <v>AT1G51810</v>
      </c>
      <c r="L332" t="str">
        <f>VLOOKUP(C332,'Expression batch'!$C$2:$I$460,7,FALSE)</f>
        <v>AT1G51810</v>
      </c>
      <c r="M332" t="s">
        <v>1620</v>
      </c>
      <c r="Q332" t="s">
        <v>3411</v>
      </c>
      <c r="R332" t="s">
        <v>3429</v>
      </c>
      <c r="S332" t="s">
        <v>2089</v>
      </c>
      <c r="T332" t="s">
        <v>2069</v>
      </c>
      <c r="V332" t="s">
        <v>3413</v>
      </c>
      <c r="W332" t="s">
        <v>2073</v>
      </c>
      <c r="X332" t="s">
        <v>3430</v>
      </c>
    </row>
    <row r="333" spans="1:24">
      <c r="A333" t="s">
        <v>3431</v>
      </c>
      <c r="B333" t="s">
        <v>3432</v>
      </c>
      <c r="C333" t="str">
        <f t="shared" si="22"/>
        <v>M03</v>
      </c>
      <c r="E333" t="s">
        <v>2086</v>
      </c>
      <c r="F333" t="str">
        <f t="shared" si="24"/>
        <v>M03</v>
      </c>
      <c r="G333" t="s">
        <v>1621</v>
      </c>
      <c r="H333">
        <f>VLOOKUP(G333,[2]AddGene!$A$187:$B$374,2,FALSE)</f>
        <v>114943</v>
      </c>
      <c r="I333" t="s">
        <v>1621</v>
      </c>
      <c r="J333" t="s">
        <v>1621</v>
      </c>
      <c r="K333" t="str">
        <f>VLOOKUP(J333,'Expression batch'!$B$2:$I$460,8,FALSE)</f>
        <v>AT1G51820</v>
      </c>
      <c r="L333" t="str">
        <f>VLOOKUP(C333,'Expression batch'!$C$2:$I$460,7,FALSE)</f>
        <v>AT1G51820</v>
      </c>
      <c r="M333" t="s">
        <v>3938</v>
      </c>
      <c r="Q333" t="s">
        <v>3411</v>
      </c>
      <c r="R333" t="s">
        <v>3433</v>
      </c>
      <c r="S333" t="s">
        <v>2089</v>
      </c>
      <c r="T333" t="s">
        <v>2069</v>
      </c>
      <c r="V333" t="s">
        <v>3413</v>
      </c>
      <c r="W333" t="s">
        <v>2073</v>
      </c>
      <c r="X333" t="s">
        <v>3434</v>
      </c>
    </row>
    <row r="334" spans="1:24">
      <c r="A334" t="s">
        <v>3435</v>
      </c>
      <c r="B334" t="s">
        <v>3436</v>
      </c>
      <c r="C334" t="str">
        <f t="shared" si="22"/>
        <v>M07</v>
      </c>
      <c r="E334" t="s">
        <v>2086</v>
      </c>
      <c r="F334" t="str">
        <f t="shared" si="24"/>
        <v>M07</v>
      </c>
      <c r="G334" t="str">
        <f>VLOOKUP(F334,[2]Information!$E$3:$F$462,2,FALSE)</f>
        <v>AT1G67720</v>
      </c>
      <c r="H334">
        <f>VLOOKUP(G334,[2]AddGene!$A$187:$B$374,2,FALSE)</f>
        <v>114945</v>
      </c>
      <c r="I334" t="s">
        <v>1623</v>
      </c>
      <c r="J334" t="s">
        <v>1623</v>
      </c>
      <c r="K334" t="str">
        <f>VLOOKUP(J334,'Expression batch'!$B$2:$I$460,8,FALSE)</f>
        <v>AT1G67720</v>
      </c>
      <c r="L334" t="str">
        <f>VLOOKUP(C334,'Expression batch'!$C$2:$I$460,7,FALSE)</f>
        <v>AT1G67720</v>
      </c>
      <c r="M334" t="s">
        <v>1624</v>
      </c>
      <c r="Q334" t="s">
        <v>3411</v>
      </c>
      <c r="R334" t="s">
        <v>3437</v>
      </c>
      <c r="S334" t="s">
        <v>2089</v>
      </c>
      <c r="T334" t="s">
        <v>2069</v>
      </c>
      <c r="V334" t="s">
        <v>3413</v>
      </c>
      <c r="W334" t="s">
        <v>2073</v>
      </c>
      <c r="X334" t="s">
        <v>3438</v>
      </c>
    </row>
    <row r="335" spans="1:24">
      <c r="A335" t="s">
        <v>3439</v>
      </c>
      <c r="B335" t="s">
        <v>3440</v>
      </c>
      <c r="C335" t="str">
        <f t="shared" si="22"/>
        <v>M10</v>
      </c>
      <c r="E335" t="s">
        <v>2086</v>
      </c>
      <c r="F335" t="str">
        <f t="shared" si="24"/>
        <v>M10</v>
      </c>
      <c r="G335" t="str">
        <f>VLOOKUP(F335,[2]Information!$E$3:$F$462,2,FALSE)</f>
        <v>AT2G19190</v>
      </c>
      <c r="H335">
        <f>VLOOKUP(G335,[2]AddGene!$A$187:$B$374,2,FALSE)</f>
        <v>114947</v>
      </c>
      <c r="I335" t="s">
        <v>1342</v>
      </c>
      <c r="J335" t="s">
        <v>1343</v>
      </c>
      <c r="K335" t="str">
        <f>VLOOKUP(J335,'Expression batch'!$B$2:$I$460,8,FALSE)</f>
        <v>AT2G19190</v>
      </c>
      <c r="L335" t="str">
        <f>VLOOKUP(C335,'Expression batch'!$C$2:$I$460,7,FALSE)</f>
        <v>AT2G19190</v>
      </c>
      <c r="M335" t="s">
        <v>1344</v>
      </c>
      <c r="Q335" t="s">
        <v>3411</v>
      </c>
      <c r="R335" t="s">
        <v>3441</v>
      </c>
      <c r="S335" t="s">
        <v>2089</v>
      </c>
      <c r="T335" t="s">
        <v>2069</v>
      </c>
      <c r="V335" t="s">
        <v>3413</v>
      </c>
      <c r="W335" t="s">
        <v>2073</v>
      </c>
      <c r="X335" t="s">
        <v>3442</v>
      </c>
    </row>
    <row r="336" spans="1:24">
      <c r="A336" t="s">
        <v>3443</v>
      </c>
      <c r="B336" t="s">
        <v>3444</v>
      </c>
      <c r="C336" t="str">
        <f t="shared" si="22"/>
        <v>M12</v>
      </c>
      <c r="E336" t="s">
        <v>2086</v>
      </c>
      <c r="F336" t="str">
        <f t="shared" si="24"/>
        <v>M12</v>
      </c>
      <c r="G336" t="str">
        <f>VLOOKUP(F336,[2]Information!$E$3:$F$462,2,FALSE)</f>
        <v>AT2G28960</v>
      </c>
      <c r="H336">
        <f>VLOOKUP(G336,[2]AddGene!$A$187:$B$374,2,FALSE)</f>
        <v>114950</v>
      </c>
      <c r="I336" t="s">
        <v>1625</v>
      </c>
      <c r="J336" t="s">
        <v>1625</v>
      </c>
      <c r="K336" t="str">
        <f>VLOOKUP(J336,'Expression batch'!$B$2:$I$460,8,FALSE)</f>
        <v>AT2G28960</v>
      </c>
      <c r="L336" t="str">
        <f>VLOOKUP(C336,'Expression batch'!$C$2:$I$460,7,FALSE)</f>
        <v>AT2G28960</v>
      </c>
      <c r="M336" t="s">
        <v>1626</v>
      </c>
      <c r="Q336" t="s">
        <v>3411</v>
      </c>
      <c r="R336" t="s">
        <v>3445</v>
      </c>
      <c r="S336" t="s">
        <v>2089</v>
      </c>
      <c r="T336" t="s">
        <v>2069</v>
      </c>
      <c r="V336" t="s">
        <v>3413</v>
      </c>
      <c r="W336" t="s">
        <v>2073</v>
      </c>
      <c r="X336" t="s">
        <v>3446</v>
      </c>
    </row>
    <row r="337" spans="1:24">
      <c r="A337" t="s">
        <v>3447</v>
      </c>
      <c r="B337" t="s">
        <v>3448</v>
      </c>
      <c r="C337" t="str">
        <f t="shared" si="22"/>
        <v>N01</v>
      </c>
      <c r="E337" t="s">
        <v>2086</v>
      </c>
      <c r="F337" t="str">
        <f t="shared" si="24"/>
        <v>N01</v>
      </c>
      <c r="G337" t="str">
        <f>VLOOKUP(F337,[2]Information!$E$3:$F$462,2,FALSE)</f>
        <v>AT2G28990</v>
      </c>
      <c r="H337">
        <f>VLOOKUP(G337,[2]AddGene!$A$187:$B$374,2,FALSE)</f>
        <v>114951</v>
      </c>
      <c r="I337" t="s">
        <v>1627</v>
      </c>
      <c r="J337" t="s">
        <v>1627</v>
      </c>
      <c r="K337" t="str">
        <f>VLOOKUP(J337,'Expression batch'!$B$2:$I$460,8,FALSE)</f>
        <v>AT2G28990</v>
      </c>
      <c r="L337" t="str">
        <f>VLOOKUP(C337,'Expression batch'!$C$2:$I$460,7,FALSE)</f>
        <v>AT2G28990</v>
      </c>
      <c r="M337" t="s">
        <v>1628</v>
      </c>
      <c r="Q337" t="s">
        <v>3411</v>
      </c>
      <c r="R337" t="s">
        <v>3449</v>
      </c>
      <c r="S337" t="s">
        <v>2089</v>
      </c>
      <c r="T337" t="s">
        <v>2069</v>
      </c>
      <c r="V337" t="s">
        <v>3413</v>
      </c>
      <c r="W337" t="s">
        <v>2073</v>
      </c>
      <c r="X337" t="s">
        <v>3450</v>
      </c>
    </row>
    <row r="338" spans="1:24">
      <c r="A338" t="s">
        <v>3451</v>
      </c>
      <c r="B338" t="s">
        <v>3452</v>
      </c>
      <c r="C338" t="str">
        <f t="shared" si="22"/>
        <v>N03</v>
      </c>
      <c r="E338" t="s">
        <v>2086</v>
      </c>
      <c r="F338" t="str">
        <f t="shared" si="24"/>
        <v>N03</v>
      </c>
      <c r="G338" t="str">
        <f>VLOOKUP(F338,[2]Information!$E$3:$F$462,2,FALSE)</f>
        <v>AT2G37050</v>
      </c>
      <c r="H338">
        <f>VLOOKUP(G338,[2]AddGene!$A$187:$B$374,2,FALSE)</f>
        <v>114952</v>
      </c>
      <c r="I338" t="s">
        <v>1629</v>
      </c>
      <c r="J338" t="s">
        <v>1629</v>
      </c>
      <c r="K338" t="str">
        <f>VLOOKUP(J338,'Expression batch'!$B$2:$I$460,8,FALSE)</f>
        <v>AT2G37050</v>
      </c>
      <c r="L338" t="str">
        <f>VLOOKUP(C338,'Expression batch'!$C$2:$I$460,7,FALSE)</f>
        <v>AT2G37050</v>
      </c>
      <c r="M338" t="s">
        <v>1630</v>
      </c>
      <c r="Q338" t="s">
        <v>3411</v>
      </c>
      <c r="R338" t="s">
        <v>3453</v>
      </c>
      <c r="S338" t="s">
        <v>2089</v>
      </c>
      <c r="T338" t="s">
        <v>2069</v>
      </c>
      <c r="V338" t="s">
        <v>3413</v>
      </c>
      <c r="W338" t="s">
        <v>2073</v>
      </c>
      <c r="X338" t="s">
        <v>3454</v>
      </c>
    </row>
    <row r="339" spans="1:24">
      <c r="A339" t="s">
        <v>3455</v>
      </c>
      <c r="B339" t="s">
        <v>3456</v>
      </c>
      <c r="C339" t="str">
        <f t="shared" si="22"/>
        <v>N08</v>
      </c>
      <c r="E339" t="s">
        <v>2086</v>
      </c>
      <c r="F339" t="str">
        <f t="shared" si="24"/>
        <v>N08</v>
      </c>
      <c r="G339" t="str">
        <f>VLOOKUP(F339,[2]Information!$E$3:$F$462,2,FALSE)</f>
        <v>AT3G46370</v>
      </c>
      <c r="H339">
        <f>VLOOKUP(G339,[2]AddGene!$A$187:$B$374,2,FALSE)</f>
        <v>114957</v>
      </c>
      <c r="I339" t="s">
        <v>1767</v>
      </c>
      <c r="J339" t="s">
        <v>1767</v>
      </c>
      <c r="K339" t="str">
        <f>VLOOKUP(J339,'Expression batch'!$B$2:$I$460,8,FALSE)</f>
        <v>AT3G46370</v>
      </c>
      <c r="L339" t="str">
        <f>VLOOKUP(C339,'Expression batch'!$C$2:$I$460,7,FALSE)</f>
        <v>AT3G46370</v>
      </c>
      <c r="M339" t="s">
        <v>1768</v>
      </c>
      <c r="Q339" t="s">
        <v>3411</v>
      </c>
      <c r="R339" t="s">
        <v>3457</v>
      </c>
      <c r="S339" t="s">
        <v>2089</v>
      </c>
      <c r="T339" t="s">
        <v>2069</v>
      </c>
      <c r="V339" t="s">
        <v>3413</v>
      </c>
      <c r="W339" t="s">
        <v>2073</v>
      </c>
      <c r="X339" t="s">
        <v>3458</v>
      </c>
    </row>
    <row r="340" spans="1:24">
      <c r="A340" t="s">
        <v>3459</v>
      </c>
      <c r="B340" t="s">
        <v>3460</v>
      </c>
      <c r="C340" t="str">
        <f t="shared" si="22"/>
        <v>N11</v>
      </c>
      <c r="E340" t="s">
        <v>2086</v>
      </c>
      <c r="F340" t="str">
        <f t="shared" si="24"/>
        <v>N11</v>
      </c>
      <c r="G340" t="str">
        <f>VLOOKUP(F340,[2]Information!$E$3:$F$462,2,FALSE)</f>
        <v>AT4G20450</v>
      </c>
      <c r="H340">
        <f>VLOOKUP(G340,[2]AddGene!$A$187:$B$374,2,FALSE)</f>
        <v>114959</v>
      </c>
      <c r="I340" t="s">
        <v>1631</v>
      </c>
      <c r="J340" t="s">
        <v>1631</v>
      </c>
      <c r="K340" t="str">
        <f>VLOOKUP(J340,'Expression batch'!$B$2:$I$460,8,FALSE)</f>
        <v>AT4G20450</v>
      </c>
      <c r="L340" t="str">
        <f>VLOOKUP(C340,'Expression batch'!$C$2:$I$460,7,FALSE)</f>
        <v>AT4G20450</v>
      </c>
      <c r="M340" t="s">
        <v>1632</v>
      </c>
      <c r="Q340" t="s">
        <v>3411</v>
      </c>
      <c r="R340" t="s">
        <v>3461</v>
      </c>
      <c r="S340" t="s">
        <v>2089</v>
      </c>
      <c r="T340" t="s">
        <v>2069</v>
      </c>
      <c r="V340" t="s">
        <v>3413</v>
      </c>
      <c r="W340" t="s">
        <v>2073</v>
      </c>
      <c r="X340" t="s">
        <v>3462</v>
      </c>
    </row>
    <row r="341" spans="1:24">
      <c r="A341" t="s">
        <v>3463</v>
      </c>
      <c r="B341" t="s">
        <v>3464</v>
      </c>
      <c r="C341" t="str">
        <f t="shared" si="22"/>
        <v>O02</v>
      </c>
      <c r="E341" t="s">
        <v>2086</v>
      </c>
      <c r="F341" t="str">
        <f t="shared" si="24"/>
        <v>O02</v>
      </c>
      <c r="G341" t="str">
        <f>VLOOKUP(F341,[2]Information!$E$3:$F$462,2,FALSE)</f>
        <v>AT5G16900</v>
      </c>
      <c r="H341">
        <f>VLOOKUP(G341,[2]AddGene!$A$187:$B$374,2,FALSE)</f>
        <v>114962</v>
      </c>
      <c r="I341" t="s">
        <v>1633</v>
      </c>
      <c r="J341" t="s">
        <v>1633</v>
      </c>
      <c r="K341" t="str">
        <f>VLOOKUP(J341,'Expression batch'!$B$2:$I$460,8,FALSE)</f>
        <v>AT5G16900</v>
      </c>
      <c r="L341" t="str">
        <f>VLOOKUP(C341,'Expression batch'!$C$2:$I$460,7,FALSE)</f>
        <v>AT5G16900</v>
      </c>
      <c r="M341" t="s">
        <v>1634</v>
      </c>
      <c r="Q341" t="s">
        <v>3411</v>
      </c>
      <c r="R341" t="s">
        <v>3465</v>
      </c>
      <c r="S341" t="s">
        <v>2089</v>
      </c>
      <c r="T341" t="s">
        <v>2069</v>
      </c>
      <c r="V341" t="s">
        <v>3413</v>
      </c>
      <c r="W341" t="s">
        <v>2073</v>
      </c>
      <c r="X341" t="s">
        <v>3466</v>
      </c>
    </row>
    <row r="342" spans="1:24">
      <c r="A342" t="s">
        <v>3467</v>
      </c>
      <c r="B342" t="s">
        <v>3468</v>
      </c>
      <c r="C342" t="str">
        <f t="shared" si="22"/>
        <v>O03</v>
      </c>
      <c r="E342" t="s">
        <v>2086</v>
      </c>
      <c r="F342" t="str">
        <f t="shared" si="24"/>
        <v>O03</v>
      </c>
      <c r="G342" t="str">
        <f>VLOOKUP(F342,[2]Information!$E$3:$F$462,2,FALSE)</f>
        <v>AT5G48740</v>
      </c>
      <c r="H342">
        <f>VLOOKUP(G342,[2]AddGene!$A$187:$B$374,2,FALSE)</f>
        <v>114963</v>
      </c>
      <c r="I342" t="s">
        <v>1635</v>
      </c>
      <c r="J342" t="s">
        <v>1635</v>
      </c>
      <c r="K342" t="str">
        <f>VLOOKUP(J342,'Expression batch'!$B$2:$I$460,8,FALSE)</f>
        <v>AT5G48740</v>
      </c>
      <c r="L342" t="str">
        <f>VLOOKUP(C342,'Expression batch'!$C$2:$I$460,7,FALSE)</f>
        <v>AT5G48740</v>
      </c>
      <c r="M342" t="s">
        <v>1636</v>
      </c>
      <c r="Q342" t="s">
        <v>3411</v>
      </c>
      <c r="R342" t="s">
        <v>3469</v>
      </c>
      <c r="S342" t="s">
        <v>2089</v>
      </c>
      <c r="T342" t="s">
        <v>2069</v>
      </c>
      <c r="V342" t="s">
        <v>3413</v>
      </c>
      <c r="W342" t="s">
        <v>2073</v>
      </c>
      <c r="X342" t="s">
        <v>3470</v>
      </c>
    </row>
    <row r="343" spans="1:24">
      <c r="A343" t="s">
        <v>3471</v>
      </c>
      <c r="B343" t="s">
        <v>3472</v>
      </c>
      <c r="C343" t="str">
        <f t="shared" si="22"/>
        <v>O04</v>
      </c>
      <c r="E343" t="s">
        <v>2086</v>
      </c>
      <c r="F343" t="str">
        <f t="shared" si="24"/>
        <v>O04</v>
      </c>
      <c r="G343" t="str">
        <f>VLOOKUP(F343,[2]Information!$E$3:$F$462,2,FALSE)</f>
        <v>AT5G59650</v>
      </c>
      <c r="H343">
        <f>VLOOKUP(G343,[2]AddGene!$A$187:$B$374,2,FALSE)</f>
        <v>114964</v>
      </c>
      <c r="I343" t="s">
        <v>1637</v>
      </c>
      <c r="J343" t="s">
        <v>1637</v>
      </c>
      <c r="K343" t="str">
        <f>VLOOKUP(J343,'Expression batch'!$B$2:$I$460,8,FALSE)</f>
        <v>AT5G59650</v>
      </c>
      <c r="L343" t="str">
        <f>VLOOKUP(C343,'Expression batch'!$C$2:$I$460,7,FALSE)</f>
        <v>AT5G59650</v>
      </c>
      <c r="M343" t="s">
        <v>1638</v>
      </c>
      <c r="N343" t="s">
        <v>3473</v>
      </c>
      <c r="Q343" t="s">
        <v>3411</v>
      </c>
      <c r="R343" t="s">
        <v>3474</v>
      </c>
      <c r="S343" t="s">
        <v>2089</v>
      </c>
      <c r="T343" t="s">
        <v>2069</v>
      </c>
      <c r="V343" t="s">
        <v>3413</v>
      </c>
      <c r="W343" t="s">
        <v>2073</v>
      </c>
      <c r="X343" t="s">
        <v>3475</v>
      </c>
    </row>
    <row r="344" spans="1:24">
      <c r="A344" t="s">
        <v>3476</v>
      </c>
      <c r="B344" t="s">
        <v>3477</v>
      </c>
      <c r="C344" t="str">
        <f t="shared" si="22"/>
        <v>O06</v>
      </c>
      <c r="E344" t="s">
        <v>2086</v>
      </c>
      <c r="F344" t="str">
        <f t="shared" si="24"/>
        <v>O06</v>
      </c>
      <c r="G344" t="str">
        <f>VLOOKUP(F344,[2]Information!$E$3:$F$462,2,FALSE)</f>
        <v>AT5G59670</v>
      </c>
      <c r="H344">
        <f>VLOOKUP(G344,[2]AddGene!$A$187:$B$374,2,FALSE)</f>
        <v>114965</v>
      </c>
      <c r="I344" t="s">
        <v>1798</v>
      </c>
      <c r="J344" t="s">
        <v>1798</v>
      </c>
      <c r="K344" t="str">
        <f>VLOOKUP(J344,'Expression batch'!$B$2:$I$460,8,FALSE)</f>
        <v>AT5G59670</v>
      </c>
      <c r="L344" t="str">
        <f>VLOOKUP(C344,'Expression batch'!$C$2:$I$460,7,FALSE)</f>
        <v>AT5G59670</v>
      </c>
      <c r="M344" t="s">
        <v>1799</v>
      </c>
      <c r="Q344" t="s">
        <v>3411</v>
      </c>
      <c r="R344" t="s">
        <v>3478</v>
      </c>
      <c r="S344" t="s">
        <v>2089</v>
      </c>
      <c r="T344" t="s">
        <v>2069</v>
      </c>
      <c r="V344" t="s">
        <v>3413</v>
      </c>
      <c r="W344" t="s">
        <v>2073</v>
      </c>
      <c r="X344" t="s">
        <v>3479</v>
      </c>
    </row>
    <row r="345" spans="1:24">
      <c r="A345" t="s">
        <v>3480</v>
      </c>
      <c r="B345" t="s">
        <v>3481</v>
      </c>
      <c r="C345" t="str">
        <f t="shared" si="22"/>
        <v>O07</v>
      </c>
      <c r="E345" t="s">
        <v>2086</v>
      </c>
      <c r="F345" t="str">
        <f t="shared" si="24"/>
        <v>O07</v>
      </c>
      <c r="G345" t="str">
        <f>VLOOKUP(F345,[2]Information!$E$3:$F$462,2,FALSE)</f>
        <v>AT5G59680</v>
      </c>
      <c r="H345" t="e">
        <f>VLOOKUP(G345,[2]AddGene!$A$187:$B$374,2,FALSE)</f>
        <v>#N/A</v>
      </c>
      <c r="I345" t="s">
        <v>1639</v>
      </c>
      <c r="J345" t="s">
        <v>1639</v>
      </c>
      <c r="K345" t="str">
        <f>VLOOKUP(J345,'Expression batch'!$B$2:$I$460,8,FALSE)</f>
        <v>AT5G59680</v>
      </c>
      <c r="L345" t="str">
        <f>VLOOKUP(C345,'Expression batch'!$C$2:$I$460,7,FALSE)</f>
        <v>AT5G59680</v>
      </c>
      <c r="M345" t="s">
        <v>1640</v>
      </c>
      <c r="N345" t="s">
        <v>3482</v>
      </c>
      <c r="Q345" t="s">
        <v>3411</v>
      </c>
      <c r="R345" t="s">
        <v>3483</v>
      </c>
      <c r="S345" t="s">
        <v>2089</v>
      </c>
      <c r="T345" t="s">
        <v>2069</v>
      </c>
      <c r="V345" t="s">
        <v>3413</v>
      </c>
      <c r="W345" t="s">
        <v>2073</v>
      </c>
      <c r="X345" t="s">
        <v>3484</v>
      </c>
    </row>
    <row r="346" spans="1:24">
      <c r="A346" t="s">
        <v>3485</v>
      </c>
      <c r="B346" t="s">
        <v>3486</v>
      </c>
      <c r="C346" t="str">
        <f t="shared" si="22"/>
        <v>O09</v>
      </c>
      <c r="E346" t="s">
        <v>2086</v>
      </c>
      <c r="F346" t="str">
        <f t="shared" si="24"/>
        <v>O09</v>
      </c>
      <c r="G346" t="str">
        <f>VLOOKUP(F346,[2]Information!$E$3:$F$462,2,FALSE)</f>
        <v>AT1G14390</v>
      </c>
      <c r="H346" t="e">
        <f>VLOOKUP(G346,[2]AddGene!$A$187:$B$374,2,FALSE)</f>
        <v>#N/A</v>
      </c>
      <c r="I346" t="s">
        <v>1437</v>
      </c>
      <c r="J346" t="s">
        <v>1437</v>
      </c>
      <c r="K346" t="str">
        <f>VLOOKUP(J346,'Expression batch'!$B$2:$I$460,8,FALSE)</f>
        <v>AT1G14390</v>
      </c>
      <c r="L346" t="str">
        <f>VLOOKUP(C346,'Expression batch'!$C$2:$I$460,7,FALSE)</f>
        <v>AT1G14390</v>
      </c>
      <c r="M346" t="s">
        <v>1438</v>
      </c>
      <c r="Q346" t="s">
        <v>3411</v>
      </c>
      <c r="R346" t="s">
        <v>3487</v>
      </c>
      <c r="S346" t="s">
        <v>2089</v>
      </c>
      <c r="T346" t="s">
        <v>2069</v>
      </c>
      <c r="V346" t="s">
        <v>3413</v>
      </c>
      <c r="W346" t="s">
        <v>2073</v>
      </c>
      <c r="X346" t="s">
        <v>3488</v>
      </c>
    </row>
    <row r="347" spans="1:24">
      <c r="A347" t="s">
        <v>3489</v>
      </c>
      <c r="B347" t="s">
        <v>3490</v>
      </c>
      <c r="C347" t="str">
        <f t="shared" si="22"/>
        <v>O10</v>
      </c>
      <c r="E347" t="s">
        <v>2086</v>
      </c>
      <c r="F347" t="str">
        <f t="shared" si="24"/>
        <v>O10</v>
      </c>
      <c r="G347" t="str">
        <f>VLOOKUP(F347,[2]Information!$E$3:$F$462,2,FALSE)</f>
        <v>AT1G63430</v>
      </c>
      <c r="H347">
        <f>VLOOKUP(G347,[2]AddGene!$A$187:$B$374,2,FALSE)</f>
        <v>115036</v>
      </c>
      <c r="I347" t="s">
        <v>1441</v>
      </c>
      <c r="J347" t="s">
        <v>1441</v>
      </c>
      <c r="K347" t="str">
        <f>VLOOKUP(J347,'Expression batch'!$B$2:$I$460,8,FALSE)</f>
        <v>AT1G63430</v>
      </c>
      <c r="L347" t="str">
        <f>VLOOKUP(C347,'Expression batch'!$C$2:$I$460,7,FALSE)</f>
        <v>AT1G63430</v>
      </c>
      <c r="M347" t="s">
        <v>1442</v>
      </c>
      <c r="Q347" t="s">
        <v>3411</v>
      </c>
      <c r="R347" t="s">
        <v>3491</v>
      </c>
      <c r="S347" t="s">
        <v>2089</v>
      </c>
      <c r="T347" t="s">
        <v>2069</v>
      </c>
      <c r="V347" t="s">
        <v>3413</v>
      </c>
      <c r="W347" t="s">
        <v>2073</v>
      </c>
      <c r="X347" t="s">
        <v>3492</v>
      </c>
    </row>
    <row r="348" spans="1:24">
      <c r="A348" t="s">
        <v>3493</v>
      </c>
      <c r="B348" t="s">
        <v>3494</v>
      </c>
      <c r="C348" t="str">
        <f t="shared" si="22"/>
        <v>O11</v>
      </c>
      <c r="E348" t="s">
        <v>2086</v>
      </c>
      <c r="F348" t="str">
        <f t="shared" si="24"/>
        <v>O11</v>
      </c>
      <c r="G348" t="str">
        <f>VLOOKUP(F348,[2]Information!$E$3:$F$462,2,FALSE)</f>
        <v>AT2G02780</v>
      </c>
      <c r="H348">
        <f>VLOOKUP(G348,[2]AddGene!$A$187:$B$374,2,FALSE)</f>
        <v>115037</v>
      </c>
      <c r="I348" t="s">
        <v>1453</v>
      </c>
      <c r="J348" t="s">
        <v>1453</v>
      </c>
      <c r="K348" t="str">
        <f>VLOOKUP(J348,'Expression batch'!$B$2:$I$460,8,FALSE)</f>
        <v>AT2G02780</v>
      </c>
      <c r="L348" t="str">
        <f>VLOOKUP(C348,'Expression batch'!$C$2:$I$460,7,FALSE)</f>
        <v>AT2G02780</v>
      </c>
      <c r="M348" t="s">
        <v>1454</v>
      </c>
      <c r="Q348" t="s">
        <v>3411</v>
      </c>
      <c r="R348" t="s">
        <v>3495</v>
      </c>
      <c r="S348" t="s">
        <v>2089</v>
      </c>
      <c r="T348" t="s">
        <v>2069</v>
      </c>
      <c r="V348" t="s">
        <v>3413</v>
      </c>
      <c r="W348" t="s">
        <v>2073</v>
      </c>
      <c r="X348" t="s">
        <v>3496</v>
      </c>
    </row>
    <row r="349" spans="1:24">
      <c r="A349" t="s">
        <v>3497</v>
      </c>
      <c r="B349" t="s">
        <v>3498</v>
      </c>
      <c r="C349" t="str">
        <f t="shared" si="22"/>
        <v>O12</v>
      </c>
      <c r="E349" t="s">
        <v>2086</v>
      </c>
      <c r="F349" t="str">
        <f t="shared" si="24"/>
        <v>O12</v>
      </c>
      <c r="G349" t="s">
        <v>1926</v>
      </c>
      <c r="H349">
        <f>VLOOKUP(G349,[2]AddGene!$A$187:$B$374,2,FALSE)</f>
        <v>115038</v>
      </c>
      <c r="I349" t="s">
        <v>1926</v>
      </c>
      <c r="J349" t="s">
        <v>1926</v>
      </c>
      <c r="K349" t="e">
        <f>VLOOKUP(J349,'Expression batch'!$B$2:$I$460,8,FALSE)</f>
        <v>#N/A</v>
      </c>
      <c r="L349" t="e">
        <f>VLOOKUP(C349,'Expression batch'!$C$2:$I$460,7,FALSE)</f>
        <v>#N/A</v>
      </c>
      <c r="M349" t="s">
        <v>3964</v>
      </c>
      <c r="Q349" t="s">
        <v>3411</v>
      </c>
      <c r="R349" t="s">
        <v>3499</v>
      </c>
      <c r="S349" t="s">
        <v>2089</v>
      </c>
      <c r="T349" t="s">
        <v>2069</v>
      </c>
      <c r="V349" t="s">
        <v>3413</v>
      </c>
      <c r="W349" t="s">
        <v>2073</v>
      </c>
      <c r="X349" t="s">
        <v>3500</v>
      </c>
    </row>
    <row r="350" spans="1:24">
      <c r="A350" t="s">
        <v>3501</v>
      </c>
      <c r="B350" t="s">
        <v>3502</v>
      </c>
      <c r="C350" t="str">
        <f t="shared" si="22"/>
        <v>P01</v>
      </c>
      <c r="E350" t="s">
        <v>2086</v>
      </c>
      <c r="F350" t="str">
        <f t="shared" si="24"/>
        <v>P01</v>
      </c>
      <c r="G350" t="s">
        <v>1919</v>
      </c>
      <c r="H350">
        <f>VLOOKUP(G350,[2]AddGene!$A$187:$B$374,2,FALSE)</f>
        <v>115039</v>
      </c>
      <c r="I350" t="s">
        <v>1919</v>
      </c>
      <c r="J350" t="s">
        <v>3503</v>
      </c>
      <c r="K350" t="e">
        <f>VLOOKUP(J350,'Expression batch'!$B$2:$I$460,8,FALSE)</f>
        <v>#N/A</v>
      </c>
      <c r="L350" t="e">
        <f>VLOOKUP(C350,'Expression batch'!$C$2:$I$460,7,FALSE)</f>
        <v>#N/A</v>
      </c>
      <c r="M350" t="s">
        <v>3965</v>
      </c>
      <c r="Q350" t="s">
        <v>3411</v>
      </c>
      <c r="R350" t="s">
        <v>3504</v>
      </c>
      <c r="S350" t="s">
        <v>2089</v>
      </c>
      <c r="T350" t="s">
        <v>2069</v>
      </c>
      <c r="V350" t="s">
        <v>3413</v>
      </c>
      <c r="W350" t="s">
        <v>2073</v>
      </c>
      <c r="X350" t="s">
        <v>3505</v>
      </c>
    </row>
    <row r="351" spans="1:24">
      <c r="A351" t="s">
        <v>3506</v>
      </c>
      <c r="B351" t="s">
        <v>3507</v>
      </c>
      <c r="C351" t="str">
        <f t="shared" si="22"/>
        <v>P02</v>
      </c>
      <c r="E351" t="s">
        <v>2086</v>
      </c>
      <c r="F351" t="str">
        <f t="shared" si="24"/>
        <v>P02</v>
      </c>
      <c r="G351" t="s">
        <v>1892</v>
      </c>
      <c r="H351">
        <f>VLOOKUP(G351,[2]AddGene!$A$187:$B$374,2,FALSE)</f>
        <v>115040</v>
      </c>
      <c r="I351" t="s">
        <v>1892</v>
      </c>
      <c r="J351" t="s">
        <v>1892</v>
      </c>
      <c r="K351" t="e">
        <f>VLOOKUP(J351,'Expression batch'!$B$2:$I$460,8,FALSE)</f>
        <v>#N/A</v>
      </c>
      <c r="L351" t="e">
        <f>VLOOKUP(C351,'Expression batch'!$C$2:$I$460,7,FALSE)</f>
        <v>#N/A</v>
      </c>
      <c r="M351" t="s">
        <v>3966</v>
      </c>
      <c r="Q351" t="s">
        <v>3411</v>
      </c>
      <c r="R351" t="s">
        <v>3508</v>
      </c>
      <c r="S351" t="s">
        <v>2089</v>
      </c>
      <c r="T351" t="s">
        <v>2069</v>
      </c>
      <c r="V351" t="s">
        <v>3413</v>
      </c>
      <c r="W351" t="s">
        <v>2073</v>
      </c>
      <c r="X351" t="s">
        <v>3509</v>
      </c>
    </row>
    <row r="352" spans="1:24">
      <c r="A352" t="s">
        <v>3510</v>
      </c>
      <c r="B352" t="s">
        <v>3511</v>
      </c>
      <c r="C352" t="str">
        <f t="shared" si="22"/>
        <v>P03</v>
      </c>
      <c r="E352" t="s">
        <v>2086</v>
      </c>
      <c r="F352" t="str">
        <f t="shared" si="24"/>
        <v>P03</v>
      </c>
      <c r="G352" t="s">
        <v>1918</v>
      </c>
      <c r="H352">
        <f>VLOOKUP(G352,[2]AddGene!$A$187:$B$374,2,FALSE)</f>
        <v>115041</v>
      </c>
      <c r="I352" t="s">
        <v>1918</v>
      </c>
      <c r="J352" t="s">
        <v>1918</v>
      </c>
      <c r="K352" t="e">
        <f>VLOOKUP(J352,'Expression batch'!$B$2:$I$460,8,FALSE)</f>
        <v>#N/A</v>
      </c>
      <c r="L352" t="e">
        <f>VLOOKUP(C352,'Expression batch'!$C$2:$I$460,7,FALSE)</f>
        <v>#N/A</v>
      </c>
      <c r="M352" t="s">
        <v>3967</v>
      </c>
      <c r="Q352" t="s">
        <v>3411</v>
      </c>
      <c r="R352" t="s">
        <v>3512</v>
      </c>
      <c r="S352" t="s">
        <v>2089</v>
      </c>
      <c r="T352" t="s">
        <v>2069</v>
      </c>
      <c r="V352" t="s">
        <v>3413</v>
      </c>
      <c r="W352" t="s">
        <v>2073</v>
      </c>
      <c r="X352" t="s">
        <v>3513</v>
      </c>
    </row>
    <row r="353" spans="1:24">
      <c r="A353" t="s">
        <v>3514</v>
      </c>
      <c r="B353" t="s">
        <v>3515</v>
      </c>
      <c r="C353" t="str">
        <f t="shared" si="22"/>
        <v>P04</v>
      </c>
      <c r="E353" t="s">
        <v>2086</v>
      </c>
      <c r="F353" t="str">
        <f t="shared" si="24"/>
        <v>P04</v>
      </c>
      <c r="G353" t="str">
        <f>VLOOKUP(F353,[2]Information!$E$3:$F$462,2,FALSE)</f>
        <v>AT5G45840</v>
      </c>
      <c r="H353" t="e">
        <f>VLOOKUP(G353,[2]AddGene!$A$187:$B$374,2,FALSE)</f>
        <v>#N/A</v>
      </c>
      <c r="I353" t="s">
        <v>1788</v>
      </c>
      <c r="J353" t="s">
        <v>1788</v>
      </c>
      <c r="K353" t="str">
        <f>VLOOKUP(J353,'Expression batch'!$B$2:$I$460,8,FALSE)</f>
        <v>AT5G45840</v>
      </c>
      <c r="L353" t="str">
        <f>VLOOKUP(C353,'Expression batch'!$C$2:$I$460,7,FALSE)</f>
        <v>AT5G45840</v>
      </c>
      <c r="M353" t="s">
        <v>1789</v>
      </c>
      <c r="N353" t="s">
        <v>3516</v>
      </c>
      <c r="Q353" t="s">
        <v>3411</v>
      </c>
      <c r="R353" t="s">
        <v>3517</v>
      </c>
      <c r="S353" t="s">
        <v>2089</v>
      </c>
      <c r="T353" t="s">
        <v>2069</v>
      </c>
      <c r="V353" t="s">
        <v>3413</v>
      </c>
      <c r="W353" t="s">
        <v>2073</v>
      </c>
      <c r="X353" t="s">
        <v>3518</v>
      </c>
    </row>
    <row r="354" spans="1:24">
      <c r="A354" t="s">
        <v>3519</v>
      </c>
      <c r="B354" t="s">
        <v>3520</v>
      </c>
      <c r="C354" t="str">
        <f t="shared" si="22"/>
        <v>P05</v>
      </c>
      <c r="E354" t="s">
        <v>2086</v>
      </c>
      <c r="F354" t="str">
        <f t="shared" si="24"/>
        <v>P05</v>
      </c>
      <c r="G354" t="str">
        <f>VLOOKUP(F354,[2]Information!$E$3:$F$462,2,FALSE)</f>
        <v>AT1G34210</v>
      </c>
      <c r="H354">
        <f>VLOOKUP(G354,[2]AddGene!$A$187:$B$374,2,FALSE)</f>
        <v>114968</v>
      </c>
      <c r="I354" t="s">
        <v>1267</v>
      </c>
      <c r="J354" t="s">
        <v>1268</v>
      </c>
      <c r="K354" t="str">
        <f>VLOOKUP(J354,'Expression batch'!$B$2:$I$460,8,FALSE)</f>
        <v>AT1G34210</v>
      </c>
      <c r="L354" t="str">
        <f>VLOOKUP(C354,'Expression batch'!$C$2:$I$460,7,FALSE)</f>
        <v>AT1G34210</v>
      </c>
      <c r="M354" t="s">
        <v>1269</v>
      </c>
      <c r="Q354" t="s">
        <v>3411</v>
      </c>
      <c r="R354" t="s">
        <v>3521</v>
      </c>
      <c r="S354" t="s">
        <v>2089</v>
      </c>
      <c r="T354" t="s">
        <v>2069</v>
      </c>
      <c r="V354" t="s">
        <v>3413</v>
      </c>
      <c r="W354" t="s">
        <v>2073</v>
      </c>
      <c r="X354" t="s">
        <v>3522</v>
      </c>
    </row>
    <row r="355" spans="1:24">
      <c r="A355" t="s">
        <v>3523</v>
      </c>
      <c r="B355" t="s">
        <v>3524</v>
      </c>
      <c r="C355" t="str">
        <f t="shared" si="22"/>
        <v>I01</v>
      </c>
      <c r="E355" t="s">
        <v>2086</v>
      </c>
      <c r="F355" t="str">
        <f t="shared" si="24"/>
        <v>I01</v>
      </c>
      <c r="G355" t="str">
        <f>VLOOKUP(F355,[2]Information!$E$3:$F$462,2,FALSE)</f>
        <v>AT2G23950</v>
      </c>
      <c r="H355">
        <f>VLOOKUP(G355,[2]AddGene!$A$187:$B$374,2,FALSE)</f>
        <v>114972</v>
      </c>
      <c r="I355" t="s">
        <v>1457</v>
      </c>
      <c r="J355" t="s">
        <v>1457</v>
      </c>
      <c r="K355" t="str">
        <f>VLOOKUP(J355,'Expression batch'!$B$2:$I$460,8,FALSE)</f>
        <v>AT2G23950</v>
      </c>
      <c r="L355" t="str">
        <f>VLOOKUP(C355,'Expression batch'!$C$2:$I$460,7,FALSE)</f>
        <v>AT2G23950</v>
      </c>
      <c r="M355" t="s">
        <v>1458</v>
      </c>
      <c r="Q355" t="s">
        <v>3525</v>
      </c>
      <c r="R355" t="s">
        <v>3526</v>
      </c>
      <c r="S355" t="s">
        <v>2089</v>
      </c>
      <c r="T355" t="s">
        <v>2069</v>
      </c>
      <c r="V355" t="s">
        <v>3527</v>
      </c>
      <c r="W355" t="s">
        <v>2073</v>
      </c>
      <c r="X355" t="s">
        <v>3528</v>
      </c>
    </row>
    <row r="356" spans="1:24">
      <c r="A356" t="s">
        <v>3529</v>
      </c>
      <c r="B356" t="s">
        <v>3530</v>
      </c>
      <c r="C356" t="str">
        <f t="shared" si="22"/>
        <v>I03</v>
      </c>
      <c r="E356" t="s">
        <v>2086</v>
      </c>
      <c r="F356" t="str">
        <f t="shared" si="24"/>
        <v>I03</v>
      </c>
      <c r="G356" t="s">
        <v>1896</v>
      </c>
      <c r="H356">
        <f>VLOOKUP(G356,[2]AddGene!$A$187:$B$374,2,FALSE)</f>
        <v>114978</v>
      </c>
      <c r="I356" t="s">
        <v>1896</v>
      </c>
      <c r="J356" t="s">
        <v>1896</v>
      </c>
      <c r="K356" t="e">
        <f>VLOOKUP(J356,'Expression batch'!$B$2:$I$460,8,FALSE)</f>
        <v>#N/A</v>
      </c>
      <c r="L356" t="e">
        <f>VLOOKUP(C356,'Expression batch'!$C$2:$I$460,7,FALSE)</f>
        <v>#N/A</v>
      </c>
      <c r="M356" t="s">
        <v>3968</v>
      </c>
      <c r="Q356" t="s">
        <v>3525</v>
      </c>
      <c r="R356" t="s">
        <v>3531</v>
      </c>
      <c r="S356" t="s">
        <v>2089</v>
      </c>
      <c r="T356" t="s">
        <v>2069</v>
      </c>
      <c r="V356" t="s">
        <v>3527</v>
      </c>
      <c r="W356" t="s">
        <v>2073</v>
      </c>
      <c r="X356" t="s">
        <v>3532</v>
      </c>
    </row>
    <row r="357" spans="1:24">
      <c r="A357" t="s">
        <v>3533</v>
      </c>
      <c r="B357" t="s">
        <v>3534</v>
      </c>
      <c r="C357" t="str">
        <f t="shared" si="22"/>
        <v>I04</v>
      </c>
      <c r="E357" t="s">
        <v>2086</v>
      </c>
      <c r="F357" t="str">
        <f t="shared" si="24"/>
        <v>I04</v>
      </c>
      <c r="G357" t="str">
        <f>VLOOKUP(F357,[2]Information!$E$3:$F$462,2,FALSE)</f>
        <v>AT5G63710</v>
      </c>
      <c r="H357">
        <f>VLOOKUP(G357,[2]AddGene!$A$187:$B$374,2,FALSE)</f>
        <v>114979</v>
      </c>
      <c r="I357" t="s">
        <v>1259</v>
      </c>
      <c r="J357" t="s">
        <v>1259</v>
      </c>
      <c r="K357" t="str">
        <f>VLOOKUP(J357,'Expression batch'!$B$2:$I$460,8,FALSE)</f>
        <v>AT5G63710</v>
      </c>
      <c r="L357" t="str">
        <f>VLOOKUP(C357,'Expression batch'!$C$2:$I$460,7,FALSE)</f>
        <v>AT5G63710</v>
      </c>
      <c r="M357" t="s">
        <v>1260</v>
      </c>
      <c r="Q357" t="s">
        <v>3525</v>
      </c>
      <c r="R357" t="s">
        <v>3535</v>
      </c>
      <c r="S357" t="s">
        <v>2089</v>
      </c>
      <c r="T357" t="s">
        <v>2069</v>
      </c>
      <c r="V357" t="s">
        <v>3527</v>
      </c>
      <c r="W357" t="s">
        <v>2073</v>
      </c>
      <c r="X357" t="s">
        <v>3536</v>
      </c>
    </row>
    <row r="358" spans="1:24">
      <c r="A358" t="s">
        <v>3537</v>
      </c>
      <c r="B358" t="s">
        <v>3538</v>
      </c>
      <c r="C358" t="str">
        <f t="shared" si="22"/>
        <v>I05</v>
      </c>
      <c r="E358" t="s">
        <v>2086</v>
      </c>
      <c r="F358" t="str">
        <f t="shared" si="24"/>
        <v>I05</v>
      </c>
      <c r="G358" t="s">
        <v>1904</v>
      </c>
      <c r="H358">
        <f>VLOOKUP(G358,[2]AddGene!$A$187:$B$374,2,FALSE)</f>
        <v>114980</v>
      </c>
      <c r="I358" t="s">
        <v>1904</v>
      </c>
      <c r="J358" t="s">
        <v>1904</v>
      </c>
      <c r="K358" t="e">
        <f>VLOOKUP(J358,'Expression batch'!$B$2:$I$460,8,FALSE)</f>
        <v>#N/A</v>
      </c>
      <c r="L358" t="e">
        <f>VLOOKUP(C358,'Expression batch'!$C$2:$I$460,7,FALSE)</f>
        <v>#N/A</v>
      </c>
      <c r="M358" t="s">
        <v>3969</v>
      </c>
      <c r="Q358" t="s">
        <v>3525</v>
      </c>
      <c r="R358" t="s">
        <v>3539</v>
      </c>
      <c r="S358" t="s">
        <v>2089</v>
      </c>
      <c r="T358" t="s">
        <v>2069</v>
      </c>
      <c r="V358" t="s">
        <v>3527</v>
      </c>
      <c r="W358" t="s">
        <v>2073</v>
      </c>
      <c r="X358" t="s">
        <v>3540</v>
      </c>
    </row>
    <row r="359" spans="1:24">
      <c r="A359" t="s">
        <v>3541</v>
      </c>
      <c r="B359" t="s">
        <v>3542</v>
      </c>
      <c r="C359" t="str">
        <f t="shared" si="22"/>
        <v>I08</v>
      </c>
      <c r="D359" t="s">
        <v>2067</v>
      </c>
      <c r="E359" t="s">
        <v>2086</v>
      </c>
      <c r="F359" t="str">
        <f t="shared" si="24"/>
        <v>I08</v>
      </c>
      <c r="G359" t="str">
        <f>VLOOKUP(F359,[2]Information!$E$3:$F$462,2,FALSE)</f>
        <v>AT1G60630</v>
      </c>
      <c r="H359">
        <f>VLOOKUP(G359,[2]AddGene!$A$187:$B$374,2,FALSE)</f>
        <v>114983</v>
      </c>
      <c r="I359" t="s">
        <v>1803</v>
      </c>
      <c r="J359" t="s">
        <v>1803</v>
      </c>
      <c r="K359" t="str">
        <f>VLOOKUP(J359,'Expression batch'!$B$2:$I$460,8,FALSE)</f>
        <v>AT1G60630</v>
      </c>
      <c r="L359" t="str">
        <f>VLOOKUP(C359,'Expression batch'!$C$2:$I$460,7,FALSE)</f>
        <v>AT1G60630</v>
      </c>
      <c r="M359" t="s">
        <v>1804</v>
      </c>
      <c r="Q359" t="s">
        <v>3525</v>
      </c>
      <c r="R359" t="s">
        <v>3543</v>
      </c>
      <c r="S359" t="s">
        <v>2089</v>
      </c>
      <c r="T359" t="s">
        <v>2069</v>
      </c>
      <c r="V359" t="s">
        <v>3527</v>
      </c>
      <c r="W359" t="s">
        <v>2073</v>
      </c>
      <c r="X359" t="s">
        <v>3544</v>
      </c>
    </row>
    <row r="360" spans="1:24">
      <c r="A360" t="s">
        <v>3545</v>
      </c>
      <c r="B360" t="s">
        <v>3546</v>
      </c>
      <c r="C360" t="str">
        <f t="shared" si="22"/>
        <v>I10</v>
      </c>
      <c r="E360" t="s">
        <v>2086</v>
      </c>
      <c r="F360" t="str">
        <f t="shared" ref="F360:F391" si="25">LEFT(B360,3)</f>
        <v>I10</v>
      </c>
      <c r="G360" t="str">
        <f>VLOOKUP(F360,[2]Information!$E$3:$F$462,2,FALSE)</f>
        <v>AT1G68400</v>
      </c>
      <c r="H360" t="e">
        <f>VLOOKUP(G360,[2]AddGene!$A$187:$B$374,2,FALSE)</f>
        <v>#N/A</v>
      </c>
      <c r="I360" t="s">
        <v>1447</v>
      </c>
      <c r="J360" t="s">
        <v>1447</v>
      </c>
      <c r="K360" t="str">
        <f>VLOOKUP(J360,'Expression batch'!$B$2:$I$460,8,FALSE)</f>
        <v>AT1G68400</v>
      </c>
      <c r="L360" t="str">
        <f>VLOOKUP(C360,'Expression batch'!$C$2:$I$460,7,FALSE)</f>
        <v>AT1G68400</v>
      </c>
      <c r="M360" t="s">
        <v>1448</v>
      </c>
      <c r="Q360" t="s">
        <v>3525</v>
      </c>
      <c r="R360" t="s">
        <v>3547</v>
      </c>
      <c r="S360" t="s">
        <v>2089</v>
      </c>
      <c r="T360" t="s">
        <v>2069</v>
      </c>
      <c r="V360" t="s">
        <v>3527</v>
      </c>
      <c r="W360" t="s">
        <v>2073</v>
      </c>
      <c r="X360" t="s">
        <v>3548</v>
      </c>
    </row>
    <row r="361" spans="1:24">
      <c r="A361" t="s">
        <v>3549</v>
      </c>
      <c r="B361" t="s">
        <v>3550</v>
      </c>
      <c r="C361" t="str">
        <f t="shared" si="22"/>
        <v>I11</v>
      </c>
      <c r="E361" t="s">
        <v>2086</v>
      </c>
      <c r="F361" t="str">
        <f t="shared" si="25"/>
        <v>I11</v>
      </c>
      <c r="G361" t="str">
        <f>VLOOKUP(F361,[2]Information!$E$3:$F$462,2,FALSE)</f>
        <v>AT1G72460</v>
      </c>
      <c r="H361">
        <f>VLOOKUP(G361,[2]AddGene!$A$187:$B$374,2,FALSE)</f>
        <v>114986</v>
      </c>
      <c r="I361" t="s">
        <v>1449</v>
      </c>
      <c r="J361" t="s">
        <v>1449</v>
      </c>
      <c r="K361" t="str">
        <f>VLOOKUP(J361,'Expression batch'!$B$2:$I$460,8,FALSE)</f>
        <v>AT1G72460</v>
      </c>
      <c r="L361" t="str">
        <f>VLOOKUP(C361,'Expression batch'!$C$2:$I$460,7,FALSE)</f>
        <v>AT1G72460</v>
      </c>
      <c r="M361" t="s">
        <v>1450</v>
      </c>
      <c r="Q361" t="s">
        <v>3525</v>
      </c>
      <c r="R361" t="s">
        <v>3551</v>
      </c>
      <c r="S361" t="s">
        <v>2089</v>
      </c>
      <c r="T361" t="s">
        <v>2069</v>
      </c>
      <c r="V361" t="s">
        <v>3527</v>
      </c>
      <c r="W361" t="s">
        <v>2073</v>
      </c>
      <c r="X361" t="s">
        <v>3552</v>
      </c>
    </row>
    <row r="362" spans="1:24">
      <c r="A362" t="s">
        <v>3553</v>
      </c>
      <c r="B362" t="s">
        <v>3554</v>
      </c>
      <c r="C362" t="str">
        <f t="shared" si="22"/>
        <v>I12</v>
      </c>
      <c r="E362" t="s">
        <v>2086</v>
      </c>
      <c r="F362" t="str">
        <f t="shared" si="25"/>
        <v>I12</v>
      </c>
      <c r="G362" t="s">
        <v>1996</v>
      </c>
      <c r="H362">
        <f>VLOOKUP(G362,[2]AddGene!$A$187:$B$374,2,FALSE)</f>
        <v>114987</v>
      </c>
      <c r="I362" t="s">
        <v>1996</v>
      </c>
      <c r="J362" t="s">
        <v>1997</v>
      </c>
      <c r="K362" t="e">
        <f>VLOOKUP(J362,'Expression batch'!$B$2:$I$460,8,FALSE)</f>
        <v>#N/A</v>
      </c>
      <c r="L362" t="e">
        <f>VLOOKUP(C362,'Expression batch'!$C$2:$I$460,7,FALSE)</f>
        <v>#N/A</v>
      </c>
      <c r="M362" t="s">
        <v>3970</v>
      </c>
      <c r="Q362" t="s">
        <v>3525</v>
      </c>
      <c r="R362" t="s">
        <v>3555</v>
      </c>
      <c r="S362" t="s">
        <v>2089</v>
      </c>
      <c r="T362" t="s">
        <v>2069</v>
      </c>
      <c r="V362" t="s">
        <v>3527</v>
      </c>
      <c r="W362" t="s">
        <v>2073</v>
      </c>
      <c r="X362" t="s">
        <v>3556</v>
      </c>
    </row>
    <row r="363" spans="1:24">
      <c r="A363" t="s">
        <v>3557</v>
      </c>
      <c r="B363" t="s">
        <v>3558</v>
      </c>
      <c r="C363" t="str">
        <f t="shared" si="22"/>
        <v>J01</v>
      </c>
      <c r="E363" t="s">
        <v>2086</v>
      </c>
      <c r="F363" t="str">
        <f t="shared" si="25"/>
        <v>J01</v>
      </c>
      <c r="G363" t="s">
        <v>2006</v>
      </c>
      <c r="H363">
        <f>VLOOKUP(G363,[2]AddGene!$A$187:$B$374,2,FALSE)</f>
        <v>114988</v>
      </c>
      <c r="I363" t="s">
        <v>2006</v>
      </c>
      <c r="J363" t="s">
        <v>2006</v>
      </c>
      <c r="K363" t="e">
        <f>VLOOKUP(J363,'Expression batch'!$B$2:$I$460,8,FALSE)</f>
        <v>#N/A</v>
      </c>
      <c r="L363" t="e">
        <f>VLOOKUP(C363,'Expression batch'!$C$2:$I$460,7,FALSE)</f>
        <v>#N/A</v>
      </c>
      <c r="M363" t="s">
        <v>3971</v>
      </c>
      <c r="Q363" t="s">
        <v>3525</v>
      </c>
      <c r="R363" t="s">
        <v>3559</v>
      </c>
      <c r="S363" t="s">
        <v>2089</v>
      </c>
      <c r="T363" t="s">
        <v>2069</v>
      </c>
      <c r="V363" t="s">
        <v>3527</v>
      </c>
      <c r="W363" t="s">
        <v>2073</v>
      </c>
      <c r="X363" t="s">
        <v>3560</v>
      </c>
    </row>
    <row r="364" spans="1:24">
      <c r="A364" t="s">
        <v>3561</v>
      </c>
      <c r="B364" t="s">
        <v>3562</v>
      </c>
      <c r="C364" t="str">
        <f t="shared" si="22"/>
        <v>J02</v>
      </c>
      <c r="E364" t="s">
        <v>2086</v>
      </c>
      <c r="F364" t="str">
        <f t="shared" si="25"/>
        <v>J02</v>
      </c>
      <c r="G364" t="s">
        <v>2002</v>
      </c>
      <c r="H364">
        <f>VLOOKUP(G364,[2]AddGene!$A$187:$B$374,2,FALSE)</f>
        <v>114989</v>
      </c>
      <c r="I364" t="s">
        <v>2002</v>
      </c>
      <c r="J364" t="s">
        <v>2002</v>
      </c>
      <c r="K364" t="e">
        <f>VLOOKUP(J364,'Expression batch'!$B$2:$I$460,8,FALSE)</f>
        <v>#N/A</v>
      </c>
      <c r="L364" t="e">
        <f>VLOOKUP(C364,'Expression batch'!$C$2:$I$460,7,FALSE)</f>
        <v>#N/A</v>
      </c>
      <c r="M364" t="s">
        <v>3972</v>
      </c>
      <c r="N364" t="s">
        <v>3482</v>
      </c>
      <c r="Q364" t="s">
        <v>3525</v>
      </c>
      <c r="R364" t="s">
        <v>3563</v>
      </c>
      <c r="S364" t="s">
        <v>2089</v>
      </c>
      <c r="T364" t="s">
        <v>2069</v>
      </c>
      <c r="V364" t="s">
        <v>3527</v>
      </c>
      <c r="W364" t="s">
        <v>2073</v>
      </c>
      <c r="X364" t="s">
        <v>3564</v>
      </c>
    </row>
    <row r="365" spans="1:24">
      <c r="A365" t="s">
        <v>3565</v>
      </c>
      <c r="B365" t="s">
        <v>3566</v>
      </c>
      <c r="C365" t="str">
        <f t="shared" si="22"/>
        <v>J03</v>
      </c>
      <c r="E365" t="s">
        <v>2086</v>
      </c>
      <c r="F365" t="str">
        <f t="shared" si="25"/>
        <v>J03</v>
      </c>
      <c r="G365" t="str">
        <f>VLOOKUP(F365,[2]Information!$E$3:$F$462,2,FALSE)</f>
        <v>AT3G02880</v>
      </c>
      <c r="H365">
        <f>VLOOKUP(G365,[2]AddGene!$A$187:$B$374,2,FALSE)</f>
        <v>114990</v>
      </c>
      <c r="I365" t="s">
        <v>1411</v>
      </c>
      <c r="J365" t="s">
        <v>1411</v>
      </c>
      <c r="K365" t="str">
        <f>VLOOKUP(J365,'Expression batch'!$B$2:$I$460,8,FALSE)</f>
        <v>AT3G02880</v>
      </c>
      <c r="L365" t="str">
        <f>VLOOKUP(C365,'Expression batch'!$C$2:$I$460,7,FALSE)</f>
        <v>AT3G02880</v>
      </c>
      <c r="M365" t="s">
        <v>1412</v>
      </c>
      <c r="Q365" t="s">
        <v>3525</v>
      </c>
      <c r="R365" t="s">
        <v>3567</v>
      </c>
      <c r="S365" t="s">
        <v>2089</v>
      </c>
      <c r="T365" t="s">
        <v>2069</v>
      </c>
      <c r="V365" t="s">
        <v>3527</v>
      </c>
      <c r="W365" t="s">
        <v>2073</v>
      </c>
      <c r="X365" t="s">
        <v>3568</v>
      </c>
    </row>
    <row r="366" spans="1:24">
      <c r="A366" t="s">
        <v>3569</v>
      </c>
      <c r="B366" t="s">
        <v>3570</v>
      </c>
      <c r="C366" t="str">
        <f t="shared" si="22"/>
        <v>J04</v>
      </c>
      <c r="E366" t="s">
        <v>2086</v>
      </c>
      <c r="F366" t="str">
        <f t="shared" si="25"/>
        <v>J04</v>
      </c>
      <c r="G366" t="s">
        <v>2009</v>
      </c>
      <c r="H366">
        <f>VLOOKUP(G366,[2]AddGene!$A$187:$B$374,2,FALSE)</f>
        <v>114991</v>
      </c>
      <c r="I366" t="s">
        <v>2009</v>
      </c>
      <c r="J366" t="s">
        <v>2009</v>
      </c>
      <c r="K366" t="e">
        <f>VLOOKUP(J366,'Expression batch'!$B$2:$I$460,8,FALSE)</f>
        <v>#N/A</v>
      </c>
      <c r="L366" t="e">
        <f>VLOOKUP(C366,'Expression batch'!$C$2:$I$460,7,FALSE)</f>
        <v>#N/A</v>
      </c>
      <c r="M366" t="s">
        <v>3973</v>
      </c>
      <c r="Q366" t="s">
        <v>3525</v>
      </c>
      <c r="R366" t="s">
        <v>3571</v>
      </c>
      <c r="S366" t="s">
        <v>2089</v>
      </c>
      <c r="T366" t="s">
        <v>2069</v>
      </c>
      <c r="V366" t="s">
        <v>3527</v>
      </c>
      <c r="W366" t="s">
        <v>2073</v>
      </c>
      <c r="X366" t="s">
        <v>3572</v>
      </c>
    </row>
    <row r="367" spans="1:24">
      <c r="A367" t="s">
        <v>3573</v>
      </c>
      <c r="B367" t="s">
        <v>3574</v>
      </c>
      <c r="C367" t="str">
        <f t="shared" si="22"/>
        <v>J05</v>
      </c>
      <c r="E367" t="s">
        <v>2086</v>
      </c>
      <c r="F367" t="str">
        <f t="shared" si="25"/>
        <v>J05</v>
      </c>
      <c r="G367" t="str">
        <f>VLOOKUP(F367,[2]Information!$E$3:$F$462,2,FALSE)</f>
        <v>AT3G17840</v>
      </c>
      <c r="H367">
        <f>VLOOKUP(G367,[2]AddGene!$A$187:$B$374,2,FALSE)</f>
        <v>114992</v>
      </c>
      <c r="I367" t="s">
        <v>1256</v>
      </c>
      <c r="J367" t="s">
        <v>1257</v>
      </c>
      <c r="K367" t="str">
        <f>VLOOKUP(J367,'Expression batch'!$B$2:$I$460,8,FALSE)</f>
        <v>AT3G17840</v>
      </c>
      <c r="L367" t="str">
        <f>VLOOKUP(C367,'Expression batch'!$C$2:$I$460,7,FALSE)</f>
        <v>AT3G17840</v>
      </c>
      <c r="M367" t="s">
        <v>1258</v>
      </c>
      <c r="Q367" t="s">
        <v>3525</v>
      </c>
      <c r="R367" t="s">
        <v>3575</v>
      </c>
      <c r="S367" t="s">
        <v>2089</v>
      </c>
      <c r="T367" t="s">
        <v>2069</v>
      </c>
      <c r="V367" t="s">
        <v>3527</v>
      </c>
      <c r="W367" t="s">
        <v>2073</v>
      </c>
      <c r="X367" t="s">
        <v>3576</v>
      </c>
    </row>
    <row r="368" spans="1:24">
      <c r="A368" t="s">
        <v>3577</v>
      </c>
      <c r="B368" t="s">
        <v>3578</v>
      </c>
      <c r="C368" t="str">
        <f t="shared" si="22"/>
        <v>J06</v>
      </c>
      <c r="E368" t="s">
        <v>2086</v>
      </c>
      <c r="F368" t="str">
        <f t="shared" si="25"/>
        <v>J06</v>
      </c>
      <c r="G368" t="str">
        <f>VLOOKUP(F368,[2]Information!$E$3:$F$462,2,FALSE)</f>
        <v>AT3G20190</v>
      </c>
      <c r="H368">
        <f>VLOOKUP(G368,[2]AddGene!$A$187:$B$374,2,FALSE)</f>
        <v>114993</v>
      </c>
      <c r="I368" t="s">
        <v>1244</v>
      </c>
      <c r="J368" t="s">
        <v>1245</v>
      </c>
      <c r="K368" t="str">
        <f>VLOOKUP(J368,'Expression batch'!$B$2:$I$460,8,FALSE)</f>
        <v>AT3G20190</v>
      </c>
      <c r="L368" t="str">
        <f>VLOOKUP(C368,'Expression batch'!$C$2:$I$460,7,FALSE)</f>
        <v>AT3G20190</v>
      </c>
      <c r="M368" t="s">
        <v>1246</v>
      </c>
      <c r="Q368" t="s">
        <v>3525</v>
      </c>
      <c r="R368" t="s">
        <v>3579</v>
      </c>
      <c r="S368" t="s">
        <v>2089</v>
      </c>
      <c r="T368" t="s">
        <v>2069</v>
      </c>
      <c r="V368" t="s">
        <v>3527</v>
      </c>
      <c r="W368" t="s">
        <v>2073</v>
      </c>
      <c r="X368" t="s">
        <v>3580</v>
      </c>
    </row>
    <row r="369" spans="1:24">
      <c r="A369" t="s">
        <v>3581</v>
      </c>
      <c r="B369" t="s">
        <v>3582</v>
      </c>
      <c r="C369" t="str">
        <f t="shared" si="22"/>
        <v>J07</v>
      </c>
      <c r="E369" t="s">
        <v>2086</v>
      </c>
      <c r="F369" t="str">
        <f t="shared" si="25"/>
        <v>J07</v>
      </c>
      <c r="G369" t="str">
        <f>VLOOKUP(F369,[2]Information!$E$3:$F$462,2,FALSE)</f>
        <v>AT3G42880</v>
      </c>
      <c r="H369">
        <f>VLOOKUP(G369,[2]AddGene!$A$187:$B$374,2,FALSE)</f>
        <v>114994</v>
      </c>
      <c r="I369" t="s">
        <v>1241</v>
      </c>
      <c r="J369" t="s">
        <v>1242</v>
      </c>
      <c r="K369" t="str">
        <f>VLOOKUP(J369,'Expression batch'!$B$2:$I$460,8,FALSE)</f>
        <v>AT3G42880</v>
      </c>
      <c r="L369" t="str">
        <f>VLOOKUP(C369,'Expression batch'!$C$2:$I$460,7,FALSE)</f>
        <v>AT3G42880</v>
      </c>
      <c r="M369" t="s">
        <v>1243</v>
      </c>
      <c r="Q369" t="s">
        <v>3525</v>
      </c>
      <c r="R369" t="s">
        <v>3583</v>
      </c>
      <c r="S369" t="s">
        <v>2089</v>
      </c>
      <c r="T369" t="s">
        <v>2069</v>
      </c>
      <c r="V369" t="s">
        <v>3527</v>
      </c>
      <c r="W369" t="s">
        <v>2073</v>
      </c>
      <c r="X369" t="s">
        <v>3584</v>
      </c>
    </row>
    <row r="370" spans="1:24">
      <c r="A370" t="s">
        <v>3585</v>
      </c>
      <c r="B370" t="s">
        <v>3586</v>
      </c>
      <c r="C370" t="str">
        <f t="shared" si="22"/>
        <v>J08</v>
      </c>
      <c r="E370" t="s">
        <v>2086</v>
      </c>
      <c r="F370" t="str">
        <f t="shared" si="25"/>
        <v>J08</v>
      </c>
      <c r="G370" t="s">
        <v>2001</v>
      </c>
      <c r="H370">
        <f>VLOOKUP(G370,[2]AddGene!$A$187:$B$374,2,FALSE)</f>
        <v>114995</v>
      </c>
      <c r="I370" t="s">
        <v>2001</v>
      </c>
      <c r="J370" t="s">
        <v>2001</v>
      </c>
      <c r="K370" t="e">
        <f>VLOOKUP(J370,'Expression batch'!$B$2:$I$460,8,FALSE)</f>
        <v>#N/A</v>
      </c>
      <c r="L370" t="e">
        <f>VLOOKUP(C370,'Expression batch'!$C$2:$I$460,7,FALSE)</f>
        <v>#N/A</v>
      </c>
      <c r="M370" t="s">
        <v>3974</v>
      </c>
      <c r="Q370" t="s">
        <v>3525</v>
      </c>
      <c r="R370" t="s">
        <v>3587</v>
      </c>
      <c r="S370" t="s">
        <v>2089</v>
      </c>
      <c r="T370" t="s">
        <v>2069</v>
      </c>
      <c r="V370" t="s">
        <v>3527</v>
      </c>
      <c r="W370" t="s">
        <v>2073</v>
      </c>
      <c r="X370" t="s">
        <v>3588</v>
      </c>
    </row>
    <row r="371" spans="1:24">
      <c r="A371" t="s">
        <v>3589</v>
      </c>
      <c r="B371" t="s">
        <v>3590</v>
      </c>
      <c r="C371" t="str">
        <f t="shared" si="22"/>
        <v>J09</v>
      </c>
      <c r="D371" t="s">
        <v>2067</v>
      </c>
      <c r="E371" t="s">
        <v>2086</v>
      </c>
      <c r="F371" t="str">
        <f t="shared" si="25"/>
        <v>J09</v>
      </c>
      <c r="G371" t="str">
        <f>VLOOKUP(F371,[2]Information!$E$3:$F$462,2,FALSE)</f>
        <v>AT3G51740</v>
      </c>
      <c r="H371">
        <f>VLOOKUP(G371,[2]AddGene!$A$187:$B$374,2,FALSE)</f>
        <v>114996</v>
      </c>
      <c r="I371" t="s">
        <v>1600</v>
      </c>
      <c r="J371" t="s">
        <v>1601</v>
      </c>
      <c r="K371" t="str">
        <f>VLOOKUP(J371,'Expression batch'!$B$2:$I$460,8,FALSE)</f>
        <v>AT3G51740</v>
      </c>
      <c r="L371" t="str">
        <f>VLOOKUP(C371,'Expression batch'!$C$2:$I$460,7,FALSE)</f>
        <v>AT3G51740</v>
      </c>
      <c r="M371" t="s">
        <v>1602</v>
      </c>
      <c r="Q371" t="s">
        <v>3525</v>
      </c>
      <c r="R371" t="s">
        <v>3591</v>
      </c>
      <c r="S371" t="s">
        <v>2089</v>
      </c>
      <c r="T371" t="s">
        <v>2069</v>
      </c>
      <c r="V371" t="s">
        <v>3527</v>
      </c>
      <c r="W371" t="s">
        <v>2073</v>
      </c>
      <c r="X371" t="s">
        <v>3592</v>
      </c>
    </row>
    <row r="372" spans="1:24">
      <c r="A372" t="s">
        <v>3593</v>
      </c>
      <c r="B372" t="s">
        <v>3594</v>
      </c>
      <c r="C372" t="str">
        <f t="shared" si="22"/>
        <v>J10</v>
      </c>
      <c r="D372" t="s">
        <v>2067</v>
      </c>
      <c r="E372" t="s">
        <v>2086</v>
      </c>
      <c r="F372" t="str">
        <f t="shared" si="25"/>
        <v>J10</v>
      </c>
      <c r="G372" t="str">
        <f>VLOOKUP(F372,[2]Information!$E$3:$F$462,2,FALSE)</f>
        <v>AT3G56100</v>
      </c>
      <c r="H372">
        <f>VLOOKUP(G372,[2]AddGene!$A$187:$B$374,2,FALSE)</f>
        <v>114997</v>
      </c>
      <c r="I372" t="s">
        <v>1226</v>
      </c>
      <c r="J372" t="s">
        <v>1227</v>
      </c>
      <c r="K372" t="str">
        <f>VLOOKUP(J372,'Expression batch'!$B$2:$I$460,8,FALSE)</f>
        <v>AT3G56100</v>
      </c>
      <c r="L372" t="str">
        <f>VLOOKUP(C372,'Expression batch'!$C$2:$I$460,7,FALSE)</f>
        <v>AT3G56100</v>
      </c>
      <c r="M372" t="s">
        <v>1228</v>
      </c>
      <c r="Q372" t="s">
        <v>3525</v>
      </c>
      <c r="R372" t="s">
        <v>3595</v>
      </c>
      <c r="S372" t="s">
        <v>2089</v>
      </c>
      <c r="T372" t="s">
        <v>2069</v>
      </c>
      <c r="V372" t="s">
        <v>3527</v>
      </c>
      <c r="W372" t="s">
        <v>2073</v>
      </c>
      <c r="X372" t="s">
        <v>3596</v>
      </c>
    </row>
    <row r="373" spans="1:24">
      <c r="A373" t="s">
        <v>3597</v>
      </c>
      <c r="B373" t="s">
        <v>3598</v>
      </c>
      <c r="C373" t="str">
        <f t="shared" si="22"/>
        <v>J11</v>
      </c>
      <c r="E373" t="s">
        <v>2086</v>
      </c>
      <c r="F373" t="str">
        <f t="shared" si="25"/>
        <v>J11</v>
      </c>
      <c r="G373" t="s">
        <v>2011</v>
      </c>
      <c r="H373">
        <f>VLOOKUP(G373,[2]AddGene!$A$187:$B$374,2,FALSE)</f>
        <v>114998</v>
      </c>
      <c r="I373" t="s">
        <v>2011</v>
      </c>
      <c r="J373" t="s">
        <v>2011</v>
      </c>
      <c r="K373" t="e">
        <f>VLOOKUP(J373,'Expression batch'!$B$2:$I$460,8,FALSE)</f>
        <v>#N/A</v>
      </c>
      <c r="L373" t="e">
        <f>VLOOKUP(C373,'Expression batch'!$C$2:$I$460,7,FALSE)</f>
        <v>#N/A</v>
      </c>
      <c r="M373" t="s">
        <v>3975</v>
      </c>
      <c r="Q373" t="s">
        <v>3525</v>
      </c>
      <c r="R373" t="s">
        <v>3599</v>
      </c>
      <c r="S373" t="s">
        <v>2089</v>
      </c>
      <c r="T373" t="s">
        <v>2069</v>
      </c>
      <c r="V373" t="s">
        <v>3527</v>
      </c>
      <c r="W373" t="s">
        <v>2073</v>
      </c>
      <c r="X373" t="s">
        <v>3600</v>
      </c>
    </row>
    <row r="374" spans="1:24">
      <c r="A374" t="s">
        <v>3601</v>
      </c>
      <c r="B374" t="s">
        <v>3602</v>
      </c>
      <c r="C374" t="str">
        <f t="shared" si="22"/>
        <v>J12</v>
      </c>
      <c r="E374" t="s">
        <v>2086</v>
      </c>
      <c r="F374" t="str">
        <f t="shared" si="25"/>
        <v>J12</v>
      </c>
      <c r="G374" t="str">
        <f>VLOOKUP(F374,[2]Information!$E$3:$F$462,2,FALSE)</f>
        <v>AT4G31250</v>
      </c>
      <c r="H374">
        <f>VLOOKUP(G374,[2]AddGene!$A$187:$B$374,2,FALSE)</f>
        <v>114999</v>
      </c>
      <c r="I374" t="s">
        <v>1780</v>
      </c>
      <c r="J374" t="s">
        <v>1780</v>
      </c>
      <c r="K374" t="str">
        <f>VLOOKUP(J374,'Expression batch'!$B$2:$I$460,8,FALSE)</f>
        <v>AT4G31250</v>
      </c>
      <c r="L374" t="str">
        <f>VLOOKUP(C374,'Expression batch'!$C$2:$I$460,7,FALSE)</f>
        <v>AT4G31250</v>
      </c>
      <c r="M374" t="s">
        <v>1781</v>
      </c>
      <c r="Q374" t="s">
        <v>3525</v>
      </c>
      <c r="R374" t="s">
        <v>3603</v>
      </c>
      <c r="S374" t="s">
        <v>2089</v>
      </c>
      <c r="T374" t="s">
        <v>2069</v>
      </c>
      <c r="V374" t="s">
        <v>3527</v>
      </c>
      <c r="W374" t="s">
        <v>2073</v>
      </c>
      <c r="X374" t="s">
        <v>3604</v>
      </c>
    </row>
    <row r="375" spans="1:24">
      <c r="A375" t="s">
        <v>3605</v>
      </c>
      <c r="B375" t="s">
        <v>3606</v>
      </c>
      <c r="C375" t="str">
        <f t="shared" si="22"/>
        <v>K01</v>
      </c>
      <c r="E375" t="s">
        <v>2086</v>
      </c>
      <c r="F375" t="str">
        <f t="shared" si="25"/>
        <v>K01</v>
      </c>
      <c r="G375" t="s">
        <v>2007</v>
      </c>
      <c r="H375">
        <f>VLOOKUP(G375,[2]AddGene!$A$187:$B$374,2,FALSE)</f>
        <v>115000</v>
      </c>
      <c r="I375" t="s">
        <v>2007</v>
      </c>
      <c r="J375" t="s">
        <v>2008</v>
      </c>
      <c r="K375" t="e">
        <f>VLOOKUP(J375,'Expression batch'!$B$2:$I$460,8,FALSE)</f>
        <v>#N/A</v>
      </c>
      <c r="L375" t="e">
        <f>VLOOKUP(C375,'Expression batch'!$C$2:$I$460,7,FALSE)</f>
        <v>#N/A</v>
      </c>
      <c r="M375" t="s">
        <v>3976</v>
      </c>
      <c r="Q375" t="s">
        <v>3525</v>
      </c>
      <c r="R375" t="s">
        <v>3607</v>
      </c>
      <c r="S375" t="s">
        <v>2089</v>
      </c>
      <c r="T375" t="s">
        <v>2069</v>
      </c>
      <c r="V375" t="s">
        <v>3527</v>
      </c>
      <c r="W375" t="s">
        <v>2073</v>
      </c>
      <c r="X375" t="s">
        <v>3608</v>
      </c>
    </row>
    <row r="376" spans="1:24">
      <c r="A376" t="s">
        <v>3609</v>
      </c>
      <c r="B376" t="s">
        <v>3610</v>
      </c>
      <c r="C376" t="str">
        <f t="shared" si="22"/>
        <v>K02</v>
      </c>
      <c r="E376" t="s">
        <v>2086</v>
      </c>
      <c r="F376" t="str">
        <f t="shared" si="25"/>
        <v>K02</v>
      </c>
      <c r="G376" t="s">
        <v>2005</v>
      </c>
      <c r="H376">
        <f>VLOOKUP(G376,[2]AddGene!$A$187:$B$374,2,FALSE)</f>
        <v>115001</v>
      </c>
      <c r="I376" t="s">
        <v>2005</v>
      </c>
      <c r="J376" t="s">
        <v>2005</v>
      </c>
      <c r="K376" t="e">
        <f>VLOOKUP(J376,'Expression batch'!$B$2:$I$460,8,FALSE)</f>
        <v>#N/A</v>
      </c>
      <c r="L376" t="e">
        <f>VLOOKUP(C376,'Expression batch'!$C$2:$I$460,7,FALSE)</f>
        <v>#N/A</v>
      </c>
      <c r="M376" t="s">
        <v>3977</v>
      </c>
      <c r="Q376" t="s">
        <v>3525</v>
      </c>
      <c r="R376" t="s">
        <v>3611</v>
      </c>
      <c r="S376" t="s">
        <v>2089</v>
      </c>
      <c r="T376" t="s">
        <v>2069</v>
      </c>
      <c r="V376" t="s">
        <v>3527</v>
      </c>
      <c r="W376" t="s">
        <v>2073</v>
      </c>
      <c r="X376" t="s">
        <v>3612</v>
      </c>
    </row>
    <row r="377" spans="1:24">
      <c r="A377" t="s">
        <v>3613</v>
      </c>
      <c r="B377" t="s">
        <v>3614</v>
      </c>
      <c r="C377" t="str">
        <f t="shared" si="22"/>
        <v>K03</v>
      </c>
      <c r="E377" t="s">
        <v>2086</v>
      </c>
      <c r="F377" t="str">
        <f t="shared" si="25"/>
        <v>K03</v>
      </c>
      <c r="G377" t="str">
        <f>VLOOKUP(F377,[2]Information!$E$3:$F$462,2,FALSE)</f>
        <v>AT5G20690</v>
      </c>
      <c r="H377">
        <f>VLOOKUP(G377,[2]AddGene!$A$187:$B$374,2,FALSE)</f>
        <v>115002</v>
      </c>
      <c r="I377" t="s">
        <v>1250</v>
      </c>
      <c r="J377" t="s">
        <v>1251</v>
      </c>
      <c r="K377" t="str">
        <f>VLOOKUP(J377,'Expression batch'!$B$2:$I$460,8,FALSE)</f>
        <v>AT5G20690</v>
      </c>
      <c r="L377" t="str">
        <f>VLOOKUP(C377,'Expression batch'!$C$2:$I$460,7,FALSE)</f>
        <v>AT5G20690</v>
      </c>
      <c r="M377" t="s">
        <v>1252</v>
      </c>
      <c r="Q377" t="s">
        <v>3525</v>
      </c>
      <c r="R377" t="s">
        <v>3615</v>
      </c>
      <c r="S377" t="s">
        <v>2089</v>
      </c>
      <c r="T377" t="s">
        <v>2069</v>
      </c>
      <c r="V377" t="s">
        <v>3527</v>
      </c>
      <c r="W377" t="s">
        <v>2073</v>
      </c>
      <c r="X377" t="s">
        <v>3616</v>
      </c>
    </row>
    <row r="378" spans="1:24">
      <c r="A378" t="s">
        <v>3617</v>
      </c>
      <c r="B378" t="s">
        <v>3618</v>
      </c>
      <c r="C378" t="str">
        <f t="shared" si="22"/>
        <v>K04</v>
      </c>
      <c r="E378" t="s">
        <v>2086</v>
      </c>
      <c r="F378" t="str">
        <f t="shared" si="25"/>
        <v>K04</v>
      </c>
      <c r="G378" t="s">
        <v>2012</v>
      </c>
      <c r="H378">
        <f>VLOOKUP(G378,[2]AddGene!$A$187:$B$374,2,FALSE)</f>
        <v>115003</v>
      </c>
      <c r="I378" t="s">
        <v>2012</v>
      </c>
      <c r="J378" t="s">
        <v>2012</v>
      </c>
      <c r="K378" t="e">
        <f>VLOOKUP(J378,'Expression batch'!$B$2:$I$460,8,FALSE)</f>
        <v>#N/A</v>
      </c>
      <c r="L378" t="e">
        <f>VLOOKUP(C378,'Expression batch'!$C$2:$I$460,7,FALSE)</f>
        <v>#N/A</v>
      </c>
      <c r="M378" t="s">
        <v>3978</v>
      </c>
      <c r="Q378" t="s">
        <v>3525</v>
      </c>
      <c r="R378" t="s">
        <v>3619</v>
      </c>
      <c r="S378" t="s">
        <v>2089</v>
      </c>
      <c r="T378" t="s">
        <v>2069</v>
      </c>
      <c r="V378" t="s">
        <v>3527</v>
      </c>
      <c r="W378" t="s">
        <v>2073</v>
      </c>
      <c r="X378" t="s">
        <v>3620</v>
      </c>
    </row>
    <row r="379" spans="1:24">
      <c r="A379" t="s">
        <v>3621</v>
      </c>
      <c r="B379" t="s">
        <v>3622</v>
      </c>
      <c r="C379" t="str">
        <f t="shared" si="22"/>
        <v>K05</v>
      </c>
      <c r="E379" t="s">
        <v>2086</v>
      </c>
      <c r="F379" t="str">
        <f t="shared" si="25"/>
        <v>K05</v>
      </c>
      <c r="G379" t="str">
        <f>VLOOKUP(F379,[2]Information!$E$3:$F$462,2,FALSE)</f>
        <v>AT5G35390</v>
      </c>
      <c r="H379">
        <f>VLOOKUP(G379,[2]AddGene!$A$187:$B$374,2,FALSE)</f>
        <v>115004</v>
      </c>
      <c r="I379" t="s">
        <v>1238</v>
      </c>
      <c r="J379" t="s">
        <v>1239</v>
      </c>
      <c r="K379" t="str">
        <f>VLOOKUP(J379,'Expression batch'!$B$2:$I$460,8,FALSE)</f>
        <v>AT5G35390</v>
      </c>
      <c r="L379" t="str">
        <f>VLOOKUP(C379,'Expression batch'!$C$2:$I$460,7,FALSE)</f>
        <v>AT5G35390</v>
      </c>
      <c r="M379" t="s">
        <v>1240</v>
      </c>
      <c r="Q379" t="s">
        <v>3525</v>
      </c>
      <c r="R379" t="s">
        <v>3623</v>
      </c>
      <c r="S379" t="s">
        <v>2089</v>
      </c>
      <c r="T379" t="s">
        <v>2069</v>
      </c>
      <c r="V379" t="s">
        <v>3527</v>
      </c>
      <c r="W379" t="s">
        <v>2073</v>
      </c>
      <c r="X379" t="s">
        <v>3624</v>
      </c>
    </row>
    <row r="380" spans="1:24">
      <c r="A380" t="s">
        <v>3625</v>
      </c>
      <c r="B380" t="s">
        <v>3626</v>
      </c>
      <c r="C380" t="str">
        <f t="shared" si="22"/>
        <v>K06</v>
      </c>
      <c r="E380" t="s">
        <v>2086</v>
      </c>
      <c r="F380" t="str">
        <f t="shared" si="25"/>
        <v>K06</v>
      </c>
      <c r="G380" t="s">
        <v>2000</v>
      </c>
      <c r="H380">
        <f>VLOOKUP(G380,[2]AddGene!$A$187:$B$374,2,FALSE)</f>
        <v>115005</v>
      </c>
      <c r="I380" t="s">
        <v>2000</v>
      </c>
      <c r="J380" s="25" t="s">
        <v>2000</v>
      </c>
      <c r="K380" t="e">
        <f>VLOOKUP(J380,'Expression batch'!$B$2:$I$460,8,FALSE)</f>
        <v>#N/A</v>
      </c>
      <c r="L380" t="e">
        <f>VLOOKUP(C380,'Expression batch'!$C$2:$I$460,7,FALSE)</f>
        <v>#N/A</v>
      </c>
      <c r="M380" t="s">
        <v>3979</v>
      </c>
      <c r="Q380" t="s">
        <v>3525</v>
      </c>
      <c r="R380" t="s">
        <v>3627</v>
      </c>
      <c r="S380" t="s">
        <v>2089</v>
      </c>
      <c r="T380" t="s">
        <v>2069</v>
      </c>
      <c r="V380" t="s">
        <v>3527</v>
      </c>
      <c r="W380" t="s">
        <v>2073</v>
      </c>
      <c r="X380" t="s">
        <v>3628</v>
      </c>
    </row>
    <row r="381" spans="1:24">
      <c r="A381" t="s">
        <v>3629</v>
      </c>
      <c r="B381" t="s">
        <v>3630</v>
      </c>
      <c r="C381" t="str">
        <f t="shared" si="22"/>
        <v>K07</v>
      </c>
      <c r="E381" t="s">
        <v>2086</v>
      </c>
      <c r="F381" t="str">
        <f t="shared" si="25"/>
        <v>K07</v>
      </c>
      <c r="G381" t="s">
        <v>2013</v>
      </c>
      <c r="H381" t="e">
        <f>VLOOKUP(G381,[2]AddGene!$A$187:$B$374,2,FALSE)</f>
        <v>#N/A</v>
      </c>
      <c r="I381" t="s">
        <v>2013</v>
      </c>
      <c r="J381" t="s">
        <v>2013</v>
      </c>
      <c r="K381" t="e">
        <f>VLOOKUP(J381,'Expression batch'!$B$2:$I$460,8,FALSE)</f>
        <v>#N/A</v>
      </c>
      <c r="L381" t="e">
        <f>VLOOKUP(C381,'Expression batch'!$C$2:$I$460,7,FALSE)</f>
        <v>#N/A</v>
      </c>
      <c r="M381" t="s">
        <v>3980</v>
      </c>
      <c r="N381" t="s">
        <v>3482</v>
      </c>
      <c r="Q381" t="s">
        <v>3525</v>
      </c>
      <c r="R381" t="s">
        <v>3631</v>
      </c>
      <c r="S381" t="s">
        <v>2089</v>
      </c>
      <c r="T381" t="s">
        <v>2069</v>
      </c>
      <c r="V381" t="s">
        <v>3527</v>
      </c>
      <c r="W381" t="s">
        <v>2073</v>
      </c>
      <c r="X381" t="s">
        <v>3632</v>
      </c>
    </row>
    <row r="382" spans="1:24">
      <c r="A382" t="s">
        <v>3633</v>
      </c>
      <c r="B382" t="s">
        <v>3634</v>
      </c>
      <c r="C382" t="str">
        <f t="shared" si="22"/>
        <v>K08</v>
      </c>
      <c r="E382" t="s">
        <v>2086</v>
      </c>
      <c r="F382" t="str">
        <f t="shared" si="25"/>
        <v>K08</v>
      </c>
      <c r="G382" t="s">
        <v>2010</v>
      </c>
      <c r="H382">
        <f>VLOOKUP(G382,[2]AddGene!$A$187:$B$374,2,FALSE)</f>
        <v>115007</v>
      </c>
      <c r="I382" t="s">
        <v>2010</v>
      </c>
      <c r="J382" t="s">
        <v>2010</v>
      </c>
      <c r="K382" t="e">
        <f>VLOOKUP(J382,'Expression batch'!$B$2:$I$460,8,FALSE)</f>
        <v>#N/A</v>
      </c>
      <c r="L382" t="e">
        <f>VLOOKUP(C382,'Expression batch'!$C$2:$I$460,7,FALSE)</f>
        <v>#N/A</v>
      </c>
      <c r="M382" t="s">
        <v>3981</v>
      </c>
      <c r="Q382" t="s">
        <v>3525</v>
      </c>
      <c r="R382" t="s">
        <v>3635</v>
      </c>
      <c r="S382" t="s">
        <v>2089</v>
      </c>
      <c r="T382" t="s">
        <v>2069</v>
      </c>
      <c r="V382" t="s">
        <v>3527</v>
      </c>
      <c r="W382" t="s">
        <v>2073</v>
      </c>
      <c r="X382" t="s">
        <v>3636</v>
      </c>
    </row>
    <row r="383" spans="1:24">
      <c r="A383" t="s">
        <v>3637</v>
      </c>
      <c r="B383" t="s">
        <v>3638</v>
      </c>
      <c r="C383" t="str">
        <f t="shared" si="22"/>
        <v>K09</v>
      </c>
      <c r="D383" t="s">
        <v>2067</v>
      </c>
      <c r="E383" t="s">
        <v>2086</v>
      </c>
      <c r="F383" t="str">
        <f t="shared" si="25"/>
        <v>K09</v>
      </c>
      <c r="G383" t="str">
        <f>VLOOKUP(F383,[2]Information!$E$3:$F$462,2,FALSE)</f>
        <v>AT2G16250</v>
      </c>
      <c r="H383">
        <f>VLOOKUP(G383,[2]AddGene!$A$187:$B$374,2,FALSE)</f>
        <v>115132</v>
      </c>
      <c r="I383" t="s">
        <v>1603</v>
      </c>
      <c r="J383" t="s">
        <v>1603</v>
      </c>
      <c r="K383" t="str">
        <f>VLOOKUP(J383,'Expression batch'!$B$2:$I$460,8,FALSE)</f>
        <v>AT2G16250</v>
      </c>
      <c r="L383" t="str">
        <f>VLOOKUP(C383,'Expression batch'!$C$2:$I$460,7,FALSE)</f>
        <v>AT2G16250</v>
      </c>
      <c r="M383" t="s">
        <v>1604</v>
      </c>
      <c r="Q383" t="s">
        <v>3525</v>
      </c>
      <c r="R383" t="s">
        <v>3639</v>
      </c>
      <c r="S383" t="s">
        <v>2089</v>
      </c>
      <c r="T383" t="s">
        <v>2069</v>
      </c>
      <c r="V383" t="s">
        <v>3527</v>
      </c>
      <c r="W383" t="s">
        <v>2073</v>
      </c>
      <c r="X383" t="s">
        <v>3640</v>
      </c>
    </row>
    <row r="384" spans="1:24">
      <c r="A384" t="s">
        <v>3641</v>
      </c>
      <c r="B384" t="s">
        <v>3642</v>
      </c>
      <c r="C384" t="str">
        <f t="shared" si="22"/>
        <v>K10</v>
      </c>
      <c r="E384" t="s">
        <v>2086</v>
      </c>
      <c r="F384" t="str">
        <f t="shared" si="25"/>
        <v>K10</v>
      </c>
      <c r="G384" t="str">
        <f>VLOOKUP(F384,[2]Information!$E$3:$F$462,2,FALSE)</f>
        <v>AT2G45340</v>
      </c>
      <c r="H384">
        <f>VLOOKUP(G384,[2]AddGene!$A$187:$B$374,2,FALSE)</f>
        <v>115023</v>
      </c>
      <c r="I384" t="s">
        <v>1605</v>
      </c>
      <c r="J384" t="s">
        <v>1605</v>
      </c>
      <c r="K384" t="str">
        <f>VLOOKUP(J384,'Expression batch'!$B$2:$I$460,8,FALSE)</f>
        <v>AT2G45340</v>
      </c>
      <c r="L384" t="str">
        <f>VLOOKUP(C384,'Expression batch'!$C$2:$I$460,7,FALSE)</f>
        <v>AT2G45340</v>
      </c>
      <c r="M384" t="s">
        <v>1606</v>
      </c>
      <c r="Q384" t="s">
        <v>3525</v>
      </c>
      <c r="R384" t="s">
        <v>3643</v>
      </c>
      <c r="S384" t="s">
        <v>2089</v>
      </c>
      <c r="T384" t="s">
        <v>2069</v>
      </c>
      <c r="V384" t="s">
        <v>3527</v>
      </c>
      <c r="W384" t="s">
        <v>2073</v>
      </c>
      <c r="X384" t="s">
        <v>3644</v>
      </c>
    </row>
    <row r="385" spans="1:24">
      <c r="A385" t="s">
        <v>3645</v>
      </c>
      <c r="B385" t="s">
        <v>3646</v>
      </c>
      <c r="C385" t="str">
        <f t="shared" si="22"/>
        <v>K11</v>
      </c>
      <c r="E385" t="s">
        <v>2086</v>
      </c>
      <c r="F385" t="str">
        <f t="shared" si="25"/>
        <v>K11</v>
      </c>
      <c r="G385" t="str">
        <f>VLOOKUP(F385,[2]Information!$E$3:$F$462,2,FALSE)</f>
        <v>AT4G22730</v>
      </c>
      <c r="H385">
        <f>VLOOKUP(G385,[2]AddGene!$A$187:$B$374,2,FALSE)</f>
        <v>115024</v>
      </c>
      <c r="I385" t="s">
        <v>1607</v>
      </c>
      <c r="J385" t="s">
        <v>1607</v>
      </c>
      <c r="K385" t="str">
        <f>VLOOKUP(J385,'Expression batch'!$B$2:$I$460,8,FALSE)</f>
        <v>AT4G22730</v>
      </c>
      <c r="L385" t="str">
        <f>VLOOKUP(C385,'Expression batch'!$C$2:$I$460,7,FALSE)</f>
        <v>AT4G22730</v>
      </c>
      <c r="M385" t="s">
        <v>1608</v>
      </c>
      <c r="Q385" t="s">
        <v>3525</v>
      </c>
      <c r="R385" t="s">
        <v>3647</v>
      </c>
      <c r="S385" t="s">
        <v>2089</v>
      </c>
      <c r="T385" t="s">
        <v>2069</v>
      </c>
      <c r="V385" t="s">
        <v>3527</v>
      </c>
      <c r="W385" t="s">
        <v>2073</v>
      </c>
      <c r="X385" t="s">
        <v>3648</v>
      </c>
    </row>
    <row r="386" spans="1:24">
      <c r="A386" t="s">
        <v>3649</v>
      </c>
      <c r="B386" t="s">
        <v>3650</v>
      </c>
      <c r="C386" t="str">
        <f t="shared" si="22"/>
        <v>L01</v>
      </c>
      <c r="E386" t="s">
        <v>2086</v>
      </c>
      <c r="F386" t="str">
        <f t="shared" si="25"/>
        <v>L01</v>
      </c>
      <c r="G386" t="s">
        <v>1981</v>
      </c>
      <c r="H386">
        <f>VLOOKUP(G386,[2]AddGene!$A$187:$B$374,2,FALSE)</f>
        <v>115025</v>
      </c>
      <c r="I386" t="s">
        <v>1981</v>
      </c>
      <c r="J386" t="s">
        <v>1981</v>
      </c>
      <c r="K386" t="e">
        <f>VLOOKUP(J386,'Expression batch'!$B$2:$I$460,8,FALSE)</f>
        <v>#N/A</v>
      </c>
      <c r="L386" t="e">
        <f>VLOOKUP(C386,'Expression batch'!$C$2:$I$460,7,FALSE)</f>
        <v>#N/A</v>
      </c>
      <c r="M386" t="s">
        <v>3982</v>
      </c>
      <c r="Q386" t="s">
        <v>3525</v>
      </c>
      <c r="R386" t="s">
        <v>3651</v>
      </c>
      <c r="S386" t="s">
        <v>2089</v>
      </c>
      <c r="T386" t="s">
        <v>2069</v>
      </c>
      <c r="V386" t="s">
        <v>3527</v>
      </c>
      <c r="W386" t="s">
        <v>2073</v>
      </c>
      <c r="X386" t="s">
        <v>3652</v>
      </c>
    </row>
    <row r="387" spans="1:24">
      <c r="A387" t="s">
        <v>3653</v>
      </c>
      <c r="B387" t="s">
        <v>3654</v>
      </c>
      <c r="C387" t="str">
        <f t="shared" ref="C387:C443" si="26">LEFT(B387,3)</f>
        <v>L04</v>
      </c>
      <c r="E387" t="s">
        <v>2086</v>
      </c>
      <c r="F387" t="str">
        <f t="shared" si="25"/>
        <v>L04</v>
      </c>
      <c r="G387" t="str">
        <f>VLOOKUP(F387,[2]Information!$E$3:$F$462,2,FALSE)</f>
        <v>AT2G24130</v>
      </c>
      <c r="H387">
        <f>VLOOKUP(G387,[2]AddGene!$A$187:$B$374,2,FALSE)</f>
        <v>115121</v>
      </c>
      <c r="I387" t="s">
        <v>1609</v>
      </c>
      <c r="J387" t="s">
        <v>1609</v>
      </c>
      <c r="K387" t="str">
        <f>VLOOKUP(J387,'Expression batch'!$B$2:$I$460,8,FALSE)</f>
        <v>AT2G24130</v>
      </c>
      <c r="L387" t="str">
        <f>VLOOKUP(C387,'Expression batch'!$C$2:$I$460,7,FALSE)</f>
        <v>AT2G24130</v>
      </c>
      <c r="M387" t="s">
        <v>1610</v>
      </c>
      <c r="N387" t="s">
        <v>3655</v>
      </c>
      <c r="Q387" t="s">
        <v>3525</v>
      </c>
      <c r="R387" t="s">
        <v>3656</v>
      </c>
      <c r="S387" t="s">
        <v>2089</v>
      </c>
      <c r="T387" t="s">
        <v>2069</v>
      </c>
      <c r="V387" t="s">
        <v>3527</v>
      </c>
      <c r="W387" t="s">
        <v>2073</v>
      </c>
      <c r="X387" t="s">
        <v>3657</v>
      </c>
    </row>
    <row r="388" spans="1:24">
      <c r="A388" t="s">
        <v>3658</v>
      </c>
      <c r="B388" t="s">
        <v>3659</v>
      </c>
      <c r="C388" t="str">
        <f t="shared" si="26"/>
        <v>L05</v>
      </c>
      <c r="E388" t="s">
        <v>2086</v>
      </c>
      <c r="F388" t="str">
        <f t="shared" si="25"/>
        <v>L05</v>
      </c>
      <c r="G388" t="str">
        <f>VLOOKUP(F388,[2]Information!$E$3:$F$462,2,FALSE)</f>
        <v>AT3G47090</v>
      </c>
      <c r="H388">
        <f>VLOOKUP(G388,[2]AddGene!$A$187:$B$374,2,FALSE)</f>
        <v>115122</v>
      </c>
      <c r="I388" t="s">
        <v>1611</v>
      </c>
      <c r="J388" t="s">
        <v>1611</v>
      </c>
      <c r="K388" t="str">
        <f>VLOOKUP(J388,'Expression batch'!$B$2:$I$460,8,FALSE)</f>
        <v>AT3G47090</v>
      </c>
      <c r="L388" t="str">
        <f>VLOOKUP(C388,'Expression batch'!$C$2:$I$460,7,FALSE)</f>
        <v>AT3G47090</v>
      </c>
      <c r="M388" t="s">
        <v>1612</v>
      </c>
      <c r="Q388" t="s">
        <v>3525</v>
      </c>
      <c r="R388" t="s">
        <v>3660</v>
      </c>
      <c r="S388" t="s">
        <v>2089</v>
      </c>
      <c r="T388" t="s">
        <v>2069</v>
      </c>
      <c r="V388" t="s">
        <v>3527</v>
      </c>
      <c r="W388" t="s">
        <v>2073</v>
      </c>
      <c r="X388" t="s">
        <v>3661</v>
      </c>
    </row>
    <row r="389" spans="1:24">
      <c r="A389" t="s">
        <v>3662</v>
      </c>
      <c r="B389" t="s">
        <v>3663</v>
      </c>
      <c r="C389" t="str">
        <f t="shared" si="26"/>
        <v>L06</v>
      </c>
      <c r="E389" t="s">
        <v>2086</v>
      </c>
      <c r="F389" t="str">
        <f t="shared" si="25"/>
        <v>L06</v>
      </c>
      <c r="G389" t="str">
        <f>VLOOKUP(F389,[2]Information!$E$3:$F$462,2,FALSE)</f>
        <v>AT3G47110</v>
      </c>
      <c r="H389">
        <f>VLOOKUP(G389,[2]AddGene!$A$187:$B$374,2,FALSE)</f>
        <v>115123</v>
      </c>
      <c r="I389" t="s">
        <v>1769</v>
      </c>
      <c r="J389" t="s">
        <v>1769</v>
      </c>
      <c r="K389" t="str">
        <f>VLOOKUP(J389,'Expression batch'!$B$2:$I$460,8,FALSE)</f>
        <v>AT3G47110</v>
      </c>
      <c r="L389" t="str">
        <f>VLOOKUP(C389,'Expression batch'!$C$2:$I$460,7,FALSE)</f>
        <v>AT3G47110</v>
      </c>
      <c r="M389" t="s">
        <v>1770</v>
      </c>
      <c r="Q389" t="s">
        <v>3525</v>
      </c>
      <c r="R389" t="s">
        <v>3664</v>
      </c>
      <c r="S389" t="s">
        <v>2089</v>
      </c>
      <c r="T389" t="s">
        <v>2069</v>
      </c>
      <c r="V389" t="s">
        <v>3527</v>
      </c>
      <c r="W389" t="s">
        <v>2073</v>
      </c>
      <c r="X389" t="s">
        <v>3665</v>
      </c>
    </row>
    <row r="390" spans="1:24">
      <c r="A390" t="s">
        <v>3666</v>
      </c>
      <c r="B390" t="s">
        <v>3667</v>
      </c>
      <c r="C390" t="str">
        <f t="shared" si="26"/>
        <v>L07</v>
      </c>
      <c r="E390" t="s">
        <v>2086</v>
      </c>
      <c r="F390" t="str">
        <f t="shared" si="25"/>
        <v>L07</v>
      </c>
      <c r="G390" t="str">
        <f>VLOOKUP(F390,[2]Information!$E$3:$F$462,2,FALSE)</f>
        <v>AT3G47570</v>
      </c>
      <c r="H390">
        <f>VLOOKUP(G390,[2]AddGene!$A$187:$B$374,2,FALSE)</f>
        <v>115124</v>
      </c>
      <c r="I390" t="s">
        <v>1800</v>
      </c>
      <c r="J390" t="s">
        <v>1800</v>
      </c>
      <c r="K390" t="str">
        <f>VLOOKUP(J390,'Expression batch'!$B$2:$I$460,8,FALSE)</f>
        <v>AT3G47570</v>
      </c>
      <c r="L390" t="str">
        <f>VLOOKUP(C390,'Expression batch'!$C$2:$I$460,7,FALSE)</f>
        <v>AT3G47570</v>
      </c>
      <c r="M390" t="s">
        <v>1801</v>
      </c>
      <c r="Q390" t="s">
        <v>3525</v>
      </c>
      <c r="R390" t="s">
        <v>3668</v>
      </c>
      <c r="S390" t="s">
        <v>2089</v>
      </c>
      <c r="T390" t="s">
        <v>2069</v>
      </c>
      <c r="V390" t="s">
        <v>3527</v>
      </c>
      <c r="W390" t="s">
        <v>2073</v>
      </c>
      <c r="X390" t="s">
        <v>3669</v>
      </c>
    </row>
    <row r="391" spans="1:24">
      <c r="A391" t="s">
        <v>3670</v>
      </c>
      <c r="B391" t="s">
        <v>3671</v>
      </c>
      <c r="C391" t="str">
        <f t="shared" si="26"/>
        <v>L08</v>
      </c>
      <c r="E391" t="s">
        <v>2086</v>
      </c>
      <c r="F391" t="str">
        <f t="shared" si="25"/>
        <v>L08</v>
      </c>
      <c r="G391" t="str">
        <f>VLOOKUP(F391,[2]Information!$E$3:$F$462,2,FALSE)</f>
        <v>AT3G47580</v>
      </c>
      <c r="H391">
        <f>VLOOKUP(G391,[2]AddGene!$A$187:$B$374,2,FALSE)</f>
        <v>115125</v>
      </c>
      <c r="I391" t="s">
        <v>1613</v>
      </c>
      <c r="J391" t="s">
        <v>1613</v>
      </c>
      <c r="K391" t="str">
        <f>VLOOKUP(J391,'Expression batch'!$B$2:$I$460,8,FALSE)</f>
        <v>AT3G47580</v>
      </c>
      <c r="L391" t="str">
        <f>VLOOKUP(C391,'Expression batch'!$C$2:$I$460,7,FALSE)</f>
        <v>AT3G47580</v>
      </c>
      <c r="M391" t="s">
        <v>1614</v>
      </c>
      <c r="Q391" t="s">
        <v>3525</v>
      </c>
      <c r="R391" t="s">
        <v>3672</v>
      </c>
      <c r="S391" t="s">
        <v>2089</v>
      </c>
      <c r="T391" t="s">
        <v>2069</v>
      </c>
      <c r="V391" t="s">
        <v>3527</v>
      </c>
      <c r="W391" t="s">
        <v>2073</v>
      </c>
      <c r="X391" t="s">
        <v>3673</v>
      </c>
    </row>
    <row r="392" spans="1:24">
      <c r="A392" t="s">
        <v>3674</v>
      </c>
      <c r="B392" t="s">
        <v>3675</v>
      </c>
      <c r="C392" t="str">
        <f t="shared" si="26"/>
        <v>E01</v>
      </c>
      <c r="E392" t="s">
        <v>2086</v>
      </c>
      <c r="F392" t="str">
        <f t="shared" ref="F392:F423" si="27">LEFT(B392,3)</f>
        <v>E01</v>
      </c>
      <c r="G392" t="str">
        <f>VLOOKUP(F392,[2]Information!$E$3:$F$462,2,FALSE)</f>
        <v>AT1G45616</v>
      </c>
      <c r="H392" t="e">
        <f>VLOOKUP(G392,[2]AddGene!$A$187:$B$374,2,FALSE)</f>
        <v>#N/A</v>
      </c>
      <c r="I392" t="s">
        <v>1578</v>
      </c>
      <c r="J392" t="s">
        <v>1841</v>
      </c>
      <c r="K392" t="str">
        <f>VLOOKUP(J392,'Expression batch'!$B$2:$I$460,8,FALSE)</f>
        <v>AT1G45616</v>
      </c>
      <c r="L392" t="str">
        <f>VLOOKUP(C392,'Expression batch'!$C$2:$I$460,7,FALSE)</f>
        <v>AT1G45616</v>
      </c>
      <c r="M392" t="s">
        <v>1579</v>
      </c>
      <c r="Q392" t="s">
        <v>3676</v>
      </c>
      <c r="R392" t="s">
        <v>3677</v>
      </c>
      <c r="S392" t="s">
        <v>2089</v>
      </c>
      <c r="T392" t="s">
        <v>2069</v>
      </c>
      <c r="V392" t="s">
        <v>3678</v>
      </c>
      <c r="W392" t="s">
        <v>2073</v>
      </c>
      <c r="X392" t="s">
        <v>3679</v>
      </c>
    </row>
    <row r="393" spans="1:24">
      <c r="A393" t="s">
        <v>3680</v>
      </c>
      <c r="B393" t="s">
        <v>3681</v>
      </c>
      <c r="C393" t="str">
        <f t="shared" si="26"/>
        <v>E03</v>
      </c>
      <c r="E393" t="s">
        <v>2086</v>
      </c>
      <c r="F393" t="str">
        <f t="shared" si="27"/>
        <v>E03</v>
      </c>
      <c r="G393" t="str">
        <f>VLOOKUP(F393,[2]Information!$E$3:$F$462,2,FALSE)</f>
        <v>AT3G23010</v>
      </c>
      <c r="H393" t="e">
        <f>VLOOKUP(G393,[2]AddGene!$A$187:$B$374,2,FALSE)</f>
        <v>#N/A</v>
      </c>
      <c r="I393" t="s">
        <v>1580</v>
      </c>
      <c r="J393" t="s">
        <v>1847</v>
      </c>
      <c r="K393" t="str">
        <f>VLOOKUP(J393,'Expression batch'!$B$2:$I$460,8,FALSE)</f>
        <v>AT3G23010</v>
      </c>
      <c r="L393" t="str">
        <f>VLOOKUP(C393,'Expression batch'!$C$2:$I$460,7,FALSE)</f>
        <v>AT3G23010</v>
      </c>
      <c r="M393" t="s">
        <v>1581</v>
      </c>
      <c r="Q393" t="s">
        <v>3676</v>
      </c>
      <c r="R393" t="s">
        <v>3682</v>
      </c>
      <c r="S393" t="s">
        <v>2089</v>
      </c>
      <c r="T393" t="s">
        <v>2069</v>
      </c>
      <c r="V393" t="s">
        <v>3678</v>
      </c>
      <c r="W393" t="s">
        <v>2073</v>
      </c>
      <c r="X393" t="s">
        <v>3683</v>
      </c>
    </row>
    <row r="394" spans="1:24">
      <c r="A394" t="s">
        <v>3684</v>
      </c>
      <c r="B394" t="s">
        <v>3685</v>
      </c>
      <c r="C394" t="str">
        <f t="shared" si="26"/>
        <v>E05</v>
      </c>
      <c r="E394" t="s">
        <v>2086</v>
      </c>
      <c r="F394" t="str">
        <f t="shared" si="27"/>
        <v>E05</v>
      </c>
      <c r="G394" t="str">
        <f>VLOOKUP(F394,[2]Information!$E$3:$F$462,2,FALSE)</f>
        <v>AT2G33050</v>
      </c>
      <c r="H394" t="e">
        <f>VLOOKUP(G394,[2]AddGene!$A$187:$B$374,2,FALSE)</f>
        <v>#N/A</v>
      </c>
      <c r="I394" t="s">
        <v>1582</v>
      </c>
      <c r="J394" t="s">
        <v>1848</v>
      </c>
      <c r="K394" t="str">
        <f>VLOOKUP(J394,'Expression batch'!$B$2:$I$460,8,FALSE)</f>
        <v>AT2G33050</v>
      </c>
      <c r="L394" t="str">
        <f>VLOOKUP(C394,'Expression batch'!$C$2:$I$460,7,FALSE)</f>
        <v>AT2G33050</v>
      </c>
      <c r="M394" t="s">
        <v>1583</v>
      </c>
      <c r="Q394" t="s">
        <v>3676</v>
      </c>
      <c r="R394" t="s">
        <v>3686</v>
      </c>
      <c r="S394" t="s">
        <v>2089</v>
      </c>
      <c r="T394" t="s">
        <v>2069</v>
      </c>
      <c r="V394" t="s">
        <v>3678</v>
      </c>
      <c r="W394" t="s">
        <v>2073</v>
      </c>
      <c r="X394" t="s">
        <v>3687</v>
      </c>
    </row>
    <row r="395" spans="1:24">
      <c r="A395" t="s">
        <v>3688</v>
      </c>
      <c r="B395" t="s">
        <v>3689</v>
      </c>
      <c r="C395" t="str">
        <f t="shared" si="26"/>
        <v>E06</v>
      </c>
      <c r="E395" t="s">
        <v>2086</v>
      </c>
      <c r="F395" t="str">
        <f t="shared" si="27"/>
        <v>E06</v>
      </c>
      <c r="G395" t="str">
        <f>VLOOKUP(F395,[2]Information!$E$3:$F$462,2,FALSE)</f>
        <v>AT2G33060</v>
      </c>
      <c r="H395" t="e">
        <f>VLOOKUP(G395,[2]AddGene!$A$187:$B$374,2,FALSE)</f>
        <v>#N/A</v>
      </c>
      <c r="I395" t="s">
        <v>1584</v>
      </c>
      <c r="J395" t="s">
        <v>1849</v>
      </c>
      <c r="K395" t="str">
        <f>VLOOKUP(J395,'Expression batch'!$B$2:$I$460,8,FALSE)</f>
        <v>AT2G33060</v>
      </c>
      <c r="L395" t="str">
        <f>VLOOKUP(C395,'Expression batch'!$C$2:$I$460,7,FALSE)</f>
        <v>AT2G33060</v>
      </c>
      <c r="M395" t="s">
        <v>1585</v>
      </c>
      <c r="Q395" t="s">
        <v>3676</v>
      </c>
      <c r="R395" t="s">
        <v>3690</v>
      </c>
      <c r="S395" t="s">
        <v>2089</v>
      </c>
      <c r="T395" t="s">
        <v>2069</v>
      </c>
      <c r="V395" t="s">
        <v>3678</v>
      </c>
      <c r="W395" t="s">
        <v>2073</v>
      </c>
      <c r="X395" t="s">
        <v>3691</v>
      </c>
    </row>
    <row r="396" spans="1:24">
      <c r="A396" t="s">
        <v>3692</v>
      </c>
      <c r="B396" t="s">
        <v>3693</v>
      </c>
      <c r="C396" t="str">
        <f t="shared" si="26"/>
        <v>E07</v>
      </c>
      <c r="E396" t="s">
        <v>2086</v>
      </c>
      <c r="F396" t="str">
        <f t="shared" si="27"/>
        <v>E07</v>
      </c>
      <c r="G396" t="str">
        <f>VLOOKUP(F396,[2]Information!$E$3:$F$462,2,FALSE)</f>
        <v>AT1G17250</v>
      </c>
      <c r="H396" t="e">
        <f>VLOOKUP(G396,[2]AddGene!$A$187:$B$374,2,FALSE)</f>
        <v>#N/A</v>
      </c>
      <c r="I396" t="s">
        <v>1389</v>
      </c>
      <c r="J396" t="s">
        <v>1850</v>
      </c>
      <c r="K396" t="str">
        <f>VLOOKUP(J396,'Expression batch'!$B$2:$I$460,8,FALSE)</f>
        <v>AT1G17250</v>
      </c>
      <c r="L396" t="str">
        <f>VLOOKUP(C396,'Expression batch'!$C$2:$I$460,7,FALSE)</f>
        <v>AT1G17250</v>
      </c>
      <c r="M396" t="s">
        <v>1390</v>
      </c>
      <c r="Q396" t="s">
        <v>3676</v>
      </c>
      <c r="R396" t="s">
        <v>3694</v>
      </c>
      <c r="S396" t="s">
        <v>2089</v>
      </c>
      <c r="T396" t="s">
        <v>2069</v>
      </c>
      <c r="V396" t="s">
        <v>3678</v>
      </c>
      <c r="W396" t="s">
        <v>2073</v>
      </c>
      <c r="X396" t="s">
        <v>3695</v>
      </c>
    </row>
    <row r="397" spans="1:24">
      <c r="A397" t="s">
        <v>3696</v>
      </c>
      <c r="B397" t="s">
        <v>3697</v>
      </c>
      <c r="C397" t="str">
        <f t="shared" si="26"/>
        <v>E08</v>
      </c>
      <c r="E397" t="s">
        <v>2086</v>
      </c>
      <c r="F397" t="str">
        <f t="shared" si="27"/>
        <v>E08</v>
      </c>
      <c r="G397" t="str">
        <f>VLOOKUP(F397,[2]Information!$E$3:$F$462,2,FALSE)</f>
        <v>AT1G17240</v>
      </c>
      <c r="H397" t="e">
        <f>VLOOKUP(G397,[2]AddGene!$A$187:$B$374,2,FALSE)</f>
        <v>#N/A</v>
      </c>
      <c r="I397" t="s">
        <v>1392</v>
      </c>
      <c r="J397" t="s">
        <v>3933</v>
      </c>
      <c r="K397" t="str">
        <f>VLOOKUP(J397,'Expression batch'!$B$2:$I$460,8,FALSE)</f>
        <v>AT1G17240</v>
      </c>
      <c r="L397" t="str">
        <f>VLOOKUP(C397,'Expression batch'!$C$2:$I$460,7,FALSE)</f>
        <v>AT1G17240</v>
      </c>
      <c r="M397" t="s">
        <v>1393</v>
      </c>
      <c r="Q397" t="s">
        <v>3676</v>
      </c>
      <c r="R397" t="s">
        <v>3698</v>
      </c>
      <c r="S397" t="s">
        <v>2089</v>
      </c>
      <c r="T397" t="s">
        <v>2069</v>
      </c>
      <c r="V397" t="s">
        <v>3678</v>
      </c>
      <c r="W397" t="s">
        <v>2073</v>
      </c>
      <c r="X397" t="s">
        <v>3699</v>
      </c>
    </row>
    <row r="398" spans="1:24">
      <c r="A398" t="s">
        <v>3700</v>
      </c>
      <c r="B398" t="s">
        <v>3701</v>
      </c>
      <c r="C398" t="str">
        <f t="shared" si="26"/>
        <v>E09</v>
      </c>
      <c r="E398" t="s">
        <v>2086</v>
      </c>
      <c r="F398" t="str">
        <f t="shared" si="27"/>
        <v>E09</v>
      </c>
      <c r="G398" t="str">
        <f>VLOOKUP(F398,[2]Information!$E$3:$F$462,2,FALSE)</f>
        <v>AT5G65830</v>
      </c>
      <c r="H398" t="e">
        <f>VLOOKUP(G398,[2]AddGene!$A$187:$B$374,2,FALSE)</f>
        <v>#N/A</v>
      </c>
      <c r="I398" t="s">
        <v>1394</v>
      </c>
      <c r="J398" t="s">
        <v>1852</v>
      </c>
      <c r="K398" t="str">
        <f>VLOOKUP(J398,'Expression batch'!$B$2:$I$460,8,FALSE)</f>
        <v>AT5G65830</v>
      </c>
      <c r="L398" t="str">
        <f>VLOOKUP(C398,'Expression batch'!$C$2:$I$460,7,FALSE)</f>
        <v>AT5G65830</v>
      </c>
      <c r="M398" t="s">
        <v>1395</v>
      </c>
      <c r="Q398" t="s">
        <v>3676</v>
      </c>
      <c r="R398" t="s">
        <v>3702</v>
      </c>
      <c r="S398" t="s">
        <v>2089</v>
      </c>
      <c r="T398" t="s">
        <v>2069</v>
      </c>
      <c r="V398" t="s">
        <v>3678</v>
      </c>
      <c r="W398" t="s">
        <v>2073</v>
      </c>
      <c r="X398" t="s">
        <v>3703</v>
      </c>
    </row>
    <row r="399" spans="1:24">
      <c r="A399" t="s">
        <v>3704</v>
      </c>
      <c r="B399" t="s">
        <v>3705</v>
      </c>
      <c r="C399" t="str">
        <f t="shared" si="26"/>
        <v>E12</v>
      </c>
      <c r="E399" t="s">
        <v>2086</v>
      </c>
      <c r="F399" t="str">
        <f t="shared" si="27"/>
        <v>E12</v>
      </c>
      <c r="G399" t="str">
        <f>VLOOKUP(F399,[2]Information!$E$3:$F$462,2,FALSE)</f>
        <v>AT1G74180</v>
      </c>
      <c r="H399" t="e">
        <f>VLOOKUP(G399,[2]AddGene!$A$187:$B$374,2,FALSE)</f>
        <v>#N/A</v>
      </c>
      <c r="I399" t="s">
        <v>1586</v>
      </c>
      <c r="J399" t="s">
        <v>1842</v>
      </c>
      <c r="K399" t="str">
        <f>VLOOKUP(J399,'Expression batch'!$B$2:$I$460,8,FALSE)</f>
        <v>AT1G74180</v>
      </c>
      <c r="L399" t="str">
        <f>VLOOKUP(C399,'Expression batch'!$C$2:$I$460,7,FALSE)</f>
        <v>AT1G74180</v>
      </c>
      <c r="M399" t="s">
        <v>1587</v>
      </c>
      <c r="N399" t="s">
        <v>3706</v>
      </c>
      <c r="Q399" t="s">
        <v>3676</v>
      </c>
      <c r="R399" t="s">
        <v>3707</v>
      </c>
      <c r="S399" t="s">
        <v>2089</v>
      </c>
      <c r="T399" t="s">
        <v>2069</v>
      </c>
      <c r="V399" t="s">
        <v>3678</v>
      </c>
      <c r="W399" t="s">
        <v>2073</v>
      </c>
      <c r="X399" t="s">
        <v>3708</v>
      </c>
    </row>
    <row r="400" spans="1:24">
      <c r="A400" t="s">
        <v>3709</v>
      </c>
      <c r="B400" t="s">
        <v>3710</v>
      </c>
      <c r="C400" t="str">
        <f t="shared" si="26"/>
        <v>F01</v>
      </c>
      <c r="E400" t="s">
        <v>2086</v>
      </c>
      <c r="F400" t="str">
        <f t="shared" si="27"/>
        <v>F01</v>
      </c>
      <c r="G400" t="str">
        <f>VLOOKUP(F400,[2]Information!$E$3:$F$462,2,FALSE)</f>
        <v>AT1G65380</v>
      </c>
      <c r="H400" t="e">
        <f>VLOOKUP(G400,[2]AddGene!$A$187:$B$374,2,FALSE)</f>
        <v>#N/A</v>
      </c>
      <c r="I400" t="s">
        <v>1588</v>
      </c>
      <c r="J400" t="s">
        <v>3711</v>
      </c>
      <c r="K400" t="str">
        <f>VLOOKUP(J400,'Expression batch'!$B$2:$I$460,8,FALSE)</f>
        <v>AT1G65380</v>
      </c>
      <c r="L400" t="str">
        <f>VLOOKUP(C400,'Expression batch'!$C$2:$I$460,7,FALSE)</f>
        <v>AT1G65380</v>
      </c>
      <c r="M400" t="s">
        <v>1589</v>
      </c>
      <c r="Q400" t="s">
        <v>3676</v>
      </c>
      <c r="R400" t="s">
        <v>3712</v>
      </c>
      <c r="S400" t="s">
        <v>2089</v>
      </c>
      <c r="T400" t="s">
        <v>2069</v>
      </c>
      <c r="V400" t="s">
        <v>3678</v>
      </c>
      <c r="W400" t="s">
        <v>2073</v>
      </c>
      <c r="X400" t="s">
        <v>3713</v>
      </c>
    </row>
    <row r="401" spans="1:24">
      <c r="A401" t="s">
        <v>3714</v>
      </c>
      <c r="B401" t="s">
        <v>3715</v>
      </c>
      <c r="C401" t="str">
        <f t="shared" si="26"/>
        <v>F02</v>
      </c>
      <c r="E401" t="s">
        <v>2086</v>
      </c>
      <c r="F401" t="str">
        <f t="shared" si="27"/>
        <v>F02</v>
      </c>
      <c r="G401" t="str">
        <f>VLOOKUP(F401,[2]Information!$E$3:$F$462,2,FALSE)</f>
        <v>AT3G05360</v>
      </c>
      <c r="H401" t="e">
        <f>VLOOKUP(G401,[2]AddGene!$A$187:$B$374,2,FALSE)</f>
        <v>#N/A</v>
      </c>
      <c r="I401" t="s">
        <v>1545</v>
      </c>
      <c r="J401" t="s">
        <v>3716</v>
      </c>
      <c r="K401" t="str">
        <f>VLOOKUP(J401,'Expression batch'!$B$2:$I$460,8,FALSE)</f>
        <v>AT3G05360</v>
      </c>
      <c r="L401" t="str">
        <f>VLOOKUP(C401,'Expression batch'!$C$2:$I$460,7,FALSE)</f>
        <v>AT3G05360</v>
      </c>
      <c r="M401" t="s">
        <v>1546</v>
      </c>
      <c r="Q401" t="s">
        <v>3676</v>
      </c>
      <c r="R401" t="s">
        <v>3717</v>
      </c>
      <c r="S401" t="s">
        <v>2089</v>
      </c>
      <c r="T401" t="s">
        <v>2069</v>
      </c>
      <c r="V401" t="s">
        <v>3678</v>
      </c>
      <c r="W401" t="s">
        <v>2073</v>
      </c>
      <c r="X401" t="s">
        <v>3718</v>
      </c>
    </row>
    <row r="402" spans="1:24">
      <c r="A402" t="s">
        <v>3719</v>
      </c>
      <c r="B402" t="s">
        <v>3720</v>
      </c>
      <c r="C402" t="str">
        <f t="shared" si="26"/>
        <v>F04</v>
      </c>
      <c r="E402" t="s">
        <v>2086</v>
      </c>
      <c r="F402" t="str">
        <f t="shared" si="27"/>
        <v>F04</v>
      </c>
      <c r="G402" t="str">
        <f>VLOOKUP(F402,[2]Information!$E$3:$F$462,2,FALSE)</f>
        <v>AT2G32680</v>
      </c>
      <c r="H402" t="e">
        <f>VLOOKUP(G402,[2]AddGene!$A$187:$B$374,2,FALSE)</f>
        <v>#N/A</v>
      </c>
      <c r="I402" t="s">
        <v>1547</v>
      </c>
      <c r="J402" t="s">
        <v>3939</v>
      </c>
      <c r="K402" t="str">
        <f>VLOOKUP(J402,'Expression batch'!$B$2:$I$460,8,FALSE)</f>
        <v>AT2G32680</v>
      </c>
      <c r="L402" t="str">
        <f>VLOOKUP(C402,'Expression batch'!$C$2:$I$460,7,FALSE)</f>
        <v>AT2G32680</v>
      </c>
      <c r="M402" t="s">
        <v>1548</v>
      </c>
      <c r="Q402" t="s">
        <v>3676</v>
      </c>
      <c r="R402" t="s">
        <v>3721</v>
      </c>
      <c r="S402" t="s">
        <v>2089</v>
      </c>
      <c r="T402" t="s">
        <v>2069</v>
      </c>
      <c r="V402" t="s">
        <v>3678</v>
      </c>
      <c r="W402" t="s">
        <v>2073</v>
      </c>
      <c r="X402" t="s">
        <v>3722</v>
      </c>
    </row>
    <row r="403" spans="1:24">
      <c r="A403" t="s">
        <v>3723</v>
      </c>
      <c r="B403" t="s">
        <v>3724</v>
      </c>
      <c r="C403" t="str">
        <f t="shared" si="26"/>
        <v>F06</v>
      </c>
      <c r="E403" t="s">
        <v>2086</v>
      </c>
      <c r="F403" t="str">
        <f t="shared" si="27"/>
        <v>F06</v>
      </c>
      <c r="G403" t="str">
        <f>VLOOKUP(F403,[2]Information!$E$3:$F$462,2,FALSE)</f>
        <v>AT5G54380</v>
      </c>
      <c r="H403" t="e">
        <f>VLOOKUP(G403,[2]AddGene!$A$187:$B$374,2,FALSE)</f>
        <v>#N/A</v>
      </c>
      <c r="I403" t="s">
        <v>1549</v>
      </c>
      <c r="J403" t="s">
        <v>1550</v>
      </c>
      <c r="K403" t="str">
        <f>VLOOKUP(J403,'Expression batch'!$B$2:$I$460,8,FALSE)</f>
        <v>AT5G54380</v>
      </c>
      <c r="L403" t="str">
        <f>VLOOKUP(C403,'Expression batch'!$C$2:$I$460,7,FALSE)</f>
        <v>AT5G54380</v>
      </c>
      <c r="M403" t="s">
        <v>1551</v>
      </c>
      <c r="Q403" t="s">
        <v>3676</v>
      </c>
      <c r="R403" t="s">
        <v>3725</v>
      </c>
      <c r="S403" t="s">
        <v>2089</v>
      </c>
      <c r="T403" t="s">
        <v>2069</v>
      </c>
      <c r="V403" t="s">
        <v>3678</v>
      </c>
      <c r="W403" t="s">
        <v>2073</v>
      </c>
      <c r="X403" t="s">
        <v>3726</v>
      </c>
    </row>
    <row r="404" spans="1:24">
      <c r="A404" t="s">
        <v>3727</v>
      </c>
      <c r="B404" t="s">
        <v>3728</v>
      </c>
      <c r="C404" t="str">
        <f t="shared" si="26"/>
        <v>F07</v>
      </c>
      <c r="E404" t="s">
        <v>2086</v>
      </c>
      <c r="F404" t="str">
        <f t="shared" si="27"/>
        <v>F07</v>
      </c>
      <c r="G404" t="str">
        <f>VLOOKUP(F404,[2]Information!$E$3:$F$462,2,FALSE)</f>
        <v>AT5G24010</v>
      </c>
      <c r="H404" t="e">
        <f>VLOOKUP(G404,[2]AddGene!$A$187:$B$374,2,FALSE)</f>
        <v>#N/A</v>
      </c>
      <c r="I404" t="s">
        <v>1552</v>
      </c>
      <c r="J404" t="s">
        <v>1553</v>
      </c>
      <c r="K404" t="str">
        <f>VLOOKUP(J404,'Expression batch'!$B$2:$I$460,8,FALSE)</f>
        <v>AT5G24010</v>
      </c>
      <c r="L404" t="str">
        <f>VLOOKUP(C404,'Expression batch'!$C$2:$I$460,7,FALSE)</f>
        <v>AT5G24010</v>
      </c>
      <c r="M404" t="s">
        <v>1554</v>
      </c>
      <c r="Q404" t="s">
        <v>3676</v>
      </c>
      <c r="R404" t="s">
        <v>3729</v>
      </c>
      <c r="S404" t="s">
        <v>2089</v>
      </c>
      <c r="T404" t="s">
        <v>2069</v>
      </c>
      <c r="V404" t="s">
        <v>3678</v>
      </c>
      <c r="W404" t="s">
        <v>2073</v>
      </c>
      <c r="X404" t="s">
        <v>3730</v>
      </c>
    </row>
    <row r="405" spans="1:24">
      <c r="A405" t="s">
        <v>3731</v>
      </c>
      <c r="B405" t="s">
        <v>3732</v>
      </c>
      <c r="C405" t="str">
        <f t="shared" si="26"/>
        <v>F10</v>
      </c>
      <c r="E405" t="s">
        <v>2086</v>
      </c>
      <c r="F405" t="str">
        <f t="shared" si="27"/>
        <v>F10</v>
      </c>
      <c r="G405" t="str">
        <f>VLOOKUP(F405,[2]Information!$E$3:$F$462,2,FALSE)</f>
        <v>AT4G32285</v>
      </c>
      <c r="H405" t="e">
        <f>VLOOKUP(G405,[2]AddGene!$A$187:$B$374,2,FALSE)</f>
        <v>#N/A</v>
      </c>
      <c r="I405" t="s">
        <v>1555</v>
      </c>
      <c r="J405" t="s">
        <v>1556</v>
      </c>
      <c r="K405" t="str">
        <f>VLOOKUP(J405,'Expression batch'!$B$2:$I$460,8,FALSE)</f>
        <v>AT4G32285</v>
      </c>
      <c r="L405" t="str">
        <f>VLOOKUP(C405,'Expression batch'!$C$2:$I$460,7,FALSE)</f>
        <v>AT4G32285</v>
      </c>
      <c r="M405" t="s">
        <v>1557</v>
      </c>
      <c r="Q405" t="s">
        <v>3676</v>
      </c>
      <c r="R405" t="s">
        <v>3733</v>
      </c>
      <c r="S405" t="s">
        <v>2089</v>
      </c>
      <c r="T405" t="s">
        <v>2069</v>
      </c>
      <c r="V405" t="s">
        <v>3678</v>
      </c>
      <c r="W405" t="s">
        <v>2073</v>
      </c>
      <c r="X405" t="s">
        <v>3734</v>
      </c>
    </row>
    <row r="406" spans="1:24">
      <c r="A406" t="s">
        <v>3735</v>
      </c>
      <c r="B406" t="s">
        <v>3736</v>
      </c>
      <c r="C406" t="str">
        <f t="shared" si="26"/>
        <v>F11</v>
      </c>
      <c r="E406" t="s">
        <v>2086</v>
      </c>
      <c r="F406" t="str">
        <f t="shared" si="27"/>
        <v>F11</v>
      </c>
      <c r="G406" t="str">
        <f>VLOOKUP(F406,[2]Information!$E$3:$F$462,2,FALSE)</f>
        <v>AT1G30570</v>
      </c>
      <c r="H406" t="e">
        <f>VLOOKUP(G406,[2]AddGene!$A$187:$B$374,2,FALSE)</f>
        <v>#N/A</v>
      </c>
      <c r="I406" t="s">
        <v>1558</v>
      </c>
      <c r="J406" t="s">
        <v>1559</v>
      </c>
      <c r="K406" t="str">
        <f>VLOOKUP(J406,'Expression batch'!$B$2:$I$460,8,FALSE)</f>
        <v>AT1G30570</v>
      </c>
      <c r="L406" t="str">
        <f>VLOOKUP(C406,'Expression batch'!$C$2:$I$460,7,FALSE)</f>
        <v>AT1G30570</v>
      </c>
      <c r="M406" t="s">
        <v>1560</v>
      </c>
      <c r="Q406" t="s">
        <v>3676</v>
      </c>
      <c r="R406" t="s">
        <v>3737</v>
      </c>
      <c r="S406" t="s">
        <v>2089</v>
      </c>
      <c r="T406" t="s">
        <v>2069</v>
      </c>
      <c r="V406" t="s">
        <v>3678</v>
      </c>
      <c r="W406" t="s">
        <v>2073</v>
      </c>
      <c r="X406" t="s">
        <v>3738</v>
      </c>
    </row>
    <row r="407" spans="1:24">
      <c r="A407" t="s">
        <v>3739</v>
      </c>
      <c r="B407" t="s">
        <v>3740</v>
      </c>
      <c r="C407" t="str">
        <f t="shared" si="26"/>
        <v>F12</v>
      </c>
      <c r="E407" t="s">
        <v>2086</v>
      </c>
      <c r="F407" t="str">
        <f t="shared" si="27"/>
        <v>F12</v>
      </c>
      <c r="G407" t="str">
        <f>VLOOKUP(F407,[2]Information!$E$3:$F$462,2,FALSE)</f>
        <v>AT3G04690</v>
      </c>
      <c r="H407" t="e">
        <f>VLOOKUP(G407,[2]AddGene!$A$187:$B$374,2,FALSE)</f>
        <v>#N/A</v>
      </c>
      <c r="I407" t="s">
        <v>1561</v>
      </c>
      <c r="J407" t="s">
        <v>1562</v>
      </c>
      <c r="K407" t="str">
        <f>VLOOKUP(J407,'Expression batch'!$B$2:$I$460,8,FALSE)</f>
        <v>AT3G04690</v>
      </c>
      <c r="L407" t="str">
        <f>VLOOKUP(C407,'Expression batch'!$C$2:$I$460,7,FALSE)</f>
        <v>AT3G04690</v>
      </c>
      <c r="M407" t="s">
        <v>1563</v>
      </c>
      <c r="Q407" t="s">
        <v>3676</v>
      </c>
      <c r="R407" t="s">
        <v>3741</v>
      </c>
      <c r="S407" t="s">
        <v>2089</v>
      </c>
      <c r="T407" t="s">
        <v>2069</v>
      </c>
      <c r="V407" t="s">
        <v>3678</v>
      </c>
      <c r="W407" t="s">
        <v>2073</v>
      </c>
      <c r="X407" t="s">
        <v>3742</v>
      </c>
    </row>
    <row r="408" spans="1:24">
      <c r="A408" t="s">
        <v>3743</v>
      </c>
      <c r="B408" t="s">
        <v>3744</v>
      </c>
      <c r="C408" t="str">
        <f t="shared" si="26"/>
        <v>G01</v>
      </c>
      <c r="E408" t="s">
        <v>2086</v>
      </c>
      <c r="F408" t="str">
        <f t="shared" si="27"/>
        <v>G01</v>
      </c>
      <c r="G408" t="str">
        <f>VLOOKUP(F408,[2]Information!$E$3:$F$462,2,FALSE)</f>
        <v>AT5G28680</v>
      </c>
      <c r="H408" t="e">
        <f>VLOOKUP(G408,[2]AddGene!$A$187:$B$374,2,FALSE)</f>
        <v>#N/A</v>
      </c>
      <c r="I408" t="s">
        <v>1564</v>
      </c>
      <c r="J408" t="s">
        <v>1565</v>
      </c>
      <c r="K408" t="str">
        <f>VLOOKUP(J408,'Expression batch'!$B$2:$I$460,8,FALSE)</f>
        <v>AT5G28680</v>
      </c>
      <c r="L408" t="str">
        <f>VLOOKUP(C408,'Expression batch'!$C$2:$I$460,7,FALSE)</f>
        <v>AT5G28680</v>
      </c>
      <c r="M408" t="s">
        <v>1566</v>
      </c>
      <c r="Q408" t="s">
        <v>3676</v>
      </c>
      <c r="R408" t="s">
        <v>3745</v>
      </c>
      <c r="S408" t="s">
        <v>2089</v>
      </c>
      <c r="T408" t="s">
        <v>2069</v>
      </c>
      <c r="V408" t="s">
        <v>3678</v>
      </c>
      <c r="W408" t="s">
        <v>2073</v>
      </c>
      <c r="X408" t="s">
        <v>3746</v>
      </c>
    </row>
    <row r="409" spans="1:24">
      <c r="A409" t="s">
        <v>3747</v>
      </c>
      <c r="B409" t="s">
        <v>3748</v>
      </c>
      <c r="C409" t="str">
        <f t="shared" si="26"/>
        <v>G03</v>
      </c>
      <c r="E409" t="s">
        <v>2086</v>
      </c>
      <c r="F409" t="str">
        <f t="shared" si="27"/>
        <v>G03</v>
      </c>
      <c r="G409" t="str">
        <f>VLOOKUP(F409,[2]Information!$E$3:$F$462,2,FALSE)</f>
        <v>At2G23200</v>
      </c>
      <c r="H409" t="e">
        <f>VLOOKUP(G409,[2]AddGene!$A$187:$B$374,2,FALSE)</f>
        <v>#N/A</v>
      </c>
      <c r="I409" t="s">
        <v>1569</v>
      </c>
      <c r="J409" t="s">
        <v>298</v>
      </c>
      <c r="K409" t="str">
        <f>VLOOKUP(J409,'Expression batch'!$B$2:$I$460,8,FALSE)</f>
        <v>At2G23200</v>
      </c>
      <c r="L409" t="str">
        <f>VLOOKUP(C409,'Expression batch'!$C$2:$I$460,7,FALSE)</f>
        <v>At2G23200</v>
      </c>
      <c r="M409" t="s">
        <v>1570</v>
      </c>
      <c r="Q409" t="s">
        <v>3676</v>
      </c>
      <c r="R409" t="s">
        <v>3749</v>
      </c>
      <c r="S409" t="s">
        <v>2089</v>
      </c>
      <c r="T409" t="s">
        <v>2069</v>
      </c>
      <c r="V409" t="s">
        <v>3678</v>
      </c>
      <c r="W409" t="s">
        <v>2073</v>
      </c>
      <c r="X409" t="s">
        <v>3750</v>
      </c>
    </row>
    <row r="410" spans="1:24">
      <c r="A410" t="s">
        <v>3751</v>
      </c>
      <c r="B410" t="s">
        <v>3752</v>
      </c>
      <c r="C410" t="str">
        <f t="shared" si="26"/>
        <v>G08</v>
      </c>
      <c r="E410" t="s">
        <v>2086</v>
      </c>
      <c r="F410" t="str">
        <f t="shared" si="27"/>
        <v>G08</v>
      </c>
      <c r="G410" t="s">
        <v>3951</v>
      </c>
      <c r="H410" t="e">
        <f>VLOOKUP(G410,[2]AddGene!$A$187:$B$374,2,FALSE)</f>
        <v>#N/A</v>
      </c>
      <c r="I410" t="s">
        <v>3951</v>
      </c>
      <c r="J410" t="s">
        <v>3934</v>
      </c>
      <c r="K410" t="e">
        <f>VLOOKUP(J410,'Expression batch'!$B$2:$I$460,8,FALSE)</f>
        <v>#N/A</v>
      </c>
      <c r="L410" t="e">
        <f>VLOOKUP(C410,'Expression batch'!$C$2:$I$460,7,FALSE)</f>
        <v>#N/A</v>
      </c>
      <c r="M410" t="s">
        <v>3983</v>
      </c>
      <c r="Q410" t="s">
        <v>3676</v>
      </c>
      <c r="R410" t="s">
        <v>3753</v>
      </c>
      <c r="S410" t="s">
        <v>2089</v>
      </c>
      <c r="T410" t="s">
        <v>2069</v>
      </c>
      <c r="V410" t="s">
        <v>3678</v>
      </c>
      <c r="W410" t="s">
        <v>2073</v>
      </c>
      <c r="X410" t="s">
        <v>3754</v>
      </c>
    </row>
    <row r="411" spans="1:24">
      <c r="A411" t="s">
        <v>3755</v>
      </c>
      <c r="B411" t="s">
        <v>3756</v>
      </c>
      <c r="C411" t="str">
        <f t="shared" si="26"/>
        <v>G09</v>
      </c>
      <c r="E411" t="s">
        <v>2086</v>
      </c>
      <c r="F411" t="str">
        <f t="shared" si="27"/>
        <v>G09</v>
      </c>
      <c r="G411" t="str">
        <f>VLOOKUP(F411,[2]Information!$E$3:$F$462,2,FALSE)</f>
        <v>AT3G01840</v>
      </c>
      <c r="H411" t="e">
        <f>VLOOKUP(G411,[2]AddGene!$A$187:$B$374,2,FALSE)</f>
        <v>#N/A</v>
      </c>
      <c r="I411" t="s">
        <v>904</v>
      </c>
      <c r="J411" t="s">
        <v>1836</v>
      </c>
      <c r="K411" t="str">
        <f>VLOOKUP(J411,'Expression batch'!$B$2:$I$460,8,FALSE)</f>
        <v>AT3G01840</v>
      </c>
      <c r="L411" t="str">
        <f>VLOOKUP(C411,'Expression batch'!$C$2:$I$460,7,FALSE)</f>
        <v>AT3G01840</v>
      </c>
      <c r="M411" t="s">
        <v>905</v>
      </c>
      <c r="Q411" t="s">
        <v>3676</v>
      </c>
      <c r="R411" t="s">
        <v>3757</v>
      </c>
      <c r="S411" t="s">
        <v>2089</v>
      </c>
      <c r="T411" t="s">
        <v>2069</v>
      </c>
      <c r="V411" t="s">
        <v>3678</v>
      </c>
      <c r="W411" t="s">
        <v>2073</v>
      </c>
      <c r="X411" t="s">
        <v>3758</v>
      </c>
    </row>
    <row r="412" spans="1:24">
      <c r="A412" t="s">
        <v>3759</v>
      </c>
      <c r="B412" t="s">
        <v>3760</v>
      </c>
      <c r="C412" t="str">
        <f t="shared" si="26"/>
        <v>G10</v>
      </c>
      <c r="E412" t="s">
        <v>2086</v>
      </c>
      <c r="F412" t="str">
        <f t="shared" si="27"/>
        <v>G10</v>
      </c>
      <c r="G412" t="str">
        <f>VLOOKUP(F412,[2]Information!$E$3:$F$462,2,FALSE)</f>
        <v>AT1G51940</v>
      </c>
      <c r="H412" t="e">
        <f>VLOOKUP(G412,[2]AddGene!$A$187:$B$374,2,FALSE)</f>
        <v>#N/A</v>
      </c>
      <c r="I412" t="s">
        <v>906</v>
      </c>
      <c r="J412" t="s">
        <v>1837</v>
      </c>
      <c r="K412" t="str">
        <f>VLOOKUP(J412,'Expression batch'!$B$2:$I$460,8,FALSE)</f>
        <v>AT1G51940</v>
      </c>
      <c r="L412" t="str">
        <f>VLOOKUP(C412,'Expression batch'!$C$2:$I$460,7,FALSE)</f>
        <v>AT1G51940</v>
      </c>
      <c r="M412" t="s">
        <v>907</v>
      </c>
      <c r="Q412" t="s">
        <v>3676</v>
      </c>
      <c r="R412" t="s">
        <v>3761</v>
      </c>
      <c r="S412" t="s">
        <v>2089</v>
      </c>
      <c r="T412" t="s">
        <v>2069</v>
      </c>
      <c r="V412" t="s">
        <v>3678</v>
      </c>
      <c r="W412" t="s">
        <v>2073</v>
      </c>
      <c r="X412" t="s">
        <v>3762</v>
      </c>
    </row>
    <row r="413" spans="1:24">
      <c r="A413" t="s">
        <v>3763</v>
      </c>
      <c r="B413" t="s">
        <v>3764</v>
      </c>
      <c r="C413" t="str">
        <f t="shared" si="26"/>
        <v>G11</v>
      </c>
      <c r="E413" t="s">
        <v>2086</v>
      </c>
      <c r="F413" t="str">
        <f t="shared" si="27"/>
        <v>G11</v>
      </c>
      <c r="G413" t="str">
        <f>VLOOKUP(F413,[2]Information!$E$3:$F$462,2,FALSE)</f>
        <v>AT2G23770</v>
      </c>
      <c r="H413" t="e">
        <f>VLOOKUP(G413,[2]AddGene!$A$187:$B$374,2,FALSE)</f>
        <v>#N/A</v>
      </c>
      <c r="I413" t="s">
        <v>908</v>
      </c>
      <c r="J413" t="s">
        <v>1838</v>
      </c>
      <c r="K413" t="str">
        <f>VLOOKUP(J413,'Expression batch'!$B$2:$I$460,8,FALSE)</f>
        <v>AT2G23770</v>
      </c>
      <c r="L413" t="str">
        <f>VLOOKUP(C413,'Expression batch'!$C$2:$I$460,7,FALSE)</f>
        <v>AT2G23770</v>
      </c>
      <c r="M413" t="s">
        <v>909</v>
      </c>
      <c r="N413" t="s">
        <v>3482</v>
      </c>
      <c r="Q413" t="s">
        <v>3676</v>
      </c>
      <c r="R413" t="s">
        <v>3765</v>
      </c>
      <c r="S413" t="s">
        <v>2089</v>
      </c>
      <c r="T413" t="s">
        <v>2069</v>
      </c>
      <c r="V413" t="s">
        <v>3678</v>
      </c>
      <c r="W413" t="s">
        <v>2073</v>
      </c>
      <c r="X413" t="s">
        <v>3766</v>
      </c>
    </row>
    <row r="414" spans="1:24">
      <c r="A414" t="s">
        <v>3767</v>
      </c>
      <c r="B414" t="s">
        <v>3768</v>
      </c>
      <c r="C414" t="str">
        <f t="shared" si="26"/>
        <v>G12</v>
      </c>
      <c r="E414" t="s">
        <v>2086</v>
      </c>
      <c r="F414" t="str">
        <f t="shared" si="27"/>
        <v>G12</v>
      </c>
      <c r="G414" t="str">
        <f>VLOOKUP(F414,[2]Information!$E$3:$F$462,2,FALSE)</f>
        <v>AT2G33580</v>
      </c>
      <c r="H414" t="e">
        <f>VLOOKUP(G414,[2]AddGene!$A$187:$B$374,2,FALSE)</f>
        <v>#N/A</v>
      </c>
      <c r="I414" t="s">
        <v>910</v>
      </c>
      <c r="J414" t="s">
        <v>1839</v>
      </c>
      <c r="K414" t="str">
        <f>VLOOKUP(J414,'Expression batch'!$B$2:$I$460,8,FALSE)</f>
        <v>AT2G33580</v>
      </c>
      <c r="L414" t="str">
        <f>VLOOKUP(C414,'Expression batch'!$C$2:$I$460,7,FALSE)</f>
        <v>AT2G33580</v>
      </c>
      <c r="M414" t="s">
        <v>911</v>
      </c>
      <c r="N414" t="s">
        <v>3482</v>
      </c>
      <c r="Q414" t="s">
        <v>3676</v>
      </c>
      <c r="R414" t="s">
        <v>3769</v>
      </c>
      <c r="S414" t="s">
        <v>2089</v>
      </c>
      <c r="T414" t="s">
        <v>2069</v>
      </c>
      <c r="V414" t="s">
        <v>3678</v>
      </c>
      <c r="W414" t="s">
        <v>2073</v>
      </c>
      <c r="X414" t="s">
        <v>3770</v>
      </c>
    </row>
    <row r="415" spans="1:24">
      <c r="A415" t="s">
        <v>3771</v>
      </c>
      <c r="B415" t="s">
        <v>3772</v>
      </c>
      <c r="C415" t="str">
        <f t="shared" si="26"/>
        <v>H01</v>
      </c>
      <c r="E415" t="s">
        <v>2086</v>
      </c>
      <c r="F415" t="str">
        <f t="shared" si="27"/>
        <v>H01</v>
      </c>
      <c r="G415" t="str">
        <f>VLOOKUP(F415,[2]Information!$E$3:$F$462,2,FALSE)</f>
        <v>AT1G69040</v>
      </c>
      <c r="H415" t="e">
        <f>VLOOKUP(G415,[2]AddGene!$A$187:$B$374,2,FALSE)</f>
        <v>#N/A</v>
      </c>
      <c r="I415" t="s">
        <v>1377</v>
      </c>
      <c r="J415" t="s">
        <v>1378</v>
      </c>
      <c r="K415" t="str">
        <f>VLOOKUP(J415,'Expression batch'!$B$2:$I$460,8,FALSE)</f>
        <v>AT1G69040</v>
      </c>
      <c r="L415" t="str">
        <f>VLOOKUP(C415,'Expression batch'!$C$2:$I$460,7,FALSE)</f>
        <v>AT1G69040</v>
      </c>
      <c r="M415" t="s">
        <v>1379</v>
      </c>
      <c r="Q415" t="s">
        <v>3676</v>
      </c>
      <c r="R415" t="s">
        <v>3773</v>
      </c>
      <c r="S415" t="s">
        <v>2089</v>
      </c>
      <c r="T415" t="s">
        <v>2069</v>
      </c>
      <c r="V415" t="s">
        <v>3678</v>
      </c>
      <c r="W415" t="s">
        <v>2073</v>
      </c>
      <c r="X415" t="s">
        <v>3774</v>
      </c>
    </row>
    <row r="416" spans="1:24">
      <c r="A416" t="s">
        <v>3775</v>
      </c>
      <c r="B416" t="s">
        <v>3776</v>
      </c>
      <c r="C416" t="str">
        <f t="shared" si="26"/>
        <v>H02</v>
      </c>
      <c r="E416" t="s">
        <v>2086</v>
      </c>
      <c r="F416" t="str">
        <f t="shared" si="27"/>
        <v>H02</v>
      </c>
      <c r="G416" t="str">
        <f>VLOOKUP(F416,[2]Information!$E$3:$F$462,2,FALSE)</f>
        <v>AT2G39180</v>
      </c>
      <c r="H416" t="e">
        <f>VLOOKUP(G416,[2]AddGene!$A$187:$B$374,2,FALSE)</f>
        <v>#N/A</v>
      </c>
      <c r="I416" t="s">
        <v>1380</v>
      </c>
      <c r="J416" t="s">
        <v>1843</v>
      </c>
      <c r="K416" t="str">
        <f>VLOOKUP(J416,'Expression batch'!$B$2:$I$460,8,FALSE)</f>
        <v>AT2G39180</v>
      </c>
      <c r="L416" t="str">
        <f>VLOOKUP(C416,'Expression batch'!$C$2:$I$460,7,FALSE)</f>
        <v>AT2G39180</v>
      </c>
      <c r="M416" t="s">
        <v>1381</v>
      </c>
      <c r="Q416" t="s">
        <v>3676</v>
      </c>
      <c r="R416" t="s">
        <v>3777</v>
      </c>
      <c r="S416" t="s">
        <v>2089</v>
      </c>
      <c r="T416" t="s">
        <v>2069</v>
      </c>
      <c r="V416" t="s">
        <v>3678</v>
      </c>
      <c r="W416" t="s">
        <v>2073</v>
      </c>
      <c r="X416" t="s">
        <v>3778</v>
      </c>
    </row>
    <row r="417" spans="1:24">
      <c r="A417" t="s">
        <v>3779</v>
      </c>
      <c r="B417" t="s">
        <v>3780</v>
      </c>
      <c r="C417" t="str">
        <f t="shared" si="26"/>
        <v>H03</v>
      </c>
      <c r="E417" t="s">
        <v>2086</v>
      </c>
      <c r="F417" t="str">
        <f t="shared" si="27"/>
        <v>H03</v>
      </c>
      <c r="G417" t="str">
        <f>VLOOKUP(F417,[2]Information!$E$3:$F$462,2,FALSE)</f>
        <v>AT3G09780</v>
      </c>
      <c r="H417" t="e">
        <f>VLOOKUP(G417,[2]AddGene!$A$187:$B$374,2,FALSE)</f>
        <v>#N/A</v>
      </c>
      <c r="I417" t="s">
        <v>1382</v>
      </c>
      <c r="J417" t="s">
        <v>1844</v>
      </c>
      <c r="K417" t="str">
        <f>VLOOKUP(J417,'Expression batch'!$B$2:$I$460,8,FALSE)</f>
        <v>AT3G09780</v>
      </c>
      <c r="L417" t="str">
        <f>VLOOKUP(C417,'Expression batch'!$C$2:$I$460,7,FALSE)</f>
        <v>AT3G09780</v>
      </c>
      <c r="M417" t="s">
        <v>1383</v>
      </c>
      <c r="Q417" t="s">
        <v>3676</v>
      </c>
      <c r="R417" t="s">
        <v>3781</v>
      </c>
      <c r="S417" t="s">
        <v>2089</v>
      </c>
      <c r="T417" t="s">
        <v>2069</v>
      </c>
      <c r="V417" t="s">
        <v>3678</v>
      </c>
      <c r="W417" t="s">
        <v>2073</v>
      </c>
      <c r="X417" t="s">
        <v>3782</v>
      </c>
    </row>
    <row r="418" spans="1:24">
      <c r="A418" t="s">
        <v>3783</v>
      </c>
      <c r="B418" t="s">
        <v>3784</v>
      </c>
      <c r="C418" t="str">
        <f t="shared" si="26"/>
        <v>H04</v>
      </c>
      <c r="E418" t="s">
        <v>2086</v>
      </c>
      <c r="F418" t="str">
        <f t="shared" si="27"/>
        <v>H04</v>
      </c>
      <c r="G418" t="str">
        <f>VLOOKUP(F418,[2]Information!$E$3:$F$462,2,FALSE)</f>
        <v>AT5G47850</v>
      </c>
      <c r="H418" t="e">
        <f>VLOOKUP(G418,[2]AddGene!$A$187:$B$374,2,FALSE)</f>
        <v>#N/A</v>
      </c>
      <c r="I418" t="s">
        <v>1384</v>
      </c>
      <c r="J418" t="s">
        <v>1385</v>
      </c>
      <c r="K418" t="str">
        <f>VLOOKUP(J418,'Expression batch'!$B$2:$I$460,8,FALSE)</f>
        <v>AT5G47850</v>
      </c>
      <c r="L418" t="str">
        <f>VLOOKUP(C418,'Expression batch'!$C$2:$I$460,7,FALSE)</f>
        <v>AT5G47850</v>
      </c>
      <c r="M418" t="s">
        <v>1386</v>
      </c>
      <c r="Q418" t="s">
        <v>3676</v>
      </c>
      <c r="R418" t="s">
        <v>3785</v>
      </c>
      <c r="S418" t="s">
        <v>2089</v>
      </c>
      <c r="T418" t="s">
        <v>2069</v>
      </c>
      <c r="V418" t="s">
        <v>3678</v>
      </c>
      <c r="W418" t="s">
        <v>2073</v>
      </c>
      <c r="X418" t="s">
        <v>3786</v>
      </c>
    </row>
    <row r="419" spans="1:24">
      <c r="A419" t="s">
        <v>3787</v>
      </c>
      <c r="B419" t="s">
        <v>3788</v>
      </c>
      <c r="C419" t="str">
        <f t="shared" si="26"/>
        <v>H05</v>
      </c>
      <c r="E419" t="s">
        <v>2086</v>
      </c>
      <c r="F419" t="str">
        <f t="shared" si="27"/>
        <v>H05</v>
      </c>
      <c r="G419" t="str">
        <f>VLOOKUP(F419,[2]Information!$E$3:$F$462,2,FALSE)</f>
        <v>AT3G55950</v>
      </c>
      <c r="H419" t="e">
        <f>VLOOKUP(G419,[2]AddGene!$A$187:$B$374,2,FALSE)</f>
        <v>#N/A</v>
      </c>
      <c r="I419" t="s">
        <v>1387</v>
      </c>
      <c r="J419" t="s">
        <v>1845</v>
      </c>
      <c r="K419" t="str">
        <f>VLOOKUP(J419,'Expression batch'!$B$2:$I$460,8,FALSE)</f>
        <v>AT3G55950</v>
      </c>
      <c r="L419" t="str">
        <f>VLOOKUP(C419,'Expression batch'!$C$2:$I$460,7,FALSE)</f>
        <v>AT3G55950</v>
      </c>
      <c r="M419" t="s">
        <v>1388</v>
      </c>
      <c r="Q419" t="s">
        <v>3676</v>
      </c>
      <c r="R419" t="s">
        <v>3789</v>
      </c>
      <c r="S419" t="s">
        <v>2089</v>
      </c>
      <c r="T419" t="s">
        <v>2069</v>
      </c>
      <c r="V419" t="s">
        <v>3678</v>
      </c>
      <c r="W419" t="s">
        <v>2073</v>
      </c>
      <c r="X419" t="s">
        <v>3790</v>
      </c>
    </row>
    <row r="420" spans="1:24">
      <c r="A420" t="s">
        <v>3791</v>
      </c>
      <c r="B420" t="s">
        <v>3792</v>
      </c>
      <c r="C420" t="str">
        <f t="shared" si="26"/>
        <v>H06</v>
      </c>
      <c r="E420" t="s">
        <v>2086</v>
      </c>
      <c r="F420" t="str">
        <f t="shared" si="27"/>
        <v>H06</v>
      </c>
      <c r="G420" t="str">
        <f>VLOOKUP(F420,[2]Information!$E$3:$F$462,2,FALSE)</f>
        <v>AT1G79670</v>
      </c>
      <c r="H420" t="e">
        <f>VLOOKUP(G420,[2]AddGene!$A$187:$B$374,2,FALSE)</f>
        <v>#N/A</v>
      </c>
      <c r="I420" t="s">
        <v>912</v>
      </c>
      <c r="J420" t="s">
        <v>913</v>
      </c>
      <c r="K420" t="str">
        <f>VLOOKUP(J420,'Expression batch'!$B$2:$I$460,8,FALSE)</f>
        <v>AT1G79670</v>
      </c>
      <c r="L420" t="str">
        <f>VLOOKUP(C420,'Expression batch'!$C$2:$I$460,7,FALSE)</f>
        <v>AT1G79670</v>
      </c>
      <c r="M420" t="s">
        <v>914</v>
      </c>
      <c r="Q420" t="s">
        <v>3676</v>
      </c>
      <c r="R420" t="s">
        <v>3793</v>
      </c>
      <c r="S420" t="s">
        <v>2089</v>
      </c>
      <c r="T420" t="s">
        <v>2069</v>
      </c>
      <c r="V420" t="s">
        <v>3678</v>
      </c>
      <c r="W420" t="s">
        <v>2073</v>
      </c>
      <c r="X420" t="s">
        <v>3794</v>
      </c>
    </row>
    <row r="421" spans="1:24">
      <c r="A421" t="s">
        <v>3795</v>
      </c>
      <c r="B421" t="s">
        <v>3796</v>
      </c>
      <c r="C421" t="str">
        <f t="shared" si="26"/>
        <v>H08</v>
      </c>
      <c r="E421" t="s">
        <v>2086</v>
      </c>
      <c r="F421" t="str">
        <f t="shared" si="27"/>
        <v>H08</v>
      </c>
      <c r="G421" t="str">
        <f>VLOOKUP(F421,[2]Information!$E$3:$F$462,2,FALSE)</f>
        <v>AT1G21270</v>
      </c>
      <c r="H421" t="e">
        <f>VLOOKUP(G421,[2]AddGene!$A$187:$B$374,2,FALSE)</f>
        <v>#N/A</v>
      </c>
      <c r="I421" t="s">
        <v>915</v>
      </c>
      <c r="J421" t="s">
        <v>916</v>
      </c>
      <c r="K421" t="str">
        <f>VLOOKUP(J421,'Expression batch'!$B$2:$I$460,8,FALSE)</f>
        <v>AT1G21270</v>
      </c>
      <c r="L421" t="str">
        <f>VLOOKUP(C421,'Expression batch'!$C$2:$I$460,7,FALSE)</f>
        <v>AT1G21270</v>
      </c>
      <c r="M421" t="s">
        <v>917</v>
      </c>
      <c r="Q421" t="s">
        <v>3676</v>
      </c>
      <c r="R421" t="s">
        <v>3797</v>
      </c>
      <c r="S421" t="s">
        <v>2089</v>
      </c>
      <c r="T421" t="s">
        <v>2069</v>
      </c>
      <c r="V421" t="s">
        <v>3678</v>
      </c>
      <c r="W421" t="s">
        <v>2073</v>
      </c>
      <c r="X421" t="s">
        <v>3798</v>
      </c>
    </row>
    <row r="422" spans="1:24">
      <c r="A422" t="s">
        <v>3799</v>
      </c>
      <c r="B422" t="s">
        <v>3800</v>
      </c>
      <c r="C422" t="str">
        <f t="shared" si="26"/>
        <v>H09</v>
      </c>
      <c r="E422" t="s">
        <v>2086</v>
      </c>
      <c r="F422" t="str">
        <f t="shared" si="27"/>
        <v>H09</v>
      </c>
      <c r="G422" t="str">
        <f>VLOOKUP(F422,[2]Information!$E$3:$F$462,2,FALSE)</f>
        <v>AT1G21240</v>
      </c>
      <c r="H422" t="e">
        <f>VLOOKUP(G422,[2]AddGene!$A$187:$B$374,2,FALSE)</f>
        <v>#N/A</v>
      </c>
      <c r="I422" t="s">
        <v>918</v>
      </c>
      <c r="J422" t="s">
        <v>919</v>
      </c>
      <c r="K422" t="str">
        <f>VLOOKUP(J422,'Expression batch'!$B$2:$I$460,8,FALSE)</f>
        <v>AT1G21240</v>
      </c>
      <c r="L422" t="str">
        <f>VLOOKUP(C422,'Expression batch'!$C$2:$I$460,7,FALSE)</f>
        <v>AT1G21240</v>
      </c>
      <c r="M422" t="s">
        <v>920</v>
      </c>
      <c r="Q422" t="s">
        <v>3676</v>
      </c>
      <c r="R422" t="s">
        <v>3801</v>
      </c>
      <c r="S422" t="s">
        <v>2089</v>
      </c>
      <c r="T422" t="s">
        <v>2069</v>
      </c>
      <c r="V422" t="s">
        <v>3678</v>
      </c>
      <c r="W422" t="s">
        <v>2073</v>
      </c>
      <c r="X422" t="s">
        <v>3802</v>
      </c>
    </row>
    <row r="423" spans="1:24">
      <c r="A423" t="s">
        <v>3803</v>
      </c>
      <c r="B423" t="s">
        <v>3804</v>
      </c>
      <c r="C423" t="str">
        <f t="shared" si="26"/>
        <v>A01</v>
      </c>
      <c r="E423" t="s">
        <v>2086</v>
      </c>
      <c r="F423" t="str">
        <f t="shared" si="27"/>
        <v>A01</v>
      </c>
      <c r="G423" t="str">
        <f>VLOOKUP(F423,[2]Information!$E$3:$F$462,2,FALSE)</f>
        <v>AT1G51800</v>
      </c>
      <c r="H423">
        <f>VLOOKUP(G423,[2]AddGene!$A$187:$B$374,2,FALSE)</f>
        <v>114936</v>
      </c>
      <c r="I423" t="s">
        <v>1591</v>
      </c>
      <c r="J423" t="s">
        <v>1592</v>
      </c>
      <c r="K423" t="str">
        <f>VLOOKUP(J423,'Expression batch'!$B$2:$I$460,8,FALSE)</f>
        <v>AT1G51800</v>
      </c>
      <c r="L423" t="str">
        <f>VLOOKUP(C423,'Expression batch'!$C$2:$I$460,7,FALSE)</f>
        <v>AT1G51800</v>
      </c>
      <c r="M423" t="s">
        <v>1593</v>
      </c>
      <c r="Q423" t="s">
        <v>3805</v>
      </c>
      <c r="R423" t="s">
        <v>3806</v>
      </c>
      <c r="S423" t="s">
        <v>2089</v>
      </c>
      <c r="T423" t="s">
        <v>2069</v>
      </c>
      <c r="V423" t="s">
        <v>3807</v>
      </c>
      <c r="W423" t="s">
        <v>2073</v>
      </c>
      <c r="X423" t="s">
        <v>3808</v>
      </c>
    </row>
    <row r="424" spans="1:24">
      <c r="A424" t="s">
        <v>3809</v>
      </c>
      <c r="B424" t="s">
        <v>3810</v>
      </c>
      <c r="C424" t="str">
        <f t="shared" si="26"/>
        <v>A06</v>
      </c>
      <c r="E424" t="s">
        <v>2086</v>
      </c>
      <c r="F424" t="str">
        <f t="shared" ref="F424:F451" si="28">LEFT(B424,3)</f>
        <v>A06</v>
      </c>
      <c r="G424" t="str">
        <f>VLOOKUP(F424,[2]Information!$E$3:$F$462,2,FALSE)</f>
        <v>AT1G71830</v>
      </c>
      <c r="H424">
        <f>VLOOKUP(G424,[2]AddGene!$A$187:$B$374,2,FALSE)</f>
        <v>114967</v>
      </c>
      <c r="I424" t="s">
        <v>1264</v>
      </c>
      <c r="J424" t="s">
        <v>1265</v>
      </c>
      <c r="K424" t="str">
        <f>VLOOKUP(J424,'Expression batch'!$B$2:$I$460,8,FALSE)</f>
        <v>AT1G71830</v>
      </c>
      <c r="L424" t="str">
        <f>VLOOKUP(C424,'Expression batch'!$C$2:$I$460,7,FALSE)</f>
        <v>AT1G71830</v>
      </c>
      <c r="M424" t="s">
        <v>1266</v>
      </c>
      <c r="Q424" t="s">
        <v>3805</v>
      </c>
      <c r="R424" t="s">
        <v>3811</v>
      </c>
      <c r="S424" t="s">
        <v>2089</v>
      </c>
      <c r="T424" t="s">
        <v>2069</v>
      </c>
      <c r="V424" t="s">
        <v>3807</v>
      </c>
      <c r="W424" t="s">
        <v>2073</v>
      </c>
      <c r="X424" t="s">
        <v>3812</v>
      </c>
    </row>
    <row r="425" spans="1:24">
      <c r="A425" t="s">
        <v>3813</v>
      </c>
      <c r="B425" t="s">
        <v>3814</v>
      </c>
      <c r="C425" t="str">
        <f t="shared" si="26"/>
        <v>A07</v>
      </c>
      <c r="E425" t="s">
        <v>2086</v>
      </c>
      <c r="F425" t="str">
        <f t="shared" si="28"/>
        <v>A07</v>
      </c>
      <c r="G425" t="str">
        <f>VLOOKUP(F425,[2]Information!$E$3:$F$462,2,FALSE)</f>
        <v>AT2G13790</v>
      </c>
      <c r="H425">
        <f>VLOOKUP(G425,[2]AddGene!$A$187:$B$374,2,FALSE)</f>
        <v>114970</v>
      </c>
      <c r="I425" t="s">
        <v>1270</v>
      </c>
      <c r="J425" t="s">
        <v>1271</v>
      </c>
      <c r="K425" t="str">
        <f>VLOOKUP(J425,'Expression batch'!$B$2:$I$460,8,FALSE)</f>
        <v>AT2G13790</v>
      </c>
      <c r="L425" t="str">
        <f>VLOOKUP(C425,'Expression batch'!$C$2:$I$460,7,FALSE)</f>
        <v>AT2G13790</v>
      </c>
      <c r="M425" t="s">
        <v>1272</v>
      </c>
      <c r="Q425" t="s">
        <v>3805</v>
      </c>
      <c r="R425" t="s">
        <v>3815</v>
      </c>
      <c r="S425" t="s">
        <v>2089</v>
      </c>
      <c r="T425" t="s">
        <v>2069</v>
      </c>
      <c r="V425" t="s">
        <v>3807</v>
      </c>
      <c r="W425" t="s">
        <v>2073</v>
      </c>
      <c r="X425" t="s">
        <v>3816</v>
      </c>
    </row>
    <row r="426" spans="1:24">
      <c r="A426" t="s">
        <v>3817</v>
      </c>
      <c r="B426" t="s">
        <v>3818</v>
      </c>
      <c r="C426" t="str">
        <f t="shared" si="26"/>
        <v>A08</v>
      </c>
      <c r="E426" t="s">
        <v>2086</v>
      </c>
      <c r="F426" t="str">
        <f t="shared" si="28"/>
        <v>A08</v>
      </c>
      <c r="G426" t="str">
        <f>VLOOKUP(F426,[2]Information!$E$3:$F$462,2,FALSE)</f>
        <v>AT2G13800</v>
      </c>
      <c r="H426">
        <f>VLOOKUP(G426,[2]AddGene!$A$187:$B$374,2,FALSE)</f>
        <v>114971</v>
      </c>
      <c r="I426" t="s">
        <v>1273</v>
      </c>
      <c r="J426" t="s">
        <v>1274</v>
      </c>
      <c r="K426" t="str">
        <f>VLOOKUP(J426,'Expression batch'!$B$2:$I$460,8,FALSE)</f>
        <v>AT2G13800</v>
      </c>
      <c r="L426" t="str">
        <f>VLOOKUP(C426,'Expression batch'!$C$2:$I$460,7,FALSE)</f>
        <v>AT2G13800</v>
      </c>
      <c r="M426" t="s">
        <v>1275</v>
      </c>
      <c r="Q426" t="s">
        <v>3805</v>
      </c>
      <c r="R426" t="s">
        <v>3819</v>
      </c>
      <c r="S426" t="s">
        <v>2089</v>
      </c>
      <c r="T426" t="s">
        <v>2069</v>
      </c>
      <c r="V426" t="s">
        <v>3807</v>
      </c>
      <c r="W426" t="s">
        <v>2073</v>
      </c>
      <c r="X426" t="s">
        <v>3820</v>
      </c>
    </row>
    <row r="427" spans="1:24">
      <c r="A427" t="s">
        <v>3821</v>
      </c>
      <c r="B427" t="s">
        <v>3822</v>
      </c>
      <c r="C427" t="str">
        <f t="shared" si="26"/>
        <v>A09</v>
      </c>
      <c r="E427" t="s">
        <v>2086</v>
      </c>
      <c r="F427" t="str">
        <f t="shared" si="28"/>
        <v>A09</v>
      </c>
      <c r="G427" t="str">
        <f>VLOOKUP(F427,[2]Information!$E$3:$F$462,2,FALSE)</f>
        <v>AT3G25560</v>
      </c>
      <c r="H427">
        <f>VLOOKUP(G427,[2]AddGene!$A$187:$B$374,2,FALSE)</f>
        <v>114973</v>
      </c>
      <c r="I427" t="s">
        <v>1232</v>
      </c>
      <c r="J427" t="s">
        <v>1233</v>
      </c>
      <c r="K427" t="str">
        <f>VLOOKUP(J427,'Expression batch'!$B$2:$I$460,8,FALSE)</f>
        <v>AT3G25560</v>
      </c>
      <c r="L427" t="str">
        <f>VLOOKUP(C427,'Expression batch'!$C$2:$I$460,7,FALSE)</f>
        <v>AT3G25560</v>
      </c>
      <c r="M427" t="s">
        <v>1234</v>
      </c>
      <c r="Q427" t="s">
        <v>3805</v>
      </c>
      <c r="R427" t="s">
        <v>3823</v>
      </c>
      <c r="S427" t="s">
        <v>2089</v>
      </c>
      <c r="T427" t="s">
        <v>2069</v>
      </c>
      <c r="V427" t="s">
        <v>3807</v>
      </c>
      <c r="W427" t="s">
        <v>2073</v>
      </c>
      <c r="X427" t="s">
        <v>3824</v>
      </c>
    </row>
    <row r="428" spans="1:24" s="46" customFormat="1">
      <c r="A428" s="46" t="s">
        <v>3825</v>
      </c>
      <c r="B428" s="46" t="s">
        <v>3826</v>
      </c>
      <c r="C428" s="46" t="str">
        <f t="shared" si="26"/>
        <v>A10</v>
      </c>
      <c r="E428" s="46" t="s">
        <v>2086</v>
      </c>
      <c r="F428" s="46" t="str">
        <f t="shared" si="28"/>
        <v>A10</v>
      </c>
      <c r="G428" s="46" t="str">
        <f>VLOOKUP(F428,[2]Information!$E$3:$F$462,2,FALSE)</f>
        <v>AT1G09970</v>
      </c>
      <c r="H428" s="46">
        <f>VLOOKUP(G428,[2]AddGene!$A$187:$B$374,2,FALSE)</f>
        <v>115095</v>
      </c>
      <c r="I428" s="46" t="s">
        <v>1261</v>
      </c>
      <c r="J428" s="46" t="s">
        <v>1262</v>
      </c>
      <c r="K428" s="46" t="str">
        <f>VLOOKUP(J428,'Expression batch'!$B$2:$I$460,8,FALSE)</f>
        <v>AT1G09970</v>
      </c>
      <c r="L428" s="46" t="str">
        <f>VLOOKUP(C428,'Expression batch'!$C$2:$I$460,7,FALSE)</f>
        <v>AT1G09970</v>
      </c>
      <c r="M428" s="46" t="s">
        <v>1263</v>
      </c>
      <c r="N428" s="46" t="s">
        <v>59</v>
      </c>
      <c r="Q428" s="46" t="s">
        <v>3805</v>
      </c>
      <c r="R428" s="46" t="s">
        <v>3827</v>
      </c>
      <c r="S428" s="46" t="s">
        <v>2089</v>
      </c>
      <c r="T428" s="46" t="s">
        <v>2069</v>
      </c>
      <c r="V428" s="46" t="s">
        <v>3807</v>
      </c>
      <c r="W428" s="46" t="s">
        <v>2073</v>
      </c>
      <c r="X428" s="46" t="s">
        <v>3828</v>
      </c>
    </row>
    <row r="429" spans="1:24">
      <c r="A429" t="s">
        <v>3829</v>
      </c>
      <c r="B429" t="s">
        <v>3830</v>
      </c>
      <c r="C429" t="str">
        <f t="shared" si="26"/>
        <v>A11</v>
      </c>
      <c r="E429" t="s">
        <v>2086</v>
      </c>
      <c r="F429" t="str">
        <f t="shared" si="28"/>
        <v>A11</v>
      </c>
      <c r="G429" t="str">
        <f>VLOOKUP(F429,[2]Information!$E$3:$F$462,2,FALSE)</f>
        <v>AT5G16000</v>
      </c>
      <c r="H429">
        <f>VLOOKUP(G429,[2]AddGene!$A$187:$B$374,2,FALSE)</f>
        <v>114977</v>
      </c>
      <c r="I429" t="s">
        <v>1229</v>
      </c>
      <c r="J429" t="s">
        <v>1230</v>
      </c>
      <c r="K429" t="str">
        <f>VLOOKUP(J429,'Expression batch'!$B$2:$I$460,8,FALSE)</f>
        <v>AT5G16000</v>
      </c>
      <c r="L429" t="str">
        <f>VLOOKUP(C429,'Expression batch'!$C$2:$I$460,7,FALSE)</f>
        <v>AT5G16000</v>
      </c>
      <c r="M429" t="s">
        <v>1231</v>
      </c>
      <c r="Q429" t="s">
        <v>3805</v>
      </c>
      <c r="R429" t="s">
        <v>3831</v>
      </c>
      <c r="S429" t="s">
        <v>2089</v>
      </c>
      <c r="T429" t="s">
        <v>2069</v>
      </c>
      <c r="V429" t="s">
        <v>3807</v>
      </c>
      <c r="W429" t="s">
        <v>2073</v>
      </c>
      <c r="X429" t="s">
        <v>3832</v>
      </c>
    </row>
    <row r="430" spans="1:24">
      <c r="A430" t="s">
        <v>3833</v>
      </c>
      <c r="B430" t="s">
        <v>3834</v>
      </c>
      <c r="C430" t="str">
        <f t="shared" si="26"/>
        <v>A12</v>
      </c>
      <c r="E430" t="s">
        <v>2086</v>
      </c>
      <c r="F430" t="str">
        <f t="shared" si="28"/>
        <v>A12</v>
      </c>
      <c r="G430" t="str">
        <f>VLOOKUP(F430,[2]Information!$E$3:$F$462,2,FALSE)</f>
        <v>AT2G25790</v>
      </c>
      <c r="H430">
        <f>VLOOKUP(G430,[2]AddGene!$A$187:$B$374,2,FALSE)</f>
        <v>115022</v>
      </c>
      <c r="I430" t="s">
        <v>1594</v>
      </c>
      <c r="J430" t="s">
        <v>1595</v>
      </c>
      <c r="K430" t="str">
        <f>VLOOKUP(J430,'Expression batch'!$B$2:$I$460,8,FALSE)</f>
        <v>AT2G25790</v>
      </c>
      <c r="L430" t="str">
        <f>VLOOKUP(C430,'Expression batch'!$C$2:$I$460,7,FALSE)</f>
        <v>AT2G25790</v>
      </c>
      <c r="M430" t="s">
        <v>1596</v>
      </c>
      <c r="Q430" t="s">
        <v>3805</v>
      </c>
      <c r="R430" t="s">
        <v>3835</v>
      </c>
      <c r="S430" t="s">
        <v>2089</v>
      </c>
      <c r="T430" t="s">
        <v>2069</v>
      </c>
      <c r="V430" t="s">
        <v>3807</v>
      </c>
      <c r="W430" t="s">
        <v>2073</v>
      </c>
      <c r="X430" t="s">
        <v>3836</v>
      </c>
    </row>
    <row r="431" spans="1:24">
      <c r="A431" t="s">
        <v>3837</v>
      </c>
      <c r="B431" t="s">
        <v>3838</v>
      </c>
      <c r="C431" t="str">
        <f t="shared" si="26"/>
        <v>B01</v>
      </c>
      <c r="E431" t="s">
        <v>2086</v>
      </c>
      <c r="F431" t="str">
        <f t="shared" si="28"/>
        <v>B01</v>
      </c>
      <c r="G431" t="str">
        <f>VLOOKUP(F431,[2]Information!$E$3:$F$462,2,FALSE)</f>
        <v>AT1G11130</v>
      </c>
      <c r="H431">
        <f>VLOOKUP(G431,[2]AddGene!$A$187:$B$374,2,FALSE)</f>
        <v>115026</v>
      </c>
      <c r="I431" t="s">
        <v>1431</v>
      </c>
      <c r="J431" t="s">
        <v>1432</v>
      </c>
      <c r="K431" t="str">
        <f>VLOOKUP(J431,'Expression batch'!$B$2:$I$460,8,FALSE)</f>
        <v>AT1G11130</v>
      </c>
      <c r="L431" t="str">
        <f>VLOOKUP(C431,'Expression batch'!$C$2:$I$460,7,FALSE)</f>
        <v>AT1G11130</v>
      </c>
      <c r="M431" t="s">
        <v>1433</v>
      </c>
      <c r="Q431" t="s">
        <v>3805</v>
      </c>
      <c r="R431" t="s">
        <v>3839</v>
      </c>
      <c r="S431" t="s">
        <v>2089</v>
      </c>
      <c r="T431" t="s">
        <v>2069</v>
      </c>
      <c r="V431" t="s">
        <v>3807</v>
      </c>
      <c r="W431" t="s">
        <v>2073</v>
      </c>
      <c r="X431" t="s">
        <v>3840</v>
      </c>
    </row>
    <row r="432" spans="1:24">
      <c r="A432" t="s">
        <v>3841</v>
      </c>
      <c r="B432" t="s">
        <v>3842</v>
      </c>
      <c r="C432" t="str">
        <f t="shared" si="26"/>
        <v>B02</v>
      </c>
      <c r="E432" t="s">
        <v>2086</v>
      </c>
      <c r="F432" t="str">
        <f t="shared" si="28"/>
        <v>B02</v>
      </c>
      <c r="G432" t="str">
        <f>VLOOKUP(F432,[2]Information!$E$3:$F$462,2,FALSE)</f>
        <v>AT1G53730</v>
      </c>
      <c r="H432">
        <f>VLOOKUP(G432,[2]AddGene!$A$187:$B$374,2,FALSE)</f>
        <v>115027</v>
      </c>
      <c r="I432" t="s">
        <v>1422</v>
      </c>
      <c r="J432" t="s">
        <v>1423</v>
      </c>
      <c r="K432" t="str">
        <f>VLOOKUP(J432,'Expression batch'!$B$2:$I$460,8,FALSE)</f>
        <v>AT1G53730</v>
      </c>
      <c r="L432" t="str">
        <f>VLOOKUP(C432,'Expression batch'!$C$2:$I$460,7,FALSE)</f>
        <v>AT1G53730</v>
      </c>
      <c r="M432" t="s">
        <v>1424</v>
      </c>
      <c r="Q432" t="s">
        <v>3805</v>
      </c>
      <c r="R432" t="s">
        <v>3843</v>
      </c>
      <c r="S432" t="s">
        <v>2089</v>
      </c>
      <c r="T432" t="s">
        <v>2069</v>
      </c>
      <c r="V432" t="s">
        <v>3807</v>
      </c>
      <c r="W432" t="s">
        <v>2073</v>
      </c>
      <c r="X432" t="s">
        <v>3844</v>
      </c>
    </row>
    <row r="433" spans="1:24">
      <c r="A433" t="s">
        <v>3845</v>
      </c>
      <c r="B433" t="s">
        <v>3846</v>
      </c>
      <c r="C433" t="str">
        <f t="shared" si="26"/>
        <v>B03</v>
      </c>
      <c r="E433" t="s">
        <v>2086</v>
      </c>
      <c r="F433" t="str">
        <f t="shared" si="28"/>
        <v>B03</v>
      </c>
      <c r="G433" t="str">
        <f>VLOOKUP(F433,[2]Information!$E$3:$F$462,2,FALSE)</f>
        <v>AT1G78980</v>
      </c>
      <c r="H433">
        <f>VLOOKUP(G433,[2]AddGene!$A$187:$B$374,2,FALSE)</f>
        <v>115028</v>
      </c>
      <c r="I433" t="s">
        <v>1419</v>
      </c>
      <c r="J433" t="s">
        <v>1420</v>
      </c>
      <c r="K433" t="str">
        <f>VLOOKUP(J433,'Expression batch'!$B$2:$I$460,8,FALSE)</f>
        <v>AT1G78980</v>
      </c>
      <c r="L433" t="str">
        <f>VLOOKUP(C433,'Expression batch'!$C$2:$I$460,7,FALSE)</f>
        <v>AT1G78980</v>
      </c>
      <c r="M433" t="s">
        <v>1421</v>
      </c>
      <c r="Q433" t="s">
        <v>3805</v>
      </c>
      <c r="R433" t="s">
        <v>3847</v>
      </c>
      <c r="S433" t="s">
        <v>2089</v>
      </c>
      <c r="T433" t="s">
        <v>2069</v>
      </c>
      <c r="V433" t="s">
        <v>3807</v>
      </c>
      <c r="W433" t="s">
        <v>2073</v>
      </c>
      <c r="X433" t="s">
        <v>3848</v>
      </c>
    </row>
    <row r="434" spans="1:24">
      <c r="A434" t="s">
        <v>3849</v>
      </c>
      <c r="B434" t="s">
        <v>3850</v>
      </c>
      <c r="C434" t="str">
        <f t="shared" si="26"/>
        <v>B04</v>
      </c>
      <c r="E434" t="s">
        <v>2086</v>
      </c>
      <c r="F434" t="str">
        <f t="shared" si="28"/>
        <v>B04</v>
      </c>
      <c r="G434" t="str">
        <f>VLOOKUP(F434,[2]Information!$E$3:$F$462,2,FALSE)</f>
        <v>AT2G20850</v>
      </c>
      <c r="H434">
        <f>VLOOKUP(G434,[2]AddGene!$A$187:$B$374,2,FALSE)</f>
        <v>115029</v>
      </c>
      <c r="I434" t="s">
        <v>1408</v>
      </c>
      <c r="J434" t="s">
        <v>1409</v>
      </c>
      <c r="K434" t="str">
        <f>VLOOKUP(J434,'Expression batch'!$B$2:$I$460,8,FALSE)</f>
        <v>AT2G20850</v>
      </c>
      <c r="L434" t="str">
        <f>VLOOKUP(C434,'Expression batch'!$C$2:$I$460,7,FALSE)</f>
        <v>AT2G20850</v>
      </c>
      <c r="M434" t="s">
        <v>1410</v>
      </c>
      <c r="Q434" t="s">
        <v>3805</v>
      </c>
      <c r="R434" t="s">
        <v>3851</v>
      </c>
      <c r="S434" t="s">
        <v>2089</v>
      </c>
      <c r="T434" t="s">
        <v>2069</v>
      </c>
      <c r="V434" t="s">
        <v>3807</v>
      </c>
      <c r="W434" t="s">
        <v>2073</v>
      </c>
      <c r="X434" t="s">
        <v>3852</v>
      </c>
    </row>
    <row r="435" spans="1:24">
      <c r="A435" t="s">
        <v>3853</v>
      </c>
      <c r="B435" t="s">
        <v>3854</v>
      </c>
      <c r="C435" t="str">
        <f t="shared" si="26"/>
        <v>B06</v>
      </c>
      <c r="E435" t="s">
        <v>2086</v>
      </c>
      <c r="F435" t="str">
        <f t="shared" si="28"/>
        <v>B06</v>
      </c>
      <c r="G435" t="str">
        <f>VLOOKUP(F435,[2]Information!$E$3:$F$462,2,FALSE)</f>
        <v>AT3G14350</v>
      </c>
      <c r="H435">
        <f>VLOOKUP(G435,[2]AddGene!$A$187:$B$374,2,FALSE)</f>
        <v>115031</v>
      </c>
      <c r="I435" t="s">
        <v>1425</v>
      </c>
      <c r="J435" t="s">
        <v>1426</v>
      </c>
      <c r="K435" t="str">
        <f>VLOOKUP(J435,'Expression batch'!$B$2:$I$460,8,FALSE)</f>
        <v>AT3G14350</v>
      </c>
      <c r="L435" t="str">
        <f>VLOOKUP(C435,'Expression batch'!$C$2:$I$460,7,FALSE)</f>
        <v>AT3G14350</v>
      </c>
      <c r="M435" t="s">
        <v>1427</v>
      </c>
      <c r="Q435" t="s">
        <v>3805</v>
      </c>
      <c r="R435" t="s">
        <v>3855</v>
      </c>
      <c r="S435" t="s">
        <v>2089</v>
      </c>
      <c r="T435" t="s">
        <v>2069</v>
      </c>
      <c r="V435" t="s">
        <v>3807</v>
      </c>
      <c r="W435" t="s">
        <v>2073</v>
      </c>
      <c r="X435" t="s">
        <v>3856</v>
      </c>
    </row>
    <row r="436" spans="1:24">
      <c r="A436" t="s">
        <v>3857</v>
      </c>
      <c r="B436" t="s">
        <v>3858</v>
      </c>
      <c r="C436" t="str">
        <f t="shared" si="26"/>
        <v>B07</v>
      </c>
      <c r="E436" t="s">
        <v>2086</v>
      </c>
      <c r="F436" t="str">
        <f t="shared" si="28"/>
        <v>B07</v>
      </c>
      <c r="G436" t="str">
        <f>VLOOKUP(F436,[2]Information!$E$3:$F$462,2,FALSE)</f>
        <v>AT4G03390</v>
      </c>
      <c r="H436">
        <f>VLOOKUP(G436,[2]AddGene!$A$187:$B$374,2,FALSE)</f>
        <v>115032</v>
      </c>
      <c r="I436" t="s">
        <v>1416</v>
      </c>
      <c r="J436" t="s">
        <v>1417</v>
      </c>
      <c r="K436" t="str">
        <f>VLOOKUP(J436,'Expression batch'!$B$2:$I$460,8,FALSE)</f>
        <v>AT4G03390</v>
      </c>
      <c r="L436" t="str">
        <f>VLOOKUP(C436,'Expression batch'!$C$2:$I$460,7,FALSE)</f>
        <v>AT4G03390</v>
      </c>
      <c r="M436" t="s">
        <v>1418</v>
      </c>
      <c r="Q436" t="s">
        <v>3805</v>
      </c>
      <c r="R436" t="s">
        <v>3859</v>
      </c>
      <c r="S436" t="s">
        <v>2089</v>
      </c>
      <c r="T436" t="s">
        <v>2069</v>
      </c>
      <c r="V436" t="s">
        <v>3807</v>
      </c>
      <c r="W436" t="s">
        <v>2073</v>
      </c>
      <c r="X436" t="s">
        <v>3860</v>
      </c>
    </row>
    <row r="437" spans="1:24">
      <c r="A437" t="s">
        <v>3861</v>
      </c>
      <c r="B437" t="s">
        <v>3862</v>
      </c>
      <c r="C437" t="str">
        <f t="shared" si="26"/>
        <v>B08</v>
      </c>
      <c r="E437" t="s">
        <v>2086</v>
      </c>
      <c r="F437" t="str">
        <f t="shared" si="28"/>
        <v>B08</v>
      </c>
      <c r="G437" t="str">
        <f>VLOOKUP(F437,[2]Information!$E$3:$F$462,2,FALSE)</f>
        <v>AT4G22130</v>
      </c>
      <c r="H437">
        <f>VLOOKUP(G437,[2]AddGene!$A$187:$B$374,2,FALSE)</f>
        <v>115033</v>
      </c>
      <c r="I437" t="s">
        <v>1428</v>
      </c>
      <c r="J437" t="s">
        <v>1429</v>
      </c>
      <c r="K437" t="str">
        <f>VLOOKUP(J437,'Expression batch'!$B$2:$I$460,8,FALSE)</f>
        <v>AT4G22130</v>
      </c>
      <c r="L437" t="str">
        <f>VLOOKUP(C437,'Expression batch'!$C$2:$I$460,7,FALSE)</f>
        <v>AT4G22130</v>
      </c>
      <c r="M437" t="s">
        <v>1430</v>
      </c>
      <c r="Q437" t="s">
        <v>3805</v>
      </c>
      <c r="R437" t="s">
        <v>3863</v>
      </c>
      <c r="S437" t="s">
        <v>2089</v>
      </c>
      <c r="T437" t="s">
        <v>2069</v>
      </c>
      <c r="V437" t="s">
        <v>3807</v>
      </c>
      <c r="W437" t="s">
        <v>2073</v>
      </c>
      <c r="X437" t="s">
        <v>3864</v>
      </c>
    </row>
    <row r="438" spans="1:24">
      <c r="A438" t="s">
        <v>3869</v>
      </c>
      <c r="B438" t="s">
        <v>3870</v>
      </c>
      <c r="C438" t="str">
        <f t="shared" si="26"/>
        <v>B11</v>
      </c>
      <c r="E438" t="s">
        <v>2086</v>
      </c>
      <c r="F438" t="str">
        <f t="shared" si="28"/>
        <v>B11</v>
      </c>
      <c r="G438" t="str">
        <f>VLOOKUP(F438,[2]Information!$E$3:$F$462,2,FALSE)</f>
        <v>AT1G27190</v>
      </c>
      <c r="H438">
        <f>VLOOKUP(G438,[2]AddGene!$A$187:$B$374,2,FALSE)</f>
        <v>115076</v>
      </c>
      <c r="I438" t="s">
        <v>1214</v>
      </c>
      <c r="J438" t="s">
        <v>1215</v>
      </c>
      <c r="K438" t="str">
        <f>VLOOKUP(J438,'Expression batch'!$B$2:$I$460,8,FALSE)</f>
        <v>AT1G27190</v>
      </c>
      <c r="L438" t="str">
        <f>VLOOKUP(C438,'Expression batch'!$C$2:$I$460,7,FALSE)</f>
        <v>AT1G27190</v>
      </c>
      <c r="M438" t="s">
        <v>1216</v>
      </c>
      <c r="Q438" t="s">
        <v>3805</v>
      </c>
      <c r="R438" t="s">
        <v>3871</v>
      </c>
      <c r="S438" t="s">
        <v>2089</v>
      </c>
      <c r="T438" t="s">
        <v>2069</v>
      </c>
      <c r="V438" t="s">
        <v>3807</v>
      </c>
      <c r="W438" t="s">
        <v>2073</v>
      </c>
      <c r="X438" t="s">
        <v>3872</v>
      </c>
    </row>
    <row r="439" spans="1:24">
      <c r="A439" t="s">
        <v>3873</v>
      </c>
      <c r="B439" t="s">
        <v>3874</v>
      </c>
      <c r="C439" t="str">
        <f t="shared" si="26"/>
        <v>B12</v>
      </c>
      <c r="E439" t="s">
        <v>2086</v>
      </c>
      <c r="F439" t="str">
        <f t="shared" si="28"/>
        <v>B12</v>
      </c>
      <c r="G439" t="str">
        <f>VLOOKUP(F439,[2]Information!$E$3:$F$462,2,FALSE)</f>
        <v>AT1G55610</v>
      </c>
      <c r="H439">
        <f>VLOOKUP(G439,[2]AddGene!$A$187:$B$374,2,FALSE)</f>
        <v>115077</v>
      </c>
      <c r="I439" t="s">
        <v>1315</v>
      </c>
      <c r="J439" t="s">
        <v>1316</v>
      </c>
      <c r="K439" t="str">
        <f>VLOOKUP(J439,'Expression batch'!$B$2:$I$460,8,FALSE)</f>
        <v>AT1G55610</v>
      </c>
      <c r="L439" t="str">
        <f>VLOOKUP(C439,'Expression batch'!$C$2:$I$460,7,FALSE)</f>
        <v>AT1G55610</v>
      </c>
      <c r="M439" t="s">
        <v>3940</v>
      </c>
      <c r="Q439" t="s">
        <v>3805</v>
      </c>
      <c r="R439" t="s">
        <v>3875</v>
      </c>
      <c r="S439" t="s">
        <v>2089</v>
      </c>
      <c r="T439" t="s">
        <v>2069</v>
      </c>
      <c r="V439" t="s">
        <v>3807</v>
      </c>
      <c r="W439" t="s">
        <v>2073</v>
      </c>
      <c r="X439" t="s">
        <v>3876</v>
      </c>
    </row>
    <row r="440" spans="1:24">
      <c r="A440" t="s">
        <v>3877</v>
      </c>
      <c r="B440" t="s">
        <v>3878</v>
      </c>
      <c r="C440" t="str">
        <f t="shared" si="26"/>
        <v>C01</v>
      </c>
      <c r="E440" t="s">
        <v>2086</v>
      </c>
      <c r="F440" t="str">
        <f t="shared" si="28"/>
        <v>C01</v>
      </c>
      <c r="G440" t="s">
        <v>1951</v>
      </c>
      <c r="H440" t="e">
        <f>VLOOKUP(G440,[2]AddGene!$A$187:$B$374,2,FALSE)</f>
        <v>#N/A</v>
      </c>
      <c r="I440" t="s">
        <v>1951</v>
      </c>
      <c r="J440" t="s">
        <v>1952</v>
      </c>
      <c r="K440" t="e">
        <f>VLOOKUP(J440,'Expression batch'!$B$2:$I$460,8,FALSE)</f>
        <v>#N/A</v>
      </c>
      <c r="L440" t="e">
        <f>VLOOKUP(C440,'Expression batch'!$C$2:$I$460,7,FALSE)</f>
        <v>#N/A</v>
      </c>
      <c r="M440" t="s">
        <v>3984</v>
      </c>
      <c r="Q440" t="s">
        <v>3805</v>
      </c>
      <c r="R440" t="s">
        <v>3879</v>
      </c>
      <c r="S440" t="s">
        <v>2089</v>
      </c>
      <c r="T440" t="s">
        <v>2069</v>
      </c>
      <c r="V440" t="s">
        <v>3807</v>
      </c>
      <c r="W440" t="s">
        <v>2073</v>
      </c>
      <c r="X440" t="s">
        <v>3880</v>
      </c>
    </row>
    <row r="441" spans="1:24">
      <c r="A441" t="s">
        <v>3881</v>
      </c>
      <c r="B441" t="s">
        <v>3882</v>
      </c>
      <c r="C441" t="str">
        <f t="shared" si="26"/>
        <v>C02</v>
      </c>
      <c r="E441" t="s">
        <v>2086</v>
      </c>
      <c r="F441" t="str">
        <f t="shared" si="28"/>
        <v>C02</v>
      </c>
      <c r="G441" t="str">
        <f>VLOOKUP(F441,[2]Information!$E$3:$F$462,2,FALSE)</f>
        <v>AT1G69990</v>
      </c>
      <c r="H441">
        <f>VLOOKUP(G441,[2]AddGene!$A$187:$B$374,2,FALSE)</f>
        <v>115078</v>
      </c>
      <c r="I441" t="s">
        <v>1217</v>
      </c>
      <c r="J441" t="s">
        <v>1218</v>
      </c>
      <c r="K441" t="str">
        <f>VLOOKUP(J441,'Expression batch'!$B$2:$I$460,8,FALSE)</f>
        <v>AT1G69990</v>
      </c>
      <c r="L441" t="str">
        <f>VLOOKUP(C441,'Expression batch'!$C$2:$I$460,7,FALSE)</f>
        <v>AT1G69990</v>
      </c>
      <c r="M441" t="s">
        <v>1219</v>
      </c>
      <c r="Q441" t="s">
        <v>3805</v>
      </c>
      <c r="R441" t="s">
        <v>3883</v>
      </c>
      <c r="S441" t="s">
        <v>2089</v>
      </c>
      <c r="T441" t="s">
        <v>2069</v>
      </c>
      <c r="V441" t="s">
        <v>3807</v>
      </c>
      <c r="W441" t="s">
        <v>2073</v>
      </c>
      <c r="X441" t="s">
        <v>3884</v>
      </c>
    </row>
    <row r="442" spans="1:24">
      <c r="A442" t="s">
        <v>3885</v>
      </c>
      <c r="B442" t="s">
        <v>3886</v>
      </c>
      <c r="C442" t="str">
        <f t="shared" si="26"/>
        <v>C03</v>
      </c>
      <c r="E442" t="s">
        <v>2086</v>
      </c>
      <c r="F442" t="str">
        <f t="shared" si="28"/>
        <v>C03</v>
      </c>
      <c r="G442" t="str">
        <f>VLOOKUP(F442,[2]Information!$E$3:$F$462,2,FALSE)</f>
        <v>AT1G72300</v>
      </c>
      <c r="H442">
        <f>VLOOKUP(G442,[2]AddGene!$A$187:$B$374,2,FALSE)</f>
        <v>115079</v>
      </c>
      <c r="I442" t="s">
        <v>1300</v>
      </c>
      <c r="J442" t="s">
        <v>1301</v>
      </c>
      <c r="K442" t="str">
        <f>VLOOKUP(J442,'Expression batch'!$B$2:$I$460,8,FALSE)</f>
        <v>AT1G72300</v>
      </c>
      <c r="L442" t="str">
        <f>VLOOKUP(C442,'Expression batch'!$C$2:$I$460,7,FALSE)</f>
        <v>AT1G72300</v>
      </c>
      <c r="M442" t="s">
        <v>1802</v>
      </c>
      <c r="Q442" t="s">
        <v>3805</v>
      </c>
      <c r="R442" t="s">
        <v>3887</v>
      </c>
      <c r="S442" t="s">
        <v>2089</v>
      </c>
      <c r="T442" t="s">
        <v>2069</v>
      </c>
      <c r="V442" t="s">
        <v>3807</v>
      </c>
      <c r="W442" t="s">
        <v>2073</v>
      </c>
      <c r="X442" t="s">
        <v>3888</v>
      </c>
    </row>
    <row r="443" spans="1:24">
      <c r="A443" t="s">
        <v>3889</v>
      </c>
      <c r="B443" t="s">
        <v>3890</v>
      </c>
      <c r="C443" t="str">
        <f t="shared" si="26"/>
        <v>C05</v>
      </c>
      <c r="E443" t="s">
        <v>2086</v>
      </c>
      <c r="F443" t="str">
        <f t="shared" si="28"/>
        <v>C05</v>
      </c>
      <c r="G443" t="str">
        <f>VLOOKUP(F443,[2]Information!$E$3:$F$462,2,FALSE)</f>
        <v>AT2G02220</v>
      </c>
      <c r="H443">
        <f>VLOOKUP(G443,[2]AddGene!$A$187:$B$374,2,FALSE)</f>
        <v>115082</v>
      </c>
      <c r="I443" t="s">
        <v>1303</v>
      </c>
      <c r="J443" t="s">
        <v>1304</v>
      </c>
      <c r="K443" t="str">
        <f>VLOOKUP(J443,'Expression batch'!$B$2:$I$460,8,FALSE)</f>
        <v>AT2G02220</v>
      </c>
      <c r="L443" t="str">
        <f>VLOOKUP(C443,'Expression batch'!$C$2:$I$460,7,FALSE)</f>
        <v>AT2G02220</v>
      </c>
      <c r="M443" t="s">
        <v>3941</v>
      </c>
      <c r="Q443" t="s">
        <v>3805</v>
      </c>
      <c r="R443" t="s">
        <v>3891</v>
      </c>
      <c r="S443" t="s">
        <v>2089</v>
      </c>
      <c r="T443" t="s">
        <v>2069</v>
      </c>
      <c r="V443" t="s">
        <v>3807</v>
      </c>
      <c r="W443" t="s">
        <v>2073</v>
      </c>
      <c r="X443" t="s">
        <v>3892</v>
      </c>
    </row>
    <row r="444" spans="1:24">
      <c r="A444" t="s">
        <v>3893</v>
      </c>
      <c r="B444" t="s">
        <v>3894</v>
      </c>
      <c r="C444" t="str">
        <f t="shared" ref="C444:C453" si="29">LEFT(B444,3)</f>
        <v>C06</v>
      </c>
      <c r="E444" t="s">
        <v>2086</v>
      </c>
      <c r="F444" t="str">
        <f t="shared" si="28"/>
        <v>C06</v>
      </c>
      <c r="G444" t="str">
        <f>VLOOKUP(F444,[2]Information!$E$3:$F$462,2,FALSE)</f>
        <v>AT2G26330</v>
      </c>
      <c r="H444">
        <f>VLOOKUP(G444,[2]AddGene!$A$187:$B$374,2,FALSE)</f>
        <v>115127</v>
      </c>
      <c r="I444" t="s">
        <v>1306</v>
      </c>
      <c r="J444" t="s">
        <v>1307</v>
      </c>
      <c r="K444" t="str">
        <f>VLOOKUP(J444,'Expression batch'!$B$2:$I$460,8,FALSE)</f>
        <v>AT2G26330</v>
      </c>
      <c r="L444" t="str">
        <f>VLOOKUP(C444,'Expression batch'!$C$2:$I$460,7,FALSE)</f>
        <v>AT2G26330</v>
      </c>
      <c r="M444" t="s">
        <v>3942</v>
      </c>
      <c r="Q444" t="s">
        <v>3805</v>
      </c>
      <c r="R444" t="s">
        <v>3895</v>
      </c>
      <c r="S444" t="s">
        <v>2089</v>
      </c>
      <c r="T444" t="s">
        <v>2069</v>
      </c>
      <c r="V444" t="s">
        <v>3807</v>
      </c>
      <c r="W444" t="s">
        <v>2073</v>
      </c>
      <c r="X444" t="s">
        <v>3896</v>
      </c>
    </row>
    <row r="445" spans="1:24">
      <c r="A445" t="s">
        <v>3897</v>
      </c>
      <c r="B445" t="s">
        <v>3898</v>
      </c>
      <c r="C445" t="str">
        <f t="shared" si="29"/>
        <v>C07</v>
      </c>
      <c r="E445" t="s">
        <v>2086</v>
      </c>
      <c r="F445" t="str">
        <f t="shared" si="28"/>
        <v>C07</v>
      </c>
      <c r="G445" t="str">
        <f>VLOOKUP(F445,[2]Information!$E$3:$F$462,2,FALSE)</f>
        <v>AT3G13380</v>
      </c>
      <c r="H445">
        <f>VLOOKUP(G445,[2]AddGene!$A$187:$B$374,2,FALSE)</f>
        <v>115084</v>
      </c>
      <c r="I445" t="s">
        <v>1309</v>
      </c>
      <c r="J445" t="s">
        <v>1310</v>
      </c>
      <c r="K445" t="str">
        <f>VLOOKUP(J445,'Expression batch'!$B$2:$I$460,8,FALSE)</f>
        <v>AT3G13380</v>
      </c>
      <c r="L445" t="str">
        <f>VLOOKUP(C445,'Expression batch'!$C$2:$I$460,7,FALSE)</f>
        <v>AT3G13380</v>
      </c>
      <c r="M445" t="s">
        <v>3943</v>
      </c>
      <c r="Q445" t="s">
        <v>3805</v>
      </c>
      <c r="R445" t="s">
        <v>3899</v>
      </c>
      <c r="S445" t="s">
        <v>2089</v>
      </c>
      <c r="T445" t="s">
        <v>2069</v>
      </c>
      <c r="V445" t="s">
        <v>3807</v>
      </c>
      <c r="W445" t="s">
        <v>2073</v>
      </c>
      <c r="X445" t="s">
        <v>3900</v>
      </c>
    </row>
    <row r="446" spans="1:24">
      <c r="A446" t="s">
        <v>3901</v>
      </c>
      <c r="B446" t="s">
        <v>3902</v>
      </c>
      <c r="C446" t="str">
        <f t="shared" si="29"/>
        <v>C08</v>
      </c>
      <c r="E446" t="s">
        <v>2086</v>
      </c>
      <c r="F446" t="str">
        <f t="shared" si="28"/>
        <v>C08</v>
      </c>
      <c r="G446" t="str">
        <f>VLOOKUP(F446,[2]Information!$E$3:$F$462,2,FALSE)</f>
        <v>AT5G07180</v>
      </c>
      <c r="H446">
        <f>VLOOKUP(G446,[2]AddGene!$A$187:$B$374,2,FALSE)</f>
        <v>115131</v>
      </c>
      <c r="I446" t="s">
        <v>1312</v>
      </c>
      <c r="J446" t="s">
        <v>1313</v>
      </c>
      <c r="K446" t="str">
        <f>VLOOKUP(J446,'Expression batch'!$B$2:$I$460,8,FALSE)</f>
        <v>AT5G07180</v>
      </c>
      <c r="L446" t="str">
        <f>VLOOKUP(C446,'Expression batch'!$C$2:$I$460,7,FALSE)</f>
        <v>AT5G07180</v>
      </c>
      <c r="M446" t="s">
        <v>3944</v>
      </c>
      <c r="Q446" t="s">
        <v>3805</v>
      </c>
      <c r="R446" t="s">
        <v>3903</v>
      </c>
      <c r="S446" t="s">
        <v>2089</v>
      </c>
      <c r="T446" t="s">
        <v>2069</v>
      </c>
      <c r="V446" t="s">
        <v>3807</v>
      </c>
      <c r="W446" t="s">
        <v>2073</v>
      </c>
      <c r="X446" t="s">
        <v>3904</v>
      </c>
    </row>
    <row r="447" spans="1:24">
      <c r="A447" t="s">
        <v>3905</v>
      </c>
      <c r="B447" t="s">
        <v>3906</v>
      </c>
      <c r="C447" t="str">
        <f t="shared" si="29"/>
        <v>C09</v>
      </c>
      <c r="E447" t="s">
        <v>2086</v>
      </c>
      <c r="F447" t="str">
        <f t="shared" si="28"/>
        <v>C09</v>
      </c>
      <c r="G447" t="str">
        <f>VLOOKUP(F447,[2]Information!$E$3:$F$462,2,FALSE)</f>
        <v>AT5G48380</v>
      </c>
      <c r="H447">
        <f>VLOOKUP(G447,[2]AddGene!$A$187:$B$374,2,FALSE)</f>
        <v>115088</v>
      </c>
      <c r="I447" t="s">
        <v>1211</v>
      </c>
      <c r="J447" t="s">
        <v>1212</v>
      </c>
      <c r="K447" t="str">
        <f>VLOOKUP(J447,'Expression batch'!$B$2:$I$460,8,FALSE)</f>
        <v>AT5G48380</v>
      </c>
      <c r="L447" t="str">
        <f>VLOOKUP(C447,'Expression batch'!$C$2:$I$460,7,FALSE)</f>
        <v>AT5G48380</v>
      </c>
      <c r="M447" t="s">
        <v>1213</v>
      </c>
      <c r="Q447" t="s">
        <v>3805</v>
      </c>
      <c r="R447" t="s">
        <v>3907</v>
      </c>
      <c r="S447" t="s">
        <v>2089</v>
      </c>
      <c r="T447" t="s">
        <v>2069</v>
      </c>
      <c r="V447" t="s">
        <v>3807</v>
      </c>
      <c r="W447" t="s">
        <v>2073</v>
      </c>
      <c r="X447" t="s">
        <v>3908</v>
      </c>
    </row>
    <row r="448" spans="1:24">
      <c r="A448" t="s">
        <v>3909</v>
      </c>
      <c r="B448" t="s">
        <v>3910</v>
      </c>
      <c r="C448" t="str">
        <f t="shared" si="29"/>
        <v>C11</v>
      </c>
      <c r="E448" t="s">
        <v>2086</v>
      </c>
      <c r="F448" t="str">
        <f t="shared" si="28"/>
        <v>C11</v>
      </c>
      <c r="G448" t="str">
        <f>VLOOKUP(F448,[2]Information!$E$3:$F$462,2,FALSE)</f>
        <v>AT5G62230</v>
      </c>
      <c r="H448">
        <f>VLOOKUP(G448,[2]AddGene!$A$187:$B$374,2,FALSE)</f>
        <v>115129</v>
      </c>
      <c r="I448" t="s">
        <v>1285</v>
      </c>
      <c r="J448" t="s">
        <v>1286</v>
      </c>
      <c r="K448" t="str">
        <f>VLOOKUP(J448,'Expression batch'!$B$2:$I$460,8,FALSE)</f>
        <v>AT5G62230</v>
      </c>
      <c r="L448" t="str">
        <f>VLOOKUP(C448,'Expression batch'!$C$2:$I$460,7,FALSE)</f>
        <v>AT5G62230</v>
      </c>
      <c r="M448" t="s">
        <v>3945</v>
      </c>
      <c r="Q448" t="s">
        <v>3805</v>
      </c>
      <c r="R448" t="s">
        <v>3911</v>
      </c>
      <c r="S448" t="s">
        <v>2089</v>
      </c>
      <c r="T448" t="s">
        <v>2069</v>
      </c>
      <c r="V448" t="s">
        <v>3807</v>
      </c>
      <c r="W448" t="s">
        <v>2073</v>
      </c>
      <c r="X448" t="s">
        <v>3912</v>
      </c>
    </row>
    <row r="449" spans="1:24">
      <c r="A449" t="s">
        <v>3913</v>
      </c>
      <c r="B449" t="s">
        <v>3914</v>
      </c>
      <c r="C449" t="str">
        <f t="shared" si="29"/>
        <v>D04</v>
      </c>
      <c r="E449" t="s">
        <v>2086</v>
      </c>
      <c r="F449" t="str">
        <f t="shared" si="28"/>
        <v>D04</v>
      </c>
      <c r="G449" t="str">
        <f>VLOOKUP(F449,[2]Information!$E$3:$F$462,2,FALSE)</f>
        <v>AT5G65710</v>
      </c>
      <c r="H449">
        <f>VLOOKUP(G449,[2]AddGene!$A$187:$B$374,2,FALSE)</f>
        <v>115090</v>
      </c>
      <c r="I449" t="s">
        <v>1294</v>
      </c>
      <c r="J449" t="s">
        <v>1295</v>
      </c>
      <c r="K449" t="str">
        <f>VLOOKUP(J449,'Expression batch'!$B$2:$I$460,8,FALSE)</f>
        <v>AT5G65710</v>
      </c>
      <c r="L449" t="str">
        <f>VLOOKUP(C449,'Expression batch'!$C$2:$I$460,7,FALSE)</f>
        <v>AT5G65710</v>
      </c>
      <c r="M449" t="s">
        <v>3946</v>
      </c>
      <c r="Q449" t="s">
        <v>3805</v>
      </c>
      <c r="R449" t="s">
        <v>3915</v>
      </c>
      <c r="S449" t="s">
        <v>2089</v>
      </c>
      <c r="T449" t="s">
        <v>2069</v>
      </c>
      <c r="V449" t="s">
        <v>3807</v>
      </c>
      <c r="W449" t="s">
        <v>2073</v>
      </c>
      <c r="X449" t="s">
        <v>3916</v>
      </c>
    </row>
    <row r="450" spans="1:24">
      <c r="A450" t="s">
        <v>3917</v>
      </c>
      <c r="B450" t="s">
        <v>3918</v>
      </c>
      <c r="C450" t="str">
        <f t="shared" si="29"/>
        <v>D05</v>
      </c>
      <c r="D450" t="s">
        <v>2067</v>
      </c>
      <c r="E450" t="s">
        <v>2086</v>
      </c>
      <c r="F450" t="str">
        <f t="shared" si="28"/>
        <v>D05</v>
      </c>
      <c r="G450" t="str">
        <f>VLOOKUP(F450,[2]Information!$E$3:$F$462,2,FALSE)</f>
        <v>AT5G20480</v>
      </c>
      <c r="H450">
        <f>VLOOKUP(G450,[2]AddGene!$A$187:$B$374,2,FALSE)</f>
        <v>115119</v>
      </c>
      <c r="I450" t="s">
        <v>1297</v>
      </c>
      <c r="J450" t="s">
        <v>1298</v>
      </c>
      <c r="K450" t="str">
        <f>VLOOKUP(J450,'Expression batch'!$B$2:$I$460,8,FALSE)</f>
        <v>AT5G20480</v>
      </c>
      <c r="L450" t="str">
        <f>VLOOKUP(C450,'Expression batch'!$C$2:$I$460,7,FALSE)</f>
        <v>AT5G20480</v>
      </c>
      <c r="M450" t="s">
        <v>3947</v>
      </c>
      <c r="Q450" t="s">
        <v>3805</v>
      </c>
      <c r="R450" t="s">
        <v>3919</v>
      </c>
      <c r="S450" t="s">
        <v>2089</v>
      </c>
      <c r="T450" t="s">
        <v>2069</v>
      </c>
      <c r="V450" t="s">
        <v>3807</v>
      </c>
      <c r="W450" t="s">
        <v>2073</v>
      </c>
      <c r="X450" t="s">
        <v>3920</v>
      </c>
    </row>
    <row r="451" spans="1:24">
      <c r="A451" t="s">
        <v>3921</v>
      </c>
      <c r="B451" t="s">
        <v>3922</v>
      </c>
      <c r="C451" t="str">
        <f t="shared" si="29"/>
        <v>D10</v>
      </c>
      <c r="E451" t="s">
        <v>2086</v>
      </c>
      <c r="F451" t="str">
        <f t="shared" si="28"/>
        <v>D10</v>
      </c>
      <c r="G451" t="str">
        <f>VLOOKUP(F451,[2]Information!$E$3:$F$462,2,FALSE)</f>
        <v>AT3G49750</v>
      </c>
      <c r="H451" t="e">
        <f>VLOOKUP(G451,[2]AddGene!$A$187:$B$374,2,FALSE)</f>
        <v>#N/A</v>
      </c>
      <c r="I451" t="s">
        <v>1396</v>
      </c>
      <c r="J451" t="s">
        <v>2045</v>
      </c>
      <c r="K451" t="str">
        <f>VLOOKUP(J451,'Expression batch'!$B$2:$I$460,8,FALSE)</f>
        <v>AT3G49750</v>
      </c>
      <c r="L451" t="str">
        <f>VLOOKUP(C451,'Expression batch'!$C$2:$I$460,7,FALSE)</f>
        <v>AT3G49750</v>
      </c>
      <c r="M451" t="s">
        <v>1397</v>
      </c>
      <c r="Q451" t="s">
        <v>3805</v>
      </c>
      <c r="R451" t="s">
        <v>3923</v>
      </c>
      <c r="S451" t="s">
        <v>2089</v>
      </c>
      <c r="T451" t="s">
        <v>2069</v>
      </c>
      <c r="V451" t="s">
        <v>3807</v>
      </c>
      <c r="W451" t="s">
        <v>2073</v>
      </c>
      <c r="X451" t="s">
        <v>3924</v>
      </c>
    </row>
    <row r="452" spans="1:24">
      <c r="A452" t="s">
        <v>3925</v>
      </c>
      <c r="B452" t="s">
        <v>3926</v>
      </c>
      <c r="C452" t="str">
        <f t="shared" si="29"/>
        <v>D12</v>
      </c>
      <c r="E452" t="s">
        <v>2086</v>
      </c>
      <c r="F452" s="25" t="s">
        <v>3927</v>
      </c>
      <c r="G452" t="s">
        <v>3952</v>
      </c>
      <c r="H452" t="e">
        <f>VLOOKUP(G452,[2]AddGene!$A$187:$B$374,2,FALSE)</f>
        <v>#N/A</v>
      </c>
      <c r="I452" t="s">
        <v>3952</v>
      </c>
      <c r="J452" t="s">
        <v>3928</v>
      </c>
      <c r="K452" t="e">
        <f>VLOOKUP(J452,'Expression batch'!$B$2:$I$460,8,FALSE)</f>
        <v>#N/A</v>
      </c>
      <c r="L452" t="e">
        <f>VLOOKUP(C452,'Expression batch'!$C$2:$I$460,7,FALSE)</f>
        <v>#N/A</v>
      </c>
      <c r="M452" t="s">
        <v>3927</v>
      </c>
      <c r="Q452" t="s">
        <v>3805</v>
      </c>
      <c r="R452" t="s">
        <v>3929</v>
      </c>
      <c r="S452" t="s">
        <v>2089</v>
      </c>
      <c r="T452" t="s">
        <v>2069</v>
      </c>
      <c r="V452" t="s">
        <v>3807</v>
      </c>
      <c r="W452" t="s">
        <v>2073</v>
      </c>
      <c r="X452" t="s">
        <v>3930</v>
      </c>
    </row>
    <row r="453" spans="1:24">
      <c r="A453" t="s">
        <v>3865</v>
      </c>
      <c r="B453" t="s">
        <v>3866</v>
      </c>
      <c r="C453" t="str">
        <f t="shared" si="29"/>
        <v>B10</v>
      </c>
      <c r="E453" t="s">
        <v>2086</v>
      </c>
      <c r="F453" t="str">
        <f>LEFT(B453,3)</f>
        <v>B10</v>
      </c>
      <c r="G453" t="s">
        <v>1597</v>
      </c>
      <c r="H453">
        <f>VLOOKUP(G453,[2]AddGene!$A$187:$B$374,2,FALSE)</f>
        <v>115008</v>
      </c>
      <c r="I453" t="s">
        <v>1345</v>
      </c>
      <c r="J453" t="s">
        <v>1598</v>
      </c>
      <c r="K453" t="str">
        <f>VLOOKUP(J453,'Expression batch'!$B$2:$I$460,8,FALSE)</f>
        <v>AT2G27060</v>
      </c>
      <c r="L453" t="str">
        <f>VLOOKUP(C453,'Expression batch'!$C$2:$I$460,7,FALSE)</f>
        <v>AT2G27060</v>
      </c>
      <c r="M453" t="s">
        <v>1599</v>
      </c>
      <c r="Q453" t="s">
        <v>3805</v>
      </c>
      <c r="R453" t="s">
        <v>3867</v>
      </c>
      <c r="S453" t="s">
        <v>2089</v>
      </c>
      <c r="T453" t="s">
        <v>2069</v>
      </c>
      <c r="V453" t="s">
        <v>3807</v>
      </c>
      <c r="W453" t="s">
        <v>2073</v>
      </c>
      <c r="X453" t="s">
        <v>3868</v>
      </c>
    </row>
    <row r="454" spans="1:24">
      <c r="G454">
        <f>COUNTA(_xlfn.UNIQUE(G2:G453))</f>
        <v>447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Total_table</vt:lpstr>
      <vt:lpstr>Seq_not_available</vt:lpstr>
      <vt:lpstr>Sheet1</vt:lpstr>
      <vt:lpstr>PP-RLK</vt:lpstr>
      <vt:lpstr>PP-RLP</vt:lpstr>
      <vt:lpstr>Nat Plant-Seq info</vt:lpstr>
      <vt:lpstr>Expression batch</vt:lpstr>
      <vt:lpstr>Unknown</vt:lpstr>
      <vt:lpstr>Cloning information_protech</vt:lpstr>
      <vt:lpstr>LRR-expression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DUHWA LEE</dc:creator>
  <cp:lastModifiedBy>DUHWA LEE</cp:lastModifiedBy>
  <dcterms:created xsi:type="dcterms:W3CDTF">2024-06-05T10:24:50Z</dcterms:created>
  <dcterms:modified xsi:type="dcterms:W3CDTF">2024-06-12T08:42:44Z</dcterms:modified>
</cp:coreProperties>
</file>