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danfaltys/Documents/Dissertation/2. FELSIC IMPACT/Excel Sheets/"/>
    </mc:Choice>
  </mc:AlternateContent>
  <xr:revisionPtr revIDLastSave="0" documentId="13_ncr:1_{58264A00-9673-9C49-981E-020B7D43FD49}" xr6:coauthVersionLast="45" xr6:coauthVersionMax="45" xr10:uidLastSave="{00000000-0000-0000-0000-000000000000}"/>
  <bookViews>
    <workbookView xWindow="5200" yWindow="-18680" windowWidth="31560" windowHeight="16880" tabRatio="500" activeTab="3" xr2:uid="{00000000-000D-0000-FFFF-FFFF00000000}"/>
  </bookViews>
  <sheets>
    <sheet name="XRF" sheetId="1" r:id="rId1"/>
    <sheet name="IMPaCS" sheetId="2" r:id="rId2"/>
    <sheet name="M Factor" sheetId="3" r:id="rId3"/>
    <sheet name="SFD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2" i="4"/>
  <c r="G8" i="4"/>
  <c r="H8" i="4"/>
  <c r="I8" i="4"/>
  <c r="J8" i="4"/>
  <c r="K8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2" i="4"/>
  <c r="G6" i="4"/>
  <c r="K6" i="4"/>
  <c r="J6" i="4"/>
  <c r="I6" i="4"/>
  <c r="H6" i="4"/>
  <c r="C45" i="2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G3" i="4"/>
  <c r="H3" i="4"/>
  <c r="I3" i="4"/>
  <c r="J3" i="4"/>
  <c r="K3" i="4"/>
  <c r="H5" i="4"/>
  <c r="I5" i="4"/>
  <c r="K5" i="4"/>
  <c r="J5" i="4"/>
  <c r="G5" i="4"/>
  <c r="B34" i="4"/>
  <c r="K2" i="4"/>
  <c r="J2" i="4"/>
  <c r="I2" i="4"/>
  <c r="H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F46" i="2"/>
  <c r="K46" i="2"/>
  <c r="J46" i="2"/>
  <c r="I46" i="2"/>
  <c r="H46" i="2"/>
  <c r="K47" i="2"/>
  <c r="J47" i="2"/>
  <c r="E56" i="2"/>
  <c r="AD16" i="1"/>
  <c r="X16" i="1"/>
  <c r="F17" i="1"/>
  <c r="B6" i="2"/>
  <c r="I47" i="2"/>
  <c r="H47" i="2"/>
  <c r="K48" i="2"/>
  <c r="J48" i="2"/>
  <c r="E57" i="2"/>
  <c r="D64" i="2"/>
  <c r="E46" i="2"/>
  <c r="T54" i="2"/>
  <c r="T55" i="2"/>
  <c r="T53" i="2"/>
  <c r="T56" i="2"/>
  <c r="N45" i="2"/>
  <c r="B9" i="3"/>
  <c r="L46" i="2"/>
  <c r="E47" i="2"/>
  <c r="G47" i="2"/>
  <c r="G57" i="2"/>
  <c r="G46" i="2"/>
  <c r="G56" i="2"/>
  <c r="F47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T45" i="2"/>
  <c r="T44" i="2"/>
  <c r="L44" i="2"/>
  <c r="G9" i="3"/>
  <c r="F9" i="3"/>
  <c r="E9" i="3"/>
  <c r="D9" i="3"/>
  <c r="C9" i="3"/>
  <c r="F48" i="2"/>
  <c r="E48" i="2"/>
  <c r="G48" i="2"/>
  <c r="G58" i="2"/>
  <c r="I48" i="2"/>
  <c r="H48" i="2"/>
  <c r="K49" i="2"/>
  <c r="J49" i="2"/>
  <c r="T46" i="2"/>
  <c r="L47" i="2"/>
  <c r="V15" i="2"/>
  <c r="U15" i="2"/>
  <c r="T16" i="2"/>
  <c r="V16" i="2"/>
  <c r="V4" i="2"/>
  <c r="U4" i="2"/>
  <c r="T5" i="2"/>
  <c r="V5" i="2"/>
  <c r="Q19" i="2"/>
  <c r="P19" i="2"/>
  <c r="Q18" i="2"/>
  <c r="P18" i="2"/>
  <c r="Q17" i="2"/>
  <c r="P17" i="2"/>
  <c r="Q16" i="2"/>
  <c r="P16" i="2"/>
  <c r="Q15" i="2"/>
  <c r="P15" i="2"/>
  <c r="Q23" i="2"/>
  <c r="P23" i="2"/>
  <c r="O24" i="2"/>
  <c r="Q4" i="2"/>
  <c r="P4" i="2"/>
  <c r="O5" i="2"/>
  <c r="B18" i="2"/>
  <c r="G15" i="2"/>
  <c r="F16" i="2"/>
  <c r="G16" i="2"/>
  <c r="B17" i="2"/>
  <c r="E15" i="2"/>
  <c r="D16" i="2"/>
  <c r="E16" i="2"/>
  <c r="E4" i="2"/>
  <c r="D5" i="2"/>
  <c r="E5" i="2"/>
  <c r="B7" i="2"/>
  <c r="G33" i="2"/>
  <c r="F34" i="2"/>
  <c r="E49" i="2"/>
  <c r="F49" i="2"/>
  <c r="L48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P5" i="2"/>
  <c r="O6" i="2"/>
  <c r="P6" i="2"/>
  <c r="O7" i="2"/>
  <c r="Q7" i="2"/>
  <c r="Q5" i="2"/>
  <c r="P24" i="2"/>
  <c r="O25" i="2"/>
  <c r="Q24" i="2"/>
  <c r="U16" i="2"/>
  <c r="T17" i="2"/>
  <c r="U17" i="2"/>
  <c r="U5" i="2"/>
  <c r="T6" i="2"/>
  <c r="F17" i="2"/>
  <c r="D17" i="2"/>
  <c r="D6" i="2"/>
  <c r="E50" i="2"/>
  <c r="G50" i="2"/>
  <c r="F50" i="2"/>
  <c r="I49" i="2"/>
  <c r="H49" i="2"/>
  <c r="K50" i="2"/>
  <c r="J50" i="2"/>
  <c r="L49" i="2"/>
  <c r="G49" i="2"/>
  <c r="Q6" i="2"/>
  <c r="P7" i="2"/>
  <c r="O8" i="2"/>
  <c r="Q8" i="2"/>
  <c r="U6" i="2"/>
  <c r="T7" i="2"/>
  <c r="V6" i="2"/>
  <c r="Q25" i="2"/>
  <c r="P25" i="2"/>
  <c r="O26" i="2"/>
  <c r="T18" i="2"/>
  <c r="V17" i="2"/>
  <c r="G17" i="2"/>
  <c r="F18" i="2"/>
  <c r="E17" i="2"/>
  <c r="D18" i="2"/>
  <c r="E6" i="2"/>
  <c r="D7" i="2"/>
  <c r="L50" i="2"/>
  <c r="E51" i="2"/>
  <c r="F51" i="2"/>
  <c r="P8" i="2"/>
  <c r="O9" i="2"/>
  <c r="Q9" i="2"/>
  <c r="Q26" i="2"/>
  <c r="P26" i="2"/>
  <c r="O27" i="2"/>
  <c r="T19" i="2"/>
  <c r="U18" i="2"/>
  <c r="V18" i="2"/>
  <c r="U7" i="2"/>
  <c r="T8" i="2"/>
  <c r="V7" i="2"/>
  <c r="P9" i="2"/>
  <c r="O10" i="2"/>
  <c r="G18" i="2"/>
  <c r="F19" i="2"/>
  <c r="E18" i="2"/>
  <c r="D19" i="2"/>
  <c r="E7" i="2"/>
  <c r="D8" i="2"/>
  <c r="E52" i="2"/>
  <c r="G52" i="2"/>
  <c r="F52" i="2"/>
  <c r="H50" i="2"/>
  <c r="K51" i="2"/>
  <c r="J51" i="2"/>
  <c r="I50" i="2"/>
  <c r="G51" i="2"/>
  <c r="L51" i="2"/>
  <c r="T47" i="2"/>
  <c r="Q10" i="2"/>
  <c r="P10" i="2"/>
  <c r="O11" i="2"/>
  <c r="U19" i="2"/>
  <c r="V19" i="2"/>
  <c r="U8" i="2"/>
  <c r="T9" i="2"/>
  <c r="V8" i="2"/>
  <c r="Q27" i="2"/>
  <c r="P27" i="2"/>
  <c r="O28" i="2"/>
  <c r="G19" i="2"/>
  <c r="F20" i="2"/>
  <c r="E19" i="2"/>
  <c r="D20" i="2"/>
  <c r="E8" i="2"/>
  <c r="D9" i="2"/>
  <c r="L52" i="2"/>
  <c r="P28" i="2"/>
  <c r="O29" i="2"/>
  <c r="Q28" i="2"/>
  <c r="Q11" i="2"/>
  <c r="P11" i="2"/>
  <c r="U9" i="2"/>
  <c r="T10" i="2"/>
  <c r="V9" i="2"/>
  <c r="G20" i="2"/>
  <c r="F21" i="2"/>
  <c r="E20" i="2"/>
  <c r="D21" i="2"/>
  <c r="E9" i="2"/>
  <c r="D10" i="2"/>
  <c r="I51" i="2"/>
  <c r="H51" i="2"/>
  <c r="K52" i="2"/>
  <c r="J52" i="2"/>
  <c r="T48" i="2"/>
  <c r="U10" i="2"/>
  <c r="T11" i="2"/>
  <c r="V10" i="2"/>
  <c r="P29" i="2"/>
  <c r="O30" i="2"/>
  <c r="Q29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10" i="2"/>
  <c r="D11" i="2"/>
  <c r="E11" i="2"/>
  <c r="T49" i="2"/>
  <c r="Q30" i="2"/>
  <c r="P30" i="2"/>
  <c r="O31" i="2"/>
  <c r="U11" i="2"/>
  <c r="V11" i="2"/>
  <c r="AI3" i="1"/>
  <c r="AJ3" i="1"/>
  <c r="AI4" i="1"/>
  <c r="AJ4" i="1"/>
  <c r="AI5" i="1"/>
  <c r="AJ5" i="1"/>
  <c r="AI6" i="1"/>
  <c r="AI7" i="1"/>
  <c r="AJ7" i="1"/>
  <c r="AI8" i="1"/>
  <c r="AJ8" i="1"/>
  <c r="AI9" i="1"/>
  <c r="AJ9" i="1"/>
  <c r="AI10" i="1"/>
  <c r="AI11" i="1"/>
  <c r="AJ11" i="1"/>
  <c r="AI12" i="1"/>
  <c r="AJ6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J2" i="1"/>
  <c r="AC3" i="1"/>
  <c r="AC4" i="1"/>
  <c r="AC5" i="1"/>
  <c r="AC6" i="1"/>
  <c r="AC7" i="1"/>
  <c r="AC8" i="1"/>
  <c r="AC9" i="1"/>
  <c r="AC10" i="1"/>
  <c r="AC11" i="1"/>
  <c r="AC12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12" i="1"/>
  <c r="W3" i="1"/>
  <c r="W4" i="1"/>
  <c r="W5" i="1"/>
  <c r="W6" i="1"/>
  <c r="X6" i="1"/>
  <c r="W7" i="1"/>
  <c r="W8" i="1"/>
  <c r="W9" i="1"/>
  <c r="W10" i="1"/>
  <c r="X10" i="1"/>
  <c r="W11" i="1"/>
  <c r="W2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K4" i="1"/>
  <c r="K5" i="1"/>
  <c r="K6" i="1"/>
  <c r="K7" i="1"/>
  <c r="K8" i="1"/>
  <c r="K9" i="1"/>
  <c r="K10" i="1"/>
  <c r="K11" i="1"/>
  <c r="K12" i="1"/>
  <c r="K2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12" i="1"/>
  <c r="Q3" i="1"/>
  <c r="Q4" i="1"/>
  <c r="R4" i="1"/>
  <c r="Q5" i="1"/>
  <c r="Q6" i="1"/>
  <c r="R6" i="1"/>
  <c r="Q7" i="1"/>
  <c r="Q8" i="1"/>
  <c r="R8" i="1"/>
  <c r="Q9" i="1"/>
  <c r="R9" i="1"/>
  <c r="Q10" i="1"/>
  <c r="R10" i="1"/>
  <c r="Q11" i="1"/>
  <c r="R11" i="1"/>
  <c r="Q2" i="1"/>
  <c r="R2" i="1"/>
  <c r="H52" i="2"/>
  <c r="I52" i="2"/>
  <c r="AJ10" i="1"/>
  <c r="AJ12" i="1"/>
  <c r="Q31" i="2"/>
  <c r="P31" i="2"/>
  <c r="O32" i="2"/>
  <c r="R5" i="1"/>
  <c r="AD2" i="1"/>
  <c r="AD9" i="1"/>
  <c r="AD5" i="1"/>
  <c r="AD8" i="1"/>
  <c r="AD4" i="1"/>
  <c r="L2" i="1"/>
  <c r="R7" i="1"/>
  <c r="R12" i="1"/>
  <c r="R3" i="1"/>
  <c r="AD11" i="1"/>
  <c r="AD7" i="1"/>
  <c r="AD3" i="1"/>
  <c r="X2" i="1"/>
  <c r="AD10" i="1"/>
  <c r="AD6" i="1"/>
  <c r="X9" i="1"/>
  <c r="X5" i="1"/>
  <c r="X8" i="1"/>
  <c r="X4" i="1"/>
  <c r="L7" i="1"/>
  <c r="X11" i="1"/>
  <c r="X7" i="1"/>
  <c r="X3" i="1"/>
  <c r="L11" i="1"/>
  <c r="L9" i="1"/>
  <c r="L5" i="1"/>
  <c r="L8" i="1"/>
  <c r="L3" i="1"/>
  <c r="L4" i="1"/>
  <c r="L10" i="1"/>
  <c r="L6" i="1"/>
  <c r="P32" i="2"/>
  <c r="O33" i="2"/>
  <c r="Q32" i="2"/>
  <c r="AD12" i="1"/>
  <c r="X12" i="1"/>
  <c r="L12" i="1"/>
  <c r="T50" i="2"/>
  <c r="P33" i="2"/>
  <c r="O34" i="2"/>
  <c r="Q33" i="2"/>
  <c r="E3" i="1"/>
  <c r="E4" i="1"/>
  <c r="E5" i="1"/>
  <c r="E6" i="1"/>
  <c r="E7" i="1"/>
  <c r="E8" i="1"/>
  <c r="E9" i="1"/>
  <c r="E10" i="1"/>
  <c r="E11" i="1"/>
  <c r="E1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P34" i="2"/>
  <c r="Q34" i="2"/>
  <c r="F2" i="1"/>
  <c r="F8" i="1"/>
  <c r="F11" i="1"/>
  <c r="F3" i="1"/>
  <c r="F10" i="1"/>
  <c r="F6" i="1"/>
  <c r="F4" i="1"/>
  <c r="F7" i="1"/>
  <c r="F9" i="1"/>
  <c r="F5" i="1"/>
  <c r="T51" i="2"/>
  <c r="F12" i="1"/>
  <c r="T52" i="2"/>
</calcChain>
</file>

<file path=xl/sharedStrings.xml><?xml version="1.0" encoding="utf-8"?>
<sst xmlns="http://schemas.openxmlformats.org/spreadsheetml/2006/main" count="403" uniqueCount="115">
  <si>
    <t>Sample</t>
  </si>
  <si>
    <t>SiO2</t>
  </si>
  <si>
    <t>TiO2</t>
  </si>
  <si>
    <t>Al2O3</t>
  </si>
  <si>
    <t>Fe2O3</t>
  </si>
  <si>
    <t>MnO</t>
  </si>
  <si>
    <t>MgO</t>
  </si>
  <si>
    <t>CaO</t>
  </si>
  <si>
    <t>Na2O</t>
  </si>
  <si>
    <t>K2O</t>
  </si>
  <si>
    <t>P2O5</t>
  </si>
  <si>
    <t>Total:</t>
  </si>
  <si>
    <t>Rb</t>
  </si>
  <si>
    <t>Sr</t>
  </si>
  <si>
    <t>Ba</t>
  </si>
  <si>
    <t>Zr</t>
  </si>
  <si>
    <t>Y</t>
  </si>
  <si>
    <t>Nb</t>
  </si>
  <si>
    <t>Cs</t>
  </si>
  <si>
    <t>Sc</t>
  </si>
  <si>
    <t>V</t>
  </si>
  <si>
    <t>Cr</t>
  </si>
  <si>
    <t>Ni</t>
  </si>
  <si>
    <t>Cu</t>
  </si>
  <si>
    <t>Zn</t>
  </si>
  <si>
    <t>Ga</t>
  </si>
  <si>
    <t>La</t>
  </si>
  <si>
    <t>Ce</t>
  </si>
  <si>
    <t>Pr</t>
  </si>
  <si>
    <t>Nd</t>
  </si>
  <si>
    <t>Hf</t>
  </si>
  <si>
    <t>Pb</t>
  </si>
  <si>
    <t>Th</t>
  </si>
  <si>
    <t>U</t>
  </si>
  <si>
    <t>MOROKWENG 1063M</t>
  </si>
  <si>
    <t>MOROKWENG 156M</t>
  </si>
  <si>
    <t>MOROKWENG 342M</t>
  </si>
  <si>
    <t>SUDBURY GRANOPHYR</t>
  </si>
  <si>
    <t>SUDBURY NORITE</t>
  </si>
  <si>
    <t>SUDBURY SUBLAYER</t>
  </si>
  <si>
    <t>AVERAGE_1063</t>
  </si>
  <si>
    <t>NORMALIZED_1063</t>
  </si>
  <si>
    <t>AVERAGE_156</t>
  </si>
  <si>
    <t>NORMALIZED_156</t>
  </si>
  <si>
    <t>AVERAGE_342</t>
  </si>
  <si>
    <t>NORMALIZED_342</t>
  </si>
  <si>
    <t>AVERAGE_GRANO</t>
  </si>
  <si>
    <t>NORMALIZED_GRANO</t>
  </si>
  <si>
    <t>NORMALIZED_NOR</t>
  </si>
  <si>
    <t>AVERAGE_NOR</t>
  </si>
  <si>
    <t>AVERAGE_SUB</t>
  </si>
  <si>
    <t>NORMALIZED_SUB</t>
  </si>
  <si>
    <t>Target SiO2</t>
  </si>
  <si>
    <t>Grano SiO2</t>
  </si>
  <si>
    <t>% change</t>
  </si>
  <si>
    <t>wt% change</t>
  </si>
  <si>
    <t>Wt.% Change</t>
  </si>
  <si>
    <t># of Impactors</t>
  </si>
  <si>
    <t>% Change</t>
  </si>
  <si>
    <t>SUDBURY</t>
  </si>
  <si>
    <t>MOROKWENG</t>
  </si>
  <si>
    <t>IMPACTORS (km)</t>
  </si>
  <si>
    <t>Upper Portion</t>
  </si>
  <si>
    <t>Lower Portion</t>
  </si>
  <si>
    <t>#</t>
  </si>
  <si>
    <t>GRANOPHYRE = 2/3</t>
  </si>
  <si>
    <t>GRANOPHYRE = 1/2</t>
  </si>
  <si>
    <t>GRANOPHYRE = 3/4</t>
  </si>
  <si>
    <t>GRANOPHYRE = 7/12</t>
  </si>
  <si>
    <t>GRANOPHYRE = process 1/2 depth by 2/3</t>
  </si>
  <si>
    <t>MIXED (EVERY OTHER ONE)</t>
  </si>
  <si>
    <t>%SiO2</t>
  </si>
  <si>
    <t>Grano 87Sr/86Sr</t>
  </si>
  <si>
    <t>Grano 143Nd/144Nd</t>
  </si>
  <si>
    <t>M Factor</t>
  </si>
  <si>
    <t>MK1063</t>
  </si>
  <si>
    <t>MK342</t>
  </si>
  <si>
    <t>MK157</t>
  </si>
  <si>
    <t>SUD Grano</t>
  </si>
  <si>
    <t>SUD Norite</t>
  </si>
  <si>
    <t>SUD Sublayer</t>
  </si>
  <si>
    <t>Fractionation Factor</t>
  </si>
  <si>
    <t>Sudbury Fractionation  Calculation</t>
  </si>
  <si>
    <t>Morokweng Fractionation  Calculation</t>
  </si>
  <si>
    <t>tickness of layer from bottom</t>
  </si>
  <si>
    <t>If Difference</t>
  </si>
  <si>
    <t>Xu</t>
  </si>
  <si>
    <t>Xt</t>
  </si>
  <si>
    <t>Xl</t>
  </si>
  <si>
    <t>MELTd</t>
  </si>
  <si>
    <t>Dimpactor</t>
  </si>
  <si>
    <t>Xuthickness</t>
  </si>
  <si>
    <t>Xlthickness</t>
  </si>
  <si>
    <t>Final Crust model after 3rd impactor</t>
  </si>
  <si>
    <t>Total # of Impacts:</t>
  </si>
  <si>
    <t>5-9km</t>
  </si>
  <si>
    <t>10-50 km</t>
  </si>
  <si>
    <t>&gt;100</t>
  </si>
  <si>
    <t>&gt;50-100</t>
  </si>
  <si>
    <t>Mean</t>
  </si>
  <si>
    <t>Standard Deviation</t>
  </si>
  <si>
    <t>Normal Distribution</t>
  </si>
  <si>
    <t>Average</t>
  </si>
  <si>
    <t>P_1myr</t>
  </si>
  <si>
    <r>
      <t>D</t>
    </r>
    <r>
      <rPr>
        <b/>
        <sz val="12"/>
        <color theme="1"/>
        <rFont val="Garamond"/>
        <family val="1"/>
      </rPr>
      <t xml:space="preserve"> impactor (km)</t>
    </r>
  </si>
  <si>
    <r>
      <t>Probability (</t>
    </r>
    <r>
      <rPr>
        <b/>
        <i/>
        <sz val="12"/>
        <color theme="1"/>
        <rFont val="Garamond"/>
        <family val="1"/>
      </rPr>
      <t>P_500 myr)</t>
    </r>
  </si>
  <si>
    <r>
      <rPr>
        <b/>
        <i/>
        <sz val="12"/>
        <color theme="1"/>
        <rFont val="Garamond"/>
        <family val="1"/>
      </rPr>
      <t xml:space="preserve"> </t>
    </r>
    <r>
      <rPr>
        <b/>
        <sz val="12"/>
        <color theme="1"/>
        <rFont val="Garamond"/>
        <family val="1"/>
      </rPr>
      <t>&lt;5km</t>
    </r>
  </si>
  <si>
    <r>
      <rPr>
        <b/>
        <i/>
        <sz val="12"/>
        <color theme="1"/>
        <rFont val="Garamond"/>
        <family val="1"/>
      </rPr>
      <t>P</t>
    </r>
    <r>
      <rPr>
        <b/>
        <sz val="12"/>
        <color theme="1"/>
        <rFont val="Garamond"/>
        <family val="1"/>
      </rPr>
      <t>_500myr</t>
    </r>
  </si>
  <si>
    <t>Frequency (10x)</t>
  </si>
  <si>
    <t>Frequency (100x)</t>
  </si>
  <si>
    <t>10-20 km</t>
  </si>
  <si>
    <t>&gt;50</t>
  </si>
  <si>
    <t>20-50 km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</si>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</sst>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rgb="FF0070C0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rgb="FFFF0000"/>
      <name val="Calibri"/>
      <family val="2"/>
    </font>
    <font>
      <sz val="12"/>
      <color rgb="FFFF0000"/>
      <name val="Calibri"/>
      <family val="2"/>
    </font>
    <font>
      <b/>
      <u/>
      <sz val="12"/>
      <color rgb="FF00B050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</font>
    <font>
      <b/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i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1" fontId="0" fillId="0" borderId="0" xfId="0" applyNumberFormat="1"/>
    <xf numFmtId="2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" fontId="2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right"/>
    </xf>
    <xf numFmtId="1" fontId="0" fillId="0" borderId="4" xfId="0" applyNumberFormat="1" applyBorder="1"/>
    <xf numFmtId="0" fontId="3" fillId="0" borderId="12" xfId="0" applyFont="1" applyBorder="1" applyAlignment="1">
      <alignment horizontal="right"/>
    </xf>
    <xf numFmtId="1" fontId="0" fillId="0" borderId="4" xfId="0" applyNumberFormat="1" applyFill="1" applyBorder="1"/>
    <xf numFmtId="0" fontId="0" fillId="0" borderId="4" xfId="0" applyBorder="1"/>
    <xf numFmtId="0" fontId="3" fillId="0" borderId="0" xfId="0" applyFont="1" applyAlignment="1"/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2" fontId="0" fillId="0" borderId="5" xfId="0" applyNumberFormat="1" applyBorder="1"/>
    <xf numFmtId="0" fontId="3" fillId="0" borderId="16" xfId="0" applyFont="1" applyBorder="1" applyAlignment="1">
      <alignment horizontal="right"/>
    </xf>
    <xf numFmtId="0" fontId="0" fillId="0" borderId="5" xfId="0" applyBorder="1"/>
    <xf numFmtId="0" fontId="4" fillId="0" borderId="0" xfId="0" applyFont="1"/>
    <xf numFmtId="2" fontId="0" fillId="0" borderId="4" xfId="0" applyNumberFormat="1" applyBorder="1"/>
    <xf numFmtId="0" fontId="5" fillId="0" borderId="0" xfId="0" applyFont="1"/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9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0" fontId="6" fillId="0" borderId="23" xfId="0" applyFont="1" applyBorder="1"/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0" fontId="5" fillId="2" borderId="23" xfId="0" applyFont="1" applyFill="1" applyBorder="1"/>
    <xf numFmtId="0" fontId="5" fillId="0" borderId="25" xfId="0" applyFont="1" applyBorder="1"/>
    <xf numFmtId="0" fontId="5" fillId="0" borderId="0" xfId="0" applyFont="1" applyBorder="1"/>
    <xf numFmtId="0" fontId="6" fillId="0" borderId="18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8" xfId="0" applyFont="1" applyBorder="1"/>
    <xf numFmtId="0" fontId="5" fillId="0" borderId="19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2" borderId="18" xfId="0" applyFont="1" applyFill="1" applyBorder="1"/>
    <xf numFmtId="0" fontId="5" fillId="0" borderId="19" xfId="0" applyFont="1" applyBorder="1"/>
    <xf numFmtId="2" fontId="5" fillId="0" borderId="19" xfId="1" applyNumberFormat="1" applyFont="1" applyBorder="1" applyAlignment="1">
      <alignment horizontal="center"/>
    </xf>
    <xf numFmtId="0" fontId="6" fillId="0" borderId="20" xfId="0" applyFont="1" applyBorder="1"/>
    <xf numFmtId="0" fontId="5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19" xfId="0" applyNumberFormat="1" applyFont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0" fontId="5" fillId="2" borderId="20" xfId="0" applyFont="1" applyFill="1" applyBorder="1"/>
    <xf numFmtId="0" fontId="5" fillId="0" borderId="21" xfId="0" applyFont="1" applyBorder="1"/>
    <xf numFmtId="0" fontId="6" fillId="0" borderId="20" xfId="0" applyFont="1" applyBorder="1" applyAlignment="1">
      <alignment horizontal="center"/>
    </xf>
    <xf numFmtId="1" fontId="5" fillId="0" borderId="38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1" fontId="12" fillId="0" borderId="38" xfId="0" applyNumberFormat="1" applyFont="1" applyBorder="1" applyAlignment="1">
      <alignment horizontal="center"/>
    </xf>
    <xf numFmtId="2" fontId="12" fillId="0" borderId="38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8" fillId="0" borderId="11" xfId="0" applyFont="1" applyBorder="1"/>
    <xf numFmtId="0" fontId="5" fillId="0" borderId="35" xfId="0" applyFont="1" applyBorder="1"/>
    <xf numFmtId="0" fontId="6" fillId="0" borderId="17" xfId="0" applyFont="1" applyBorder="1"/>
    <xf numFmtId="0" fontId="5" fillId="2" borderId="2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9" xfId="0" applyNumberFormat="1" applyFont="1" applyBorder="1" applyAlignment="1">
      <alignment horizontal="center" vertical="center"/>
    </xf>
    <xf numFmtId="1" fontId="12" fillId="0" borderId="38" xfId="0" applyNumberFormat="1" applyFont="1" applyBorder="1" applyAlignment="1">
      <alignment horizontal="center" vertical="center"/>
    </xf>
    <xf numFmtId="2" fontId="12" fillId="0" borderId="38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0" fontId="8" fillId="0" borderId="0" xfId="0" applyNumberFormat="1" applyFont="1" applyBorder="1" applyAlignment="1"/>
    <xf numFmtId="0" fontId="8" fillId="0" borderId="1" xfId="0" applyFont="1" applyBorder="1" applyAlignment="1"/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2" fontId="5" fillId="0" borderId="0" xfId="0" applyNumberFormat="1" applyFont="1" applyBorder="1" applyAlignment="1">
      <alignment horizontal="center"/>
    </xf>
    <xf numFmtId="164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 applyBorder="1"/>
    <xf numFmtId="1" fontId="5" fillId="0" borderId="0" xfId="0" applyNumberFormat="1" applyFont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5" fillId="0" borderId="1" xfId="0" applyNumberFormat="1" applyFont="1" applyBorder="1"/>
    <xf numFmtId="1" fontId="5" fillId="0" borderId="0" xfId="0" applyNumberFormat="1" applyFont="1" applyBorder="1"/>
    <xf numFmtId="0" fontId="0" fillId="0" borderId="0" xfId="0" applyAlignment="1">
      <alignment horizontal="center"/>
    </xf>
    <xf numFmtId="0" fontId="16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6" fontId="18" fillId="0" borderId="42" xfId="0" applyNumberFormat="1" applyFont="1" applyBorder="1" applyAlignment="1">
      <alignment horizontal="center" vertical="center"/>
    </xf>
    <xf numFmtId="2" fontId="18" fillId="0" borderId="42" xfId="0" applyNumberFormat="1" applyFont="1" applyBorder="1" applyAlignment="1">
      <alignment horizontal="center"/>
    </xf>
    <xf numFmtId="0" fontId="18" fillId="0" borderId="42" xfId="0" applyFont="1" applyBorder="1" applyAlignment="1">
      <alignment horizontal="center"/>
    </xf>
    <xf numFmtId="166" fontId="18" fillId="0" borderId="45" xfId="0" applyNumberFormat="1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166" fontId="18" fillId="0" borderId="43" xfId="0" applyNumberFormat="1" applyFont="1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2" borderId="5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3" borderId="50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4" borderId="50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5" borderId="50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50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6" borderId="52" xfId="0" applyFont="1" applyFill="1" applyBorder="1" applyAlignment="1">
      <alignment horizontal="center"/>
    </xf>
    <xf numFmtId="0" fontId="18" fillId="6" borderId="53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 vertical="center"/>
    </xf>
    <xf numFmtId="0" fontId="17" fillId="6" borderId="44" xfId="0" applyFont="1" applyFill="1" applyBorder="1" applyAlignment="1">
      <alignment horizontal="center" vertical="center"/>
    </xf>
    <xf numFmtId="0" fontId="17" fillId="5" borderId="44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44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44" xfId="0" applyFont="1" applyFill="1" applyBorder="1" applyAlignment="1">
      <alignment horizontal="center" vertical="center"/>
    </xf>
    <xf numFmtId="0" fontId="19" fillId="0" borderId="5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17" fillId="0" borderId="5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Garamond" panose="02020404030301010803" pitchFamily="18" charset="0"/>
              </a:rPr>
              <a:t>SUDBURY_PROCESSING</a:t>
            </a:r>
            <a:r>
              <a:rPr lang="en-US" sz="2400" b="1" baseline="0">
                <a:latin typeface="Garamond" panose="02020404030301010803" pitchFamily="18" charset="0"/>
              </a:rPr>
              <a:t> UPPER 2/3</a:t>
            </a:r>
          </a:p>
          <a:p>
            <a:pPr>
              <a:defRPr/>
            </a:pPr>
            <a:r>
              <a:rPr lang="en-US" sz="2400" b="1" i="1" baseline="0">
                <a:latin typeface="Garamond" panose="02020404030301010803" pitchFamily="18" charset="0"/>
              </a:rPr>
              <a:t>Sudbury-sized meteors (10km)</a:t>
            </a:r>
            <a:endParaRPr lang="en-US" sz="2400" b="1" i="1"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8164086846292329"/>
          <c:y val="4.8617525353191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Change SiO2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IMPaCS!$C$4:$C$10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IMPaCS!$D$4:$D$10</c:f>
              <c:numCache>
                <c:formatCode>0.00</c:formatCode>
                <c:ptCount val="7"/>
                <c:pt idx="0" formatCode="General">
                  <c:v>40</c:v>
                </c:pt>
                <c:pt idx="1">
                  <c:v>43.91818472355385</c:v>
                </c:pt>
                <c:pt idx="2">
                  <c:v>48.220173735304968</c:v>
                </c:pt>
                <c:pt idx="3">
                  <c:v>52.94356243772458</c:v>
                </c:pt>
                <c:pt idx="4">
                  <c:v>58.129628876574877</c:v>
                </c:pt>
                <c:pt idx="5">
                  <c:v>63.823694472826134</c:v>
                </c:pt>
                <c:pt idx="6">
                  <c:v>70.075520089931018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9-834B-8DFE-92CDA089C1BC}"/>
            </c:ext>
          </c:extLst>
        </c:ser>
        <c:ser>
          <c:idx val="1"/>
          <c:order val="1"/>
          <c:tx>
            <c:v>Wt.% Change SiO2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IMPaCS!$C$4:$C$10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IMPaCS!$F$4:$F$10</c:f>
              <c:numCache>
                <c:formatCode>General</c:formatCode>
                <c:ptCount val="7"/>
                <c:pt idx="0">
                  <c:v>40</c:v>
                </c:pt>
                <c:pt idx="1">
                  <c:v>46.129999999999995</c:v>
                </c:pt>
                <c:pt idx="2">
                  <c:v>52.259999999999991</c:v>
                </c:pt>
                <c:pt idx="3">
                  <c:v>58.389999999999986</c:v>
                </c:pt>
                <c:pt idx="4">
                  <c:v>64.519999999999982</c:v>
                </c:pt>
                <c:pt idx="5">
                  <c:v>70.649999999999977</c:v>
                </c:pt>
                <c:pt idx="6">
                  <c:v>76.779999999999973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9-834B-8DFE-92CDA089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44639"/>
        <c:axId val="369046271"/>
      </c:lineChart>
      <c:catAx>
        <c:axId val="36904463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6271"/>
        <c:crossesAt val="0"/>
        <c:auto val="1"/>
        <c:lblAlgn val="ctr"/>
        <c:lblOffset val="100"/>
        <c:noMultiLvlLbl val="0"/>
      </c:catAx>
      <c:valAx>
        <c:axId val="3690462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16519412633303"/>
          <c:y val="0.22967267274976544"/>
          <c:w val="0.58473222999521701"/>
          <c:h val="6.3079207908615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Garamond" panose="02020404030301010803" pitchFamily="18" charset="0"/>
              </a:rPr>
              <a:t>PROCESSING</a:t>
            </a:r>
            <a:r>
              <a:rPr lang="en-US" sz="2400" b="1" baseline="0">
                <a:latin typeface="Garamond" panose="02020404030301010803" pitchFamily="18" charset="0"/>
              </a:rPr>
              <a:t> UPPER 2/3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1" baseline="0">
                <a:latin typeface="Garamond" panose="02020404030301010803" pitchFamily="18" charset="0"/>
              </a:rPr>
              <a:t>(5-10km Mixed)</a:t>
            </a:r>
            <a:endParaRPr lang="en-US" sz="2400" b="1" i="1"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540653941482153"/>
          <c:y val="7.5510659508203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IMPaCS!$D$44</c:f>
              <c:strCache>
                <c:ptCount val="1"/>
                <c:pt idx="0">
                  <c:v># of Impactors</c:v>
                </c:pt>
              </c:strCache>
            </c:strRef>
          </c:tx>
          <c:marker>
            <c:symbol val="none"/>
          </c:marker>
          <c:cat>
            <c:numRef>
              <c:f>IMPaCS!$C$45:$C$52</c:f>
              <c:numCache>
                <c:formatCode>General</c:formatCode>
                <c:ptCount val="8"/>
                <c:pt idx="0" formatCode="0.000000">
                  <c:v>8.9215543588997193E-2</c:v>
                </c:pt>
              </c:numCache>
            </c:numRef>
          </c:cat>
          <c:val>
            <c:numRef>
              <c:f>IMPaCS!$D$45:$D$52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B-B040-BA31-C8A73241282D}"/>
            </c:ext>
          </c:extLst>
        </c:ser>
        <c:ser>
          <c:idx val="3"/>
          <c:order val="1"/>
          <c:tx>
            <c:strRef>
              <c:f>IMPaCS!$E$44</c:f>
              <c:strCache>
                <c:ptCount val="1"/>
                <c:pt idx="0">
                  <c:v>Xu</c:v>
                </c:pt>
              </c:strCache>
            </c:strRef>
          </c:tx>
          <c:marker>
            <c:symbol val="none"/>
          </c:marker>
          <c:cat>
            <c:numRef>
              <c:f>IMPaCS!$C$45:$C$52</c:f>
              <c:numCache>
                <c:formatCode>General</c:formatCode>
                <c:ptCount val="8"/>
                <c:pt idx="0" formatCode="0.000000">
                  <c:v>8.9215543588997193E-2</c:v>
                </c:pt>
              </c:numCache>
            </c:numRef>
          </c:cat>
          <c:val>
            <c:numRef>
              <c:f>IMPaCS!$E$45:$E$52</c:f>
              <c:numCache>
                <c:formatCode>0</c:formatCode>
                <c:ptCount val="8"/>
                <c:pt idx="1">
                  <c:v>49.407957813998081</c:v>
                </c:pt>
                <c:pt idx="2">
                  <c:v>54.247695452218089</c:v>
                </c:pt>
                <c:pt idx="3">
                  <c:v>59.561507742440149</c:v>
                </c:pt>
                <c:pt idx="4">
                  <c:v>65.39583248614673</c:v>
                </c:pt>
                <c:pt idx="5">
                  <c:v>71.801656281929397</c:v>
                </c:pt>
                <c:pt idx="6">
                  <c:v>78.834960101172399</c:v>
                </c:pt>
                <c:pt idx="7">
                  <c:v>86.557208509932167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B-B040-BA31-C8A73241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44639"/>
        <c:axId val="369046271"/>
      </c:lineChart>
      <c:catAx>
        <c:axId val="369044639"/>
        <c:scaling>
          <c:orientation val="minMax"/>
        </c:scaling>
        <c:delete val="0"/>
        <c:axPos val="b"/>
        <c:numFmt formatCode="0.000000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6271"/>
        <c:crossesAt val="0"/>
        <c:auto val="1"/>
        <c:lblAlgn val="ctr"/>
        <c:lblOffset val="100"/>
        <c:noMultiLvlLbl val="0"/>
      </c:catAx>
      <c:valAx>
        <c:axId val="3690462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46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16519412633303"/>
          <c:y val="0.22967267274976544"/>
          <c:w val="0.58423711674760082"/>
          <c:h val="6.3663888911054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889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IMPaCS!$E$45:$E$52</c:f>
              <c:numCache>
                <c:formatCode>0</c:formatCode>
                <c:ptCount val="8"/>
                <c:pt idx="1">
                  <c:v>49.407957813998081</c:v>
                </c:pt>
                <c:pt idx="2">
                  <c:v>54.247695452218089</c:v>
                </c:pt>
                <c:pt idx="3">
                  <c:v>59.561507742440149</c:v>
                </c:pt>
                <c:pt idx="4">
                  <c:v>65.39583248614673</c:v>
                </c:pt>
                <c:pt idx="5">
                  <c:v>71.801656281929397</c:v>
                </c:pt>
                <c:pt idx="6">
                  <c:v>78.834960101172399</c:v>
                </c:pt>
                <c:pt idx="7">
                  <c:v>86.557208509932167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4-C44A-BDA7-CBD14C57D6A1}"/>
            </c:ext>
          </c:extLst>
        </c:ser>
        <c:ser>
          <c:idx val="0"/>
          <c:order val="1"/>
          <c:spPr>
            <a:ln w="889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IMPaCS!$P$45:$P$52</c:f>
              <c:numCache>
                <c:formatCode>0.00</c:formatCode>
                <c:ptCount val="8"/>
                <c:pt idx="1">
                  <c:v>42.003081664098616</c:v>
                </c:pt>
                <c:pt idx="2">
                  <c:v>46.117477487060015</c:v>
                </c:pt>
                <c:pt idx="3">
                  <c:v>50.634897381525946</c:v>
                </c:pt>
                <c:pt idx="4">
                  <c:v>55.594819416501238</c:v>
                </c:pt>
                <c:pt idx="5">
                  <c:v>61.040588720162987</c:v>
                </c:pt>
                <c:pt idx="6">
                  <c:v>67.019796276164882</c:v>
                </c:pt>
                <c:pt idx="7">
                  <c:v>73.584694824788897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4-C44A-BDA7-CBD14C57D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60063"/>
        <c:axId val="1137822255"/>
      </c:lineChart>
      <c:catAx>
        <c:axId val="113816006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Number of</a:t>
                </a:r>
                <a:r>
                  <a:rPr lang="en-US" sz="3200" baseline="0"/>
                  <a:t> Impactors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2255"/>
        <c:crosses val="max"/>
        <c:auto val="1"/>
        <c:lblAlgn val="ctr"/>
        <c:lblOffset val="100"/>
        <c:noMultiLvlLbl val="0"/>
      </c:catAx>
      <c:valAx>
        <c:axId val="1137822255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Wt. % SiO2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0063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58496</xdr:colOff>
      <xdr:row>1</xdr:row>
      <xdr:rowOff>20975</xdr:rowOff>
    </xdr:from>
    <xdr:to>
      <xdr:col>32</xdr:col>
      <xdr:colOff>505239</xdr:colOff>
      <xdr:row>27</xdr:row>
      <xdr:rowOff>192425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C2BF3-A07F-6D4C-8942-8CA0D2B3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56842</xdr:colOff>
      <xdr:row>27</xdr:row>
      <xdr:rowOff>196157</xdr:rowOff>
    </xdr:from>
    <xdr:to>
      <xdr:col>32</xdr:col>
      <xdr:colOff>525669</xdr:colOff>
      <xdr:row>55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1DABE-2649-AC4C-9DE5-784C23FC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1083468</xdr:colOff>
      <xdr:row>67</xdr:row>
      <xdr:rowOff>94853</xdr:rowOff>
    </xdr:from>
    <xdr:to>
      <xdr:col>16</xdr:col>
      <xdr:colOff>273843</xdr:colOff>
      <xdr:row>113</xdr:row>
      <xdr:rowOff>172639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1942-2912-854D-AC44-819B0DD6A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5"/>
  <sheetViews>
    <sheetView zoomScale="75" workbookViewId="0">
      <selection activeCell="AJ2" sqref="AI2:AJ2"/>
    </sheetView>
  </sheetViews>
  <sheetFormatPr baseColWidth="10" defaultColWidth="11" defaultRowHeight="16" x14ac:dyDescent="0.2"/>
  <cols>
    <col min="1" max="1" width="7.1640625" style="16" bestFit="1" customWidth="1"/>
    <col min="2" max="4" width="19.1640625" bestFit="1" customWidth="1"/>
    <col min="5" max="6" width="19.1640625" customWidth="1"/>
    <col min="7" max="7" width="7.1640625" style="16" bestFit="1" customWidth="1"/>
    <col min="8" max="12" width="19.1640625" style="10" customWidth="1"/>
    <col min="13" max="13" width="7.1640625" style="16" bestFit="1" customWidth="1"/>
    <col min="14" max="16" width="18.1640625" bestFit="1" customWidth="1"/>
    <col min="17" max="18" width="18.1640625" customWidth="1"/>
    <col min="19" max="19" width="7.1640625" style="16" bestFit="1" customWidth="1"/>
    <col min="20" max="22" width="20" bestFit="1" customWidth="1"/>
    <col min="23" max="24" width="20" customWidth="1"/>
    <col min="25" max="25" width="7.1640625" style="16" bestFit="1" customWidth="1"/>
    <col min="26" max="28" width="15.6640625" bestFit="1" customWidth="1"/>
    <col min="29" max="29" width="14" bestFit="1" customWidth="1"/>
    <col min="30" max="30" width="17.5" bestFit="1" customWidth="1"/>
    <col min="31" max="31" width="7.1640625" style="16" bestFit="1" customWidth="1"/>
    <col min="32" max="34" width="17.83203125" bestFit="1" customWidth="1"/>
    <col min="35" max="35" width="13.6640625" bestFit="1" customWidth="1"/>
    <col min="36" max="36" width="17" bestFit="1" customWidth="1"/>
  </cols>
  <sheetData>
    <row r="1" spans="1:46" x14ac:dyDescent="0.2">
      <c r="A1" s="16" t="s">
        <v>0</v>
      </c>
      <c r="B1" s="1" t="s">
        <v>34</v>
      </c>
      <c r="C1" s="1" t="s">
        <v>34</v>
      </c>
      <c r="D1" s="1" t="s">
        <v>34</v>
      </c>
      <c r="E1" s="3" t="s">
        <v>40</v>
      </c>
      <c r="F1" s="11" t="s">
        <v>41</v>
      </c>
      <c r="G1" s="13" t="s">
        <v>0</v>
      </c>
      <c r="H1" s="1" t="s">
        <v>36</v>
      </c>
      <c r="I1" s="1" t="s">
        <v>36</v>
      </c>
      <c r="J1" s="1" t="s">
        <v>36</v>
      </c>
      <c r="K1" s="6" t="s">
        <v>44</v>
      </c>
      <c r="L1" s="11" t="s">
        <v>45</v>
      </c>
      <c r="M1" s="13" t="s">
        <v>0</v>
      </c>
      <c r="N1" s="1" t="s">
        <v>35</v>
      </c>
      <c r="O1" s="1" t="s">
        <v>35</v>
      </c>
      <c r="P1" s="1" t="s">
        <v>35</v>
      </c>
      <c r="Q1" s="3" t="s">
        <v>42</v>
      </c>
      <c r="R1" s="3" t="s">
        <v>43</v>
      </c>
      <c r="S1" s="13" t="s">
        <v>0</v>
      </c>
      <c r="T1" s="1" t="s">
        <v>37</v>
      </c>
      <c r="U1" s="1" t="s">
        <v>37</v>
      </c>
      <c r="V1" s="1" t="s">
        <v>37</v>
      </c>
      <c r="W1" s="3" t="s">
        <v>46</v>
      </c>
      <c r="X1" s="3" t="s">
        <v>47</v>
      </c>
      <c r="Y1" s="13" t="s">
        <v>0</v>
      </c>
      <c r="Z1" s="1" t="s">
        <v>38</v>
      </c>
      <c r="AA1" s="1" t="s">
        <v>38</v>
      </c>
      <c r="AB1" s="1" t="s">
        <v>38</v>
      </c>
      <c r="AC1" s="3" t="s">
        <v>49</v>
      </c>
      <c r="AD1" s="26" t="s">
        <v>48</v>
      </c>
      <c r="AE1" s="13" t="s">
        <v>0</v>
      </c>
      <c r="AF1" s="1" t="s">
        <v>39</v>
      </c>
      <c r="AG1" s="1" t="s">
        <v>39</v>
      </c>
      <c r="AH1" s="1" t="s">
        <v>39</v>
      </c>
      <c r="AI1" s="3" t="s">
        <v>50</v>
      </c>
      <c r="AJ1" s="3" t="s">
        <v>51</v>
      </c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">
      <c r="A2" s="16" t="s">
        <v>1</v>
      </c>
      <c r="B2" s="2">
        <v>76.512161337372348</v>
      </c>
      <c r="C2" s="2">
        <v>76.507337605663707</v>
      </c>
      <c r="D2" s="2">
        <v>76.519566535437889</v>
      </c>
      <c r="E2" s="4">
        <f>AVERAGE(B2:D2)</f>
        <v>76.513021826157981</v>
      </c>
      <c r="F2" s="12">
        <f>(E2/$E$12)*100</f>
        <v>76.664442854270632</v>
      </c>
      <c r="G2" s="14" t="s">
        <v>1</v>
      </c>
      <c r="H2" s="2">
        <v>64.554304068684615</v>
      </c>
      <c r="I2" s="2">
        <v>64.528096200919549</v>
      </c>
      <c r="J2" s="2">
        <v>64.516724137099089</v>
      </c>
      <c r="K2" s="7">
        <f t="shared" ref="K2:K12" si="0">AVERAGE(H2:J2)</f>
        <v>64.533041468901089</v>
      </c>
      <c r="L2" s="12">
        <f>(K2/$K$12)*100</f>
        <v>64.740761704396661</v>
      </c>
      <c r="M2" s="14" t="s">
        <v>1</v>
      </c>
      <c r="N2" s="2">
        <v>67.996843033667588</v>
      </c>
      <c r="O2" s="2">
        <v>67.984299083495458</v>
      </c>
      <c r="P2" s="2">
        <v>67.947127944623873</v>
      </c>
      <c r="Q2" s="7">
        <f t="shared" ref="Q2:Q12" si="1">AVERAGE(N2:P2)</f>
        <v>67.976090020595635</v>
      </c>
      <c r="R2" s="7">
        <f>(Q2/$Q$12)*100</f>
        <v>68.145243341119951</v>
      </c>
      <c r="S2" s="14" t="s">
        <v>1</v>
      </c>
      <c r="T2" s="2">
        <v>57.274902411145241</v>
      </c>
      <c r="U2" s="2">
        <v>57.207438687054186</v>
      </c>
      <c r="V2" s="2">
        <v>57.262821848989006</v>
      </c>
      <c r="W2" s="7">
        <f t="shared" ref="W2:W12" si="2">AVERAGE(T2:V2)</f>
        <v>57.248387649062806</v>
      </c>
      <c r="X2" s="7">
        <f>(W2/$W$12)*100</f>
        <v>57.384139535710929</v>
      </c>
      <c r="Y2" s="14" t="s">
        <v>1</v>
      </c>
      <c r="Z2" s="2">
        <v>56.61167429700992</v>
      </c>
      <c r="AA2" s="2">
        <v>56.648066763778004</v>
      </c>
      <c r="AB2" s="2">
        <v>56.657036963763275</v>
      </c>
      <c r="AC2" s="7">
        <f t="shared" ref="AC2:AC12" si="3">AVERAGE(Z2:AB2)</f>
        <v>56.638926008183738</v>
      </c>
      <c r="AD2" s="12">
        <f>(AC2/$AC$12)*100</f>
        <v>56.743200496542542</v>
      </c>
      <c r="AE2" s="14" t="s">
        <v>1</v>
      </c>
      <c r="AF2" s="2">
        <v>52.551023679349086</v>
      </c>
      <c r="AG2" s="2">
        <v>52.561291487701531</v>
      </c>
      <c r="AH2" s="2">
        <v>52.577627461744342</v>
      </c>
      <c r="AI2" s="7">
        <f>AVERAGE(AF2:AH2)</f>
        <v>52.56331420959831</v>
      </c>
      <c r="AJ2" s="7">
        <f>(AI2/$AI$12)*100</f>
        <v>52.682334090879088</v>
      </c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">
      <c r="A3" s="16" t="s">
        <v>2</v>
      </c>
      <c r="B3" s="2">
        <v>0.36799857727195712</v>
      </c>
      <c r="C3" s="2">
        <v>0.36777322018929126</v>
      </c>
      <c r="D3" s="2">
        <v>0.36757958121607548</v>
      </c>
      <c r="E3" s="4">
        <f t="shared" ref="E3:E37" si="4">AVERAGE(B3:D3)</f>
        <v>0.36778379289244123</v>
      </c>
      <c r="F3" s="12">
        <f t="shared" ref="F3:F11" si="5">(E3/$E$12)*100</f>
        <v>0.36851164546856191</v>
      </c>
      <c r="G3" s="14" t="s">
        <v>2</v>
      </c>
      <c r="H3" s="2">
        <v>0.37679590637976501</v>
      </c>
      <c r="I3" s="2">
        <v>0.37741693952482186</v>
      </c>
      <c r="J3" s="2">
        <v>0.37723116198999146</v>
      </c>
      <c r="K3" s="7">
        <f t="shared" si="0"/>
        <v>0.37714800263152615</v>
      </c>
      <c r="L3" s="12">
        <f t="shared" ref="L3:L11" si="6">(K3/$K$12)*100</f>
        <v>0.37836197411249317</v>
      </c>
      <c r="M3" s="14" t="s">
        <v>2</v>
      </c>
      <c r="N3" s="2">
        <v>0.40974945056761308</v>
      </c>
      <c r="O3" s="2">
        <v>0.40824958362402458</v>
      </c>
      <c r="P3" s="2">
        <v>0.41902877764711116</v>
      </c>
      <c r="Q3" s="7">
        <f t="shared" si="1"/>
        <v>0.41234260394624961</v>
      </c>
      <c r="R3" s="7">
        <f t="shared" ref="R3:R11" si="7">(Q3/$Q$12)*100</f>
        <v>0.4133686870973991</v>
      </c>
      <c r="S3" s="14" t="s">
        <v>2</v>
      </c>
      <c r="T3" s="2">
        <v>0.61562275144417156</v>
      </c>
      <c r="U3" s="2">
        <v>0.61584324615052566</v>
      </c>
      <c r="V3" s="2">
        <v>0.61478489715172258</v>
      </c>
      <c r="W3" s="7">
        <f t="shared" si="2"/>
        <v>0.61541696491547315</v>
      </c>
      <c r="X3" s="7">
        <f t="shared" ref="X3:X11" si="8">(W3/$W$12)*100</f>
        <v>0.61687629010336609</v>
      </c>
      <c r="Y3" s="14" t="s">
        <v>2</v>
      </c>
      <c r="Z3" s="2">
        <v>0.38886095681975902</v>
      </c>
      <c r="AA3" s="2">
        <v>0.38829596410815082</v>
      </c>
      <c r="AB3" s="2">
        <v>0.38717792913733445</v>
      </c>
      <c r="AC3" s="7">
        <f t="shared" si="3"/>
        <v>0.38811161668841482</v>
      </c>
      <c r="AD3" s="12">
        <f t="shared" ref="AD3:AD11" si="9">(AC3/$AC$12)*100</f>
        <v>0.3888261454252494</v>
      </c>
      <c r="AE3" s="14" t="s">
        <v>2</v>
      </c>
      <c r="AF3" s="2">
        <v>0.73086221844951393</v>
      </c>
      <c r="AG3" s="2">
        <v>0.72917398595655303</v>
      </c>
      <c r="AH3" s="2">
        <v>0.72827802563401167</v>
      </c>
      <c r="AI3" s="7">
        <f t="shared" ref="AI3:AI37" si="10">AVERAGE(AF3:AH3)</f>
        <v>0.72943807668002625</v>
      </c>
      <c r="AJ3" s="7">
        <f t="shared" ref="AJ3:AJ11" si="11">(AI3/$AI$12)*100</f>
        <v>0.73108975398754827</v>
      </c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">
      <c r="A4" s="16" t="s">
        <v>3</v>
      </c>
      <c r="B4" s="2">
        <v>7.5071709763479255</v>
      </c>
      <c r="C4" s="2">
        <v>7.5025736918615413</v>
      </c>
      <c r="D4" s="2">
        <v>7.4986234568079393</v>
      </c>
      <c r="E4" s="4">
        <f t="shared" si="4"/>
        <v>7.5027893750058015</v>
      </c>
      <c r="F4" s="12">
        <f t="shared" si="5"/>
        <v>7.5176375675586629</v>
      </c>
      <c r="G4" s="14" t="s">
        <v>3</v>
      </c>
      <c r="H4" s="2">
        <v>13.442448551926752</v>
      </c>
      <c r="I4" s="2">
        <v>13.464604328993644</v>
      </c>
      <c r="J4" s="2">
        <v>13.47836746353429</v>
      </c>
      <c r="K4" s="7">
        <f t="shared" si="0"/>
        <v>13.461806781484896</v>
      </c>
      <c r="L4" s="12">
        <f t="shared" si="6"/>
        <v>13.505137912502384</v>
      </c>
      <c r="M4" s="14" t="s">
        <v>3</v>
      </c>
      <c r="N4" s="2">
        <v>12.928673453436003</v>
      </c>
      <c r="O4" s="2">
        <v>12.945809164919728</v>
      </c>
      <c r="P4" s="2">
        <v>12.936170468900558</v>
      </c>
      <c r="Q4" s="7">
        <f t="shared" si="1"/>
        <v>12.936884362418764</v>
      </c>
      <c r="R4" s="7">
        <f t="shared" si="7"/>
        <v>12.969076813418509</v>
      </c>
      <c r="S4" s="14" t="s">
        <v>3</v>
      </c>
      <c r="T4" s="2">
        <v>16.665787342667215</v>
      </c>
      <c r="U4" s="2">
        <v>16.682753650184775</v>
      </c>
      <c r="V4" s="2">
        <v>16.643105430035916</v>
      </c>
      <c r="W4" s="7">
        <f t="shared" si="2"/>
        <v>16.663882140962638</v>
      </c>
      <c r="X4" s="7">
        <f t="shared" si="8"/>
        <v>16.703396851025477</v>
      </c>
      <c r="Y4" s="14" t="s">
        <v>3</v>
      </c>
      <c r="Z4" s="2">
        <v>17.390726124439226</v>
      </c>
      <c r="AA4" s="2">
        <v>17.354672395833742</v>
      </c>
      <c r="AB4" s="2">
        <v>17.358477156323829</v>
      </c>
      <c r="AC4" s="7">
        <f t="shared" si="3"/>
        <v>17.367958558865599</v>
      </c>
      <c r="AD4" s="12">
        <f t="shared" si="9"/>
        <v>17.399933653031422</v>
      </c>
      <c r="AE4" s="14" t="s">
        <v>3</v>
      </c>
      <c r="AF4" s="2">
        <v>5.4205614535005617</v>
      </c>
      <c r="AG4" s="2">
        <v>5.4282952287876736</v>
      </c>
      <c r="AH4" s="2">
        <v>5.4216253019420879</v>
      </c>
      <c r="AI4" s="7">
        <f t="shared" si="10"/>
        <v>5.4234939947434411</v>
      </c>
      <c r="AJ4" s="7">
        <f t="shared" si="11"/>
        <v>5.4357744915326549</v>
      </c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">
      <c r="A5" s="16" t="s">
        <v>4</v>
      </c>
      <c r="B5" s="2">
        <v>6.3716325093373145</v>
      </c>
      <c r="C5" s="2">
        <v>6.3782384187114234</v>
      </c>
      <c r="D5" s="2">
        <v>6.3643778919126213</v>
      </c>
      <c r="E5" s="4">
        <f t="shared" si="4"/>
        <v>6.3714162733204533</v>
      </c>
      <c r="F5" s="12">
        <f t="shared" si="5"/>
        <v>6.3840254525113087</v>
      </c>
      <c r="G5" s="14" t="s">
        <v>4</v>
      </c>
      <c r="H5" s="2">
        <v>7.1285712017793381</v>
      </c>
      <c r="I5" s="2">
        <v>7.1301200196716357</v>
      </c>
      <c r="J5" s="2">
        <v>7.1368057673782168</v>
      </c>
      <c r="K5" s="7">
        <f t="shared" si="0"/>
        <v>7.1318323296097299</v>
      </c>
      <c r="L5" s="12">
        <f t="shared" si="6"/>
        <v>7.1547884131492818</v>
      </c>
      <c r="M5" s="14" t="s">
        <v>4</v>
      </c>
      <c r="N5" s="2">
        <v>5.9521499135084843</v>
      </c>
      <c r="O5" s="2">
        <v>5.9518491928344641</v>
      </c>
      <c r="P5" s="2">
        <v>5.9631018357473504</v>
      </c>
      <c r="Q5" s="7">
        <f t="shared" si="1"/>
        <v>5.955700314030099</v>
      </c>
      <c r="R5" s="7">
        <f t="shared" si="7"/>
        <v>5.9705206204622678</v>
      </c>
      <c r="S5" s="14" t="s">
        <v>4</v>
      </c>
      <c r="T5" s="2">
        <v>9.1354019008947596</v>
      </c>
      <c r="U5" s="2">
        <v>9.1606682864890683</v>
      </c>
      <c r="V5" s="2">
        <v>9.1559036468667241</v>
      </c>
      <c r="W5" s="7">
        <f t="shared" si="2"/>
        <v>9.1506579447501846</v>
      </c>
      <c r="X5" s="7">
        <f t="shared" si="8"/>
        <v>9.1723567057299054</v>
      </c>
      <c r="Y5" s="14" t="s">
        <v>4</v>
      </c>
      <c r="Z5" s="2">
        <v>9.0842240190393717</v>
      </c>
      <c r="AA5" s="2">
        <v>9.0818111605295275</v>
      </c>
      <c r="AB5" s="2">
        <v>9.0879263922513225</v>
      </c>
      <c r="AC5" s="7">
        <f t="shared" si="3"/>
        <v>9.0846538572734072</v>
      </c>
      <c r="AD5" s="12">
        <f t="shared" si="9"/>
        <v>9.1013790619982835</v>
      </c>
      <c r="AE5" s="14" t="s">
        <v>4</v>
      </c>
      <c r="AF5" s="2">
        <v>13.206274252816913</v>
      </c>
      <c r="AG5" s="2">
        <v>13.185896246047669</v>
      </c>
      <c r="AH5" s="2">
        <v>13.189924242038211</v>
      </c>
      <c r="AI5" s="7">
        <f t="shared" si="10"/>
        <v>13.19403158030093</v>
      </c>
      <c r="AJ5" s="7">
        <f t="shared" si="11"/>
        <v>13.223907019015476</v>
      </c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">
      <c r="A6" s="16" t="s">
        <v>5</v>
      </c>
      <c r="B6" s="2">
        <v>7.3599715454391437E-2</v>
      </c>
      <c r="C6" s="2">
        <v>8.4062450328980867E-2</v>
      </c>
      <c r="D6" s="2">
        <v>8.4018189992245834E-2</v>
      </c>
      <c r="E6" s="4">
        <f t="shared" si="4"/>
        <v>8.0560118591872718E-2</v>
      </c>
      <c r="F6" s="12">
        <f t="shared" si="5"/>
        <v>8.0719548917468464E-2</v>
      </c>
      <c r="G6" s="14" t="s">
        <v>5</v>
      </c>
      <c r="H6" s="2">
        <v>0.10183673145399055</v>
      </c>
      <c r="I6" s="2">
        <v>0.10200457824995186</v>
      </c>
      <c r="J6" s="2">
        <v>0.10195436810540311</v>
      </c>
      <c r="K6" s="7">
        <f t="shared" si="0"/>
        <v>0.10193189260311518</v>
      </c>
      <c r="L6" s="12">
        <f t="shared" si="6"/>
        <v>0.10225999300337651</v>
      </c>
      <c r="M6" s="14" t="s">
        <v>5</v>
      </c>
      <c r="N6" s="2">
        <v>7.5480161946665583E-2</v>
      </c>
      <c r="O6" s="2">
        <v>7.5203870667583481E-2</v>
      </c>
      <c r="P6" s="2">
        <v>7.521029342384046E-2</v>
      </c>
      <c r="Q6" s="7">
        <f t="shared" si="1"/>
        <v>7.5298108679363165E-2</v>
      </c>
      <c r="R6" s="7">
        <f t="shared" si="7"/>
        <v>7.5485482285412825E-2</v>
      </c>
      <c r="S6" s="14" t="s">
        <v>5</v>
      </c>
      <c r="T6" s="2">
        <v>0.14291242444239696</v>
      </c>
      <c r="U6" s="2">
        <v>0.14296361071351488</v>
      </c>
      <c r="V6" s="2">
        <v>0.14271792255307844</v>
      </c>
      <c r="W6" s="7">
        <f t="shared" si="2"/>
        <v>0.14286465256966344</v>
      </c>
      <c r="X6" s="7">
        <f t="shared" si="8"/>
        <v>0.14320342448828147</v>
      </c>
      <c r="Y6" s="14" t="s">
        <v>5</v>
      </c>
      <c r="Z6" s="2">
        <v>0.12962031893991968</v>
      </c>
      <c r="AA6" s="2">
        <v>0.12943198803605027</v>
      </c>
      <c r="AB6" s="2">
        <v>0.12905930971244481</v>
      </c>
      <c r="AC6" s="7">
        <f t="shared" si="3"/>
        <v>0.12937053889613825</v>
      </c>
      <c r="AD6" s="12">
        <f t="shared" si="9"/>
        <v>0.12960871514174976</v>
      </c>
      <c r="AE6" s="14" t="s">
        <v>5</v>
      </c>
      <c r="AF6" s="2">
        <v>0.28422419606369992</v>
      </c>
      <c r="AG6" s="2">
        <v>0.28356766120532623</v>
      </c>
      <c r="AH6" s="2">
        <v>0.2933342047692547</v>
      </c>
      <c r="AI6" s="7">
        <f t="shared" si="10"/>
        <v>0.28704202067942691</v>
      </c>
      <c r="AJ6" s="7">
        <f t="shared" si="11"/>
        <v>0.28769197412581032</v>
      </c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">
      <c r="A7" s="16" t="s">
        <v>6</v>
      </c>
      <c r="B7" s="2">
        <v>2.1869629735019167</v>
      </c>
      <c r="C7" s="2">
        <v>2.1751159022623798</v>
      </c>
      <c r="D7" s="2">
        <v>2.1739706660493607</v>
      </c>
      <c r="E7" s="4">
        <f t="shared" si="4"/>
        <v>2.1786831806045526</v>
      </c>
      <c r="F7" s="12">
        <f t="shared" si="5"/>
        <v>2.1829948446751266</v>
      </c>
      <c r="G7" s="14" t="s">
        <v>6</v>
      </c>
      <c r="H7" s="2">
        <v>4.5113672034117807</v>
      </c>
      <c r="I7" s="2">
        <v>4.5086023586478721</v>
      </c>
      <c r="J7" s="2">
        <v>4.5165785070693572</v>
      </c>
      <c r="K7" s="7">
        <f t="shared" si="0"/>
        <v>4.5121826897096708</v>
      </c>
      <c r="L7" s="12">
        <f t="shared" si="6"/>
        <v>4.5267065929625065</v>
      </c>
      <c r="M7" s="14" t="s">
        <v>6</v>
      </c>
      <c r="N7" s="2">
        <v>2.7927659920266259</v>
      </c>
      <c r="O7" s="2">
        <v>2.8040300348913267</v>
      </c>
      <c r="P7" s="2">
        <v>2.8042695119460515</v>
      </c>
      <c r="Q7" s="7">
        <f t="shared" si="1"/>
        <v>2.8003551796213344</v>
      </c>
      <c r="R7" s="7">
        <f t="shared" si="7"/>
        <v>2.8073236501105447</v>
      </c>
      <c r="S7" s="14" t="s">
        <v>6</v>
      </c>
      <c r="T7" s="2">
        <v>4.8260426407855581</v>
      </c>
      <c r="U7" s="2">
        <v>4.8167739609630393</v>
      </c>
      <c r="V7" s="2">
        <v>4.8084961598652578</v>
      </c>
      <c r="W7" s="7">
        <f t="shared" si="2"/>
        <v>4.8171042538712854</v>
      </c>
      <c r="X7" s="7">
        <f t="shared" si="8"/>
        <v>4.8285269509549549</v>
      </c>
      <c r="Y7" s="14" t="s">
        <v>6</v>
      </c>
      <c r="Z7" s="2">
        <v>4.7095382548170823</v>
      </c>
      <c r="AA7" s="2">
        <v>4.6919095663068218</v>
      </c>
      <c r="AB7" s="2">
        <v>4.6891549195521618</v>
      </c>
      <c r="AC7" s="7">
        <f t="shared" si="3"/>
        <v>4.696867580225355</v>
      </c>
      <c r="AD7" s="12">
        <f t="shared" si="9"/>
        <v>4.7055146979999103</v>
      </c>
      <c r="AE7" s="14" t="s">
        <v>6</v>
      </c>
      <c r="AF7" s="2">
        <v>12.262243887319624</v>
      </c>
      <c r="AG7" s="2">
        <v>12.264301347130358</v>
      </c>
      <c r="AH7" s="2">
        <v>12.259346764839197</v>
      </c>
      <c r="AI7" s="7">
        <f t="shared" si="10"/>
        <v>12.26196399976306</v>
      </c>
      <c r="AJ7" s="7">
        <f t="shared" si="11"/>
        <v>12.289728944220359</v>
      </c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">
      <c r="A8" s="16" t="s">
        <v>7</v>
      </c>
      <c r="B8" s="2">
        <v>2.6075327760984393</v>
      </c>
      <c r="C8" s="2">
        <v>2.5954281539072843</v>
      </c>
      <c r="D8" s="2">
        <v>2.6150661635086516</v>
      </c>
      <c r="E8" s="4">
        <f t="shared" si="4"/>
        <v>2.6060090311714581</v>
      </c>
      <c r="F8" s="12">
        <f t="shared" si="5"/>
        <v>2.6111663829182943</v>
      </c>
      <c r="G8" s="14" t="s">
        <v>7</v>
      </c>
      <c r="H8" s="2">
        <v>3.7577753906522511</v>
      </c>
      <c r="I8" s="2">
        <v>3.7639689374232237</v>
      </c>
      <c r="J8" s="2">
        <v>3.7621161830893746</v>
      </c>
      <c r="K8" s="7">
        <f t="shared" si="0"/>
        <v>3.7612868370549499</v>
      </c>
      <c r="L8" s="12">
        <f t="shared" si="6"/>
        <v>3.7733937418245942</v>
      </c>
      <c r="M8" s="14" t="s">
        <v>7</v>
      </c>
      <c r="N8" s="2">
        <v>3.1162524003694787</v>
      </c>
      <c r="O8" s="2">
        <v>3.1155889276570297</v>
      </c>
      <c r="P8" s="2">
        <v>3.1158550132733902</v>
      </c>
      <c r="Q8" s="7">
        <f t="shared" si="1"/>
        <v>3.1158987804332994</v>
      </c>
      <c r="R8" s="7">
        <f t="shared" si="7"/>
        <v>3.1236524571300359</v>
      </c>
      <c r="S8" s="14" t="s">
        <v>7</v>
      </c>
      <c r="T8" s="2">
        <v>5.7824565582077536</v>
      </c>
      <c r="U8" s="2">
        <v>5.7955248343094103</v>
      </c>
      <c r="V8" s="2">
        <v>5.7855650142671022</v>
      </c>
      <c r="W8" s="7">
        <f t="shared" si="2"/>
        <v>5.7878488022614221</v>
      </c>
      <c r="X8" s="7">
        <f t="shared" si="8"/>
        <v>5.8015734052905508</v>
      </c>
      <c r="Y8" s="14" t="s">
        <v>7</v>
      </c>
      <c r="Z8" s="2">
        <v>6.5566277997109372</v>
      </c>
      <c r="AA8" s="2">
        <v>6.5686733928295515</v>
      </c>
      <c r="AB8" s="2">
        <v>6.5497599679065743</v>
      </c>
      <c r="AC8" s="7">
        <f t="shared" si="3"/>
        <v>6.5583537201490216</v>
      </c>
      <c r="AD8" s="12">
        <f t="shared" si="9"/>
        <v>6.570427907052669</v>
      </c>
      <c r="AE8" s="14" t="s">
        <v>7</v>
      </c>
      <c r="AF8" s="2">
        <v>13.723968324218651</v>
      </c>
      <c r="AG8" s="2">
        <v>13.732776735515085</v>
      </c>
      <c r="AH8" s="2">
        <v>13.715902816107223</v>
      </c>
      <c r="AI8" s="7">
        <f t="shared" si="10"/>
        <v>13.724215958613653</v>
      </c>
      <c r="AJ8" s="7">
        <f t="shared" si="11"/>
        <v>13.75529190157175</v>
      </c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">
      <c r="A9" s="16" t="s">
        <v>8</v>
      </c>
      <c r="B9" s="2">
        <v>1.3878803485685243</v>
      </c>
      <c r="C9" s="2">
        <v>1.397538236719307</v>
      </c>
      <c r="D9" s="2">
        <v>1.3863001348720563</v>
      </c>
      <c r="E9" s="4">
        <f t="shared" si="4"/>
        <v>1.3905729067199626</v>
      </c>
      <c r="F9" s="12">
        <f t="shared" si="5"/>
        <v>1.3933248824513558</v>
      </c>
      <c r="G9" s="14" t="s">
        <v>8</v>
      </c>
      <c r="H9" s="2">
        <v>3.737408044361453</v>
      </c>
      <c r="I9" s="2">
        <v>3.7333675639482382</v>
      </c>
      <c r="J9" s="2">
        <v>3.7315298726577537</v>
      </c>
      <c r="K9" s="7">
        <f t="shared" si="0"/>
        <v>3.7341018269891482</v>
      </c>
      <c r="L9" s="12">
        <f t="shared" si="6"/>
        <v>3.7461212281085023</v>
      </c>
      <c r="M9" s="14" t="s">
        <v>8</v>
      </c>
      <c r="N9" s="2">
        <v>4.0543629845637508</v>
      </c>
      <c r="O9" s="2">
        <v>4.0502656059541389</v>
      </c>
      <c r="P9" s="2">
        <v>4.0721001725193622</v>
      </c>
      <c r="Q9" s="7">
        <f t="shared" si="1"/>
        <v>4.0589095876790848</v>
      </c>
      <c r="R9" s="7">
        <f t="shared" si="7"/>
        <v>4.0690098749161985</v>
      </c>
      <c r="S9" s="14" t="s">
        <v>8</v>
      </c>
      <c r="T9" s="2">
        <v>3.2210261816632548</v>
      </c>
      <c r="U9" s="2">
        <v>3.2441742431143763</v>
      </c>
      <c r="V9" s="2">
        <v>3.2495773135162476</v>
      </c>
      <c r="W9" s="7">
        <f t="shared" si="2"/>
        <v>3.2382592460979596</v>
      </c>
      <c r="X9" s="7">
        <f t="shared" si="8"/>
        <v>3.2459380615225673</v>
      </c>
      <c r="Y9" s="14" t="s">
        <v>8</v>
      </c>
      <c r="Z9" s="2">
        <v>3.4565418383978583</v>
      </c>
      <c r="AA9" s="2">
        <v>3.462305679964345</v>
      </c>
      <c r="AB9" s="2">
        <v>3.4630914772839363</v>
      </c>
      <c r="AC9" s="7">
        <f t="shared" si="3"/>
        <v>3.4606463318820464</v>
      </c>
      <c r="AD9" s="12">
        <f t="shared" si="9"/>
        <v>3.4670175177621538</v>
      </c>
      <c r="AE9" s="14" t="s">
        <v>8</v>
      </c>
      <c r="AF9" s="2">
        <v>1.4312718444636314</v>
      </c>
      <c r="AG9" s="2">
        <v>1.4380931389698686</v>
      </c>
      <c r="AH9" s="2">
        <v>1.426211133533273</v>
      </c>
      <c r="AI9" s="7">
        <f t="shared" si="10"/>
        <v>1.4318587056555909</v>
      </c>
      <c r="AJ9" s="7">
        <f t="shared" si="11"/>
        <v>1.4351008842685762</v>
      </c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">
      <c r="A10" s="16" t="s">
        <v>9</v>
      </c>
      <c r="B10" s="2">
        <v>2.355190894540526</v>
      </c>
      <c r="C10" s="2">
        <v>2.3642564155025867</v>
      </c>
      <c r="D10" s="2">
        <v>2.363011593531914</v>
      </c>
      <c r="E10" s="4">
        <f t="shared" si="4"/>
        <v>2.3608196345250092</v>
      </c>
      <c r="F10" s="12">
        <f t="shared" si="5"/>
        <v>2.365491750822553</v>
      </c>
      <c r="G10" s="14" t="s">
        <v>9</v>
      </c>
      <c r="H10" s="2">
        <v>1.9756325902074166</v>
      </c>
      <c r="I10" s="2">
        <v>1.978888818049066</v>
      </c>
      <c r="J10" s="2">
        <v>1.9677193044342798</v>
      </c>
      <c r="K10" s="7">
        <f t="shared" si="0"/>
        <v>1.9740802375635873</v>
      </c>
      <c r="L10" s="12">
        <f t="shared" si="6"/>
        <v>1.9804344462371621</v>
      </c>
      <c r="M10" s="14" t="s">
        <v>9</v>
      </c>
      <c r="N10" s="2">
        <v>2.3075363795123476</v>
      </c>
      <c r="O10" s="2">
        <v>2.2990897604089806</v>
      </c>
      <c r="P10" s="2">
        <v>2.2992861132431228</v>
      </c>
      <c r="Q10" s="7">
        <f t="shared" si="1"/>
        <v>2.3019707510548169</v>
      </c>
      <c r="R10" s="7">
        <f t="shared" si="7"/>
        <v>2.3076990298683353</v>
      </c>
      <c r="S10" s="14" t="s">
        <v>9</v>
      </c>
      <c r="T10" s="2">
        <v>1.9677941519376196</v>
      </c>
      <c r="U10" s="2">
        <v>1.9684989475168586</v>
      </c>
      <c r="V10" s="2">
        <v>1.9651160105385415</v>
      </c>
      <c r="W10" s="7">
        <f t="shared" si="2"/>
        <v>1.9671363699976734</v>
      </c>
      <c r="X10" s="7">
        <f t="shared" si="8"/>
        <v>1.9718009987232599</v>
      </c>
      <c r="Y10" s="14" t="s">
        <v>9</v>
      </c>
      <c r="Z10" s="2">
        <v>1.3934184286041367</v>
      </c>
      <c r="AA10" s="2">
        <v>1.3913938713875404</v>
      </c>
      <c r="AB10" s="2">
        <v>1.3981425218848189</v>
      </c>
      <c r="AC10" s="7">
        <f t="shared" si="3"/>
        <v>1.394318273958832</v>
      </c>
      <c r="AD10" s="12">
        <f t="shared" si="9"/>
        <v>1.3968852686897242</v>
      </c>
      <c r="AE10" s="14" t="s">
        <v>9</v>
      </c>
      <c r="AF10" s="2">
        <v>0.10150864145132139</v>
      </c>
      <c r="AG10" s="2">
        <v>0.10127416471618794</v>
      </c>
      <c r="AH10" s="2">
        <v>0.10114972578250164</v>
      </c>
      <c r="AI10" s="7">
        <f t="shared" si="10"/>
        <v>0.10131084398333699</v>
      </c>
      <c r="AJ10" s="7">
        <f t="shared" si="11"/>
        <v>0.10154024360938171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">
      <c r="A11" s="16" t="s">
        <v>10</v>
      </c>
      <c r="B11" s="2">
        <v>0.43108404766143549</v>
      </c>
      <c r="C11" s="2">
        <v>0.4308200579360269</v>
      </c>
      <c r="D11" s="2">
        <v>0.43059322371025982</v>
      </c>
      <c r="E11" s="4">
        <f t="shared" si="4"/>
        <v>0.43083244310257407</v>
      </c>
      <c r="F11" s="12">
        <f t="shared" si="5"/>
        <v>0.43168507040602966</v>
      </c>
      <c r="G11" s="14" t="s">
        <v>10</v>
      </c>
      <c r="H11" s="2">
        <v>9.1653058308591495E-2</v>
      </c>
      <c r="I11" s="2">
        <v>9.180412042495667E-2</v>
      </c>
      <c r="J11" s="2">
        <v>9.1758931294862789E-2</v>
      </c>
      <c r="K11" s="7">
        <f t="shared" si="0"/>
        <v>9.1738703342803651E-2</v>
      </c>
      <c r="L11" s="12">
        <f t="shared" si="6"/>
        <v>9.2033993703038872E-2</v>
      </c>
      <c r="M11" s="14" t="s">
        <v>10</v>
      </c>
      <c r="N11" s="2">
        <v>0.1186116830590459</v>
      </c>
      <c r="O11" s="2">
        <v>0.11817751104905976</v>
      </c>
      <c r="P11" s="2">
        <v>0.11818760395174929</v>
      </c>
      <c r="Q11" s="7">
        <f t="shared" si="1"/>
        <v>0.11832559935328497</v>
      </c>
      <c r="R11" s="7">
        <f t="shared" si="7"/>
        <v>0.11862004359136302</v>
      </c>
      <c r="S11" s="14" t="s">
        <v>10</v>
      </c>
      <c r="T11" s="2">
        <v>0.13191916102375104</v>
      </c>
      <c r="U11" s="2">
        <v>0.13196640988939834</v>
      </c>
      <c r="V11" s="2">
        <v>0.13173962081822624</v>
      </c>
      <c r="W11" s="7">
        <f t="shared" si="2"/>
        <v>0.13187506391045853</v>
      </c>
      <c r="X11" s="7">
        <f t="shared" si="8"/>
        <v>0.1321877764507213</v>
      </c>
      <c r="Y11" s="14" t="s">
        <v>10</v>
      </c>
      <c r="Z11" s="2">
        <v>9.7215239204939755E-2</v>
      </c>
      <c r="AA11" s="2">
        <v>9.7073991027037704E-2</v>
      </c>
      <c r="AB11" s="2">
        <v>9.6794482284333613E-2</v>
      </c>
      <c r="AC11" s="7">
        <f t="shared" si="3"/>
        <v>9.7027904172103704E-2</v>
      </c>
      <c r="AD11" s="12">
        <f t="shared" si="9"/>
        <v>9.7206536356312351E-2</v>
      </c>
      <c r="AE11" s="14" t="s">
        <v>10</v>
      </c>
      <c r="AF11" s="2">
        <v>6.0905184870792835E-2</v>
      </c>
      <c r="AG11" s="2">
        <v>5.0637082358093971E-2</v>
      </c>
      <c r="AH11" s="2">
        <v>6.0689835469500977E-2</v>
      </c>
      <c r="AI11" s="7">
        <f t="shared" si="10"/>
        <v>5.7410700899462597E-2</v>
      </c>
      <c r="AJ11" s="7">
        <f t="shared" si="11"/>
        <v>5.7540696789334642E-2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s="30" customFormat="1" x14ac:dyDescent="0.2">
      <c r="A12" s="27" t="s">
        <v>11</v>
      </c>
      <c r="B12" s="28">
        <v>99.801214156154785</v>
      </c>
      <c r="C12" s="28">
        <v>99.803144153082528</v>
      </c>
      <c r="D12" s="28">
        <v>99.803107437039017</v>
      </c>
      <c r="E12" s="4">
        <f t="shared" si="4"/>
        <v>99.80248858209211</v>
      </c>
      <c r="F12" s="12">
        <f>SUM(F2:F11)</f>
        <v>100</v>
      </c>
      <c r="G12" s="29" t="s">
        <v>11</v>
      </c>
      <c r="H12" s="28">
        <v>99.677792747165952</v>
      </c>
      <c r="I12" s="28">
        <v>99.678873865852964</v>
      </c>
      <c r="J12" s="28">
        <v>99.680785696652634</v>
      </c>
      <c r="K12" s="7">
        <f t="shared" si="0"/>
        <v>99.679150769890512</v>
      </c>
      <c r="L12" s="12">
        <f>SUM(L2:L11)</f>
        <v>100</v>
      </c>
      <c r="M12" s="29" t="s">
        <v>11</v>
      </c>
      <c r="N12" s="28">
        <v>99.752425452657604</v>
      </c>
      <c r="O12" s="28">
        <v>99.752562735501769</v>
      </c>
      <c r="P12" s="28">
        <v>99.750337735276403</v>
      </c>
      <c r="Q12" s="7">
        <f t="shared" si="1"/>
        <v>99.751775307811911</v>
      </c>
      <c r="R12" s="7">
        <f>SUM(R2:R11)</f>
        <v>100.00000000000003</v>
      </c>
      <c r="S12" s="29" t="s">
        <v>11</v>
      </c>
      <c r="T12" s="28">
        <v>99.763865524211724</v>
      </c>
      <c r="U12" s="28">
        <v>99.766605876385142</v>
      </c>
      <c r="V12" s="28">
        <v>99.759827864601803</v>
      </c>
      <c r="W12" s="7">
        <f t="shared" si="2"/>
        <v>99.763433088399552</v>
      </c>
      <c r="X12" s="7">
        <f>SUM(X2:X11)</f>
        <v>100</v>
      </c>
      <c r="Y12" s="29" t="s">
        <v>11</v>
      </c>
      <c r="Z12" s="28">
        <v>99.818447276983136</v>
      </c>
      <c r="AA12" s="28">
        <v>99.813634773800757</v>
      </c>
      <c r="AB12" s="28">
        <v>99.816621120100038</v>
      </c>
      <c r="AC12" s="7">
        <f t="shared" si="3"/>
        <v>99.816234390294639</v>
      </c>
      <c r="AD12" s="12">
        <f>SUM(AD2:AD11)</f>
        <v>100.00000000000004</v>
      </c>
      <c r="AE12" s="29" t="s">
        <v>11</v>
      </c>
      <c r="AF12" s="28">
        <v>99.772843682503805</v>
      </c>
      <c r="AG12" s="28">
        <v>99.775307078388337</v>
      </c>
      <c r="AH12" s="28">
        <v>99.7740895118596</v>
      </c>
      <c r="AI12" s="7">
        <f t="shared" si="10"/>
        <v>99.774080090917252</v>
      </c>
      <c r="AJ12" s="7">
        <f>SUM(AJ2:AJ11)</f>
        <v>99.999999999999972</v>
      </c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 spans="1:46" s="23" customFormat="1" x14ac:dyDescent="0.2">
      <c r="AI13" s="5"/>
      <c r="AJ13" s="17"/>
    </row>
    <row r="14" spans="1:46" s="23" customFormat="1" x14ac:dyDescent="0.2">
      <c r="AI14" s="5"/>
      <c r="AJ14" s="17"/>
    </row>
    <row r="15" spans="1:46" s="23" customFormat="1" ht="17" thickBot="1" x14ac:dyDescent="0.25">
      <c r="AI15" s="5"/>
      <c r="AJ15" s="17"/>
    </row>
    <row r="16" spans="1:46" s="22" customFormat="1" x14ac:dyDescent="0.2">
      <c r="A16" s="18" t="s">
        <v>12</v>
      </c>
      <c r="B16" s="19">
        <v>103.03960163614801</v>
      </c>
      <c r="C16" s="19">
        <v>102.97650165300156</v>
      </c>
      <c r="D16" s="19">
        <v>102.92228274050113</v>
      </c>
      <c r="E16" s="4">
        <f t="shared" si="4"/>
        <v>102.97946200988356</v>
      </c>
      <c r="F16" s="19"/>
      <c r="G16" s="20" t="s">
        <v>12</v>
      </c>
      <c r="H16" s="19">
        <v>71.285712017793387</v>
      </c>
      <c r="I16" s="19">
        <v>70.38315899246679</v>
      </c>
      <c r="J16" s="19">
        <v>70.348513992728144</v>
      </c>
      <c r="K16" s="7">
        <f t="shared" ref="K16:K37" si="12">AVERAGE(H16:J16)</f>
        <v>70.672461667662773</v>
      </c>
      <c r="L16" s="21"/>
      <c r="M16" s="20" t="s">
        <v>12</v>
      </c>
      <c r="N16" s="19">
        <v>79.793314057903601</v>
      </c>
      <c r="O16" s="19">
        <v>81.64991672480491</v>
      </c>
      <c r="P16" s="19">
        <v>80.582457239829068</v>
      </c>
      <c r="Q16" s="7">
        <f t="shared" ref="Q16:Q37" si="13">AVERAGE(N16:P16)</f>
        <v>80.67522934084586</v>
      </c>
      <c r="R16" s="19"/>
      <c r="S16" s="20" t="s">
        <v>12</v>
      </c>
      <c r="T16" s="19">
        <v>56.065643435094195</v>
      </c>
      <c r="U16" s="19">
        <v>54.986004120582642</v>
      </c>
      <c r="V16" s="19">
        <v>58.184999194716589</v>
      </c>
      <c r="W16" s="7">
        <f t="shared" ref="W16:W37" si="14">AVERAGE(T16:V16)</f>
        <v>56.412215583464473</v>
      </c>
      <c r="X16" s="32">
        <f>W16/W17</f>
        <v>0.11764505274654377</v>
      </c>
      <c r="Y16" s="20" t="s">
        <v>12</v>
      </c>
      <c r="Z16" s="19">
        <v>38.886095681975902</v>
      </c>
      <c r="AA16" s="19">
        <v>39.908196311115503</v>
      </c>
      <c r="AB16" s="19">
        <v>38.717792913733447</v>
      </c>
      <c r="AC16" s="7">
        <f t="shared" ref="AC16:AC37" si="15">AVERAGE(Z16:AB16)</f>
        <v>39.170694968941618</v>
      </c>
      <c r="AD16" s="32">
        <f>AC16/AC17</f>
        <v>8.0384174474078779E-2</v>
      </c>
      <c r="AE16" s="13" t="s">
        <v>12</v>
      </c>
      <c r="AF16" s="19">
        <v>1.0150864145132139</v>
      </c>
      <c r="AG16" s="19">
        <v>3.0382249414856379</v>
      </c>
      <c r="AH16" s="19">
        <v>3.0344917734750489</v>
      </c>
      <c r="AI16" s="7">
        <f t="shared" si="10"/>
        <v>2.3626010431579672</v>
      </c>
      <c r="AJ16" s="24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46" x14ac:dyDescent="0.2">
      <c r="A17" s="16" t="s">
        <v>13</v>
      </c>
      <c r="B17" s="1">
        <v>193.46210919440034</v>
      </c>
      <c r="C17" s="1">
        <v>193.34363575665597</v>
      </c>
      <c r="D17" s="1">
        <v>193.24183698216541</v>
      </c>
      <c r="E17" s="4">
        <f t="shared" si="4"/>
        <v>193.34919397774058</v>
      </c>
      <c r="F17" s="2">
        <f>E16/E17</f>
        <v>0.53260869565217384</v>
      </c>
      <c r="G17" s="14" t="s">
        <v>13</v>
      </c>
      <c r="H17" s="1">
        <v>381.88774295246458</v>
      </c>
      <c r="I17" s="1">
        <v>381.49712265481998</v>
      </c>
      <c r="J17" s="1">
        <v>381.30933671420763</v>
      </c>
      <c r="K17" s="7">
        <f t="shared" si="12"/>
        <v>381.56473410716404</v>
      </c>
      <c r="L17" s="9"/>
      <c r="M17" s="14" t="s">
        <v>13</v>
      </c>
      <c r="N17" s="1">
        <v>326.72127242628096</v>
      </c>
      <c r="O17" s="1">
        <v>326.59966689921964</v>
      </c>
      <c r="P17" s="1">
        <v>326.62756001210715</v>
      </c>
      <c r="Q17" s="7">
        <f t="shared" si="13"/>
        <v>326.64949977920259</v>
      </c>
      <c r="R17" s="1"/>
      <c r="S17" s="14" t="s">
        <v>13</v>
      </c>
      <c r="T17" s="1">
        <v>479.3062850529621</v>
      </c>
      <c r="U17" s="1">
        <v>479.47795593148066</v>
      </c>
      <c r="V17" s="1">
        <v>479.75178581304056</v>
      </c>
      <c r="W17" s="7">
        <f t="shared" si="14"/>
        <v>479.51200893249444</v>
      </c>
      <c r="X17" s="1"/>
      <c r="Y17" s="14" t="s">
        <v>13</v>
      </c>
      <c r="Z17" s="1">
        <v>486.07619602469879</v>
      </c>
      <c r="AA17" s="1">
        <v>488.60575483608977</v>
      </c>
      <c r="AB17" s="1">
        <v>487.19889416447921</v>
      </c>
      <c r="AC17" s="7">
        <f t="shared" si="15"/>
        <v>487.29361500842259</v>
      </c>
      <c r="AD17" s="1"/>
      <c r="AE17" s="14" t="s">
        <v>13</v>
      </c>
      <c r="AF17" s="1">
        <v>63.950444114332477</v>
      </c>
      <c r="AG17" s="1">
        <v>62.78998212403652</v>
      </c>
      <c r="AH17" s="1">
        <v>63.724327242976031</v>
      </c>
      <c r="AI17" s="7">
        <f t="shared" si="10"/>
        <v>63.48825116044835</v>
      </c>
      <c r="AJ17" s="25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">
      <c r="A18" s="16" t="s">
        <v>14</v>
      </c>
      <c r="B18" s="1">
        <v>892.6594060111189</v>
      </c>
      <c r="C18" s="1">
        <v>896.31587663275843</v>
      </c>
      <c r="D18" s="1">
        <v>882.19099491858117</v>
      </c>
      <c r="E18" s="4">
        <f t="shared" si="4"/>
        <v>890.38875918748624</v>
      </c>
      <c r="F18" s="1"/>
      <c r="G18" s="14" t="s">
        <v>14</v>
      </c>
      <c r="H18" s="1">
        <v>410.40202775958193</v>
      </c>
      <c r="I18" s="1">
        <v>423.3189997373002</v>
      </c>
      <c r="J18" s="1">
        <v>405.77838505950433</v>
      </c>
      <c r="K18" s="7">
        <f t="shared" si="12"/>
        <v>413.16647085212884</v>
      </c>
      <c r="L18" s="9"/>
      <c r="M18" s="14" t="s">
        <v>14</v>
      </c>
      <c r="N18" s="1">
        <v>492.77762870894526</v>
      </c>
      <c r="O18" s="1">
        <v>487.7508183297557</v>
      </c>
      <c r="P18" s="1">
        <v>484.56917620217212</v>
      </c>
      <c r="Q18" s="7">
        <f t="shared" si="13"/>
        <v>488.36587441362434</v>
      </c>
      <c r="R18" s="1"/>
      <c r="S18" s="14" t="s">
        <v>14</v>
      </c>
      <c r="T18" s="1">
        <v>593.63622460687964</v>
      </c>
      <c r="U18" s="1">
        <v>605.94576540882076</v>
      </c>
      <c r="V18" s="1">
        <v>619.17621784566336</v>
      </c>
      <c r="W18" s="7">
        <f t="shared" si="14"/>
        <v>606.25273595378792</v>
      </c>
      <c r="X18" s="1"/>
      <c r="Y18" s="14" t="s">
        <v>14</v>
      </c>
      <c r="Z18" s="1">
        <v>502.27873589218876</v>
      </c>
      <c r="AA18" s="1">
        <v>499.39175383909401</v>
      </c>
      <c r="AB18" s="1">
        <v>513.01075610696819</v>
      </c>
      <c r="AC18" s="7">
        <f t="shared" si="15"/>
        <v>504.89374861275036</v>
      </c>
      <c r="AD18" s="1"/>
      <c r="AE18" s="14" t="s">
        <v>14</v>
      </c>
      <c r="AF18" s="1">
        <v>55.829752798226764</v>
      </c>
      <c r="AG18" s="1">
        <v>40.509665886475176</v>
      </c>
      <c r="AH18" s="1">
        <v>50.574862891250817</v>
      </c>
      <c r="AI18" s="7">
        <f t="shared" si="10"/>
        <v>48.971427191984255</v>
      </c>
      <c r="AJ18" s="25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">
      <c r="A19" s="16" t="s">
        <v>15</v>
      </c>
      <c r="B19" s="1">
        <v>14.719943090878285</v>
      </c>
      <c r="C19" s="1">
        <v>14.710928807571651</v>
      </c>
      <c r="D19" s="1">
        <v>14.70318324864302</v>
      </c>
      <c r="E19" s="4">
        <f t="shared" si="4"/>
        <v>14.711351715697653</v>
      </c>
      <c r="F19" s="1"/>
      <c r="G19" s="14" t="s">
        <v>15</v>
      </c>
      <c r="H19" s="1">
        <v>97.763262195830919</v>
      </c>
      <c r="I19" s="1">
        <v>96.904349337454263</v>
      </c>
      <c r="J19" s="1">
        <v>96.856649700132948</v>
      </c>
      <c r="K19" s="7">
        <f t="shared" si="12"/>
        <v>97.17475374447271</v>
      </c>
      <c r="L19" s="9"/>
      <c r="M19" s="14" t="s">
        <v>15</v>
      </c>
      <c r="N19" s="1">
        <v>108.90709080876033</v>
      </c>
      <c r="O19" s="1">
        <v>108.50844196322758</v>
      </c>
      <c r="P19" s="1">
        <v>109.59214184616752</v>
      </c>
      <c r="Q19" s="7">
        <f t="shared" si="13"/>
        <v>109.0025582060518</v>
      </c>
      <c r="R19" s="1"/>
      <c r="S19" s="14" t="s">
        <v>15</v>
      </c>
      <c r="T19" s="1">
        <v>116.52859223764675</v>
      </c>
      <c r="U19" s="1">
        <v>117.67004881804685</v>
      </c>
      <c r="V19" s="1">
        <v>117.4678285629184</v>
      </c>
      <c r="W19" s="7">
        <f t="shared" si="14"/>
        <v>117.22215653953732</v>
      </c>
      <c r="X19" s="1"/>
      <c r="Y19" s="14" t="s">
        <v>15</v>
      </c>
      <c r="Z19" s="1">
        <v>73.451514065954484</v>
      </c>
      <c r="AA19" s="1">
        <v>74.423393120728903</v>
      </c>
      <c r="AB19" s="1">
        <v>74.209103084655766</v>
      </c>
      <c r="AC19" s="7">
        <f t="shared" si="15"/>
        <v>74.028003423779722</v>
      </c>
      <c r="AD19" s="1"/>
      <c r="AE19" s="14" t="s">
        <v>15</v>
      </c>
      <c r="AF19" s="1">
        <v>105.56898710937425</v>
      </c>
      <c r="AG19" s="1">
        <v>105.32513130483545</v>
      </c>
      <c r="AH19" s="1">
        <v>105.1957148138017</v>
      </c>
      <c r="AI19" s="7">
        <f t="shared" si="10"/>
        <v>105.36327774267046</v>
      </c>
      <c r="AJ19" s="25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">
      <c r="A20" s="16" t="s">
        <v>16</v>
      </c>
      <c r="B20" s="1">
        <v>9.4628205584217557</v>
      </c>
      <c r="C20" s="1">
        <v>9.4570256620103468</v>
      </c>
      <c r="D20" s="1">
        <v>9.4520463741276561</v>
      </c>
      <c r="E20" s="4">
        <f t="shared" si="4"/>
        <v>9.4572975315199201</v>
      </c>
      <c r="F20" s="1"/>
      <c r="G20" s="14" t="s">
        <v>16</v>
      </c>
      <c r="H20" s="1">
        <v>16.293877032638488</v>
      </c>
      <c r="I20" s="1">
        <v>15.300686737492779</v>
      </c>
      <c r="J20" s="1">
        <v>16.312698896864497</v>
      </c>
      <c r="K20" s="7">
        <f t="shared" si="12"/>
        <v>15.969087555665254</v>
      </c>
      <c r="L20" s="9"/>
      <c r="M20" s="14" t="s">
        <v>16</v>
      </c>
      <c r="N20" s="1">
        <v>16.174320417142624</v>
      </c>
      <c r="O20" s="1">
        <v>16.1151151430536</v>
      </c>
      <c r="P20" s="1">
        <v>16.116491447965814</v>
      </c>
      <c r="Q20" s="7">
        <f t="shared" si="13"/>
        <v>16.135309002720678</v>
      </c>
      <c r="R20" s="1"/>
      <c r="S20" s="14" t="s">
        <v>16</v>
      </c>
      <c r="T20" s="1">
        <v>14.291242444239696</v>
      </c>
      <c r="U20" s="1">
        <v>15.39608115376314</v>
      </c>
      <c r="V20" s="1">
        <v>16.467452602278282</v>
      </c>
      <c r="W20" s="7">
        <f t="shared" si="14"/>
        <v>15.384925400093707</v>
      </c>
      <c r="X20" s="1"/>
      <c r="Y20" s="14" t="s">
        <v>16</v>
      </c>
      <c r="Z20" s="1">
        <v>9.7215239204939756</v>
      </c>
      <c r="AA20" s="1">
        <v>10.785999003004189</v>
      </c>
      <c r="AB20" s="1">
        <v>10.754942476037069</v>
      </c>
      <c r="AC20" s="7">
        <f t="shared" si="15"/>
        <v>10.420821799845077</v>
      </c>
      <c r="AD20" s="1"/>
      <c r="AE20" s="14" t="s">
        <v>16</v>
      </c>
      <c r="AF20" s="1">
        <v>25.377160362830349</v>
      </c>
      <c r="AG20" s="1">
        <v>24.305799531885103</v>
      </c>
      <c r="AH20" s="1">
        <v>24.275934187800392</v>
      </c>
      <c r="AI20" s="7">
        <f t="shared" si="10"/>
        <v>24.652964694171946</v>
      </c>
      <c r="AJ20" s="25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">
      <c r="A21" s="16" t="s">
        <v>17</v>
      </c>
      <c r="B21" s="1">
        <v>22.079914636317429</v>
      </c>
      <c r="C21" s="1">
        <v>14.710928807571651</v>
      </c>
      <c r="D21" s="1">
        <v>12.602728498836875</v>
      </c>
      <c r="E21" s="4">
        <f t="shared" si="4"/>
        <v>16.464523980908652</v>
      </c>
      <c r="F21" s="1"/>
      <c r="G21" s="14" t="s">
        <v>17</v>
      </c>
      <c r="H21" s="1">
        <v>15.275509718098583</v>
      </c>
      <c r="I21" s="1">
        <v>11.220503607494704</v>
      </c>
      <c r="J21" s="1">
        <v>5.0977184052701556</v>
      </c>
      <c r="K21" s="7">
        <f t="shared" si="12"/>
        <v>10.531243910287815</v>
      </c>
      <c r="L21" s="9"/>
      <c r="M21" s="14" t="s">
        <v>17</v>
      </c>
      <c r="N21" s="1">
        <v>12.939456333714098</v>
      </c>
      <c r="O21" s="1">
        <v>7.5203870667583477</v>
      </c>
      <c r="P21" s="1">
        <v>16.116491447965814</v>
      </c>
      <c r="Q21" s="7">
        <f t="shared" si="13"/>
        <v>12.192111616146086</v>
      </c>
      <c r="R21" s="1"/>
      <c r="S21" s="14" t="s">
        <v>17</v>
      </c>
      <c r="T21" s="1">
        <v>16.489895127968879</v>
      </c>
      <c r="U21" s="1">
        <v>7.6980405768815698</v>
      </c>
      <c r="V21" s="1">
        <v>16.467452602278282</v>
      </c>
      <c r="W21" s="7">
        <f t="shared" si="14"/>
        <v>13.551796102376244</v>
      </c>
      <c r="X21" s="1"/>
      <c r="Y21" s="14" t="s">
        <v>17</v>
      </c>
      <c r="Z21" s="1">
        <v>7.5611852714953152</v>
      </c>
      <c r="AA21" s="1">
        <v>8.6287992024033517</v>
      </c>
      <c r="AB21" s="1">
        <v>5.3774712380185345</v>
      </c>
      <c r="AC21" s="7">
        <f t="shared" si="15"/>
        <v>7.1891519039724017</v>
      </c>
      <c r="AD21" s="1"/>
      <c r="AE21" s="14" t="s">
        <v>17</v>
      </c>
      <c r="AF21" s="1">
        <v>6.090518487079283</v>
      </c>
      <c r="AG21" s="1">
        <v>13.165641413104431</v>
      </c>
      <c r="AH21" s="1">
        <v>13.149464351725213</v>
      </c>
      <c r="AI21" s="7">
        <f t="shared" si="10"/>
        <v>10.801874750636308</v>
      </c>
      <c r="AJ21" s="25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">
      <c r="A22" s="16" t="s">
        <v>18</v>
      </c>
      <c r="B22" s="1">
        <v>10.514245064913062</v>
      </c>
      <c r="C22" s="1">
        <v>11.558586920234868</v>
      </c>
      <c r="D22" s="1">
        <v>7.35159162432151</v>
      </c>
      <c r="E22" s="4">
        <f t="shared" si="4"/>
        <v>9.8081412031564792</v>
      </c>
      <c r="F22" s="1"/>
      <c r="G22" s="14" t="s">
        <v>18</v>
      </c>
      <c r="H22" s="1">
        <v>9.1653058308591486</v>
      </c>
      <c r="I22" s="1">
        <v>5.1002289124975935</v>
      </c>
      <c r="J22" s="1">
        <v>7.1368057673782168</v>
      </c>
      <c r="K22" s="7">
        <f t="shared" si="12"/>
        <v>7.1341135035783196</v>
      </c>
      <c r="L22" s="9"/>
      <c r="M22" s="14" t="s">
        <v>18</v>
      </c>
      <c r="N22" s="1">
        <v>0</v>
      </c>
      <c r="O22" s="1">
        <v>8.5947280762952545</v>
      </c>
      <c r="P22" s="1">
        <v>11.81876039517493</v>
      </c>
      <c r="Q22" s="7">
        <f t="shared" si="13"/>
        <v>6.804496157156728</v>
      </c>
      <c r="R22" s="1"/>
      <c r="S22" s="14" t="s">
        <v>18</v>
      </c>
      <c r="T22" s="1">
        <v>0</v>
      </c>
      <c r="U22" s="1">
        <v>0</v>
      </c>
      <c r="V22" s="1">
        <v>0</v>
      </c>
      <c r="W22" s="7">
        <f t="shared" si="14"/>
        <v>0</v>
      </c>
      <c r="X22" s="1"/>
      <c r="Y22" s="14" t="s">
        <v>18</v>
      </c>
      <c r="Z22" s="1">
        <v>0</v>
      </c>
      <c r="AA22" s="1">
        <v>6.4715994018025143</v>
      </c>
      <c r="AB22" s="1">
        <v>0</v>
      </c>
      <c r="AC22" s="7">
        <f t="shared" si="15"/>
        <v>2.1571998006008379</v>
      </c>
      <c r="AD22" s="1"/>
      <c r="AE22" s="14" t="s">
        <v>18</v>
      </c>
      <c r="AF22" s="1">
        <v>0</v>
      </c>
      <c r="AG22" s="1">
        <v>0</v>
      </c>
      <c r="AH22" s="1">
        <v>0</v>
      </c>
      <c r="AI22" s="7">
        <f t="shared" si="10"/>
        <v>0</v>
      </c>
      <c r="AJ22" s="25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">
      <c r="A23" s="16" t="s">
        <v>19</v>
      </c>
      <c r="B23" s="1">
        <v>11.565669571404367</v>
      </c>
      <c r="C23" s="1">
        <v>4.2031225164490431</v>
      </c>
      <c r="D23" s="1">
        <v>9.4520463741276561</v>
      </c>
      <c r="E23" s="4">
        <f t="shared" si="4"/>
        <v>8.4069461539936885</v>
      </c>
      <c r="F23" s="1"/>
      <c r="G23" s="14" t="s">
        <v>19</v>
      </c>
      <c r="H23" s="1">
        <v>11.20204045993896</v>
      </c>
      <c r="I23" s="1">
        <v>12.240549389994223</v>
      </c>
      <c r="J23" s="1">
        <v>9.1758931294862798</v>
      </c>
      <c r="K23" s="7">
        <f t="shared" si="12"/>
        <v>10.872827659806489</v>
      </c>
      <c r="L23" s="9"/>
      <c r="M23" s="14" t="s">
        <v>19</v>
      </c>
      <c r="N23" s="1">
        <v>10.782880278095082</v>
      </c>
      <c r="O23" s="1">
        <v>10.743410095369068</v>
      </c>
      <c r="P23" s="1">
        <v>9.6698948687794868</v>
      </c>
      <c r="Q23" s="7">
        <f t="shared" si="13"/>
        <v>10.398728414081212</v>
      </c>
      <c r="R23" s="1"/>
      <c r="S23" s="14" t="s">
        <v>19</v>
      </c>
      <c r="T23" s="1">
        <v>23.08585317915643</v>
      </c>
      <c r="U23" s="1">
        <v>18.6952414009981</v>
      </c>
      <c r="V23" s="1">
        <v>17.5652827757635</v>
      </c>
      <c r="W23" s="7">
        <f t="shared" si="14"/>
        <v>19.782125785306011</v>
      </c>
      <c r="X23" s="1"/>
      <c r="Y23" s="14" t="s">
        <v>19</v>
      </c>
      <c r="Z23" s="1">
        <v>18.362878516488621</v>
      </c>
      <c r="AA23" s="1">
        <v>16.178998504506286</v>
      </c>
      <c r="AB23" s="1">
        <v>15.056919466451895</v>
      </c>
      <c r="AC23" s="7">
        <f t="shared" si="15"/>
        <v>16.532932162482265</v>
      </c>
      <c r="AD23" s="1"/>
      <c r="AE23" s="14" t="s">
        <v>19</v>
      </c>
      <c r="AF23" s="1">
        <v>50.754320725660698</v>
      </c>
      <c r="AG23" s="1">
        <v>53.6753072995796</v>
      </c>
      <c r="AH23" s="1">
        <v>49.563365633425796</v>
      </c>
      <c r="AI23" s="7">
        <f t="shared" si="10"/>
        <v>51.330997886222036</v>
      </c>
      <c r="AJ23" s="25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">
      <c r="A24" s="16" t="s">
        <v>20</v>
      </c>
      <c r="B24" s="1">
        <v>52.571225324565305</v>
      </c>
      <c r="C24" s="1">
        <v>53.589812084725303</v>
      </c>
      <c r="D24" s="1">
        <v>56.712278244765933</v>
      </c>
      <c r="E24" s="4">
        <f t="shared" si="4"/>
        <v>54.291105218018849</v>
      </c>
      <c r="F24" s="1"/>
      <c r="G24" s="14" t="s">
        <v>20</v>
      </c>
      <c r="H24" s="1">
        <v>69.24897738871357</v>
      </c>
      <c r="I24" s="1">
        <v>69.363113209967267</v>
      </c>
      <c r="J24" s="1">
        <v>70.348513992728144</v>
      </c>
      <c r="K24" s="7">
        <f t="shared" si="12"/>
        <v>69.653534863802989</v>
      </c>
      <c r="L24" s="9"/>
      <c r="M24" s="14" t="s">
        <v>20</v>
      </c>
      <c r="N24" s="1">
        <v>62.54070561295147</v>
      </c>
      <c r="O24" s="1">
        <v>65.53480158175131</v>
      </c>
      <c r="P24" s="1">
        <v>64.465965791863255</v>
      </c>
      <c r="Q24" s="7">
        <f t="shared" si="13"/>
        <v>64.180490995522007</v>
      </c>
      <c r="R24" s="1"/>
      <c r="S24" s="14" t="s">
        <v>20</v>
      </c>
      <c r="T24" s="1">
        <v>117.62791857951134</v>
      </c>
      <c r="U24" s="1">
        <v>125.36808939492843</v>
      </c>
      <c r="V24" s="1">
        <v>122.95697943034449</v>
      </c>
      <c r="W24" s="7">
        <f t="shared" si="14"/>
        <v>121.98432913492809</v>
      </c>
      <c r="X24" s="1"/>
      <c r="Y24" s="14" t="s">
        <v>20</v>
      </c>
      <c r="Z24" s="1">
        <v>91.814392582443105</v>
      </c>
      <c r="AA24" s="1">
        <v>91.680991525535617</v>
      </c>
      <c r="AB24" s="1">
        <v>95.718988036729911</v>
      </c>
      <c r="AC24" s="7">
        <f t="shared" si="15"/>
        <v>93.071457381569545</v>
      </c>
      <c r="AD24" s="1"/>
      <c r="AE24" s="14" t="s">
        <v>20</v>
      </c>
      <c r="AF24" s="1">
        <v>178.65520895432564</v>
      </c>
      <c r="AG24" s="1">
        <v>174.19156331184325</v>
      </c>
      <c r="AH24" s="1">
        <v>176.00052286155284</v>
      </c>
      <c r="AI24" s="7">
        <f t="shared" si="10"/>
        <v>176.28243170924057</v>
      </c>
      <c r="AJ24" s="25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">
      <c r="A25" s="16" t="s">
        <v>21</v>
      </c>
      <c r="B25" s="1">
        <v>145.09658189580026</v>
      </c>
      <c r="C25" s="1">
        <v>140.80460430104296</v>
      </c>
      <c r="D25" s="1">
        <v>140.73046823701176</v>
      </c>
      <c r="E25" s="4">
        <f t="shared" si="4"/>
        <v>142.21055147795167</v>
      </c>
      <c r="F25" s="1"/>
      <c r="G25" s="14" t="s">
        <v>21</v>
      </c>
      <c r="H25" s="1">
        <v>441.97141451031899</v>
      </c>
      <c r="I25" s="1">
        <v>441.67982382229155</v>
      </c>
      <c r="J25" s="1">
        <v>444.52104493955756</v>
      </c>
      <c r="K25" s="7">
        <f t="shared" si="12"/>
        <v>442.72409442405598</v>
      </c>
      <c r="L25" s="9"/>
      <c r="M25" s="14" t="s">
        <v>21</v>
      </c>
      <c r="N25" s="1">
        <v>254.47597456304393</v>
      </c>
      <c r="O25" s="1">
        <v>253.54447825071</v>
      </c>
      <c r="P25" s="1">
        <v>257.86386316745302</v>
      </c>
      <c r="Q25" s="7">
        <f t="shared" si="13"/>
        <v>255.29477199373568</v>
      </c>
      <c r="R25" s="1"/>
      <c r="S25" s="14" t="s">
        <v>21</v>
      </c>
      <c r="T25" s="1">
        <v>208.87200495427248</v>
      </c>
      <c r="U25" s="1">
        <v>207.8470955758024</v>
      </c>
      <c r="V25" s="1">
        <v>205.29424244173589</v>
      </c>
      <c r="W25" s="7">
        <f t="shared" si="14"/>
        <v>207.33778099060359</v>
      </c>
      <c r="X25" s="1"/>
      <c r="Y25" s="14" t="s">
        <v>21</v>
      </c>
      <c r="Z25" s="1">
        <v>49.687788926969212</v>
      </c>
      <c r="AA25" s="1">
        <v>48.536995513518853</v>
      </c>
      <c r="AB25" s="1">
        <v>49.472735389770513</v>
      </c>
      <c r="AC25" s="7">
        <f t="shared" si="15"/>
        <v>49.232506610086197</v>
      </c>
      <c r="AD25" s="1"/>
      <c r="AE25" s="14" t="s">
        <v>21</v>
      </c>
      <c r="AF25" s="1">
        <v>595.85572531925652</v>
      </c>
      <c r="AG25" s="1">
        <v>586.37741370672813</v>
      </c>
      <c r="AH25" s="1">
        <v>585.65691228068442</v>
      </c>
      <c r="AI25" s="7">
        <f t="shared" si="10"/>
        <v>589.29668376888969</v>
      </c>
      <c r="AJ25" s="25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">
      <c r="A26" s="16" t="s">
        <v>22</v>
      </c>
      <c r="B26" s="1">
        <v>53.622649831056613</v>
      </c>
      <c r="C26" s="1">
        <v>55.691373342949824</v>
      </c>
      <c r="D26" s="1">
        <v>53.561596120056713</v>
      </c>
      <c r="E26" s="4">
        <f t="shared" si="4"/>
        <v>54.29187309802105</v>
      </c>
      <c r="F26" s="1"/>
      <c r="G26" s="14" t="s">
        <v>22</v>
      </c>
      <c r="H26" s="1">
        <v>774.97752636486803</v>
      </c>
      <c r="I26" s="1">
        <v>775.23479469963411</v>
      </c>
      <c r="J26" s="1">
        <v>774.85319760106358</v>
      </c>
      <c r="K26" s="7">
        <f t="shared" si="12"/>
        <v>775.02183955518865</v>
      </c>
      <c r="L26" s="9"/>
      <c r="M26" s="14" t="s">
        <v>22</v>
      </c>
      <c r="N26" s="1">
        <v>436.70665126285081</v>
      </c>
      <c r="O26" s="1">
        <v>440.47981391013178</v>
      </c>
      <c r="P26" s="1">
        <v>439.44300014786785</v>
      </c>
      <c r="Q26" s="7">
        <f t="shared" si="13"/>
        <v>438.87648844028348</v>
      </c>
      <c r="R26" s="1"/>
      <c r="S26" s="14" t="s">
        <v>22</v>
      </c>
      <c r="T26" s="1">
        <v>48.370359042042047</v>
      </c>
      <c r="U26" s="1">
        <v>49.487403708524376</v>
      </c>
      <c r="V26" s="1">
        <v>47.206697459864408</v>
      </c>
      <c r="W26" s="7">
        <f t="shared" si="14"/>
        <v>48.35482007014361</v>
      </c>
      <c r="X26" s="1"/>
      <c r="Y26" s="14" t="s">
        <v>22</v>
      </c>
      <c r="Z26" s="1">
        <v>27.004233112483266</v>
      </c>
      <c r="AA26" s="1">
        <v>25.886397607210057</v>
      </c>
      <c r="AB26" s="1">
        <v>26.887356190092671</v>
      </c>
      <c r="AC26" s="7">
        <f t="shared" si="15"/>
        <v>26.592662303261999</v>
      </c>
      <c r="AD26" s="1"/>
      <c r="AE26" s="14" t="s">
        <v>22</v>
      </c>
      <c r="AF26" s="1">
        <v>225.3491840219335</v>
      </c>
      <c r="AG26" s="1">
        <v>224.8286456699372</v>
      </c>
      <c r="AH26" s="1">
        <v>227.58688301062867</v>
      </c>
      <c r="AI26" s="7">
        <f t="shared" si="10"/>
        <v>225.9215709008331</v>
      </c>
      <c r="AJ26" s="25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">
      <c r="A27" s="16" t="s">
        <v>23</v>
      </c>
      <c r="B27" s="1">
        <v>42.056980259652249</v>
      </c>
      <c r="C27" s="1">
        <v>42.031225164490429</v>
      </c>
      <c r="D27" s="1">
        <v>43.059322371025985</v>
      </c>
      <c r="E27" s="4">
        <f t="shared" si="4"/>
        <v>42.382509265056221</v>
      </c>
      <c r="F27" s="1"/>
      <c r="G27" s="14" t="s">
        <v>23</v>
      </c>
      <c r="H27" s="1">
        <v>64.157140816014049</v>
      </c>
      <c r="I27" s="1">
        <v>64.262884297469668</v>
      </c>
      <c r="J27" s="1">
        <v>65.250795587457986</v>
      </c>
      <c r="K27" s="7">
        <f t="shared" si="12"/>
        <v>64.556940233647239</v>
      </c>
      <c r="L27" s="9"/>
      <c r="M27" s="14" t="s">
        <v>23</v>
      </c>
      <c r="N27" s="1">
        <v>39.8966570289518</v>
      </c>
      <c r="O27" s="1">
        <v>40.824958362402455</v>
      </c>
      <c r="P27" s="1">
        <v>41.902877764711114</v>
      </c>
      <c r="Q27" s="7">
        <f t="shared" si="13"/>
        <v>40.87483105202179</v>
      </c>
      <c r="R27" s="1"/>
      <c r="S27" s="14" t="s">
        <v>23</v>
      </c>
      <c r="T27" s="1">
        <v>35.178442939666944</v>
      </c>
      <c r="U27" s="1">
        <v>35.191042637172892</v>
      </c>
      <c r="V27" s="1">
        <v>34.032735378041778</v>
      </c>
      <c r="W27" s="7">
        <f t="shared" si="14"/>
        <v>34.800740318293869</v>
      </c>
      <c r="X27" s="1"/>
      <c r="Y27" s="14" t="s">
        <v>23</v>
      </c>
      <c r="Z27" s="1">
        <v>32.405079734979921</v>
      </c>
      <c r="AA27" s="1">
        <v>33.436596909312989</v>
      </c>
      <c r="AB27" s="1">
        <v>32.264827428111204</v>
      </c>
      <c r="AC27" s="7">
        <f t="shared" si="15"/>
        <v>32.7021680241347</v>
      </c>
      <c r="AD27" s="1"/>
      <c r="AE27" s="14" t="s">
        <v>23</v>
      </c>
      <c r="AF27" s="1">
        <v>85.267258819109969</v>
      </c>
      <c r="AG27" s="1">
        <v>85.070298361597864</v>
      </c>
      <c r="AH27" s="1">
        <v>83.954272399476352</v>
      </c>
      <c r="AI27" s="7">
        <f t="shared" si="10"/>
        <v>84.763943193394724</v>
      </c>
      <c r="AJ27" s="25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">
      <c r="A28" s="16" t="s">
        <v>24</v>
      </c>
      <c r="B28" s="1">
        <v>83.062536012813183</v>
      </c>
      <c r="C28" s="1">
        <v>85.113230958093126</v>
      </c>
      <c r="D28" s="1">
        <v>85.068417367148896</v>
      </c>
      <c r="E28" s="4">
        <f t="shared" si="4"/>
        <v>84.414728112685069</v>
      </c>
      <c r="F28" s="1"/>
      <c r="G28" s="14" t="s">
        <v>24</v>
      </c>
      <c r="H28" s="1">
        <v>61.102038872394331</v>
      </c>
      <c r="I28" s="1">
        <v>61.202746949971115</v>
      </c>
      <c r="J28" s="1">
        <v>60.153077182187829</v>
      </c>
      <c r="K28" s="7">
        <f t="shared" si="12"/>
        <v>60.819287668184423</v>
      </c>
      <c r="L28" s="9"/>
      <c r="M28" s="14" t="s">
        <v>24</v>
      </c>
      <c r="N28" s="1">
        <v>48.522961251427866</v>
      </c>
      <c r="O28" s="1">
        <v>48.345345429160808</v>
      </c>
      <c r="P28" s="1">
        <v>49.423907107095161</v>
      </c>
      <c r="Q28" s="7">
        <f t="shared" si="13"/>
        <v>48.764071262561281</v>
      </c>
      <c r="R28" s="1"/>
      <c r="S28" s="14" t="s">
        <v>24</v>
      </c>
      <c r="T28" s="1">
        <v>63.760927828146336</v>
      </c>
      <c r="U28" s="1">
        <v>63.783764779875867</v>
      </c>
      <c r="V28" s="1">
        <v>64.771980235627908</v>
      </c>
      <c r="W28" s="7">
        <f t="shared" si="14"/>
        <v>64.105557614550037</v>
      </c>
      <c r="X28" s="1"/>
      <c r="Y28" s="14" t="s">
        <v>24</v>
      </c>
      <c r="Z28" s="1">
        <v>74.531683390453821</v>
      </c>
      <c r="AA28" s="1">
        <v>75.501993021029321</v>
      </c>
      <c r="AB28" s="1">
        <v>76.36009157986318</v>
      </c>
      <c r="AC28" s="7">
        <f t="shared" si="15"/>
        <v>75.464589330448788</v>
      </c>
      <c r="AD28" s="1"/>
      <c r="AE28" s="14" t="s">
        <v>24</v>
      </c>
      <c r="AF28" s="1">
        <v>121.81036974158567</v>
      </c>
      <c r="AG28" s="1">
        <v>121.52899765942551</v>
      </c>
      <c r="AH28" s="1">
        <v>123.40266545465199</v>
      </c>
      <c r="AI28" s="7">
        <f t="shared" si="10"/>
        <v>122.24734428522106</v>
      </c>
      <c r="AJ28" s="25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">
      <c r="A29" s="16" t="s">
        <v>25</v>
      </c>
      <c r="B29" s="1">
        <v>11.565669571404367</v>
      </c>
      <c r="C29" s="1">
        <v>11.558586920234868</v>
      </c>
      <c r="D29" s="1">
        <v>10.502273749030728</v>
      </c>
      <c r="E29" s="4">
        <f t="shared" si="4"/>
        <v>11.208843413556655</v>
      </c>
      <c r="F29" s="1"/>
      <c r="G29" s="14" t="s">
        <v>25</v>
      </c>
      <c r="H29" s="1">
        <v>17.312244347178392</v>
      </c>
      <c r="I29" s="1">
        <v>17.340778302491817</v>
      </c>
      <c r="J29" s="1">
        <v>16.312698896864497</v>
      </c>
      <c r="K29" s="7">
        <f t="shared" si="12"/>
        <v>16.988573848844901</v>
      </c>
      <c r="L29" s="9"/>
      <c r="M29" s="14" t="s">
        <v>25</v>
      </c>
      <c r="N29" s="1">
        <v>16.174320417142624</v>
      </c>
      <c r="O29" s="1">
        <v>16.1151151430536</v>
      </c>
      <c r="P29" s="1">
        <v>17.190924211163534</v>
      </c>
      <c r="Q29" s="7">
        <f t="shared" si="13"/>
        <v>16.493453257119921</v>
      </c>
      <c r="R29" s="1"/>
      <c r="S29" s="14" t="s">
        <v>25</v>
      </c>
      <c r="T29" s="1">
        <v>18.688547811698065</v>
      </c>
      <c r="U29" s="1">
        <v>17.595521318586446</v>
      </c>
      <c r="V29" s="1">
        <v>18.663112949248717</v>
      </c>
      <c r="W29" s="7">
        <f t="shared" si="14"/>
        <v>18.315727359844406</v>
      </c>
      <c r="X29" s="1"/>
      <c r="Y29" s="14" t="s">
        <v>25</v>
      </c>
      <c r="Z29" s="1">
        <v>19.443047840987951</v>
      </c>
      <c r="AA29" s="1">
        <v>19.414798205407543</v>
      </c>
      <c r="AB29" s="1">
        <v>19.358896456866724</v>
      </c>
      <c r="AC29" s="7">
        <f t="shared" si="15"/>
        <v>19.405580834420739</v>
      </c>
      <c r="AD29" s="1"/>
      <c r="AE29" s="14" t="s">
        <v>25</v>
      </c>
      <c r="AF29" s="1">
        <v>13.196123388671781</v>
      </c>
      <c r="AG29" s="1">
        <v>11.140158118780672</v>
      </c>
      <c r="AH29" s="1">
        <v>11.126469836075179</v>
      </c>
      <c r="AI29" s="7">
        <f t="shared" si="10"/>
        <v>11.820917114509212</v>
      </c>
      <c r="AJ29" s="25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">
      <c r="A30" s="16" t="s">
        <v>26</v>
      </c>
      <c r="B30" s="1">
        <v>5.2571225324565312</v>
      </c>
      <c r="C30" s="1">
        <v>7.3554644037858257</v>
      </c>
      <c r="D30" s="1">
        <v>3.1506821247092187</v>
      </c>
      <c r="E30" s="4">
        <f t="shared" si="4"/>
        <v>5.2544230203171916</v>
      </c>
      <c r="F30" s="1"/>
      <c r="G30" s="14" t="s">
        <v>26</v>
      </c>
      <c r="H30" s="1">
        <v>25.459182863497638</v>
      </c>
      <c r="I30" s="1">
        <v>24.481098779988447</v>
      </c>
      <c r="J30" s="1">
        <v>19.371329940026591</v>
      </c>
      <c r="K30" s="7">
        <f t="shared" si="12"/>
        <v>23.103870527837557</v>
      </c>
      <c r="L30" s="9"/>
      <c r="M30" s="14" t="s">
        <v>26</v>
      </c>
      <c r="N30" s="1">
        <v>25.878912667428196</v>
      </c>
      <c r="O30" s="1">
        <v>22.561161200275045</v>
      </c>
      <c r="P30" s="1">
        <v>24.71195355354758</v>
      </c>
      <c r="Q30" s="7">
        <f t="shared" si="13"/>
        <v>24.384009140416939</v>
      </c>
      <c r="R30" s="1"/>
      <c r="S30" s="14" t="s">
        <v>26</v>
      </c>
      <c r="T30" s="1">
        <v>42.873727332719085</v>
      </c>
      <c r="U30" s="1">
        <v>25.293561895468017</v>
      </c>
      <c r="V30" s="1">
        <v>38.424056071982655</v>
      </c>
      <c r="W30" s="7">
        <f t="shared" si="14"/>
        <v>35.530448433389921</v>
      </c>
      <c r="X30" s="1"/>
      <c r="Y30" s="14" t="s">
        <v>26</v>
      </c>
      <c r="Z30" s="1">
        <v>12.962031893991968</v>
      </c>
      <c r="AA30" s="1">
        <v>33.436596909312989</v>
      </c>
      <c r="AB30" s="1">
        <v>25.811861942488964</v>
      </c>
      <c r="AC30" s="7">
        <f t="shared" si="15"/>
        <v>24.070163581931308</v>
      </c>
      <c r="AD30" s="1"/>
      <c r="AE30" s="14" t="s">
        <v>26</v>
      </c>
      <c r="AF30" s="1">
        <v>7.1056049015924971</v>
      </c>
      <c r="AG30" s="1">
        <v>4.0509665886475172</v>
      </c>
      <c r="AH30" s="1">
        <v>14.160961609550228</v>
      </c>
      <c r="AI30" s="7">
        <f t="shared" si="10"/>
        <v>8.4391776999300809</v>
      </c>
      <c r="AJ30" s="25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">
      <c r="A31" s="16" t="s">
        <v>27</v>
      </c>
      <c r="B31" s="1">
        <v>8.4113960519304491</v>
      </c>
      <c r="C31" s="1">
        <v>5.2539031455613037</v>
      </c>
      <c r="D31" s="1">
        <v>17.853865373352239</v>
      </c>
      <c r="E31" s="4">
        <f t="shared" si="4"/>
        <v>10.50638819028133</v>
      </c>
      <c r="F31" s="1"/>
      <c r="G31" s="14" t="s">
        <v>27</v>
      </c>
      <c r="H31" s="1">
        <v>34.624488694356785</v>
      </c>
      <c r="I31" s="1">
        <v>27.541236127487004</v>
      </c>
      <c r="J31" s="1">
        <v>32.625397793728993</v>
      </c>
      <c r="K31" s="7">
        <f t="shared" si="12"/>
        <v>31.597040871857597</v>
      </c>
      <c r="L31" s="9"/>
      <c r="M31" s="14" t="s">
        <v>27</v>
      </c>
      <c r="N31" s="1">
        <v>29.113776750856722</v>
      </c>
      <c r="O31" s="1">
        <v>25.784184228885763</v>
      </c>
      <c r="P31" s="1">
        <v>27.93525184314074</v>
      </c>
      <c r="Q31" s="7">
        <f t="shared" si="13"/>
        <v>27.611070940961074</v>
      </c>
      <c r="R31" s="1"/>
      <c r="S31" s="14" t="s">
        <v>27</v>
      </c>
      <c r="T31" s="1">
        <v>47.271032700177457</v>
      </c>
      <c r="U31" s="1">
        <v>41.789363131642808</v>
      </c>
      <c r="V31" s="1">
        <v>49.402357806834843</v>
      </c>
      <c r="W31" s="7">
        <f t="shared" si="14"/>
        <v>46.154251212885036</v>
      </c>
      <c r="X31" s="1"/>
      <c r="Y31" s="14" t="s">
        <v>27</v>
      </c>
      <c r="Z31" s="1">
        <v>33.485249059479251</v>
      </c>
      <c r="AA31" s="1">
        <v>40.986796211415921</v>
      </c>
      <c r="AB31" s="1">
        <v>33.340321675714911</v>
      </c>
      <c r="AC31" s="7">
        <f t="shared" si="15"/>
        <v>35.937455648870021</v>
      </c>
      <c r="AD31" s="1"/>
      <c r="AE31" s="14" t="s">
        <v>27</v>
      </c>
      <c r="AF31" s="1">
        <v>48.724147896634264</v>
      </c>
      <c r="AG31" s="1">
        <v>52.662565652417726</v>
      </c>
      <c r="AH31" s="1">
        <v>60.689835469500977</v>
      </c>
      <c r="AI31" s="7">
        <f t="shared" si="10"/>
        <v>54.025516339517651</v>
      </c>
      <c r="AJ31" s="25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">
      <c r="A32" s="16" t="s">
        <v>28</v>
      </c>
      <c r="B32" s="1">
        <v>3.1542735194739184</v>
      </c>
      <c r="C32" s="1">
        <v>0</v>
      </c>
      <c r="D32" s="1">
        <v>3.1506821247092187</v>
      </c>
      <c r="E32" s="4">
        <f t="shared" si="4"/>
        <v>2.1016518813943788</v>
      </c>
      <c r="F32" s="1"/>
      <c r="G32" s="14" t="s">
        <v>28</v>
      </c>
      <c r="H32" s="1">
        <v>4.0734692581596219</v>
      </c>
      <c r="I32" s="1">
        <v>4.0801831299980744</v>
      </c>
      <c r="J32" s="1">
        <v>6.1172620863241862</v>
      </c>
      <c r="K32" s="7">
        <f t="shared" si="12"/>
        <v>4.7569714914939603</v>
      </c>
      <c r="L32" s="9"/>
      <c r="M32" s="14" t="s">
        <v>28</v>
      </c>
      <c r="N32" s="1">
        <v>4.3131521112380327</v>
      </c>
      <c r="O32" s="1">
        <v>6.4460460572214409</v>
      </c>
      <c r="P32" s="1">
        <v>4.2977310527908834</v>
      </c>
      <c r="Q32" s="7">
        <f t="shared" si="13"/>
        <v>5.0189764070834526</v>
      </c>
      <c r="R32" s="1"/>
      <c r="S32" s="14" t="s">
        <v>28</v>
      </c>
      <c r="T32" s="1">
        <v>7.6952843930521437</v>
      </c>
      <c r="U32" s="1">
        <v>4.3988803296466115</v>
      </c>
      <c r="V32" s="1">
        <v>2.1956603469704374</v>
      </c>
      <c r="W32" s="7">
        <f t="shared" si="14"/>
        <v>4.7632750232230636</v>
      </c>
      <c r="X32" s="1"/>
      <c r="Y32" s="14" t="s">
        <v>28</v>
      </c>
      <c r="Z32" s="1">
        <v>7.5611852714953152</v>
      </c>
      <c r="AA32" s="1">
        <v>2.1571998006008379</v>
      </c>
      <c r="AB32" s="1">
        <v>3.2264827428111205</v>
      </c>
      <c r="AC32" s="7">
        <f t="shared" si="15"/>
        <v>4.3149559383024245</v>
      </c>
      <c r="AD32" s="1"/>
      <c r="AE32" s="14" t="s">
        <v>28</v>
      </c>
      <c r="AF32" s="1">
        <v>7.1056049015924971</v>
      </c>
      <c r="AG32" s="1">
        <v>5.063708235809397</v>
      </c>
      <c r="AH32" s="1">
        <v>3.0344917734750489</v>
      </c>
      <c r="AI32" s="7">
        <f t="shared" si="10"/>
        <v>5.0679349702923142</v>
      </c>
      <c r="AJ32" s="25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">
      <c r="A33" s="16" t="s">
        <v>29</v>
      </c>
      <c r="B33" s="1">
        <v>0</v>
      </c>
      <c r="C33" s="1">
        <v>0</v>
      </c>
      <c r="D33" s="1">
        <v>0</v>
      </c>
      <c r="E33" s="4">
        <f t="shared" si="4"/>
        <v>0</v>
      </c>
      <c r="F33" s="1"/>
      <c r="G33" s="14" t="s">
        <v>29</v>
      </c>
      <c r="H33" s="1">
        <v>9.1653058308591486</v>
      </c>
      <c r="I33" s="1">
        <v>10.200457824995187</v>
      </c>
      <c r="J33" s="1">
        <v>6.1172620863241862</v>
      </c>
      <c r="K33" s="7">
        <f t="shared" si="12"/>
        <v>8.4943419140595076</v>
      </c>
      <c r="L33" s="9"/>
      <c r="M33" s="14" t="s">
        <v>29</v>
      </c>
      <c r="N33" s="1">
        <v>6.469728166857049</v>
      </c>
      <c r="O33" s="1">
        <v>0</v>
      </c>
      <c r="P33" s="1">
        <v>0</v>
      </c>
      <c r="Q33" s="7">
        <f t="shared" si="13"/>
        <v>2.1565760556190163</v>
      </c>
      <c r="R33" s="1"/>
      <c r="S33" s="14" t="s">
        <v>29</v>
      </c>
      <c r="T33" s="1">
        <v>0</v>
      </c>
      <c r="U33" s="1">
        <v>0</v>
      </c>
      <c r="V33" s="1">
        <v>17.5652827757635</v>
      </c>
      <c r="W33" s="7">
        <f t="shared" si="14"/>
        <v>5.8550942585878332</v>
      </c>
      <c r="X33" s="1"/>
      <c r="Y33" s="14" t="s">
        <v>29</v>
      </c>
      <c r="Z33" s="1">
        <v>0</v>
      </c>
      <c r="AA33" s="1">
        <v>4.3143996012016759</v>
      </c>
      <c r="AB33" s="1">
        <v>0</v>
      </c>
      <c r="AC33" s="7">
        <f t="shared" si="15"/>
        <v>1.4381332004005587</v>
      </c>
      <c r="AD33" s="1"/>
      <c r="AE33" s="14" t="s">
        <v>29</v>
      </c>
      <c r="AF33" s="1">
        <v>68.010789772385337</v>
      </c>
      <c r="AG33" s="1">
        <v>64.815465418360276</v>
      </c>
      <c r="AH33" s="1">
        <v>51.58636014907583</v>
      </c>
      <c r="AI33" s="7">
        <f t="shared" si="10"/>
        <v>61.470871779940474</v>
      </c>
      <c r="AJ33" s="25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">
      <c r="A34" s="16" t="s">
        <v>30</v>
      </c>
      <c r="B34" s="1">
        <v>0</v>
      </c>
      <c r="C34" s="1">
        <v>0</v>
      </c>
      <c r="D34" s="1">
        <v>0</v>
      </c>
      <c r="E34" s="4">
        <f t="shared" si="4"/>
        <v>0</v>
      </c>
      <c r="F34" s="1"/>
      <c r="G34" s="14" t="s">
        <v>30</v>
      </c>
      <c r="H34" s="1">
        <v>4.0734692581596219</v>
      </c>
      <c r="I34" s="1">
        <v>0</v>
      </c>
      <c r="J34" s="1">
        <v>8.1563494484322483</v>
      </c>
      <c r="K34" s="7">
        <f t="shared" si="12"/>
        <v>4.0766062355306234</v>
      </c>
      <c r="L34" s="9"/>
      <c r="M34" s="14" t="s">
        <v>30</v>
      </c>
      <c r="N34" s="1">
        <v>0</v>
      </c>
      <c r="O34" s="1">
        <v>4.2973640381476272</v>
      </c>
      <c r="P34" s="1">
        <v>5.3721638159886043</v>
      </c>
      <c r="Q34" s="7">
        <f t="shared" si="13"/>
        <v>3.2231759513787437</v>
      </c>
      <c r="R34" s="1"/>
      <c r="S34" s="14" t="s">
        <v>30</v>
      </c>
      <c r="T34" s="1">
        <v>4.397305367458368</v>
      </c>
      <c r="U34" s="1">
        <v>3.2991602472349584</v>
      </c>
      <c r="V34" s="1">
        <v>4.3913206939408749</v>
      </c>
      <c r="W34" s="7">
        <f t="shared" si="14"/>
        <v>4.0292621028780671</v>
      </c>
      <c r="X34" s="1"/>
      <c r="Y34" s="14" t="s">
        <v>30</v>
      </c>
      <c r="Z34" s="1">
        <v>3.240507973497992</v>
      </c>
      <c r="AA34" s="1">
        <v>8.6287992024033517</v>
      </c>
      <c r="AB34" s="1">
        <v>0</v>
      </c>
      <c r="AC34" s="7">
        <f t="shared" si="15"/>
        <v>3.9564357253004481</v>
      </c>
      <c r="AD34" s="1"/>
      <c r="AE34" s="14" t="s">
        <v>30</v>
      </c>
      <c r="AF34" s="1">
        <v>0</v>
      </c>
      <c r="AG34" s="1">
        <v>7.0891915301331547</v>
      </c>
      <c r="AH34" s="1">
        <v>2.0229945156500326</v>
      </c>
      <c r="AI34" s="7">
        <f t="shared" si="10"/>
        <v>3.0373953485943956</v>
      </c>
      <c r="AJ34" s="25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">
      <c r="A35" s="16" t="s">
        <v>31</v>
      </c>
      <c r="B35" s="1">
        <v>7.3599715454391426</v>
      </c>
      <c r="C35" s="1">
        <v>7.3554644037858257</v>
      </c>
      <c r="D35" s="1">
        <v>9.4520463741276561</v>
      </c>
      <c r="E35" s="4">
        <f t="shared" si="4"/>
        <v>8.0558274411175415</v>
      </c>
      <c r="F35" s="1"/>
      <c r="G35" s="14" t="s">
        <v>31</v>
      </c>
      <c r="H35" s="1">
        <v>14.257142403558676</v>
      </c>
      <c r="I35" s="1">
        <v>14.28064095499326</v>
      </c>
      <c r="J35" s="1">
        <v>13.254067853702404</v>
      </c>
      <c r="K35" s="7">
        <f t="shared" si="12"/>
        <v>13.930617070751445</v>
      </c>
      <c r="L35" s="9"/>
      <c r="M35" s="14" t="s">
        <v>31</v>
      </c>
      <c r="N35" s="1">
        <v>11.86116830590459</v>
      </c>
      <c r="O35" s="1">
        <v>11.817751104905975</v>
      </c>
      <c r="P35" s="1">
        <v>12.89319315837265</v>
      </c>
      <c r="Q35" s="7">
        <f t="shared" si="13"/>
        <v>12.19070418972774</v>
      </c>
      <c r="R35" s="1"/>
      <c r="S35" s="14" t="s">
        <v>31</v>
      </c>
      <c r="T35" s="1">
        <v>14.291242444239696</v>
      </c>
      <c r="U35" s="1">
        <v>15.39608115376314</v>
      </c>
      <c r="V35" s="1">
        <v>16.467452602278282</v>
      </c>
      <c r="W35" s="7">
        <f t="shared" si="14"/>
        <v>15.384925400093707</v>
      </c>
      <c r="X35" s="1"/>
      <c r="Y35" s="14" t="s">
        <v>31</v>
      </c>
      <c r="Z35" s="1">
        <v>9.7215239204939756</v>
      </c>
      <c r="AA35" s="1">
        <v>10.785999003004189</v>
      </c>
      <c r="AB35" s="1">
        <v>8.6039539808296546</v>
      </c>
      <c r="AC35" s="7">
        <f t="shared" si="15"/>
        <v>9.7038256347759404</v>
      </c>
      <c r="AD35" s="1"/>
      <c r="AE35" s="14" t="s">
        <v>31</v>
      </c>
      <c r="AF35" s="1">
        <v>13.196123388671781</v>
      </c>
      <c r="AG35" s="1">
        <v>12.152899765942552</v>
      </c>
      <c r="AH35" s="1">
        <v>13.149464351725213</v>
      </c>
      <c r="AI35" s="7">
        <f t="shared" si="10"/>
        <v>12.832829168779847</v>
      </c>
      <c r="AJ35" s="25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">
      <c r="A36" s="16" t="s">
        <v>32</v>
      </c>
      <c r="B36" s="1">
        <v>0</v>
      </c>
      <c r="C36" s="1">
        <v>2.1015612582245216</v>
      </c>
      <c r="D36" s="1">
        <v>0</v>
      </c>
      <c r="E36" s="4">
        <f t="shared" si="4"/>
        <v>0.70052041940817389</v>
      </c>
      <c r="F36" s="1"/>
      <c r="G36" s="14" t="s">
        <v>32</v>
      </c>
      <c r="H36" s="1">
        <v>4.0734692581596219</v>
      </c>
      <c r="I36" s="1">
        <v>4.0801831299980744</v>
      </c>
      <c r="J36" s="1">
        <v>5.0977184052701556</v>
      </c>
      <c r="K36" s="7">
        <f t="shared" si="12"/>
        <v>4.417123597809284</v>
      </c>
      <c r="L36" s="9"/>
      <c r="M36" s="14" t="s">
        <v>32</v>
      </c>
      <c r="N36" s="1">
        <v>5.3914401390475408</v>
      </c>
      <c r="O36" s="1">
        <v>6.4460460572214409</v>
      </c>
      <c r="P36" s="1">
        <v>5.3721638159886043</v>
      </c>
      <c r="Q36" s="7">
        <f t="shared" si="13"/>
        <v>5.7365500040858626</v>
      </c>
      <c r="R36" s="1"/>
      <c r="S36" s="14" t="s">
        <v>32</v>
      </c>
      <c r="T36" s="1">
        <v>8.794610734916736</v>
      </c>
      <c r="U36" s="1">
        <v>6.5983204944699168</v>
      </c>
      <c r="V36" s="1">
        <v>7.6848112143965306</v>
      </c>
      <c r="W36" s="7">
        <f t="shared" si="14"/>
        <v>7.6925808145943941</v>
      </c>
      <c r="X36" s="1"/>
      <c r="Y36" s="14" t="s">
        <v>32</v>
      </c>
      <c r="Z36" s="1">
        <v>5.4008466224966529</v>
      </c>
      <c r="AA36" s="1">
        <v>6.4715994018025143</v>
      </c>
      <c r="AB36" s="1">
        <v>4.3019769904148273</v>
      </c>
      <c r="AC36" s="7">
        <f t="shared" si="15"/>
        <v>5.3914743382379982</v>
      </c>
      <c r="AD36" s="1"/>
      <c r="AE36" s="14" t="s">
        <v>32</v>
      </c>
      <c r="AF36" s="1">
        <v>0</v>
      </c>
      <c r="AG36" s="1">
        <v>0</v>
      </c>
      <c r="AH36" s="1">
        <v>0</v>
      </c>
      <c r="AI36" s="7">
        <f t="shared" si="10"/>
        <v>0</v>
      </c>
      <c r="AJ36" s="25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7" thickBot="1" x14ac:dyDescent="0.25">
      <c r="A37" s="16" t="s">
        <v>33</v>
      </c>
      <c r="B37" s="1">
        <v>0</v>
      </c>
      <c r="C37" s="1">
        <v>0</v>
      </c>
      <c r="D37" s="1">
        <v>0</v>
      </c>
      <c r="E37" s="4">
        <f t="shared" si="4"/>
        <v>0</v>
      </c>
      <c r="F37" s="1"/>
      <c r="G37" s="15" t="s">
        <v>33</v>
      </c>
      <c r="H37" s="1">
        <v>6.1102038872394324</v>
      </c>
      <c r="I37" s="1">
        <v>6.1202746949971116</v>
      </c>
      <c r="J37" s="1">
        <v>6.1172620863241862</v>
      </c>
      <c r="K37" s="7">
        <f t="shared" si="12"/>
        <v>6.1159135561869098</v>
      </c>
      <c r="L37" s="9"/>
      <c r="M37" s="15" t="s">
        <v>33</v>
      </c>
      <c r="N37" s="1">
        <v>0</v>
      </c>
      <c r="O37" s="1">
        <v>0</v>
      </c>
      <c r="P37" s="1">
        <v>0</v>
      </c>
      <c r="Q37" s="7">
        <f t="shared" si="13"/>
        <v>0</v>
      </c>
      <c r="R37" s="1"/>
      <c r="S37" s="15" t="s">
        <v>33</v>
      </c>
      <c r="T37" s="1">
        <v>0</v>
      </c>
      <c r="U37" s="1">
        <v>0</v>
      </c>
      <c r="V37" s="1">
        <v>0</v>
      </c>
      <c r="W37" s="7">
        <f t="shared" si="14"/>
        <v>0</v>
      </c>
      <c r="X37" s="1"/>
      <c r="Y37" s="15" t="s">
        <v>33</v>
      </c>
      <c r="Z37" s="1">
        <v>0</v>
      </c>
      <c r="AA37" s="1">
        <v>0</v>
      </c>
      <c r="AB37" s="1">
        <v>0</v>
      </c>
      <c r="AC37" s="7">
        <f t="shared" si="15"/>
        <v>0</v>
      </c>
      <c r="AD37" s="1"/>
      <c r="AE37" s="15" t="s">
        <v>33</v>
      </c>
      <c r="AF37" s="1">
        <v>4.0603456580528556</v>
      </c>
      <c r="AG37" s="1">
        <v>5.063708235809397</v>
      </c>
      <c r="AH37" s="1">
        <v>6.0689835469500979</v>
      </c>
      <c r="AI37" s="7">
        <f t="shared" si="10"/>
        <v>5.0643458136041168</v>
      </c>
      <c r="AJ37" s="25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">
      <c r="B38" s="2"/>
      <c r="C38" s="2"/>
      <c r="D38" s="2"/>
      <c r="E38" s="2"/>
      <c r="F38" s="2"/>
      <c r="H38" s="8"/>
      <c r="I38" s="8"/>
      <c r="J38" s="8"/>
      <c r="K38" s="8"/>
      <c r="L38" s="8"/>
      <c r="N38" s="2"/>
      <c r="O38" s="2"/>
      <c r="P38" s="2"/>
      <c r="Q38" s="2"/>
      <c r="R38" s="2"/>
      <c r="T38" s="2"/>
      <c r="U38" s="2"/>
      <c r="V38" s="1"/>
      <c r="W38" s="1"/>
      <c r="X38" s="1"/>
      <c r="Z38" s="1"/>
      <c r="AA38" s="1"/>
      <c r="AB38" s="1"/>
      <c r="AC38" s="1"/>
      <c r="AD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">
      <c r="B39" s="2"/>
      <c r="C39" s="2"/>
      <c r="D39" s="2"/>
      <c r="E39" s="2"/>
      <c r="F39" s="2"/>
      <c r="H39" s="8"/>
      <c r="I39" s="8"/>
      <c r="J39" s="8"/>
      <c r="K39" s="8"/>
      <c r="L39" s="8"/>
      <c r="N39" s="2"/>
      <c r="O39" s="2"/>
      <c r="P39" s="2"/>
      <c r="Q39" s="2"/>
      <c r="R39" s="2"/>
      <c r="T39" s="2"/>
      <c r="U39" s="2"/>
      <c r="V39" s="1"/>
      <c r="W39" s="1"/>
      <c r="X39" s="1"/>
      <c r="Z39" s="1"/>
      <c r="AA39" s="1"/>
      <c r="AB39" s="1"/>
      <c r="AC39" s="1"/>
      <c r="AD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">
      <c r="B40" s="2"/>
      <c r="C40" s="2"/>
      <c r="D40" s="2"/>
      <c r="E40" s="2"/>
      <c r="F40" s="2"/>
      <c r="H40" s="8"/>
      <c r="I40" s="8"/>
      <c r="J40" s="8"/>
      <c r="K40" s="8"/>
      <c r="L40" s="8"/>
      <c r="N40" s="2"/>
      <c r="O40" s="2"/>
      <c r="P40" s="2"/>
      <c r="Q40" s="2"/>
      <c r="R40" s="2"/>
      <c r="T40" s="2"/>
      <c r="U40" s="2"/>
      <c r="V40" s="1"/>
      <c r="W40" s="1"/>
      <c r="X40" s="1"/>
      <c r="Z40" s="1"/>
      <c r="AA40" s="1"/>
      <c r="AB40" s="1"/>
      <c r="AC40" s="1"/>
      <c r="AD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">
      <c r="B41" s="2"/>
      <c r="C41" s="2"/>
      <c r="D41" s="2"/>
      <c r="E41" s="2"/>
      <c r="F41" s="2"/>
      <c r="H41" s="8"/>
      <c r="I41" s="8"/>
      <c r="J41" s="8"/>
      <c r="K41" s="8"/>
      <c r="L41" s="8"/>
      <c r="N41" s="2"/>
      <c r="O41" s="2"/>
      <c r="P41" s="2"/>
      <c r="Q41" s="2"/>
      <c r="R41" s="2"/>
      <c r="T41" s="2"/>
      <c r="U41" s="2"/>
      <c r="V41" s="1"/>
      <c r="W41" s="1"/>
      <c r="X41" s="1"/>
      <c r="Z41" s="1"/>
      <c r="AA41" s="1"/>
      <c r="AB41" s="1"/>
      <c r="AC41" s="1"/>
      <c r="AD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">
      <c r="B42" s="2"/>
      <c r="C42" s="2"/>
      <c r="D42" s="2"/>
      <c r="E42" s="2"/>
      <c r="F42" s="2"/>
      <c r="H42" s="8"/>
      <c r="I42" s="8"/>
      <c r="J42" s="8"/>
      <c r="K42" s="8"/>
      <c r="L42" s="8"/>
      <c r="N42" s="2"/>
      <c r="O42" s="2"/>
      <c r="P42" s="2"/>
      <c r="Q42" s="2"/>
      <c r="R42" s="2"/>
      <c r="T42" s="2"/>
      <c r="U42" s="2"/>
      <c r="V42" s="1"/>
      <c r="W42" s="1"/>
      <c r="X42" s="1"/>
      <c r="Z42" s="1"/>
      <c r="AA42" s="1"/>
      <c r="AB42" s="1"/>
      <c r="AC42" s="1"/>
      <c r="AD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">
      <c r="B43" s="2"/>
      <c r="C43" s="2"/>
      <c r="D43" s="2"/>
      <c r="E43" s="2"/>
      <c r="F43" s="2"/>
      <c r="H43" s="8"/>
      <c r="I43" s="8"/>
      <c r="J43" s="8"/>
      <c r="K43" s="8"/>
      <c r="L43" s="8"/>
      <c r="N43" s="2"/>
      <c r="O43" s="2"/>
      <c r="P43" s="2"/>
      <c r="Q43" s="2"/>
      <c r="R43" s="2"/>
      <c r="T43" s="2"/>
      <c r="U43" s="2"/>
      <c r="V43" s="1"/>
      <c r="W43" s="1"/>
      <c r="X43" s="1"/>
      <c r="Z43" s="1"/>
      <c r="AA43" s="1"/>
      <c r="AB43" s="1"/>
      <c r="AC43" s="1"/>
      <c r="AD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">
      <c r="B44" s="2"/>
      <c r="C44" s="2"/>
      <c r="D44" s="2"/>
      <c r="E44" s="2"/>
      <c r="F44" s="2"/>
      <c r="H44" s="8"/>
      <c r="I44" s="8"/>
      <c r="J44" s="8"/>
      <c r="K44" s="8"/>
      <c r="L44" s="8"/>
      <c r="N44" s="2"/>
      <c r="O44" s="2"/>
      <c r="P44" s="2"/>
      <c r="Q44" s="2"/>
      <c r="R44" s="2"/>
      <c r="T44" s="2"/>
      <c r="U44" s="2"/>
      <c r="V44" s="1"/>
      <c r="W44" s="1"/>
      <c r="X44" s="1"/>
      <c r="Z44" s="1"/>
      <c r="AA44" s="1"/>
      <c r="AB44" s="1"/>
      <c r="AC44" s="1"/>
      <c r="AD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">
      <c r="B45" s="2"/>
      <c r="C45" s="2"/>
      <c r="D45" s="2"/>
      <c r="E45" s="2"/>
      <c r="F45" s="2"/>
      <c r="H45" s="8"/>
      <c r="I45" s="8"/>
      <c r="J45" s="8"/>
      <c r="K45" s="8"/>
      <c r="L45" s="8"/>
      <c r="N45" s="2"/>
      <c r="O45" s="2"/>
      <c r="P45" s="2"/>
      <c r="Q45" s="2"/>
      <c r="R45" s="2"/>
      <c r="T45" s="2"/>
      <c r="U45" s="2"/>
      <c r="V45" s="1"/>
      <c r="W45" s="1"/>
      <c r="X45" s="1"/>
      <c r="Z45" s="1"/>
      <c r="AA45" s="1"/>
      <c r="AB45" s="1"/>
      <c r="AC45" s="1"/>
      <c r="AD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">
      <c r="B46" s="2"/>
      <c r="C46" s="2"/>
      <c r="D46" s="2"/>
      <c r="E46" s="2"/>
      <c r="F46" s="2"/>
      <c r="H46" s="8"/>
      <c r="I46" s="8"/>
      <c r="J46" s="8"/>
      <c r="K46" s="8"/>
      <c r="L46" s="8"/>
      <c r="N46" s="2"/>
      <c r="O46" s="2"/>
      <c r="P46" s="2"/>
      <c r="Q46" s="2"/>
      <c r="R46" s="2"/>
      <c r="T46" s="2"/>
      <c r="U46" s="2"/>
      <c r="V46" s="1"/>
      <c r="W46" s="1"/>
      <c r="X46" s="1"/>
      <c r="Z46" s="1"/>
      <c r="AA46" s="1"/>
      <c r="AB46" s="1"/>
      <c r="AC46" s="1"/>
      <c r="AD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">
      <c r="B47" s="2"/>
      <c r="C47" s="2"/>
      <c r="D47" s="2"/>
      <c r="E47" s="2"/>
      <c r="F47" s="2"/>
      <c r="H47" s="8"/>
      <c r="I47" s="8"/>
      <c r="J47" s="8"/>
      <c r="K47" s="8"/>
      <c r="L47" s="8"/>
      <c r="N47" s="2"/>
      <c r="O47" s="2"/>
      <c r="P47" s="2"/>
      <c r="Q47" s="2"/>
      <c r="R47" s="2"/>
      <c r="T47" s="2"/>
      <c r="U47" s="2"/>
      <c r="V47" s="1"/>
      <c r="W47" s="1"/>
      <c r="X47" s="1"/>
      <c r="Z47" s="1"/>
      <c r="AA47" s="1"/>
      <c r="AB47" s="1"/>
      <c r="AC47" s="1"/>
      <c r="AD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">
      <c r="B48" s="2"/>
      <c r="C48" s="2"/>
      <c r="D48" s="2"/>
      <c r="E48" s="2"/>
      <c r="F48" s="2"/>
      <c r="H48" s="8"/>
      <c r="I48" s="8"/>
      <c r="J48" s="8"/>
      <c r="K48" s="8"/>
      <c r="L48" s="8"/>
      <c r="N48" s="2"/>
      <c r="O48" s="2"/>
      <c r="P48" s="2"/>
      <c r="Q48" s="2"/>
      <c r="R48" s="2"/>
      <c r="T48" s="2"/>
      <c r="U48" s="2"/>
      <c r="V48" s="1"/>
      <c r="W48" s="1"/>
      <c r="X48" s="1"/>
      <c r="Z48" s="1"/>
      <c r="AA48" s="1"/>
      <c r="AB48" s="1"/>
      <c r="AC48" s="1"/>
      <c r="AD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2:46" x14ac:dyDescent="0.2">
      <c r="B49" s="2"/>
      <c r="C49" s="2"/>
      <c r="D49" s="2"/>
      <c r="E49" s="2"/>
      <c r="F49" s="2"/>
      <c r="H49" s="8"/>
      <c r="I49" s="8"/>
      <c r="J49" s="8"/>
      <c r="K49" s="8"/>
      <c r="L49" s="8"/>
      <c r="N49" s="2"/>
      <c r="O49" s="2"/>
      <c r="P49" s="2"/>
      <c r="Q49" s="2"/>
      <c r="R49" s="2"/>
      <c r="T49" s="2"/>
      <c r="U49" s="2"/>
      <c r="V49" s="1"/>
      <c r="W49" s="1"/>
      <c r="X49" s="1"/>
      <c r="Z49" s="1"/>
      <c r="AA49" s="1"/>
      <c r="AB49" s="1"/>
      <c r="AC49" s="1"/>
      <c r="AD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2:46" x14ac:dyDescent="0.2">
      <c r="B50" s="2"/>
      <c r="C50" s="2"/>
      <c r="D50" s="2"/>
      <c r="E50" s="2"/>
      <c r="F50" s="2"/>
      <c r="H50" s="8"/>
      <c r="I50" s="8"/>
      <c r="J50" s="8"/>
      <c r="K50" s="8"/>
      <c r="L50" s="8"/>
      <c r="N50" s="2"/>
      <c r="O50" s="2"/>
      <c r="P50" s="2"/>
      <c r="Q50" s="2"/>
      <c r="R50" s="2"/>
      <c r="T50" s="2"/>
      <c r="U50" s="2"/>
      <c r="V50" s="1"/>
      <c r="W50" s="1"/>
      <c r="X50" s="1"/>
      <c r="Z50" s="1"/>
      <c r="AA50" s="1"/>
      <c r="AB50" s="1"/>
      <c r="AC50" s="1"/>
      <c r="AD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2:46" x14ac:dyDescent="0.2">
      <c r="B51" s="2"/>
      <c r="C51" s="2"/>
      <c r="D51" s="2"/>
      <c r="E51" s="2"/>
      <c r="F51" s="2"/>
      <c r="H51" s="8"/>
      <c r="I51" s="8"/>
      <c r="J51" s="8"/>
      <c r="K51" s="8"/>
      <c r="L51" s="8"/>
      <c r="N51" s="2"/>
      <c r="O51" s="2"/>
      <c r="P51" s="2"/>
      <c r="Q51" s="2"/>
      <c r="R51" s="2"/>
      <c r="T51" s="2"/>
      <c r="U51" s="2"/>
      <c r="V51" s="1"/>
      <c r="W51" s="1"/>
      <c r="X51" s="1"/>
      <c r="Z51" s="1"/>
      <c r="AA51" s="1"/>
      <c r="AB51" s="1"/>
      <c r="AC51" s="1"/>
      <c r="AD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2:46" x14ac:dyDescent="0.2">
      <c r="B52" s="2"/>
      <c r="C52" s="2"/>
      <c r="D52" s="2"/>
      <c r="E52" s="2"/>
      <c r="F52" s="2"/>
      <c r="H52" s="8"/>
      <c r="I52" s="8"/>
      <c r="J52" s="8"/>
      <c r="K52" s="8"/>
      <c r="L52" s="8"/>
      <c r="N52" s="2"/>
      <c r="O52" s="2"/>
      <c r="P52" s="2"/>
      <c r="Q52" s="2"/>
      <c r="R52" s="2"/>
      <c r="T52" s="2"/>
      <c r="U52" s="2"/>
      <c r="V52" s="1"/>
      <c r="W52" s="1"/>
      <c r="X52" s="1"/>
      <c r="Z52" s="1"/>
      <c r="AA52" s="1"/>
      <c r="AB52" s="1"/>
      <c r="AC52" s="1"/>
      <c r="AD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2:46" x14ac:dyDescent="0.2">
      <c r="B53" s="2"/>
      <c r="C53" s="2"/>
      <c r="D53" s="2"/>
      <c r="E53" s="2"/>
      <c r="F53" s="2"/>
      <c r="H53" s="8"/>
      <c r="I53" s="8"/>
      <c r="J53" s="8"/>
      <c r="K53" s="8"/>
      <c r="L53" s="8"/>
      <c r="N53" s="2"/>
      <c r="O53" s="2"/>
      <c r="P53" s="2"/>
      <c r="Q53" s="2"/>
      <c r="R53" s="2"/>
      <c r="T53" s="2"/>
      <c r="U53" s="2"/>
      <c r="V53" s="1"/>
      <c r="W53" s="1"/>
      <c r="X53" s="1"/>
      <c r="Z53" s="1"/>
      <c r="AA53" s="1"/>
      <c r="AB53" s="1"/>
      <c r="AC53" s="1"/>
      <c r="AD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2:46" x14ac:dyDescent="0.2">
      <c r="B54" s="2"/>
      <c r="C54" s="2"/>
      <c r="D54" s="2"/>
      <c r="E54" s="2"/>
      <c r="F54" s="2"/>
      <c r="H54" s="8"/>
      <c r="I54" s="8"/>
      <c r="J54" s="8"/>
      <c r="K54" s="8"/>
      <c r="L54" s="8"/>
      <c r="N54" s="2"/>
      <c r="O54" s="2"/>
      <c r="P54" s="2"/>
      <c r="Q54" s="2"/>
      <c r="R54" s="2"/>
      <c r="T54" s="2"/>
      <c r="U54" s="2"/>
      <c r="V54" s="1"/>
      <c r="W54" s="1"/>
      <c r="X54" s="1"/>
      <c r="Z54" s="1"/>
      <c r="AA54" s="1"/>
      <c r="AB54" s="1"/>
      <c r="AC54" s="1"/>
      <c r="AD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2:46" x14ac:dyDescent="0.2">
      <c r="B55" s="2"/>
      <c r="C55" s="2"/>
      <c r="D55" s="2"/>
      <c r="E55" s="2"/>
      <c r="F55" s="2"/>
      <c r="H55" s="8"/>
      <c r="I55" s="8"/>
      <c r="J55" s="8"/>
      <c r="K55" s="8"/>
      <c r="L55" s="8"/>
      <c r="N55" s="2"/>
      <c r="O55" s="2"/>
      <c r="P55" s="2"/>
      <c r="Q55" s="2"/>
      <c r="R55" s="2"/>
      <c r="T55" s="2"/>
      <c r="U55" s="2"/>
      <c r="V55" s="1"/>
      <c r="W55" s="1"/>
      <c r="X55" s="1"/>
      <c r="Z55" s="1"/>
      <c r="AA55" s="1"/>
      <c r="AB55" s="1"/>
      <c r="AC55" s="1"/>
      <c r="AD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2:46" x14ac:dyDescent="0.2">
      <c r="B56" s="2"/>
      <c r="C56" s="2"/>
      <c r="D56" s="2"/>
      <c r="E56" s="2"/>
      <c r="F56" s="2"/>
      <c r="H56" s="8"/>
      <c r="I56" s="8"/>
      <c r="J56" s="8"/>
      <c r="K56" s="8"/>
      <c r="L56" s="8"/>
      <c r="N56" s="2"/>
      <c r="O56" s="2"/>
      <c r="P56" s="2"/>
      <c r="Q56" s="2"/>
      <c r="R56" s="2"/>
      <c r="T56" s="2"/>
      <c r="U56" s="2"/>
      <c r="V56" s="1"/>
      <c r="W56" s="1"/>
      <c r="X56" s="1"/>
      <c r="Z56" s="1"/>
      <c r="AA56" s="1"/>
      <c r="AB56" s="1"/>
      <c r="AC56" s="1"/>
      <c r="AD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2:46" x14ac:dyDescent="0.2">
      <c r="B57" s="2"/>
      <c r="C57" s="2"/>
      <c r="D57" s="2"/>
      <c r="E57" s="2"/>
      <c r="F57" s="2"/>
      <c r="H57" s="8"/>
      <c r="I57" s="8"/>
      <c r="J57" s="8"/>
      <c r="K57" s="8"/>
      <c r="L57" s="8"/>
      <c r="N57" s="2"/>
      <c r="O57" s="2"/>
      <c r="P57" s="2"/>
      <c r="Q57" s="2"/>
      <c r="R57" s="2"/>
      <c r="T57" s="2"/>
      <c r="U57" s="2"/>
      <c r="V57" s="1"/>
      <c r="W57" s="1"/>
      <c r="X57" s="1"/>
      <c r="Z57" s="1"/>
      <c r="AA57" s="1"/>
      <c r="AB57" s="1"/>
      <c r="AC57" s="1"/>
      <c r="AD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2:46" x14ac:dyDescent="0.2">
      <c r="B58" s="2"/>
      <c r="C58" s="2"/>
      <c r="D58" s="2"/>
      <c r="E58" s="2"/>
      <c r="F58" s="2"/>
      <c r="H58" s="8"/>
      <c r="I58" s="8"/>
      <c r="J58" s="8"/>
      <c r="K58" s="8"/>
      <c r="L58" s="8"/>
      <c r="N58" s="2"/>
      <c r="O58" s="2"/>
      <c r="P58" s="2"/>
      <c r="Q58" s="2"/>
      <c r="R58" s="2"/>
      <c r="T58" s="2"/>
      <c r="U58" s="2"/>
      <c r="V58" s="1"/>
      <c r="W58" s="1"/>
      <c r="X58" s="1"/>
      <c r="Z58" s="1"/>
      <c r="AA58" s="1"/>
      <c r="AB58" s="1"/>
      <c r="AC58" s="1"/>
      <c r="AD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2:46" x14ac:dyDescent="0.2">
      <c r="B59" s="2"/>
      <c r="C59" s="2"/>
      <c r="D59" s="2"/>
      <c r="E59" s="2"/>
      <c r="F59" s="2"/>
      <c r="H59" s="8"/>
      <c r="I59" s="8"/>
      <c r="J59" s="8"/>
      <c r="K59" s="8"/>
      <c r="L59" s="8"/>
      <c r="N59" s="2"/>
      <c r="O59" s="2"/>
      <c r="P59" s="2"/>
      <c r="Q59" s="2"/>
      <c r="R59" s="2"/>
      <c r="T59" s="2"/>
      <c r="U59" s="2"/>
      <c r="V59" s="1"/>
      <c r="W59" s="1"/>
      <c r="X59" s="1"/>
      <c r="Z59" s="1"/>
      <c r="AA59" s="1"/>
      <c r="AB59" s="1"/>
      <c r="AC59" s="1"/>
      <c r="AD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2:46" x14ac:dyDescent="0.2">
      <c r="B60" s="2"/>
      <c r="C60" s="2"/>
      <c r="D60" s="2"/>
      <c r="E60" s="2"/>
      <c r="F60" s="2"/>
      <c r="H60" s="8"/>
      <c r="I60" s="8"/>
      <c r="J60" s="8"/>
      <c r="K60" s="8"/>
      <c r="L60" s="8"/>
      <c r="N60" s="2"/>
      <c r="O60" s="2"/>
      <c r="P60" s="2"/>
      <c r="Q60" s="2"/>
      <c r="R60" s="2"/>
      <c r="T60" s="2"/>
      <c r="U60" s="2"/>
      <c r="V60" s="1"/>
      <c r="W60" s="1"/>
      <c r="X60" s="1"/>
      <c r="Z60" s="1"/>
      <c r="AA60" s="1"/>
      <c r="AB60" s="1"/>
      <c r="AC60" s="1"/>
      <c r="AD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2:46" x14ac:dyDescent="0.2">
      <c r="B61" s="2"/>
      <c r="C61" s="2"/>
      <c r="D61" s="2"/>
      <c r="E61" s="2"/>
      <c r="F61" s="2"/>
      <c r="H61" s="8"/>
      <c r="I61" s="8"/>
      <c r="J61" s="8"/>
      <c r="K61" s="8"/>
      <c r="L61" s="8"/>
      <c r="N61" s="2"/>
      <c r="O61" s="2"/>
      <c r="P61" s="2"/>
      <c r="Q61" s="2"/>
      <c r="R61" s="2"/>
      <c r="T61" s="2"/>
      <c r="U61" s="2"/>
      <c r="V61" s="1"/>
      <c r="W61" s="1"/>
      <c r="X61" s="1"/>
      <c r="Z61" s="1"/>
      <c r="AA61" s="1"/>
      <c r="AB61" s="1"/>
      <c r="AC61" s="1"/>
      <c r="AD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2:46" x14ac:dyDescent="0.2">
      <c r="B62" s="2"/>
      <c r="C62" s="2"/>
      <c r="D62" s="2"/>
      <c r="E62" s="2"/>
      <c r="F62" s="2"/>
      <c r="H62" s="8"/>
      <c r="I62" s="8"/>
      <c r="J62" s="8"/>
      <c r="K62" s="8"/>
      <c r="L62" s="8"/>
      <c r="N62" s="2"/>
      <c r="O62" s="2"/>
      <c r="P62" s="2"/>
      <c r="Q62" s="2"/>
      <c r="R62" s="2"/>
      <c r="T62" s="2"/>
      <c r="U62" s="2"/>
      <c r="V62" s="1"/>
      <c r="W62" s="1"/>
      <c r="X62" s="1"/>
      <c r="Z62" s="1"/>
      <c r="AA62" s="1"/>
      <c r="AB62" s="1"/>
      <c r="AC62" s="1"/>
      <c r="AD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2:46" x14ac:dyDescent="0.2">
      <c r="B63" s="2"/>
      <c r="C63" s="2"/>
      <c r="D63" s="2"/>
      <c r="E63" s="2"/>
      <c r="F63" s="2"/>
      <c r="H63" s="8"/>
      <c r="I63" s="8"/>
      <c r="J63" s="8"/>
      <c r="K63" s="8"/>
      <c r="L63" s="8"/>
      <c r="N63" s="2"/>
      <c r="O63" s="2"/>
      <c r="P63" s="2"/>
      <c r="Q63" s="2"/>
      <c r="R63" s="2"/>
      <c r="T63" s="2"/>
      <c r="U63" s="2"/>
      <c r="V63" s="1"/>
      <c r="W63" s="1"/>
      <c r="X63" s="1"/>
      <c r="Z63" s="1"/>
      <c r="AA63" s="1"/>
      <c r="AB63" s="1"/>
      <c r="AC63" s="1"/>
      <c r="AD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2:46" x14ac:dyDescent="0.2">
      <c r="B64" s="2"/>
      <c r="C64" s="2"/>
      <c r="D64" s="2"/>
      <c r="E64" s="2"/>
      <c r="F64" s="2"/>
      <c r="H64" s="8"/>
      <c r="I64" s="8"/>
      <c r="J64" s="8"/>
      <c r="K64" s="8"/>
      <c r="L64" s="8"/>
      <c r="N64" s="2"/>
      <c r="O64" s="2"/>
      <c r="P64" s="2"/>
      <c r="Q64" s="2"/>
      <c r="R64" s="2"/>
      <c r="T64" s="2"/>
      <c r="U64" s="2"/>
      <c r="V64" s="1"/>
      <c r="W64" s="1"/>
      <c r="X64" s="1"/>
      <c r="Z64" s="1"/>
      <c r="AA64" s="1"/>
      <c r="AB64" s="1"/>
      <c r="AC64" s="1"/>
      <c r="AD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2:46" x14ac:dyDescent="0.2">
      <c r="B65" s="2"/>
      <c r="C65" s="2"/>
      <c r="D65" s="2"/>
      <c r="E65" s="2"/>
      <c r="F65" s="2"/>
      <c r="H65" s="8"/>
      <c r="I65" s="8"/>
      <c r="J65" s="8"/>
      <c r="K65" s="8"/>
      <c r="L65" s="8"/>
      <c r="N65" s="2"/>
      <c r="O65" s="2"/>
      <c r="P65" s="2"/>
      <c r="Q65" s="2"/>
      <c r="R65" s="2"/>
      <c r="T65" s="2"/>
      <c r="U65" s="2"/>
      <c r="V65" s="1"/>
      <c r="W65" s="1"/>
      <c r="X65" s="1"/>
      <c r="Z65" s="1"/>
      <c r="AA65" s="1"/>
      <c r="AB65" s="1"/>
      <c r="AC65" s="1"/>
      <c r="AD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2:46" x14ac:dyDescent="0.2">
      <c r="B66" s="2"/>
      <c r="C66" s="2"/>
      <c r="D66" s="2"/>
      <c r="E66" s="2"/>
      <c r="F66" s="2"/>
      <c r="H66" s="8"/>
      <c r="I66" s="8"/>
      <c r="J66" s="8"/>
      <c r="K66" s="8"/>
      <c r="L66" s="8"/>
      <c r="N66" s="2"/>
      <c r="O66" s="2"/>
      <c r="P66" s="2"/>
      <c r="Q66" s="2"/>
      <c r="R66" s="2"/>
      <c r="T66" s="2"/>
      <c r="U66" s="2"/>
      <c r="V66" s="1"/>
      <c r="W66" s="1"/>
      <c r="X66" s="1"/>
      <c r="Z66" s="1"/>
      <c r="AA66" s="1"/>
      <c r="AB66" s="1"/>
      <c r="AC66" s="1"/>
      <c r="AD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2:46" x14ac:dyDescent="0.2">
      <c r="B67" s="2"/>
      <c r="C67" s="2"/>
      <c r="D67" s="2"/>
      <c r="E67" s="2"/>
      <c r="F67" s="2"/>
      <c r="H67" s="8"/>
      <c r="I67" s="8"/>
      <c r="J67" s="8"/>
      <c r="K67" s="8"/>
      <c r="L67" s="8"/>
      <c r="N67" s="2"/>
      <c r="O67" s="2"/>
      <c r="P67" s="2"/>
      <c r="Q67" s="2"/>
      <c r="R67" s="2"/>
      <c r="T67" s="2"/>
      <c r="U67" s="2"/>
      <c r="V67" s="1"/>
      <c r="W67" s="1"/>
      <c r="X67" s="1"/>
      <c r="Z67" s="1"/>
      <c r="AA67" s="1"/>
      <c r="AB67" s="1"/>
      <c r="AC67" s="1"/>
      <c r="AD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2:46" x14ac:dyDescent="0.2">
      <c r="B68" s="2"/>
      <c r="C68" s="2"/>
      <c r="D68" s="2"/>
      <c r="E68" s="2"/>
      <c r="F68" s="2"/>
      <c r="H68" s="8"/>
      <c r="I68" s="8"/>
      <c r="J68" s="8"/>
      <c r="K68" s="8"/>
      <c r="L68" s="8"/>
      <c r="N68" s="2"/>
      <c r="O68" s="2"/>
      <c r="P68" s="2"/>
      <c r="Q68" s="2"/>
      <c r="R68" s="2"/>
      <c r="T68" s="2"/>
      <c r="U68" s="2"/>
      <c r="V68" s="1"/>
      <c r="W68" s="1"/>
      <c r="X68" s="1"/>
      <c r="Z68" s="1"/>
      <c r="AA68" s="1"/>
      <c r="AB68" s="1"/>
      <c r="AC68" s="1"/>
      <c r="AD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2:46" x14ac:dyDescent="0.2">
      <c r="B69" s="2"/>
      <c r="C69" s="2"/>
      <c r="D69" s="2"/>
      <c r="E69" s="2"/>
      <c r="F69" s="2"/>
      <c r="H69" s="8"/>
      <c r="I69" s="8"/>
      <c r="J69" s="8"/>
      <c r="K69" s="8"/>
      <c r="L69" s="8"/>
      <c r="N69" s="2"/>
      <c r="O69" s="2"/>
      <c r="P69" s="2"/>
      <c r="Q69" s="2"/>
      <c r="R69" s="2"/>
      <c r="T69" s="2"/>
      <c r="U69" s="2"/>
      <c r="V69" s="1"/>
      <c r="W69" s="1"/>
      <c r="X69" s="1"/>
      <c r="Z69" s="1"/>
      <c r="AA69" s="1"/>
      <c r="AB69" s="1"/>
      <c r="AC69" s="1"/>
      <c r="AD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2:46" x14ac:dyDescent="0.2">
      <c r="B70" s="2"/>
      <c r="C70" s="2"/>
      <c r="D70" s="2"/>
      <c r="E70" s="2"/>
      <c r="F70" s="2"/>
      <c r="H70" s="8"/>
      <c r="I70" s="8"/>
      <c r="J70" s="8"/>
      <c r="K70" s="8"/>
      <c r="L70" s="8"/>
      <c r="N70" s="2"/>
      <c r="O70" s="2"/>
      <c r="P70" s="2"/>
      <c r="Q70" s="2"/>
      <c r="R70" s="2"/>
      <c r="T70" s="2"/>
      <c r="U70" s="2"/>
      <c r="V70" s="1"/>
      <c r="W70" s="1"/>
      <c r="X70" s="1"/>
      <c r="Z70" s="1"/>
      <c r="AA70" s="1"/>
      <c r="AB70" s="1"/>
      <c r="AC70" s="1"/>
      <c r="AD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2:46" x14ac:dyDescent="0.2">
      <c r="B71" s="2"/>
      <c r="C71" s="2"/>
      <c r="D71" s="2"/>
      <c r="E71" s="2"/>
      <c r="F71" s="2"/>
      <c r="H71" s="8"/>
      <c r="I71" s="8"/>
      <c r="J71" s="8"/>
      <c r="K71" s="8"/>
      <c r="L71" s="8"/>
      <c r="N71" s="2"/>
      <c r="O71" s="2"/>
      <c r="P71" s="2"/>
      <c r="Q71" s="2"/>
      <c r="R71" s="2"/>
      <c r="T71" s="2"/>
      <c r="U71" s="2"/>
      <c r="V71" s="1"/>
      <c r="W71" s="1"/>
      <c r="X71" s="1"/>
      <c r="Z71" s="1"/>
      <c r="AA71" s="1"/>
      <c r="AB71" s="1"/>
      <c r="AC71" s="1"/>
      <c r="AD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2:46" x14ac:dyDescent="0.2">
      <c r="B72" s="2"/>
      <c r="C72" s="2"/>
      <c r="D72" s="2"/>
      <c r="E72" s="2"/>
      <c r="F72" s="2"/>
      <c r="H72" s="8"/>
      <c r="I72" s="8"/>
      <c r="J72" s="8"/>
      <c r="K72" s="8"/>
      <c r="L72" s="8"/>
      <c r="N72" s="2"/>
      <c r="O72" s="2"/>
      <c r="P72" s="2"/>
      <c r="Q72" s="2"/>
      <c r="R72" s="2"/>
      <c r="T72" s="2"/>
      <c r="U72" s="2"/>
      <c r="V72" s="1"/>
      <c r="W72" s="1"/>
      <c r="X72" s="1"/>
      <c r="Z72" s="1"/>
      <c r="AA72" s="1"/>
      <c r="AB72" s="1"/>
      <c r="AC72" s="1"/>
      <c r="AD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2:46" x14ac:dyDescent="0.2">
      <c r="B73" s="2"/>
      <c r="C73" s="2"/>
      <c r="D73" s="2"/>
      <c r="E73" s="2"/>
      <c r="F73" s="2"/>
      <c r="H73" s="8"/>
      <c r="I73" s="8"/>
      <c r="J73" s="8"/>
      <c r="K73" s="8"/>
      <c r="L73" s="8"/>
      <c r="N73" s="2"/>
      <c r="O73" s="2"/>
      <c r="P73" s="2"/>
      <c r="Q73" s="2"/>
      <c r="R73" s="2"/>
      <c r="T73" s="2"/>
      <c r="U73" s="2"/>
      <c r="V73" s="1"/>
      <c r="W73" s="1"/>
      <c r="X73" s="1"/>
      <c r="Z73" s="1"/>
      <c r="AA73" s="1"/>
      <c r="AB73" s="1"/>
      <c r="AC73" s="1"/>
      <c r="AD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2:46" x14ac:dyDescent="0.2">
      <c r="B74" s="2"/>
      <c r="C74" s="2"/>
      <c r="D74" s="2"/>
      <c r="E74" s="2"/>
      <c r="F74" s="2"/>
      <c r="H74" s="8"/>
      <c r="I74" s="8"/>
      <c r="J74" s="8"/>
      <c r="K74" s="8"/>
      <c r="L74" s="8"/>
      <c r="N74" s="2"/>
      <c r="O74" s="2"/>
      <c r="P74" s="2"/>
      <c r="Q74" s="2"/>
      <c r="R74" s="2"/>
      <c r="T74" s="2"/>
      <c r="U74" s="2"/>
      <c r="V74" s="1"/>
      <c r="W74" s="1"/>
      <c r="X74" s="1"/>
      <c r="Z74" s="1"/>
      <c r="AA74" s="1"/>
      <c r="AB74" s="1"/>
      <c r="AC74" s="1"/>
      <c r="AD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2:46" x14ac:dyDescent="0.2">
      <c r="B75" s="2"/>
      <c r="C75" s="2"/>
      <c r="D75" s="2"/>
      <c r="E75" s="2"/>
      <c r="F75" s="2"/>
      <c r="H75" s="8"/>
      <c r="I75" s="8"/>
      <c r="J75" s="8"/>
      <c r="K75" s="8"/>
      <c r="L75" s="8"/>
      <c r="N75" s="2"/>
      <c r="O75" s="2"/>
      <c r="P75" s="2"/>
      <c r="Q75" s="2"/>
      <c r="R75" s="2"/>
      <c r="T75" s="2"/>
      <c r="U75" s="2"/>
      <c r="V75" s="1"/>
      <c r="W75" s="1"/>
      <c r="X75" s="1"/>
      <c r="Z75" s="1"/>
      <c r="AA75" s="1"/>
      <c r="AB75" s="1"/>
      <c r="AC75" s="1"/>
      <c r="AD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87FE-C827-B048-AE4B-8B6925629978}">
  <dimension ref="A1:AA64"/>
  <sheetViews>
    <sheetView topLeftCell="B25" zoomScale="110" zoomScaleNormal="110" workbookViewId="0">
      <selection activeCell="D46" sqref="D46:J51"/>
    </sheetView>
  </sheetViews>
  <sheetFormatPr baseColWidth="10" defaultColWidth="10.83203125" defaultRowHeight="16" x14ac:dyDescent="0.2"/>
  <cols>
    <col min="1" max="1" width="20.1640625" style="33" bestFit="1" customWidth="1"/>
    <col min="2" max="2" width="11.83203125" style="33" customWidth="1"/>
    <col min="3" max="3" width="31.83203125" style="33" bestFit="1" customWidth="1"/>
    <col min="4" max="4" width="23.33203125" style="33" bestFit="1" customWidth="1"/>
    <col min="5" max="5" width="8.33203125" style="33" bestFit="1" customWidth="1"/>
    <col min="6" max="6" width="10.83203125" style="33"/>
    <col min="7" max="7" width="6.6640625" style="33" bestFit="1" customWidth="1"/>
    <col min="8" max="9" width="10.83203125" style="33" bestFit="1" customWidth="1"/>
    <col min="10" max="10" width="11.83203125" style="33" bestFit="1" customWidth="1"/>
    <col min="11" max="11" width="11.83203125" style="33" customWidth="1"/>
    <col min="12" max="12" width="24.83203125" style="33" bestFit="1" customWidth="1"/>
    <col min="13" max="13" width="10.83203125" style="33"/>
    <col min="14" max="14" width="31.83203125" style="33" bestFit="1" customWidth="1"/>
    <col min="15" max="15" width="23.33203125" style="33" bestFit="1" customWidth="1"/>
    <col min="16" max="16" width="12.5" style="33" bestFit="1" customWidth="1"/>
    <col min="17" max="17" width="14" style="33" bestFit="1" customWidth="1"/>
    <col min="18" max="19" width="10.83203125" style="33"/>
    <col min="20" max="20" width="17.5" style="33" bestFit="1" customWidth="1"/>
    <col min="21" max="22" width="14" style="33" bestFit="1" customWidth="1"/>
    <col min="23" max="23" width="10.83203125" style="33"/>
    <col min="24" max="24" width="8.6640625" style="33" customWidth="1"/>
    <col min="25" max="25" width="17.5" style="33" bestFit="1" customWidth="1"/>
    <col min="26" max="27" width="14" style="33" bestFit="1" customWidth="1"/>
    <col min="28" max="16384" width="10.83203125" style="33"/>
  </cols>
  <sheetData>
    <row r="1" spans="1:27" ht="17" thickBot="1" x14ac:dyDescent="0.25">
      <c r="N1" s="196"/>
      <c r="O1" s="197"/>
      <c r="P1" s="197"/>
      <c r="Q1" s="197"/>
    </row>
    <row r="2" spans="1:27" ht="17" thickBot="1" x14ac:dyDescent="0.25">
      <c r="A2" s="34"/>
      <c r="B2" s="34"/>
      <c r="C2" s="207" t="s">
        <v>59</v>
      </c>
      <c r="D2" s="208"/>
      <c r="E2" s="208"/>
      <c r="F2" s="208"/>
      <c r="G2" s="209"/>
      <c r="H2" s="35"/>
      <c r="I2" s="35"/>
      <c r="J2" s="35"/>
      <c r="K2" s="35"/>
      <c r="L2" s="35"/>
      <c r="N2" s="201" t="s">
        <v>65</v>
      </c>
      <c r="O2" s="202"/>
      <c r="P2" s="202"/>
      <c r="Q2" s="203"/>
      <c r="S2" s="201" t="s">
        <v>68</v>
      </c>
      <c r="T2" s="202"/>
      <c r="U2" s="202"/>
      <c r="V2" s="203"/>
      <c r="X2" s="195"/>
      <c r="Y2" s="195"/>
      <c r="Z2" s="195"/>
      <c r="AA2" s="195"/>
    </row>
    <row r="3" spans="1:27" ht="17" thickBot="1" x14ac:dyDescent="0.25">
      <c r="A3" s="36"/>
      <c r="B3" s="37" t="s">
        <v>71</v>
      </c>
      <c r="C3" s="38" t="s">
        <v>57</v>
      </c>
      <c r="D3" s="210" t="s">
        <v>58</v>
      </c>
      <c r="E3" s="211"/>
      <c r="F3" s="189" t="s">
        <v>56</v>
      </c>
      <c r="G3" s="191"/>
      <c r="H3" s="39"/>
      <c r="I3" s="39"/>
      <c r="J3" s="39"/>
      <c r="K3" s="39"/>
      <c r="L3" s="39"/>
      <c r="N3" s="40" t="s">
        <v>64</v>
      </c>
      <c r="O3" s="41" t="s">
        <v>61</v>
      </c>
      <c r="P3" s="42" t="s">
        <v>62</v>
      </c>
      <c r="Q3" s="43" t="s">
        <v>63</v>
      </c>
      <c r="S3" s="40" t="s">
        <v>64</v>
      </c>
      <c r="T3" s="41" t="s">
        <v>61</v>
      </c>
      <c r="U3" s="42" t="s">
        <v>62</v>
      </c>
      <c r="V3" s="43" t="s">
        <v>63</v>
      </c>
      <c r="X3" s="44"/>
      <c r="Y3" s="45"/>
      <c r="Z3" s="46"/>
      <c r="AA3" s="46"/>
    </row>
    <row r="4" spans="1:27" x14ac:dyDescent="0.2">
      <c r="A4" s="47" t="s">
        <v>52</v>
      </c>
      <c r="B4" s="48">
        <v>62.58</v>
      </c>
      <c r="C4" s="49">
        <v>0</v>
      </c>
      <c r="D4" s="50">
        <v>40</v>
      </c>
      <c r="E4" s="51">
        <f>D4*$B$6</f>
        <v>43.91818472355385</v>
      </c>
      <c r="F4" s="52">
        <v>40</v>
      </c>
      <c r="G4" s="53">
        <f t="shared" ref="G4:G11" si="0">F4+$B$7</f>
        <v>46.129999999999995</v>
      </c>
      <c r="H4" s="54"/>
      <c r="I4" s="54"/>
      <c r="J4" s="54"/>
      <c r="K4" s="54"/>
      <c r="L4" s="54"/>
      <c r="N4" s="55">
        <v>1</v>
      </c>
      <c r="O4" s="56">
        <v>100</v>
      </c>
      <c r="P4" s="56">
        <f>(2/3)*O4</f>
        <v>66.666666666666657</v>
      </c>
      <c r="Q4" s="57">
        <f>(1/3)*O4</f>
        <v>33.333333333333329</v>
      </c>
      <c r="S4" s="55">
        <v>1</v>
      </c>
      <c r="T4" s="58">
        <v>100</v>
      </c>
      <c r="U4" s="59">
        <f>T4*(7/12)</f>
        <v>58.333333333333336</v>
      </c>
      <c r="V4" s="60">
        <f>T4*(5/12)</f>
        <v>41.666666666666671</v>
      </c>
      <c r="X4" s="61"/>
      <c r="Y4" s="54"/>
      <c r="Z4" s="54"/>
      <c r="AA4" s="54"/>
    </row>
    <row r="5" spans="1:27" x14ac:dyDescent="0.2">
      <c r="A5" s="62" t="s">
        <v>53</v>
      </c>
      <c r="B5" s="63">
        <v>68.709999999999994</v>
      </c>
      <c r="C5" s="64">
        <v>1</v>
      </c>
      <c r="D5" s="65">
        <f>E4</f>
        <v>43.91818472355385</v>
      </c>
      <c r="E5" s="66">
        <f t="shared" ref="E5:E11" si="1">D5*$B$6</f>
        <v>48.220173735304968</v>
      </c>
      <c r="F5" s="67">
        <f>G4</f>
        <v>46.129999999999995</v>
      </c>
      <c r="G5" s="68">
        <f t="shared" si="0"/>
        <v>52.259999999999991</v>
      </c>
      <c r="H5" s="54"/>
      <c r="I5" s="54"/>
      <c r="J5" s="54"/>
      <c r="K5" s="54"/>
      <c r="L5" s="54"/>
      <c r="N5" s="55">
        <v>2</v>
      </c>
      <c r="O5" s="56">
        <f>P4</f>
        <v>66.666666666666657</v>
      </c>
      <c r="P5" s="56">
        <f t="shared" ref="P5:P11" si="2">(2/3)*O5</f>
        <v>44.444444444444436</v>
      </c>
      <c r="Q5" s="57">
        <f t="shared" ref="Q5:Q11" si="3">(1/3)*O5</f>
        <v>22.222222222222218</v>
      </c>
      <c r="S5" s="55">
        <v>2</v>
      </c>
      <c r="T5" s="58">
        <f>U4</f>
        <v>58.333333333333336</v>
      </c>
      <c r="U5" s="59">
        <f t="shared" ref="U5:U11" si="4">T5*(7/12)</f>
        <v>34.027777777777779</v>
      </c>
      <c r="V5" s="60">
        <f t="shared" ref="V5:V11" si="5">T5*(5/12)</f>
        <v>24.305555555555557</v>
      </c>
      <c r="X5" s="61"/>
      <c r="Y5" s="54"/>
      <c r="Z5" s="54"/>
      <c r="AA5" s="54"/>
    </row>
    <row r="6" spans="1:27" x14ac:dyDescent="0.2">
      <c r="A6" s="62" t="s">
        <v>54</v>
      </c>
      <c r="B6" s="69">
        <f>B5/B4</f>
        <v>1.0979546180888462</v>
      </c>
      <c r="C6" s="64">
        <v>2</v>
      </c>
      <c r="D6" s="65">
        <f t="shared" ref="D6:D11" si="6">E5</f>
        <v>48.220173735304968</v>
      </c>
      <c r="E6" s="66">
        <f t="shared" si="1"/>
        <v>52.94356243772458</v>
      </c>
      <c r="F6" s="67">
        <f t="shared" ref="F6:F11" si="7">G5</f>
        <v>52.259999999999991</v>
      </c>
      <c r="G6" s="68">
        <f t="shared" si="0"/>
        <v>58.389999999999986</v>
      </c>
      <c r="H6" s="54"/>
      <c r="I6" s="54"/>
      <c r="J6" s="54"/>
      <c r="K6" s="54"/>
      <c r="L6" s="54"/>
      <c r="N6" s="55">
        <v>3</v>
      </c>
      <c r="O6" s="56">
        <f t="shared" ref="O6:O11" si="8">P5</f>
        <v>44.444444444444436</v>
      </c>
      <c r="P6" s="56">
        <f t="shared" si="2"/>
        <v>29.629629629629623</v>
      </c>
      <c r="Q6" s="57">
        <f t="shared" si="3"/>
        <v>14.814814814814811</v>
      </c>
      <c r="S6" s="55">
        <v>3</v>
      </c>
      <c r="T6" s="58">
        <f t="shared" ref="T6:T11" si="9">U5</f>
        <v>34.027777777777779</v>
      </c>
      <c r="U6" s="59">
        <f t="shared" si="4"/>
        <v>19.849537037037038</v>
      </c>
      <c r="V6" s="60">
        <f t="shared" si="5"/>
        <v>14.178240740740742</v>
      </c>
      <c r="X6" s="61"/>
      <c r="Y6" s="54"/>
      <c r="Z6" s="54"/>
      <c r="AA6" s="54"/>
    </row>
    <row r="7" spans="1:27" ht="17" thickBot="1" x14ac:dyDescent="0.25">
      <c r="A7" s="70" t="s">
        <v>55</v>
      </c>
      <c r="B7" s="71">
        <f>B5-B4</f>
        <v>6.1299999999999955</v>
      </c>
      <c r="C7" s="64">
        <v>3</v>
      </c>
      <c r="D7" s="65">
        <f t="shared" si="6"/>
        <v>52.94356243772458</v>
      </c>
      <c r="E7" s="66">
        <f t="shared" si="1"/>
        <v>58.129628876574877</v>
      </c>
      <c r="F7" s="67">
        <f t="shared" si="7"/>
        <v>58.389999999999986</v>
      </c>
      <c r="G7" s="68">
        <f t="shared" si="0"/>
        <v>64.519999999999982</v>
      </c>
      <c r="H7" s="54"/>
      <c r="I7" s="54"/>
      <c r="J7" s="54"/>
      <c r="K7" s="54"/>
      <c r="L7" s="54"/>
      <c r="N7" s="55">
        <v>4</v>
      </c>
      <c r="O7" s="56">
        <f t="shared" si="8"/>
        <v>29.629629629629623</v>
      </c>
      <c r="P7" s="56">
        <f t="shared" si="2"/>
        <v>19.753086419753082</v>
      </c>
      <c r="Q7" s="57">
        <f t="shared" si="3"/>
        <v>9.8765432098765409</v>
      </c>
      <c r="S7" s="55">
        <v>4</v>
      </c>
      <c r="T7" s="58">
        <f t="shared" si="9"/>
        <v>19.849537037037038</v>
      </c>
      <c r="U7" s="59">
        <f t="shared" si="4"/>
        <v>11.578896604938272</v>
      </c>
      <c r="V7" s="60">
        <f t="shared" si="5"/>
        <v>8.2706404320987659</v>
      </c>
      <c r="X7" s="61"/>
      <c r="Y7" s="54"/>
      <c r="Z7" s="54"/>
      <c r="AA7" s="54"/>
    </row>
    <row r="8" spans="1:27" x14ac:dyDescent="0.2">
      <c r="A8" s="33" t="s">
        <v>72</v>
      </c>
      <c r="B8" s="72">
        <v>0.71722730000000001</v>
      </c>
      <c r="C8" s="73">
        <v>4</v>
      </c>
      <c r="D8" s="65">
        <f t="shared" si="6"/>
        <v>58.129628876574877</v>
      </c>
      <c r="E8" s="66">
        <f t="shared" si="1"/>
        <v>63.823694472826134</v>
      </c>
      <c r="F8" s="67">
        <f t="shared" si="7"/>
        <v>64.519999999999982</v>
      </c>
      <c r="G8" s="68">
        <f t="shared" si="0"/>
        <v>70.649999999999977</v>
      </c>
      <c r="H8" s="54"/>
      <c r="I8" s="54"/>
      <c r="J8" s="54"/>
      <c r="K8" s="54"/>
      <c r="L8" s="54"/>
      <c r="N8" s="55">
        <v>5</v>
      </c>
      <c r="O8" s="56">
        <f t="shared" si="8"/>
        <v>19.753086419753082</v>
      </c>
      <c r="P8" s="56">
        <f t="shared" si="2"/>
        <v>13.168724279835388</v>
      </c>
      <c r="Q8" s="57">
        <f t="shared" si="3"/>
        <v>6.5843621399176939</v>
      </c>
      <c r="S8" s="55">
        <v>5</v>
      </c>
      <c r="T8" s="58">
        <f t="shared" si="9"/>
        <v>11.578896604938272</v>
      </c>
      <c r="U8" s="59">
        <f t="shared" si="4"/>
        <v>6.7543563528806594</v>
      </c>
      <c r="V8" s="60">
        <f t="shared" si="5"/>
        <v>4.8245402520576137</v>
      </c>
      <c r="X8" s="61"/>
      <c r="Y8" s="54"/>
      <c r="Z8" s="54"/>
      <c r="AA8" s="54"/>
    </row>
    <row r="9" spans="1:27" x14ac:dyDescent="0.2">
      <c r="A9" s="33" t="s">
        <v>73</v>
      </c>
      <c r="B9" s="72">
        <v>0.509799</v>
      </c>
      <c r="C9" s="73">
        <v>5</v>
      </c>
      <c r="D9" s="65">
        <f t="shared" si="6"/>
        <v>63.823694472826134</v>
      </c>
      <c r="E9" s="66">
        <f t="shared" si="1"/>
        <v>70.075520089931018</v>
      </c>
      <c r="F9" s="67">
        <f t="shared" si="7"/>
        <v>70.649999999999977</v>
      </c>
      <c r="G9" s="68">
        <f t="shared" si="0"/>
        <v>76.779999999999973</v>
      </c>
      <c r="H9" s="54"/>
      <c r="I9" s="54"/>
      <c r="J9" s="54"/>
      <c r="K9" s="54"/>
      <c r="L9" s="54"/>
      <c r="N9" s="55">
        <v>6</v>
      </c>
      <c r="O9" s="56">
        <f t="shared" si="8"/>
        <v>13.168724279835388</v>
      </c>
      <c r="P9" s="56">
        <f t="shared" si="2"/>
        <v>8.7791495198902574</v>
      </c>
      <c r="Q9" s="57">
        <f t="shared" si="3"/>
        <v>4.3895747599451287</v>
      </c>
      <c r="S9" s="55">
        <v>6</v>
      </c>
      <c r="T9" s="58">
        <f t="shared" si="9"/>
        <v>6.7543563528806594</v>
      </c>
      <c r="U9" s="59">
        <f t="shared" si="4"/>
        <v>3.9400412058470518</v>
      </c>
      <c r="V9" s="60">
        <f t="shared" si="5"/>
        <v>2.8143151470336081</v>
      </c>
      <c r="X9" s="61"/>
      <c r="Y9" s="54"/>
      <c r="Z9" s="54"/>
      <c r="AA9" s="54"/>
    </row>
    <row r="10" spans="1:27" x14ac:dyDescent="0.2">
      <c r="B10" s="72"/>
      <c r="C10" s="73">
        <v>6</v>
      </c>
      <c r="D10" s="65">
        <f t="shared" si="6"/>
        <v>70.075520089931018</v>
      </c>
      <c r="E10" s="66">
        <f t="shared" si="1"/>
        <v>76.939740897717485</v>
      </c>
      <c r="F10" s="67">
        <f t="shared" si="7"/>
        <v>76.779999999999973</v>
      </c>
      <c r="G10" s="68">
        <f t="shared" si="0"/>
        <v>82.909999999999968</v>
      </c>
      <c r="H10" s="54"/>
      <c r="I10" s="54"/>
      <c r="J10" s="54"/>
      <c r="K10" s="54"/>
      <c r="L10" s="54"/>
      <c r="N10" s="55">
        <v>7</v>
      </c>
      <c r="O10" s="56">
        <f t="shared" si="8"/>
        <v>8.7791495198902574</v>
      </c>
      <c r="P10" s="56">
        <f t="shared" si="2"/>
        <v>5.8527663465935049</v>
      </c>
      <c r="Q10" s="57">
        <f t="shared" si="3"/>
        <v>2.9263831732967525</v>
      </c>
      <c r="S10" s="74">
        <v>7</v>
      </c>
      <c r="T10" s="75">
        <f t="shared" si="9"/>
        <v>3.9400412058470518</v>
      </c>
      <c r="U10" s="76">
        <f t="shared" si="4"/>
        <v>2.2983573700774471</v>
      </c>
      <c r="V10" s="77">
        <f t="shared" si="5"/>
        <v>1.6416838357696049</v>
      </c>
      <c r="X10" s="61"/>
      <c r="Y10" s="54"/>
      <c r="Z10" s="54"/>
      <c r="AA10" s="54"/>
    </row>
    <row r="11" spans="1:27" ht="17" thickBot="1" x14ac:dyDescent="0.25">
      <c r="B11" s="72"/>
      <c r="C11" s="73">
        <v>7</v>
      </c>
      <c r="D11" s="78">
        <f t="shared" si="6"/>
        <v>76.939740897717485</v>
      </c>
      <c r="E11" s="79">
        <f t="shared" si="1"/>
        <v>84.476343833208176</v>
      </c>
      <c r="F11" s="80">
        <f t="shared" si="7"/>
        <v>82.909999999999968</v>
      </c>
      <c r="G11" s="81">
        <f t="shared" si="0"/>
        <v>89.039999999999964</v>
      </c>
      <c r="H11" s="54"/>
      <c r="I11" s="54"/>
      <c r="J11" s="54"/>
      <c r="K11" s="54"/>
      <c r="L11" s="54"/>
      <c r="N11" s="82">
        <v>8</v>
      </c>
      <c r="O11" s="83">
        <f t="shared" si="8"/>
        <v>5.8527663465935049</v>
      </c>
      <c r="P11" s="83">
        <f t="shared" si="2"/>
        <v>3.9018442310623365</v>
      </c>
      <c r="Q11" s="84">
        <f t="shared" si="3"/>
        <v>1.9509221155311682</v>
      </c>
      <c r="S11" s="85">
        <v>8</v>
      </c>
      <c r="T11" s="86">
        <f t="shared" si="9"/>
        <v>2.2983573700774471</v>
      </c>
      <c r="U11" s="87">
        <f t="shared" si="4"/>
        <v>1.3407084658785109</v>
      </c>
      <c r="V11" s="88">
        <f t="shared" si="5"/>
        <v>0.95764890419893633</v>
      </c>
      <c r="X11" s="61"/>
      <c r="Y11" s="54"/>
      <c r="Z11" s="54"/>
      <c r="AA11" s="54"/>
    </row>
    <row r="12" spans="1:27" ht="17" thickBot="1" x14ac:dyDescent="0.25">
      <c r="B12" s="72"/>
      <c r="C12" s="89"/>
      <c r="D12" s="90"/>
      <c r="E12" s="90"/>
      <c r="F12" s="91"/>
      <c r="G12" s="91"/>
      <c r="H12" s="91"/>
      <c r="I12" s="91"/>
      <c r="J12" s="91"/>
      <c r="K12" s="91"/>
      <c r="L12" s="91"/>
      <c r="N12" s="92"/>
      <c r="O12" s="93"/>
      <c r="P12" s="93"/>
      <c r="Q12" s="93"/>
      <c r="X12" s="54"/>
      <c r="Y12" s="54"/>
      <c r="Z12" s="54"/>
      <c r="AA12" s="54"/>
    </row>
    <row r="13" spans="1:27" ht="17" thickBot="1" x14ac:dyDescent="0.25">
      <c r="A13" s="94"/>
      <c r="B13" s="94"/>
      <c r="C13" s="192" t="s">
        <v>60</v>
      </c>
      <c r="D13" s="193"/>
      <c r="E13" s="193"/>
      <c r="F13" s="193"/>
      <c r="G13" s="194"/>
      <c r="H13" s="95"/>
      <c r="I13" s="95"/>
      <c r="J13" s="95"/>
      <c r="K13" s="95"/>
      <c r="L13" s="95"/>
      <c r="N13" s="204" t="s">
        <v>66</v>
      </c>
      <c r="O13" s="205"/>
      <c r="P13" s="205"/>
      <c r="Q13" s="206"/>
      <c r="S13" s="204" t="s">
        <v>69</v>
      </c>
      <c r="T13" s="205"/>
      <c r="U13" s="205"/>
      <c r="V13" s="206"/>
    </row>
    <row r="14" spans="1:27" ht="17" thickBot="1" x14ac:dyDescent="0.25">
      <c r="A14" s="96"/>
      <c r="B14" s="97" t="s">
        <v>71</v>
      </c>
      <c r="C14" s="38" t="s">
        <v>57</v>
      </c>
      <c r="D14" s="212" t="s">
        <v>58</v>
      </c>
      <c r="E14" s="211"/>
      <c r="F14" s="189" t="s">
        <v>56</v>
      </c>
      <c r="G14" s="191"/>
      <c r="H14" s="39"/>
      <c r="I14" s="39"/>
      <c r="J14" s="39"/>
      <c r="K14" s="39"/>
      <c r="L14" s="39"/>
      <c r="N14" s="40" t="s">
        <v>64</v>
      </c>
      <c r="O14" s="41" t="s">
        <v>61</v>
      </c>
      <c r="P14" s="42" t="s">
        <v>62</v>
      </c>
      <c r="Q14" s="43" t="s">
        <v>63</v>
      </c>
      <c r="S14" s="40" t="s">
        <v>64</v>
      </c>
      <c r="T14" s="41" t="s">
        <v>61</v>
      </c>
      <c r="U14" s="42" t="s">
        <v>62</v>
      </c>
      <c r="V14" s="43" t="s">
        <v>63</v>
      </c>
    </row>
    <row r="15" spans="1:27" x14ac:dyDescent="0.2">
      <c r="A15" s="98" t="s">
        <v>52</v>
      </c>
      <c r="B15" s="48">
        <v>64.900000000000006</v>
      </c>
      <c r="C15" s="49">
        <v>0</v>
      </c>
      <c r="D15" s="50">
        <v>40</v>
      </c>
      <c r="E15" s="51">
        <f>D15*$B$17</f>
        <v>42.003081664098616</v>
      </c>
      <c r="F15" s="99">
        <v>40</v>
      </c>
      <c r="G15" s="48">
        <f t="shared" ref="G15:G29" si="10">F15+$B$18</f>
        <v>43.25</v>
      </c>
      <c r="H15" s="100"/>
      <c r="I15" s="100"/>
      <c r="J15" s="100"/>
      <c r="K15" s="100"/>
      <c r="L15" s="100"/>
      <c r="N15" s="55">
        <v>1</v>
      </c>
      <c r="O15" s="56">
        <v>100</v>
      </c>
      <c r="P15" s="101">
        <f>O15*(0.5)</f>
        <v>50</v>
      </c>
      <c r="Q15" s="102">
        <f>O15*(0.5)</f>
        <v>50</v>
      </c>
      <c r="S15" s="55">
        <v>1</v>
      </c>
      <c r="T15" s="103">
        <v>100</v>
      </c>
      <c r="U15" s="59">
        <f>T15*(2/3)</f>
        <v>66.666666666666657</v>
      </c>
      <c r="V15" s="60">
        <f>T15*(1/3)</f>
        <v>33.333333333333329</v>
      </c>
    </row>
    <row r="16" spans="1:27" x14ac:dyDescent="0.2">
      <c r="A16" s="62" t="s">
        <v>53</v>
      </c>
      <c r="B16" s="63">
        <v>68.150000000000006</v>
      </c>
      <c r="C16" s="64">
        <v>1</v>
      </c>
      <c r="D16" s="65">
        <f>E15</f>
        <v>42.003081664098616</v>
      </c>
      <c r="E16" s="51">
        <f t="shared" ref="E16:E29" si="11">D16*$B$17</f>
        <v>44.106471732023437</v>
      </c>
      <c r="F16" s="104">
        <f>G15</f>
        <v>43.25</v>
      </c>
      <c r="G16" s="48">
        <f t="shared" si="10"/>
        <v>46.5</v>
      </c>
      <c r="H16" s="100"/>
      <c r="I16" s="100"/>
      <c r="J16" s="100"/>
      <c r="K16" s="100"/>
      <c r="L16" s="100"/>
      <c r="N16" s="55">
        <v>2</v>
      </c>
      <c r="O16" s="56">
        <v>50</v>
      </c>
      <c r="P16" s="101">
        <f t="shared" ref="P16:P19" si="12">O16*(0.5)</f>
        <v>25</v>
      </c>
      <c r="Q16" s="102">
        <f t="shared" ref="Q16:Q19" si="13">O16*(0.5)</f>
        <v>25</v>
      </c>
      <c r="S16" s="55">
        <v>2</v>
      </c>
      <c r="T16" s="103">
        <f>T15/2</f>
        <v>50</v>
      </c>
      <c r="U16" s="59">
        <f t="shared" ref="U16:U19" si="14">T16*(2/3)</f>
        <v>33.333333333333329</v>
      </c>
      <c r="V16" s="60">
        <f t="shared" ref="V16:V19" si="15">T16*(1/3)</f>
        <v>16.666666666666664</v>
      </c>
    </row>
    <row r="17" spans="1:22" x14ac:dyDescent="0.2">
      <c r="A17" s="62" t="s">
        <v>54</v>
      </c>
      <c r="B17" s="60">
        <f>B16/B15</f>
        <v>1.0500770416024654</v>
      </c>
      <c r="C17" s="64">
        <v>2</v>
      </c>
      <c r="D17" s="65">
        <f t="shared" ref="D17:D29" si="16">E16</f>
        <v>44.106471732023437</v>
      </c>
      <c r="E17" s="51">
        <f t="shared" si="11"/>
        <v>46.315193351885938</v>
      </c>
      <c r="F17" s="104">
        <f t="shared" ref="F17:F29" si="17">G16</f>
        <v>46.5</v>
      </c>
      <c r="G17" s="48">
        <f t="shared" si="10"/>
        <v>49.75</v>
      </c>
      <c r="H17" s="100"/>
      <c r="I17" s="100"/>
      <c r="J17" s="100"/>
      <c r="K17" s="100"/>
      <c r="L17" s="100"/>
      <c r="N17" s="55">
        <v>3</v>
      </c>
      <c r="O17" s="56">
        <v>25</v>
      </c>
      <c r="P17" s="101">
        <f t="shared" si="12"/>
        <v>12.5</v>
      </c>
      <c r="Q17" s="102">
        <f t="shared" si="13"/>
        <v>12.5</v>
      </c>
      <c r="S17" s="55">
        <v>3</v>
      </c>
      <c r="T17" s="103">
        <f t="shared" ref="T17:T19" si="18">T16/2</f>
        <v>25</v>
      </c>
      <c r="U17" s="59">
        <f t="shared" si="14"/>
        <v>16.666666666666664</v>
      </c>
      <c r="V17" s="60">
        <f t="shared" si="15"/>
        <v>8.3333333333333321</v>
      </c>
    </row>
    <row r="18" spans="1:22" ht="17" thickBot="1" x14ac:dyDescent="0.25">
      <c r="A18" s="70" t="s">
        <v>55</v>
      </c>
      <c r="B18" s="71">
        <f>B16-B15</f>
        <v>3.25</v>
      </c>
      <c r="C18" s="64">
        <v>3</v>
      </c>
      <c r="D18" s="65">
        <f t="shared" si="16"/>
        <v>46.315193351885938</v>
      </c>
      <c r="E18" s="51">
        <f t="shared" si="11"/>
        <v>48.634521216194557</v>
      </c>
      <c r="F18" s="104">
        <f t="shared" si="17"/>
        <v>49.75</v>
      </c>
      <c r="G18" s="48">
        <f t="shared" si="10"/>
        <v>53</v>
      </c>
      <c r="H18" s="100"/>
      <c r="I18" s="100"/>
      <c r="J18" s="100"/>
      <c r="K18" s="100"/>
      <c r="L18" s="100"/>
      <c r="N18" s="74">
        <v>4</v>
      </c>
      <c r="O18" s="105">
        <v>12.5</v>
      </c>
      <c r="P18" s="106">
        <f t="shared" si="12"/>
        <v>6.25</v>
      </c>
      <c r="Q18" s="107">
        <f t="shared" si="13"/>
        <v>6.25</v>
      </c>
      <c r="S18" s="55">
        <v>4</v>
      </c>
      <c r="T18" s="103">
        <f t="shared" si="18"/>
        <v>12.5</v>
      </c>
      <c r="U18" s="59">
        <f t="shared" si="14"/>
        <v>8.3333333333333321</v>
      </c>
      <c r="V18" s="60">
        <f t="shared" si="15"/>
        <v>4.1666666666666661</v>
      </c>
    </row>
    <row r="19" spans="1:22" ht="17" thickBot="1" x14ac:dyDescent="0.25">
      <c r="C19" s="73">
        <v>5</v>
      </c>
      <c r="D19" s="65">
        <f t="shared" si="16"/>
        <v>48.634521216194557</v>
      </c>
      <c r="E19" s="51">
        <f t="shared" si="11"/>
        <v>51.069994158453916</v>
      </c>
      <c r="F19" s="104">
        <f t="shared" si="17"/>
        <v>53</v>
      </c>
      <c r="G19" s="48">
        <f t="shared" si="10"/>
        <v>56.25</v>
      </c>
      <c r="H19" s="100"/>
      <c r="I19" s="100"/>
      <c r="J19" s="100"/>
      <c r="K19" s="100"/>
      <c r="L19" s="100"/>
      <c r="N19" s="85">
        <v>5</v>
      </c>
      <c r="O19" s="108">
        <v>6</v>
      </c>
      <c r="P19" s="109">
        <f t="shared" si="12"/>
        <v>3</v>
      </c>
      <c r="Q19" s="110">
        <f t="shared" si="13"/>
        <v>3</v>
      </c>
      <c r="S19" s="85">
        <v>5</v>
      </c>
      <c r="T19" s="111">
        <f t="shared" si="18"/>
        <v>6.25</v>
      </c>
      <c r="U19" s="87">
        <f t="shared" si="14"/>
        <v>4.1666666666666661</v>
      </c>
      <c r="V19" s="88">
        <f t="shared" si="15"/>
        <v>2.083333333333333</v>
      </c>
    </row>
    <row r="20" spans="1:22" ht="17" thickBot="1" x14ac:dyDescent="0.25">
      <c r="C20" s="73">
        <v>6</v>
      </c>
      <c r="D20" s="65">
        <f t="shared" si="16"/>
        <v>51.069994158453916</v>
      </c>
      <c r="E20" s="51">
        <f t="shared" si="11"/>
        <v>53.627428380564474</v>
      </c>
      <c r="F20" s="104">
        <f t="shared" si="17"/>
        <v>56.25</v>
      </c>
      <c r="G20" s="48">
        <f t="shared" si="10"/>
        <v>59.5</v>
      </c>
      <c r="H20" s="100"/>
      <c r="I20" s="100"/>
      <c r="J20" s="100"/>
      <c r="K20" s="100"/>
      <c r="L20" s="100"/>
      <c r="N20" s="61"/>
      <c r="O20" s="54"/>
      <c r="P20" s="112"/>
      <c r="Q20" s="112"/>
      <c r="S20" s="196"/>
      <c r="T20" s="196"/>
      <c r="U20" s="196"/>
      <c r="V20" s="196"/>
    </row>
    <row r="21" spans="1:22" x14ac:dyDescent="0.2">
      <c r="C21" s="73">
        <v>7</v>
      </c>
      <c r="D21" s="65">
        <f t="shared" si="16"/>
        <v>53.627428380564474</v>
      </c>
      <c r="E21" s="51">
        <f t="shared" si="11"/>
        <v>56.312931342611236</v>
      </c>
      <c r="F21" s="104">
        <f t="shared" si="17"/>
        <v>59.5</v>
      </c>
      <c r="G21" s="48">
        <f t="shared" si="10"/>
        <v>62.75</v>
      </c>
      <c r="H21" s="100"/>
      <c r="I21" s="100"/>
      <c r="J21" s="100"/>
      <c r="K21" s="100"/>
      <c r="L21" s="100"/>
      <c r="N21" s="201" t="s">
        <v>67</v>
      </c>
      <c r="O21" s="202"/>
      <c r="P21" s="202"/>
      <c r="Q21" s="203"/>
      <c r="S21" s="61"/>
    </row>
    <row r="22" spans="1:22" ht="17" thickBot="1" x14ac:dyDescent="0.25">
      <c r="C22" s="73">
        <v>8</v>
      </c>
      <c r="D22" s="78">
        <f t="shared" si="16"/>
        <v>56.312931342611236</v>
      </c>
      <c r="E22" s="51">
        <f t="shared" si="11"/>
        <v>59.132916348211957</v>
      </c>
      <c r="F22" s="113">
        <f t="shared" si="17"/>
        <v>62.75</v>
      </c>
      <c r="G22" s="48">
        <f t="shared" si="10"/>
        <v>66</v>
      </c>
      <c r="H22" s="100"/>
      <c r="I22" s="100"/>
      <c r="J22" s="100"/>
      <c r="K22" s="100"/>
      <c r="L22" s="100"/>
      <c r="N22" s="40" t="s">
        <v>64</v>
      </c>
      <c r="O22" s="41" t="s">
        <v>61</v>
      </c>
      <c r="P22" s="42" t="s">
        <v>62</v>
      </c>
      <c r="Q22" s="43" t="s">
        <v>63</v>
      </c>
      <c r="S22" s="61"/>
    </row>
    <row r="23" spans="1:22" ht="17" thickBot="1" x14ac:dyDescent="0.25">
      <c r="C23" s="73">
        <v>9</v>
      </c>
      <c r="D23" s="78">
        <f t="shared" si="16"/>
        <v>59.132916348211957</v>
      </c>
      <c r="E23" s="51">
        <f t="shared" si="11"/>
        <v>62.094117860256475</v>
      </c>
      <c r="F23" s="113">
        <f t="shared" si="17"/>
        <v>66</v>
      </c>
      <c r="G23" s="48">
        <f t="shared" si="10"/>
        <v>69.25</v>
      </c>
      <c r="H23" s="100"/>
      <c r="I23" s="100"/>
      <c r="J23" s="100"/>
      <c r="K23" s="100"/>
      <c r="L23" s="100"/>
      <c r="N23" s="55">
        <v>1</v>
      </c>
      <c r="O23" s="58">
        <v>100</v>
      </c>
      <c r="P23" s="59">
        <f>O23*0.75</f>
        <v>75</v>
      </c>
      <c r="Q23" s="60">
        <f>O23*0.25</f>
        <v>25</v>
      </c>
    </row>
    <row r="24" spans="1:22" ht="17" thickBot="1" x14ac:dyDescent="0.25">
      <c r="C24" s="73">
        <v>10</v>
      </c>
      <c r="D24" s="78">
        <f t="shared" si="16"/>
        <v>62.094117860256475</v>
      </c>
      <c r="E24" s="51">
        <f t="shared" si="11"/>
        <v>65.203607583612921</v>
      </c>
      <c r="F24" s="113">
        <f t="shared" si="17"/>
        <v>69.25</v>
      </c>
      <c r="G24" s="48">
        <f t="shared" si="10"/>
        <v>72.5</v>
      </c>
      <c r="H24" s="100"/>
      <c r="I24" s="100"/>
      <c r="J24" s="100"/>
      <c r="K24" s="100"/>
      <c r="L24" s="100"/>
      <c r="N24" s="55">
        <v>2</v>
      </c>
      <c r="O24" s="58">
        <f>P23</f>
        <v>75</v>
      </c>
      <c r="P24" s="59">
        <f t="shared" ref="P24:P34" si="19">O24*0.75</f>
        <v>56.25</v>
      </c>
      <c r="Q24" s="60">
        <f t="shared" ref="Q24:Q34" si="20">O24*0.25</f>
        <v>18.75</v>
      </c>
    </row>
    <row r="25" spans="1:22" ht="17" thickBot="1" x14ac:dyDescent="0.25">
      <c r="C25" s="73">
        <v>11</v>
      </c>
      <c r="D25" s="78">
        <f t="shared" si="16"/>
        <v>65.203607583612921</v>
      </c>
      <c r="E25" s="51">
        <f t="shared" si="11"/>
        <v>68.468811353208338</v>
      </c>
      <c r="F25" s="113">
        <f t="shared" si="17"/>
        <v>72.5</v>
      </c>
      <c r="G25" s="48">
        <f t="shared" si="10"/>
        <v>75.75</v>
      </c>
      <c r="H25" s="100"/>
      <c r="I25" s="100"/>
      <c r="J25" s="100"/>
      <c r="K25" s="100"/>
      <c r="L25" s="100"/>
      <c r="N25" s="55">
        <v>3</v>
      </c>
      <c r="O25" s="58">
        <f t="shared" ref="O25:O34" si="21">P24</f>
        <v>56.25</v>
      </c>
      <c r="P25" s="59">
        <f t="shared" si="19"/>
        <v>42.1875</v>
      </c>
      <c r="Q25" s="60">
        <f t="shared" si="20"/>
        <v>14.0625</v>
      </c>
    </row>
    <row r="26" spans="1:22" ht="17" thickBot="1" x14ac:dyDescent="0.25">
      <c r="C26" s="73">
        <v>12</v>
      </c>
      <c r="D26" s="78">
        <f t="shared" si="16"/>
        <v>68.468811353208338</v>
      </c>
      <c r="E26" s="51">
        <f t="shared" si="11"/>
        <v>71.897526867814307</v>
      </c>
      <c r="F26" s="113">
        <f t="shared" si="17"/>
        <v>75.75</v>
      </c>
      <c r="G26" s="48">
        <f t="shared" si="10"/>
        <v>79</v>
      </c>
      <c r="H26" s="100"/>
      <c r="I26" s="100"/>
      <c r="J26" s="100"/>
      <c r="K26" s="100"/>
      <c r="L26" s="100"/>
      <c r="N26" s="55">
        <v>4</v>
      </c>
      <c r="O26" s="58">
        <f t="shared" si="21"/>
        <v>42.1875</v>
      </c>
      <c r="P26" s="59">
        <f t="shared" si="19"/>
        <v>31.640625</v>
      </c>
      <c r="Q26" s="60">
        <f t="shared" si="20"/>
        <v>10.546875</v>
      </c>
    </row>
    <row r="27" spans="1:22" ht="17" thickBot="1" x14ac:dyDescent="0.25">
      <c r="C27" s="73">
        <v>13</v>
      </c>
      <c r="D27" s="78">
        <f t="shared" si="16"/>
        <v>71.897526867814307</v>
      </c>
      <c r="E27" s="51">
        <f t="shared" si="11"/>
        <v>75.497942311888224</v>
      </c>
      <c r="F27" s="113">
        <f t="shared" si="17"/>
        <v>79</v>
      </c>
      <c r="G27" s="48">
        <f t="shared" si="10"/>
        <v>82.25</v>
      </c>
      <c r="H27" s="100"/>
      <c r="I27" s="100"/>
      <c r="J27" s="100"/>
      <c r="K27" s="100"/>
      <c r="L27" s="100"/>
      <c r="N27" s="55">
        <v>5</v>
      </c>
      <c r="O27" s="58">
        <f t="shared" si="21"/>
        <v>31.640625</v>
      </c>
      <c r="P27" s="59">
        <f t="shared" si="19"/>
        <v>23.73046875</v>
      </c>
      <c r="Q27" s="60">
        <f t="shared" si="20"/>
        <v>7.91015625</v>
      </c>
    </row>
    <row r="28" spans="1:22" ht="17" thickBot="1" x14ac:dyDescent="0.25">
      <c r="C28" s="73">
        <v>14</v>
      </c>
      <c r="D28" s="78">
        <f t="shared" si="16"/>
        <v>75.497942311888224</v>
      </c>
      <c r="E28" s="51">
        <f t="shared" si="11"/>
        <v>79.278655909941179</v>
      </c>
      <c r="F28" s="113">
        <f t="shared" si="17"/>
        <v>82.25</v>
      </c>
      <c r="G28" s="48">
        <f t="shared" si="10"/>
        <v>85.5</v>
      </c>
      <c r="H28" s="100"/>
      <c r="I28" s="100"/>
      <c r="J28" s="100"/>
      <c r="K28" s="100"/>
      <c r="L28" s="100"/>
      <c r="N28" s="55">
        <v>6</v>
      </c>
      <c r="O28" s="58">
        <f t="shared" si="21"/>
        <v>23.73046875</v>
      </c>
      <c r="P28" s="59">
        <f t="shared" si="19"/>
        <v>17.7978515625</v>
      </c>
      <c r="Q28" s="60">
        <f t="shared" si="20"/>
        <v>5.9326171875</v>
      </c>
    </row>
    <row r="29" spans="1:22" ht="17" thickBot="1" x14ac:dyDescent="0.25">
      <c r="C29" s="73">
        <v>15</v>
      </c>
      <c r="D29" s="78">
        <f t="shared" si="16"/>
        <v>79.278655909941179</v>
      </c>
      <c r="E29" s="51">
        <f t="shared" si="11"/>
        <v>83.248696460130844</v>
      </c>
      <c r="F29" s="113">
        <f t="shared" si="17"/>
        <v>85.5</v>
      </c>
      <c r="G29" s="48">
        <f t="shared" si="10"/>
        <v>88.75</v>
      </c>
      <c r="H29" s="100"/>
      <c r="I29" s="100"/>
      <c r="J29" s="100"/>
      <c r="K29" s="100"/>
      <c r="L29" s="100"/>
      <c r="N29" s="55">
        <v>7</v>
      </c>
      <c r="O29" s="58">
        <f t="shared" si="21"/>
        <v>17.7978515625</v>
      </c>
      <c r="P29" s="59">
        <f t="shared" si="19"/>
        <v>13.348388671875</v>
      </c>
      <c r="Q29" s="60">
        <f t="shared" si="20"/>
        <v>4.449462890625</v>
      </c>
    </row>
    <row r="30" spans="1:22" ht="17" thickBot="1" x14ac:dyDescent="0.25">
      <c r="N30" s="55">
        <v>8</v>
      </c>
      <c r="O30" s="58">
        <f t="shared" si="21"/>
        <v>13.348388671875</v>
      </c>
      <c r="P30" s="59">
        <f t="shared" si="19"/>
        <v>10.01129150390625</v>
      </c>
      <c r="Q30" s="60">
        <f t="shared" si="20"/>
        <v>3.33709716796875</v>
      </c>
    </row>
    <row r="31" spans="1:22" ht="17" thickBot="1" x14ac:dyDescent="0.25">
      <c r="C31" s="198" t="s">
        <v>70</v>
      </c>
      <c r="D31" s="199"/>
      <c r="E31" s="199"/>
      <c r="F31" s="199"/>
      <c r="G31" s="200"/>
      <c r="H31" s="39"/>
      <c r="I31" s="39"/>
      <c r="J31" s="39"/>
      <c r="K31" s="39"/>
      <c r="L31" s="39"/>
      <c r="N31" s="55">
        <v>9</v>
      </c>
      <c r="O31" s="58">
        <f t="shared" si="21"/>
        <v>10.01129150390625</v>
      </c>
      <c r="P31" s="59">
        <f t="shared" si="19"/>
        <v>7.5084686279296875</v>
      </c>
      <c r="Q31" s="60">
        <f t="shared" si="20"/>
        <v>2.5028228759765625</v>
      </c>
    </row>
    <row r="32" spans="1:22" ht="17" thickBot="1" x14ac:dyDescent="0.25">
      <c r="C32" s="38" t="s">
        <v>57</v>
      </c>
      <c r="D32" s="189" t="s">
        <v>58</v>
      </c>
      <c r="E32" s="190"/>
      <c r="F32" s="189" t="s">
        <v>56</v>
      </c>
      <c r="G32" s="191"/>
      <c r="H32" s="39"/>
      <c r="I32" s="39"/>
      <c r="J32" s="39"/>
      <c r="K32" s="39"/>
      <c r="L32" s="39"/>
      <c r="N32" s="55">
        <v>10</v>
      </c>
      <c r="O32" s="58">
        <f t="shared" si="21"/>
        <v>7.5084686279296875</v>
      </c>
      <c r="P32" s="59">
        <f t="shared" si="19"/>
        <v>5.6313514709472656</v>
      </c>
      <c r="Q32" s="60">
        <f t="shared" si="20"/>
        <v>1.8771171569824219</v>
      </c>
    </row>
    <row r="33" spans="3:20" x14ac:dyDescent="0.2">
      <c r="C33" s="114">
        <v>0</v>
      </c>
      <c r="D33" s="115">
        <v>40</v>
      </c>
      <c r="E33" s="116">
        <f>D33*B6</f>
        <v>43.91818472355385</v>
      </c>
      <c r="F33" s="117">
        <v>40</v>
      </c>
      <c r="G33" s="118">
        <f>F33+B7</f>
        <v>46.129999999999995</v>
      </c>
      <c r="H33" s="119"/>
      <c r="I33" s="119"/>
      <c r="J33" s="119"/>
      <c r="K33" s="119"/>
      <c r="L33" s="119"/>
      <c r="N33" s="55">
        <v>11</v>
      </c>
      <c r="O33" s="58">
        <f t="shared" si="21"/>
        <v>5.6313514709472656</v>
      </c>
      <c r="P33" s="59">
        <f t="shared" si="19"/>
        <v>4.2235136032104492</v>
      </c>
      <c r="Q33" s="60">
        <f t="shared" si="20"/>
        <v>1.4078378677368164</v>
      </c>
    </row>
    <row r="34" spans="3:20" ht="17" thickBot="1" x14ac:dyDescent="0.25">
      <c r="C34" s="73">
        <v>1</v>
      </c>
      <c r="D34" s="120">
        <f>E33</f>
        <v>43.91818472355385</v>
      </c>
      <c r="E34" s="121">
        <f>D34*B17</f>
        <v>46.117477487060015</v>
      </c>
      <c r="F34" s="122">
        <f>G33</f>
        <v>46.129999999999995</v>
      </c>
      <c r="G34" s="123">
        <f>F34+B18</f>
        <v>49.379999999999995</v>
      </c>
      <c r="H34" s="124"/>
      <c r="I34" s="124"/>
      <c r="J34" s="124"/>
      <c r="K34" s="124"/>
      <c r="L34" s="124"/>
      <c r="N34" s="85">
        <v>12</v>
      </c>
      <c r="O34" s="86">
        <f t="shared" si="21"/>
        <v>4.2235136032104492</v>
      </c>
      <c r="P34" s="87">
        <f t="shared" si="19"/>
        <v>3.1676352024078369</v>
      </c>
      <c r="Q34" s="88">
        <f t="shared" si="20"/>
        <v>1.0558784008026123</v>
      </c>
    </row>
    <row r="35" spans="3:20" x14ac:dyDescent="0.2">
      <c r="C35" s="73">
        <v>2</v>
      </c>
      <c r="D35" s="120">
        <f t="shared" ref="D35:D41" si="22">E34</f>
        <v>46.117477487060015</v>
      </c>
      <c r="E35" s="125">
        <f>D35*B6</f>
        <v>50.634897381525938</v>
      </c>
      <c r="F35" s="122">
        <f t="shared" ref="F35:F41" si="23">G34</f>
        <v>49.379999999999995</v>
      </c>
      <c r="G35" s="126">
        <f>F35+B7</f>
        <v>55.509999999999991</v>
      </c>
      <c r="H35" s="119"/>
      <c r="I35" s="119"/>
      <c r="J35" s="119"/>
      <c r="K35" s="119"/>
      <c r="L35" s="119"/>
    </row>
    <row r="36" spans="3:20" x14ac:dyDescent="0.2">
      <c r="C36" s="73">
        <v>3</v>
      </c>
      <c r="D36" s="120">
        <f t="shared" si="22"/>
        <v>50.634897381525938</v>
      </c>
      <c r="E36" s="121">
        <f>D36*B17</f>
        <v>53.17054324423718</v>
      </c>
      <c r="F36" s="122">
        <f t="shared" si="23"/>
        <v>55.509999999999991</v>
      </c>
      <c r="G36" s="123">
        <f>F36+B18</f>
        <v>58.759999999999991</v>
      </c>
      <c r="H36" s="124"/>
      <c r="I36" s="124"/>
      <c r="J36" s="124"/>
      <c r="K36" s="124"/>
      <c r="L36" s="124"/>
    </row>
    <row r="37" spans="3:20" x14ac:dyDescent="0.2">
      <c r="C37" s="73">
        <v>5</v>
      </c>
      <c r="D37" s="120">
        <f t="shared" si="22"/>
        <v>53.17054324423718</v>
      </c>
      <c r="E37" s="125">
        <f>D37*B6</f>
        <v>58.378843501302917</v>
      </c>
      <c r="F37" s="122">
        <f t="shared" si="23"/>
        <v>58.759999999999991</v>
      </c>
      <c r="G37" s="126">
        <f>F37+B7</f>
        <v>64.889999999999986</v>
      </c>
      <c r="H37" s="119"/>
      <c r="I37" s="119"/>
      <c r="J37" s="119"/>
      <c r="K37" s="119"/>
      <c r="L37" s="119"/>
    </row>
    <row r="38" spans="3:20" x14ac:dyDescent="0.2">
      <c r="C38" s="73">
        <v>6</v>
      </c>
      <c r="D38" s="120">
        <f t="shared" si="22"/>
        <v>58.378843501302917</v>
      </c>
      <c r="E38" s="121">
        <f>D38*B17</f>
        <v>61.302283276021477</v>
      </c>
      <c r="F38" s="122">
        <f t="shared" si="23"/>
        <v>64.889999999999986</v>
      </c>
      <c r="G38" s="123">
        <f>F38+B18</f>
        <v>68.139999999999986</v>
      </c>
      <c r="H38" s="124"/>
      <c r="I38" s="124"/>
      <c r="J38" s="124"/>
      <c r="K38" s="124"/>
      <c r="L38" s="124"/>
    </row>
    <row r="39" spans="3:20" x14ac:dyDescent="0.2">
      <c r="C39" s="73">
        <v>7</v>
      </c>
      <c r="D39" s="120">
        <f t="shared" si="22"/>
        <v>61.302283276021477</v>
      </c>
      <c r="E39" s="125">
        <f>D39*B6</f>
        <v>67.307125022298422</v>
      </c>
      <c r="F39" s="122">
        <f t="shared" si="23"/>
        <v>68.139999999999986</v>
      </c>
      <c r="G39" s="126">
        <f>F39+B7</f>
        <v>74.269999999999982</v>
      </c>
      <c r="H39" s="119"/>
      <c r="I39" s="119"/>
      <c r="J39" s="119"/>
      <c r="K39" s="119"/>
      <c r="L39" s="119"/>
    </row>
    <row r="40" spans="3:20" x14ac:dyDescent="0.2">
      <c r="C40" s="73">
        <v>8</v>
      </c>
      <c r="D40" s="120">
        <f t="shared" si="22"/>
        <v>67.307125022298422</v>
      </c>
      <c r="E40" s="121">
        <f>D40*B17</f>
        <v>70.677666722182394</v>
      </c>
      <c r="F40" s="122">
        <f t="shared" si="23"/>
        <v>74.269999999999982</v>
      </c>
      <c r="G40" s="123">
        <f>F40+B18</f>
        <v>77.519999999999982</v>
      </c>
      <c r="H40" s="124"/>
      <c r="I40" s="124"/>
      <c r="J40" s="124"/>
      <c r="K40" s="124"/>
      <c r="L40" s="124"/>
    </row>
    <row r="41" spans="3:20" x14ac:dyDescent="0.2">
      <c r="C41" s="127">
        <v>9</v>
      </c>
      <c r="D41" s="120">
        <f t="shared" si="22"/>
        <v>70.677666722182394</v>
      </c>
      <c r="E41" s="125">
        <f>D41*B6</f>
        <v>77.600870573364531</v>
      </c>
      <c r="F41" s="122">
        <f t="shared" si="23"/>
        <v>77.519999999999982</v>
      </c>
      <c r="G41" s="126">
        <f>F41+B7</f>
        <v>83.649999999999977</v>
      </c>
      <c r="H41" s="119"/>
      <c r="I41" s="119"/>
      <c r="J41" s="119"/>
      <c r="K41" s="119"/>
      <c r="L41" s="119"/>
    </row>
    <row r="42" spans="3:20" x14ac:dyDescent="0.2">
      <c r="C42" s="128"/>
      <c r="D42" s="129"/>
      <c r="E42" s="130"/>
      <c r="F42" s="72"/>
      <c r="G42" s="72"/>
      <c r="H42" s="72"/>
      <c r="I42" s="72"/>
      <c r="J42" s="72"/>
      <c r="K42" s="72"/>
      <c r="L42" s="72"/>
    </row>
    <row r="43" spans="3:20" x14ac:dyDescent="0.2">
      <c r="C43" s="188" t="s">
        <v>82</v>
      </c>
      <c r="D43" s="188"/>
      <c r="E43" s="188"/>
      <c r="F43" s="188"/>
      <c r="G43" s="188"/>
      <c r="H43" s="39"/>
      <c r="I43" s="39"/>
      <c r="J43" s="39"/>
      <c r="K43" s="39"/>
      <c r="L43" s="39" t="s">
        <v>85</v>
      </c>
      <c r="N43" s="188" t="s">
        <v>83</v>
      </c>
      <c r="O43" s="188"/>
      <c r="P43" s="188"/>
      <c r="Q43" s="188"/>
      <c r="R43" s="188"/>
    </row>
    <row r="44" spans="3:20" x14ac:dyDescent="0.2">
      <c r="C44" s="131" t="s">
        <v>81</v>
      </c>
      <c r="D44" s="131" t="s">
        <v>57</v>
      </c>
      <c r="E44" s="132" t="s">
        <v>86</v>
      </c>
      <c r="F44" s="132" t="s">
        <v>87</v>
      </c>
      <c r="G44" s="132" t="s">
        <v>88</v>
      </c>
      <c r="H44" s="132" t="s">
        <v>91</v>
      </c>
      <c r="I44" s="132" t="s">
        <v>92</v>
      </c>
      <c r="J44" s="132" t="s">
        <v>89</v>
      </c>
      <c r="K44" s="39" t="s">
        <v>90</v>
      </c>
      <c r="L44" s="133">
        <f>C45-N45</f>
        <v>4.1526622092298737E-2</v>
      </c>
      <c r="N44" s="131" t="s">
        <v>81</v>
      </c>
      <c r="O44" s="131" t="s">
        <v>57</v>
      </c>
      <c r="P44" s="132" t="s">
        <v>86</v>
      </c>
      <c r="Q44" s="132" t="s">
        <v>87</v>
      </c>
      <c r="R44" s="134"/>
      <c r="T44" s="33">
        <f t="shared" ref="T44:T56" si="24">F45^(1/(1-$C$45))</f>
        <v>65.335965639344906</v>
      </c>
    </row>
    <row r="45" spans="3:20" x14ac:dyDescent="0.2">
      <c r="C45" s="135">
        <f>1-(B4/B5)</f>
        <v>8.9215543588997193E-2</v>
      </c>
      <c r="D45" s="73">
        <v>0</v>
      </c>
      <c r="E45" s="58"/>
      <c r="F45" s="58">
        <v>45</v>
      </c>
      <c r="G45" s="58"/>
      <c r="H45" s="137"/>
      <c r="I45" s="137"/>
      <c r="J45" s="145">
        <v>400</v>
      </c>
      <c r="K45" s="146"/>
      <c r="L45" s="100"/>
      <c r="N45" s="73">
        <f>1-(B15/B16)</f>
        <v>4.7688921496698455E-2</v>
      </c>
      <c r="O45" s="73">
        <v>0</v>
      </c>
      <c r="P45" s="59"/>
      <c r="Q45" s="59">
        <v>40</v>
      </c>
      <c r="R45" s="103"/>
      <c r="T45" s="33">
        <f>F46^(1/(1-$C$45))</f>
        <v>65.335965639344906</v>
      </c>
    </row>
    <row r="46" spans="3:20" x14ac:dyDescent="0.2">
      <c r="C46" s="73"/>
      <c r="D46" s="73">
        <v>1</v>
      </c>
      <c r="E46" s="58">
        <f>(F45)/(1-$C$45)</f>
        <v>49.407957813998081</v>
      </c>
      <c r="F46" s="58">
        <f>F45</f>
        <v>45</v>
      </c>
      <c r="G46" s="58">
        <f>(F45-(0.67*E46))/0.33</f>
        <v>36.050509892791766</v>
      </c>
      <c r="H46" s="137">
        <f>(2/3)*J46</f>
        <v>88.888888888888872</v>
      </c>
      <c r="I46" s="137">
        <f>1/3*J46</f>
        <v>44.444444444444436</v>
      </c>
      <c r="J46" s="137">
        <f>1/3*K46</f>
        <v>133.33333333333331</v>
      </c>
      <c r="K46" s="145">
        <f>J45</f>
        <v>400</v>
      </c>
      <c r="L46" s="138">
        <f>1-(F46/E46)</f>
        <v>8.9215543588997193E-2</v>
      </c>
      <c r="N46" s="73"/>
      <c r="O46" s="73">
        <v>1</v>
      </c>
      <c r="P46" s="59">
        <f>(Q45)/(1-$N$45)</f>
        <v>42.003081664098616</v>
      </c>
      <c r="Q46" s="59">
        <f>P46</f>
        <v>42.003081664098616</v>
      </c>
      <c r="R46" s="103"/>
      <c r="T46" s="33">
        <f t="shared" si="24"/>
        <v>72.395593415681716</v>
      </c>
    </row>
    <row r="47" spans="3:20" x14ac:dyDescent="0.2">
      <c r="C47" s="73"/>
      <c r="D47" s="73">
        <v>2</v>
      </c>
      <c r="E47" s="58">
        <f>(E46)/(1-$C$45)</f>
        <v>54.247695452218089</v>
      </c>
      <c r="F47" s="58">
        <f>E46</f>
        <v>49.407957813998081</v>
      </c>
      <c r="G47" s="58">
        <f>(E46-(0.67*E47))/0.33</f>
        <v>39.581823821248356</v>
      </c>
      <c r="H47" s="137">
        <f t="shared" ref="H47:H52" si="25">(2/3)*J47</f>
        <v>19.753086419753082</v>
      </c>
      <c r="I47" s="137">
        <f t="shared" ref="I47:J52" si="26">1/3*J47</f>
        <v>9.8765432098765409</v>
      </c>
      <c r="J47" s="137">
        <f t="shared" si="26"/>
        <v>29.629629629629623</v>
      </c>
      <c r="K47" s="137">
        <f>H46</f>
        <v>88.888888888888872</v>
      </c>
      <c r="L47" s="138">
        <f t="shared" ref="L47:L52" si="27">1-(F47/E47)</f>
        <v>8.9215543588997193E-2</v>
      </c>
      <c r="N47" s="73"/>
      <c r="O47" s="73">
        <v>2</v>
      </c>
      <c r="P47" s="59">
        <f>(Q46)/(1-$C$45)</f>
        <v>46.117477487060015</v>
      </c>
      <c r="Q47" s="59">
        <f t="shared" ref="Q47:Q52" si="28">P47</f>
        <v>46.117477487060015</v>
      </c>
      <c r="R47" s="103"/>
      <c r="T47" s="33">
        <f t="shared" si="24"/>
        <v>80.218022259588793</v>
      </c>
    </row>
    <row r="48" spans="3:20" x14ac:dyDescent="0.2">
      <c r="C48" s="73"/>
      <c r="D48" s="73">
        <v>3</v>
      </c>
      <c r="E48" s="58">
        <f t="shared" ref="E48:E52" si="29">(E47)/(1-$C$45)</f>
        <v>59.561507742440149</v>
      </c>
      <c r="F48" s="58">
        <f t="shared" ref="F48:F52" si="30">E47</f>
        <v>54.247695452218089</v>
      </c>
      <c r="G48" s="58">
        <f t="shared" ref="G48:G52" si="31">(E47-(0.67*E48))/0.33</f>
        <v>43.459046256918747</v>
      </c>
      <c r="H48" s="137">
        <f t="shared" si="25"/>
        <v>4.3895747599451287</v>
      </c>
      <c r="I48" s="137">
        <f t="shared" si="26"/>
        <v>2.1947873799725643</v>
      </c>
      <c r="J48" s="137">
        <f t="shared" si="26"/>
        <v>6.5843621399176939</v>
      </c>
      <c r="K48" s="137">
        <f t="shared" ref="K48:K52" si="32">H47</f>
        <v>19.753086419753082</v>
      </c>
      <c r="L48" s="138">
        <f t="shared" si="27"/>
        <v>8.9215543588997193E-2</v>
      </c>
      <c r="N48" s="73"/>
      <c r="O48" s="73">
        <v>3</v>
      </c>
      <c r="P48" s="59">
        <f t="shared" ref="P48:P52" si="33">(Q47)/(1-$C$45)</f>
        <v>50.634897381525946</v>
      </c>
      <c r="Q48" s="59">
        <f t="shared" si="28"/>
        <v>50.634897381525946</v>
      </c>
      <c r="R48" s="139"/>
      <c r="T48" s="33">
        <f t="shared" si="24"/>
        <v>88.885673721765528</v>
      </c>
    </row>
    <row r="49" spans="3:20" x14ac:dyDescent="0.2">
      <c r="C49" s="103"/>
      <c r="D49" s="103">
        <v>4</v>
      </c>
      <c r="E49" s="58">
        <f t="shared" si="29"/>
        <v>65.39583248614673</v>
      </c>
      <c r="F49" s="58">
        <f t="shared" si="30"/>
        <v>59.561507742440149</v>
      </c>
      <c r="G49" s="58">
        <f t="shared" si="31"/>
        <v>47.716060535520711</v>
      </c>
      <c r="H49" s="137">
        <f t="shared" si="25"/>
        <v>0.97546105776558412</v>
      </c>
      <c r="I49" s="137">
        <f t="shared" si="26"/>
        <v>0.48773052888279206</v>
      </c>
      <c r="J49" s="137">
        <f t="shared" si="26"/>
        <v>1.4631915866483762</v>
      </c>
      <c r="K49" s="137">
        <f t="shared" si="32"/>
        <v>4.3895747599451287</v>
      </c>
      <c r="L49" s="138">
        <f t="shared" si="27"/>
        <v>8.9215543588997193E-2</v>
      </c>
      <c r="N49" s="103"/>
      <c r="O49" s="103">
        <v>4</v>
      </c>
      <c r="P49" s="59">
        <f t="shared" si="33"/>
        <v>55.594819416501238</v>
      </c>
      <c r="Q49" s="59">
        <f t="shared" si="28"/>
        <v>55.594819416501238</v>
      </c>
      <c r="R49" s="139"/>
      <c r="T49" s="33">
        <f t="shared" si="24"/>
        <v>98.489875098207975</v>
      </c>
    </row>
    <row r="50" spans="3:20" x14ac:dyDescent="0.2">
      <c r="C50" s="103"/>
      <c r="D50" s="103">
        <v>5</v>
      </c>
      <c r="E50" s="58">
        <f t="shared" si="29"/>
        <v>71.801656281929397</v>
      </c>
      <c r="F50" s="58">
        <f t="shared" si="30"/>
        <v>65.39583248614673</v>
      </c>
      <c r="G50" s="58">
        <f t="shared" si="31"/>
        <v>52.390069021981908</v>
      </c>
      <c r="H50" s="137">
        <f t="shared" si="25"/>
        <v>0.21676912394790754</v>
      </c>
      <c r="I50" s="137">
        <f t="shared" si="26"/>
        <v>0.10838456197395377</v>
      </c>
      <c r="J50" s="137">
        <f t="shared" si="26"/>
        <v>0.32515368592186134</v>
      </c>
      <c r="K50" s="137">
        <f t="shared" si="32"/>
        <v>0.97546105776558412</v>
      </c>
      <c r="L50" s="138">
        <f t="shared" si="27"/>
        <v>8.9215543588997193E-2</v>
      </c>
      <c r="N50" s="103"/>
      <c r="O50" s="103">
        <v>5</v>
      </c>
      <c r="P50" s="59">
        <f t="shared" si="33"/>
        <v>61.040588720162987</v>
      </c>
      <c r="Q50" s="59">
        <f t="shared" si="28"/>
        <v>61.040588720162987</v>
      </c>
      <c r="R50" s="139"/>
      <c r="T50" s="33">
        <f t="shared" si="24"/>
        <v>109.13182170644093</v>
      </c>
    </row>
    <row r="51" spans="3:20" x14ac:dyDescent="0.2">
      <c r="C51" s="103"/>
      <c r="D51" s="103">
        <v>6</v>
      </c>
      <c r="E51" s="58">
        <f t="shared" si="29"/>
        <v>78.834960101172399</v>
      </c>
      <c r="F51" s="58">
        <f t="shared" si="30"/>
        <v>71.801656281929397</v>
      </c>
      <c r="G51" s="58">
        <f t="shared" si="31"/>
        <v>57.521918224678444</v>
      </c>
      <c r="H51" s="137">
        <f t="shared" si="25"/>
        <v>4.817091643286834E-2</v>
      </c>
      <c r="I51" s="137">
        <f t="shared" si="26"/>
        <v>2.408545821643417E-2</v>
      </c>
      <c r="J51" s="137">
        <f t="shared" si="26"/>
        <v>7.2256374649302513E-2</v>
      </c>
      <c r="K51" s="137">
        <f t="shared" si="32"/>
        <v>0.21676912394790754</v>
      </c>
      <c r="L51" s="138">
        <f t="shared" si="27"/>
        <v>8.9215543588997193E-2</v>
      </c>
      <c r="N51" s="103"/>
      <c r="O51" s="103">
        <v>6</v>
      </c>
      <c r="P51" s="59">
        <f t="shared" si="33"/>
        <v>67.019796276164882</v>
      </c>
      <c r="Q51" s="59">
        <f t="shared" si="28"/>
        <v>67.019796276164882</v>
      </c>
      <c r="R51" s="139"/>
      <c r="T51" s="33">
        <f t="shared" si="24"/>
        <v>120.92364313682748</v>
      </c>
    </row>
    <row r="52" spans="3:20" x14ac:dyDescent="0.2">
      <c r="C52" s="103"/>
      <c r="D52" s="103">
        <v>7</v>
      </c>
      <c r="E52" s="58">
        <f t="shared" si="29"/>
        <v>86.557208509932167</v>
      </c>
      <c r="F52" s="58">
        <f t="shared" si="30"/>
        <v>78.834960101172399</v>
      </c>
      <c r="G52" s="58">
        <f t="shared" si="31"/>
        <v>63.156455756114681</v>
      </c>
      <c r="H52" s="137">
        <f t="shared" si="25"/>
        <v>1.0704648096192962E-2</v>
      </c>
      <c r="I52" s="137">
        <f t="shared" si="26"/>
        <v>5.3523240480964811E-3</v>
      </c>
      <c r="J52" s="137">
        <f t="shared" si="26"/>
        <v>1.6056972144289444E-2</v>
      </c>
      <c r="K52" s="137">
        <f t="shared" si="32"/>
        <v>4.817091643286834E-2</v>
      </c>
      <c r="L52" s="138">
        <f t="shared" si="27"/>
        <v>8.9215543588997193E-2</v>
      </c>
      <c r="N52" s="103"/>
      <c r="O52" s="103">
        <v>7</v>
      </c>
      <c r="P52" s="59">
        <f t="shared" si="33"/>
        <v>73.584694824788897</v>
      </c>
      <c r="Q52" s="59">
        <f t="shared" si="28"/>
        <v>73.584694824788897</v>
      </c>
      <c r="R52" s="139"/>
      <c r="T52" s="33" t="e">
        <f>#REF!^(1/(1-$C$45))</f>
        <v>#REF!</v>
      </c>
    </row>
    <row r="53" spans="3:20" x14ac:dyDescent="0.2">
      <c r="C53" s="103"/>
      <c r="D53" s="103"/>
      <c r="E53" s="58"/>
      <c r="F53" s="58"/>
      <c r="G53" s="147"/>
      <c r="H53" s="148"/>
      <c r="I53" s="148"/>
      <c r="J53" s="137"/>
      <c r="K53" s="137"/>
      <c r="L53" s="141"/>
      <c r="N53" s="103"/>
      <c r="O53" s="103"/>
      <c r="P53" s="59"/>
      <c r="Q53" s="59"/>
      <c r="R53" s="139"/>
      <c r="T53" s="33">
        <f t="shared" si="24"/>
        <v>0</v>
      </c>
    </row>
    <row r="54" spans="3:20" x14ac:dyDescent="0.2">
      <c r="C54" s="103"/>
      <c r="D54" s="103"/>
      <c r="E54" s="58" t="s">
        <v>93</v>
      </c>
      <c r="F54" s="58"/>
      <c r="G54" s="147"/>
      <c r="H54" s="148"/>
      <c r="I54" s="148"/>
      <c r="J54" s="148"/>
      <c r="K54" s="137"/>
      <c r="L54" s="141"/>
      <c r="N54" s="103"/>
      <c r="O54" s="103"/>
      <c r="P54" s="59"/>
      <c r="Q54" s="59"/>
      <c r="R54" s="139"/>
      <c r="T54" s="33">
        <f t="shared" si="24"/>
        <v>0</v>
      </c>
    </row>
    <row r="55" spans="3:20" x14ac:dyDescent="0.2">
      <c r="C55" s="103"/>
      <c r="D55" s="103"/>
      <c r="E55" s="58" t="s">
        <v>84</v>
      </c>
      <c r="F55" s="58"/>
      <c r="G55" s="147" t="s">
        <v>1</v>
      </c>
      <c r="H55" s="148"/>
      <c r="I55" s="148"/>
      <c r="J55" s="148"/>
      <c r="K55" s="148"/>
      <c r="L55" s="141"/>
      <c r="N55" s="103"/>
      <c r="O55" s="103"/>
      <c r="P55" s="59"/>
      <c r="Q55" s="59"/>
      <c r="R55" s="139"/>
      <c r="T55" s="33">
        <f t="shared" si="24"/>
        <v>0</v>
      </c>
    </row>
    <row r="56" spans="3:20" x14ac:dyDescent="0.2">
      <c r="C56" s="103"/>
      <c r="D56" s="103"/>
      <c r="E56" s="58">
        <f>J46-J47</f>
        <v>103.7037037037037</v>
      </c>
      <c r="F56" s="58"/>
      <c r="G56" s="147">
        <f>G46</f>
        <v>36.050509892791766</v>
      </c>
      <c r="H56" s="148"/>
      <c r="I56" s="148"/>
      <c r="J56" s="148"/>
      <c r="K56" s="148"/>
      <c r="L56" s="141"/>
      <c r="N56" s="103"/>
      <c r="O56" s="103"/>
      <c r="P56" s="59"/>
      <c r="Q56" s="59"/>
      <c r="R56" s="139"/>
      <c r="T56" s="33">
        <f t="shared" si="24"/>
        <v>0</v>
      </c>
    </row>
    <row r="57" spans="3:20" x14ac:dyDescent="0.2">
      <c r="C57" s="103"/>
      <c r="D57" s="103"/>
      <c r="E57" s="58">
        <f t="shared" ref="E57" si="34">J47-J48</f>
        <v>23.045267489711929</v>
      </c>
      <c r="F57" s="58"/>
      <c r="G57" s="147">
        <f>G47</f>
        <v>39.581823821248356</v>
      </c>
      <c r="H57" s="148"/>
      <c r="I57" s="148"/>
      <c r="J57" s="148"/>
      <c r="K57" s="148"/>
      <c r="L57" s="141"/>
      <c r="N57" s="103"/>
      <c r="O57" s="103"/>
      <c r="P57" s="59"/>
      <c r="Q57" s="59"/>
      <c r="R57" s="139"/>
    </row>
    <row r="58" spans="3:20" x14ac:dyDescent="0.2">
      <c r="C58" s="103"/>
      <c r="D58" s="103"/>
      <c r="E58" s="58">
        <v>2</v>
      </c>
      <c r="F58" s="58"/>
      <c r="G58" s="147">
        <f>G48</f>
        <v>43.459046256918747</v>
      </c>
      <c r="H58" s="148"/>
      <c r="I58" s="148"/>
      <c r="J58" s="148"/>
      <c r="K58" s="148"/>
      <c r="L58" s="141"/>
      <c r="N58" s="103"/>
      <c r="O58" s="103"/>
      <c r="P58" s="59"/>
      <c r="Q58" s="59"/>
      <c r="R58" s="139"/>
    </row>
    <row r="59" spans="3:20" x14ac:dyDescent="0.2">
      <c r="C59" s="103"/>
      <c r="D59" s="103"/>
      <c r="E59" s="58">
        <v>4</v>
      </c>
      <c r="F59" s="58"/>
      <c r="G59" s="147">
        <v>60</v>
      </c>
      <c r="H59" s="148"/>
      <c r="I59" s="148"/>
      <c r="J59" s="148"/>
      <c r="K59" s="148"/>
      <c r="L59" s="141"/>
      <c r="N59" s="103"/>
      <c r="O59" s="103"/>
      <c r="P59" s="59"/>
      <c r="Q59" s="59"/>
      <c r="R59" s="139"/>
    </row>
    <row r="60" spans="3:20" x14ac:dyDescent="0.2">
      <c r="E60" s="136"/>
      <c r="F60" s="142"/>
      <c r="G60" s="140"/>
      <c r="H60" s="144"/>
      <c r="I60" s="144"/>
      <c r="K60" s="54"/>
    </row>
    <row r="61" spans="3:20" x14ac:dyDescent="0.2">
      <c r="E61" s="136"/>
      <c r="F61" s="142"/>
      <c r="G61" s="140"/>
      <c r="H61" s="144"/>
      <c r="I61" s="144"/>
    </row>
    <row r="62" spans="3:20" x14ac:dyDescent="0.2">
      <c r="E62" s="59"/>
      <c r="G62" s="139"/>
      <c r="H62" s="54"/>
      <c r="I62" s="54"/>
    </row>
    <row r="63" spans="3:20" x14ac:dyDescent="0.2">
      <c r="E63" s="59"/>
      <c r="G63" s="139"/>
      <c r="H63" s="54"/>
      <c r="I63" s="54"/>
    </row>
    <row r="64" spans="3:20" x14ac:dyDescent="0.2">
      <c r="D64" s="143">
        <f>SUM(E56:E59)</f>
        <v>132.74897119341563</v>
      </c>
    </row>
  </sheetData>
  <mergeCells count="19">
    <mergeCell ref="X2:AA2"/>
    <mergeCell ref="N1:Q1"/>
    <mergeCell ref="C31:G31"/>
    <mergeCell ref="S2:V2"/>
    <mergeCell ref="S13:V13"/>
    <mergeCell ref="S20:V20"/>
    <mergeCell ref="C2:G2"/>
    <mergeCell ref="N2:Q2"/>
    <mergeCell ref="N13:Q13"/>
    <mergeCell ref="N21:Q21"/>
    <mergeCell ref="D3:E3"/>
    <mergeCell ref="F3:G3"/>
    <mergeCell ref="D14:E14"/>
    <mergeCell ref="F14:G14"/>
    <mergeCell ref="C43:G43"/>
    <mergeCell ref="N43:R43"/>
    <mergeCell ref="D32:E32"/>
    <mergeCell ref="F32:G32"/>
    <mergeCell ref="C13:G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F6DF-67FA-D249-8230-4F2C4913A81B}">
  <dimension ref="A1:AJ9"/>
  <sheetViews>
    <sheetView workbookViewId="0">
      <selection activeCell="B9" sqref="B9"/>
    </sheetView>
  </sheetViews>
  <sheetFormatPr baseColWidth="10" defaultColWidth="11" defaultRowHeight="16" x14ac:dyDescent="0.2"/>
  <cols>
    <col min="2" max="4" width="19.5" bestFit="1" customWidth="1"/>
    <col min="5" max="5" width="14.1640625" bestFit="1" customWidth="1"/>
    <col min="6" max="6" width="17.5" bestFit="1" customWidth="1"/>
    <col min="7" max="7" width="12.1640625" bestFit="1" customWidth="1"/>
    <col min="8" max="10" width="18.5" bestFit="1" customWidth="1"/>
    <col min="11" max="11" width="13.1640625" bestFit="1" customWidth="1"/>
    <col min="12" max="12" width="16.5" bestFit="1" customWidth="1"/>
    <col min="14" max="16" width="18.5" bestFit="1" customWidth="1"/>
    <col min="17" max="17" width="13.1640625" bestFit="1" customWidth="1"/>
    <col min="18" max="18" width="16.5" bestFit="1" customWidth="1"/>
    <col min="20" max="22" width="20.6640625" bestFit="1" customWidth="1"/>
    <col min="23" max="23" width="16.6640625" bestFit="1" customWidth="1"/>
    <col min="24" max="24" width="19.83203125" bestFit="1" customWidth="1"/>
    <col min="25" max="25" width="7.33203125" bestFit="1" customWidth="1"/>
    <col min="26" max="28" width="16.33203125" bestFit="1" customWidth="1"/>
    <col min="29" max="29" width="14" bestFit="1" customWidth="1"/>
    <col min="30" max="30" width="17.33203125" bestFit="1" customWidth="1"/>
    <col min="32" max="34" width="18.6640625" bestFit="1" customWidth="1"/>
    <col min="35" max="35" width="13.6640625" bestFit="1" customWidth="1"/>
    <col min="36" max="36" width="17" bestFit="1" customWidth="1"/>
  </cols>
  <sheetData>
    <row r="1" spans="1:36" x14ac:dyDescent="0.2">
      <c r="A1" t="s">
        <v>0</v>
      </c>
      <c r="B1" t="s">
        <v>34</v>
      </c>
      <c r="C1" t="s">
        <v>34</v>
      </c>
      <c r="D1" t="s">
        <v>34</v>
      </c>
      <c r="E1" t="s">
        <v>40</v>
      </c>
      <c r="F1" t="s">
        <v>41</v>
      </c>
      <c r="G1" t="s">
        <v>0</v>
      </c>
      <c r="H1" t="s">
        <v>36</v>
      </c>
      <c r="I1" t="s">
        <v>36</v>
      </c>
      <c r="J1" t="s">
        <v>36</v>
      </c>
      <c r="K1" t="s">
        <v>44</v>
      </c>
      <c r="L1" t="s">
        <v>45</v>
      </c>
      <c r="M1" t="s">
        <v>0</v>
      </c>
      <c r="N1" t="s">
        <v>35</v>
      </c>
      <c r="O1" t="s">
        <v>35</v>
      </c>
      <c r="P1" t="s">
        <v>35</v>
      </c>
      <c r="Q1" t="s">
        <v>42</v>
      </c>
      <c r="R1" t="s">
        <v>43</v>
      </c>
      <c r="S1" t="s">
        <v>0</v>
      </c>
      <c r="T1" t="s">
        <v>37</v>
      </c>
      <c r="U1" t="s">
        <v>37</v>
      </c>
      <c r="V1" t="s">
        <v>37</v>
      </c>
      <c r="W1" t="s">
        <v>46</v>
      </c>
      <c r="X1" t="s">
        <v>47</v>
      </c>
      <c r="Y1" t="s">
        <v>0</v>
      </c>
      <c r="Z1" t="s">
        <v>38</v>
      </c>
      <c r="AA1" t="s">
        <v>38</v>
      </c>
      <c r="AB1" t="s">
        <v>38</v>
      </c>
      <c r="AC1" t="s">
        <v>49</v>
      </c>
      <c r="AD1" t="s">
        <v>48</v>
      </c>
      <c r="AE1" t="s">
        <v>0</v>
      </c>
      <c r="AF1" t="s">
        <v>39</v>
      </c>
      <c r="AG1" t="s">
        <v>39</v>
      </c>
      <c r="AH1" t="s">
        <v>39</v>
      </c>
      <c r="AI1" t="s">
        <v>50</v>
      </c>
      <c r="AJ1" t="s">
        <v>51</v>
      </c>
    </row>
    <row r="2" spans="1:36" x14ac:dyDescent="0.2">
      <c r="A2" t="s">
        <v>1</v>
      </c>
      <c r="B2">
        <v>76.512161337372348</v>
      </c>
      <c r="C2">
        <v>76.507337605663707</v>
      </c>
      <c r="D2">
        <v>76.519566535437889</v>
      </c>
      <c r="E2">
        <v>76.513021826157981</v>
      </c>
      <c r="F2">
        <v>76.664442854270632</v>
      </c>
      <c r="G2" t="s">
        <v>1</v>
      </c>
      <c r="H2">
        <v>64.554304068684615</v>
      </c>
      <c r="I2">
        <v>64.528096200919549</v>
      </c>
      <c r="J2">
        <v>64.516724137099089</v>
      </c>
      <c r="K2">
        <v>64.533041468901089</v>
      </c>
      <c r="L2">
        <v>64.740761704396661</v>
      </c>
      <c r="M2" t="s">
        <v>1</v>
      </c>
      <c r="N2">
        <v>67.996843033667588</v>
      </c>
      <c r="O2">
        <v>67.984299083495458</v>
      </c>
      <c r="P2">
        <v>67.947127944623873</v>
      </c>
      <c r="Q2">
        <v>67.976090020595635</v>
      </c>
      <c r="R2">
        <v>68.145243341119951</v>
      </c>
      <c r="S2" t="s">
        <v>1</v>
      </c>
      <c r="T2">
        <v>57.274902411145241</v>
      </c>
      <c r="U2">
        <v>57.207438687054186</v>
      </c>
      <c r="V2">
        <v>57.262821848989006</v>
      </c>
      <c r="W2">
        <v>57.248387649062806</v>
      </c>
      <c r="X2">
        <v>57.384139535710929</v>
      </c>
      <c r="Y2" t="s">
        <v>1</v>
      </c>
      <c r="Z2">
        <v>56.61167429700992</v>
      </c>
      <c r="AA2">
        <v>56.648066763778004</v>
      </c>
      <c r="AB2">
        <v>56.657036963763275</v>
      </c>
      <c r="AC2">
        <v>56.638926008183738</v>
      </c>
      <c r="AD2">
        <v>56.743200496542542</v>
      </c>
      <c r="AE2" t="s">
        <v>1</v>
      </c>
      <c r="AF2">
        <v>52.551023679349086</v>
      </c>
      <c r="AG2">
        <v>52.561291487701531</v>
      </c>
      <c r="AH2">
        <v>52.577627461744342</v>
      </c>
      <c r="AI2">
        <v>52.56331420959831</v>
      </c>
      <c r="AJ2">
        <v>52.682334090879088</v>
      </c>
    </row>
    <row r="3" spans="1:36" x14ac:dyDescent="0.2">
      <c r="A3" t="s">
        <v>3</v>
      </c>
      <c r="B3">
        <v>7.5071709763479255</v>
      </c>
      <c r="C3">
        <v>7.5025736918615413</v>
      </c>
      <c r="D3">
        <v>7.4986234568079393</v>
      </c>
      <c r="E3">
        <v>7.5027893750058015</v>
      </c>
      <c r="F3">
        <v>7.5176375675586629</v>
      </c>
      <c r="G3" t="s">
        <v>3</v>
      </c>
      <c r="H3">
        <v>13.442448551926752</v>
      </c>
      <c r="I3">
        <v>13.464604328993644</v>
      </c>
      <c r="J3">
        <v>13.47836746353429</v>
      </c>
      <c r="K3">
        <v>13.461806781484896</v>
      </c>
      <c r="L3">
        <v>13.505137912502384</v>
      </c>
      <c r="M3" t="s">
        <v>3</v>
      </c>
      <c r="N3">
        <v>12.928673453436003</v>
      </c>
      <c r="O3">
        <v>12.945809164919728</v>
      </c>
      <c r="P3">
        <v>12.936170468900558</v>
      </c>
      <c r="Q3">
        <v>12.936884362418764</v>
      </c>
      <c r="R3">
        <v>12.969076813418509</v>
      </c>
      <c r="S3" t="s">
        <v>3</v>
      </c>
      <c r="T3">
        <v>16.665787342667215</v>
      </c>
      <c r="U3">
        <v>16.682753650184775</v>
      </c>
      <c r="V3">
        <v>16.643105430035916</v>
      </c>
      <c r="W3">
        <v>16.663882140962638</v>
      </c>
      <c r="X3">
        <v>16.703396851025477</v>
      </c>
      <c r="Y3" t="s">
        <v>3</v>
      </c>
      <c r="Z3">
        <v>17.390726124439226</v>
      </c>
      <c r="AA3">
        <v>17.354672395833742</v>
      </c>
      <c r="AB3">
        <v>17.358477156323829</v>
      </c>
      <c r="AC3">
        <v>17.367958558865599</v>
      </c>
      <c r="AD3">
        <v>17.399933653031422</v>
      </c>
      <c r="AE3" t="s">
        <v>3</v>
      </c>
      <c r="AF3">
        <v>5.4205614535005617</v>
      </c>
      <c r="AG3">
        <v>5.4282952287876736</v>
      </c>
      <c r="AH3">
        <v>5.4216253019420879</v>
      </c>
      <c r="AI3">
        <v>5.4234939947434411</v>
      </c>
      <c r="AJ3">
        <v>5.4357744915326549</v>
      </c>
    </row>
    <row r="4" spans="1:36" x14ac:dyDescent="0.2">
      <c r="A4" t="s">
        <v>7</v>
      </c>
      <c r="B4">
        <v>2.6075327760984393</v>
      </c>
      <c r="C4">
        <v>2.5954281539072843</v>
      </c>
      <c r="D4">
        <v>2.6150661635086516</v>
      </c>
      <c r="E4">
        <v>2.6060090311714581</v>
      </c>
      <c r="F4">
        <v>2.6111663829182943</v>
      </c>
      <c r="G4" t="s">
        <v>7</v>
      </c>
      <c r="H4">
        <v>3.7577753906522511</v>
      </c>
      <c r="I4">
        <v>3.7639689374232237</v>
      </c>
      <c r="J4">
        <v>3.7621161830893746</v>
      </c>
      <c r="K4">
        <v>3.7612868370549499</v>
      </c>
      <c r="L4">
        <v>3.7733937418245942</v>
      </c>
      <c r="M4" t="s">
        <v>7</v>
      </c>
      <c r="N4">
        <v>3.1162524003694787</v>
      </c>
      <c r="O4">
        <v>3.1155889276570297</v>
      </c>
      <c r="P4">
        <v>3.1158550132733902</v>
      </c>
      <c r="Q4">
        <v>3.1158987804332994</v>
      </c>
      <c r="R4">
        <v>3.1236524571300359</v>
      </c>
      <c r="S4" t="s">
        <v>7</v>
      </c>
      <c r="T4">
        <v>5.7824565582077536</v>
      </c>
      <c r="U4">
        <v>5.7955248343094103</v>
      </c>
      <c r="V4">
        <v>5.7855650142671022</v>
      </c>
      <c r="W4">
        <v>5.7878488022614221</v>
      </c>
      <c r="X4">
        <v>5.8015734052905508</v>
      </c>
      <c r="Y4" t="s">
        <v>7</v>
      </c>
      <c r="Z4">
        <v>6.5566277997109372</v>
      </c>
      <c r="AA4">
        <v>6.5686733928295515</v>
      </c>
      <c r="AB4">
        <v>6.5497599679065743</v>
      </c>
      <c r="AC4">
        <v>6.5583537201490216</v>
      </c>
      <c r="AD4">
        <v>6.570427907052669</v>
      </c>
      <c r="AE4" t="s">
        <v>7</v>
      </c>
      <c r="AF4">
        <v>13.723968324218651</v>
      </c>
      <c r="AG4">
        <v>13.732776735515085</v>
      </c>
      <c r="AH4">
        <v>13.715902816107223</v>
      </c>
      <c r="AI4">
        <v>13.724215958613653</v>
      </c>
      <c r="AJ4">
        <v>13.75529190157175</v>
      </c>
    </row>
    <row r="5" spans="1:36" x14ac:dyDescent="0.2">
      <c r="A5" t="s">
        <v>8</v>
      </c>
      <c r="B5">
        <v>1.3878803485685243</v>
      </c>
      <c r="C5">
        <v>1.397538236719307</v>
      </c>
      <c r="D5">
        <v>1.3863001348720563</v>
      </c>
      <c r="E5">
        <v>1.3905729067199626</v>
      </c>
      <c r="F5">
        <v>1.3933248824513558</v>
      </c>
      <c r="G5" t="s">
        <v>8</v>
      </c>
      <c r="H5">
        <v>3.737408044361453</v>
      </c>
      <c r="I5">
        <v>3.7333675639482382</v>
      </c>
      <c r="J5">
        <v>3.7315298726577537</v>
      </c>
      <c r="K5">
        <v>3.7341018269891482</v>
      </c>
      <c r="L5">
        <v>3.7461212281085023</v>
      </c>
      <c r="M5" t="s">
        <v>8</v>
      </c>
      <c r="N5">
        <v>4.0543629845637508</v>
      </c>
      <c r="O5">
        <v>4.0502656059541389</v>
      </c>
      <c r="P5">
        <v>4.0721001725193622</v>
      </c>
      <c r="Q5">
        <v>4.0589095876790848</v>
      </c>
      <c r="R5">
        <v>4.0690098749161985</v>
      </c>
      <c r="S5" t="s">
        <v>8</v>
      </c>
      <c r="T5">
        <v>3.2210261816632548</v>
      </c>
      <c r="U5">
        <v>3.2441742431143763</v>
      </c>
      <c r="V5">
        <v>3.2495773135162476</v>
      </c>
      <c r="W5">
        <v>3.2382592460979596</v>
      </c>
      <c r="X5">
        <v>3.2459380615225673</v>
      </c>
      <c r="Y5" t="s">
        <v>8</v>
      </c>
      <c r="Z5">
        <v>3.4565418383978583</v>
      </c>
      <c r="AA5">
        <v>3.462305679964345</v>
      </c>
      <c r="AB5">
        <v>3.4630914772839363</v>
      </c>
      <c r="AC5">
        <v>3.4606463318820464</v>
      </c>
      <c r="AD5">
        <v>3.4670175177621538</v>
      </c>
      <c r="AE5" t="s">
        <v>8</v>
      </c>
      <c r="AF5">
        <v>1.4312718444636314</v>
      </c>
      <c r="AG5">
        <v>1.4380931389698686</v>
      </c>
      <c r="AH5">
        <v>1.426211133533273</v>
      </c>
      <c r="AI5">
        <v>1.4318587056555909</v>
      </c>
      <c r="AJ5">
        <v>1.4351008842685762</v>
      </c>
    </row>
    <row r="6" spans="1:36" x14ac:dyDescent="0.2">
      <c r="A6" t="s">
        <v>9</v>
      </c>
      <c r="B6">
        <v>2.355190894540526</v>
      </c>
      <c r="C6">
        <v>2.3642564155025867</v>
      </c>
      <c r="D6">
        <v>2.363011593531914</v>
      </c>
      <c r="E6">
        <v>2.3608196345250092</v>
      </c>
      <c r="F6">
        <v>2.365491750822553</v>
      </c>
      <c r="G6" t="s">
        <v>9</v>
      </c>
      <c r="H6">
        <v>1.9756325902074166</v>
      </c>
      <c r="I6">
        <v>1.978888818049066</v>
      </c>
      <c r="J6">
        <v>1.9677193044342798</v>
      </c>
      <c r="K6">
        <v>1.9740802375635873</v>
      </c>
      <c r="L6">
        <v>1.9804344462371621</v>
      </c>
      <c r="M6" t="s">
        <v>9</v>
      </c>
      <c r="N6">
        <v>2.3075363795123476</v>
      </c>
      <c r="O6">
        <v>2.2990897604089806</v>
      </c>
      <c r="P6">
        <v>2.2992861132431228</v>
      </c>
      <c r="Q6">
        <v>2.3019707510548169</v>
      </c>
      <c r="R6">
        <v>2.3076990298683353</v>
      </c>
      <c r="S6" t="s">
        <v>9</v>
      </c>
      <c r="T6">
        <v>1.9677941519376196</v>
      </c>
      <c r="U6">
        <v>1.9684989475168586</v>
      </c>
      <c r="V6">
        <v>1.9651160105385415</v>
      </c>
      <c r="W6">
        <v>1.9671363699976734</v>
      </c>
      <c r="X6">
        <v>1.9718009987232599</v>
      </c>
      <c r="Y6" t="s">
        <v>9</v>
      </c>
      <c r="Z6">
        <v>1.3934184286041367</v>
      </c>
      <c r="AA6">
        <v>1.3913938713875404</v>
      </c>
      <c r="AB6">
        <v>1.3981425218848189</v>
      </c>
      <c r="AC6">
        <v>1.394318273958832</v>
      </c>
      <c r="AD6">
        <v>1.3968852686897242</v>
      </c>
      <c r="AE6" t="s">
        <v>9</v>
      </c>
      <c r="AF6">
        <v>0.10150864145132139</v>
      </c>
      <c r="AG6">
        <v>0.10127416471618794</v>
      </c>
      <c r="AH6">
        <v>0.10114972578250164</v>
      </c>
      <c r="AI6">
        <v>0.10131084398333699</v>
      </c>
      <c r="AJ6">
        <v>0.10154024360938171</v>
      </c>
    </row>
    <row r="8" spans="1:36" x14ac:dyDescent="0.2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</row>
    <row r="9" spans="1:36" x14ac:dyDescent="0.2">
      <c r="A9" s="31" t="s">
        <v>74</v>
      </c>
      <c r="B9">
        <f>((2*F4)+F5+F6)/(F3*F2)</f>
        <v>1.558319670775369E-2</v>
      </c>
      <c r="C9">
        <f>((2*L4)+L5+L6)/(L3*L2)</f>
        <v>1.518110884828279E-2</v>
      </c>
      <c r="D9">
        <f>((2*R4)+R5+R6)/(R3*R2)</f>
        <v>1.4284099017439359E-2</v>
      </c>
      <c r="E9">
        <f>((2*X4)+X5+X6)/(X2*X3)</f>
        <v>1.754899259763484E-2</v>
      </c>
      <c r="F9">
        <f>((2*AD4)+AD5+AD6)/(AD3*AD2)</f>
        <v>1.8235844611209119E-2</v>
      </c>
      <c r="G9">
        <f>((2*AJ4)+AJ5+AJ6)/(AJ2*AJ3)</f>
        <v>0.10143275193232246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0022-E2BF-E148-980B-FFA36AA0D497}">
  <dimension ref="A1:Q509"/>
  <sheetViews>
    <sheetView tabSelected="1" zoomScale="120" zoomScaleNormal="120" workbookViewId="0">
      <selection activeCell="C7" sqref="C7"/>
    </sheetView>
  </sheetViews>
  <sheetFormatPr baseColWidth="10" defaultRowHeight="16" x14ac:dyDescent="0.2"/>
  <cols>
    <col min="1" max="1" width="17.1640625" style="149" bestFit="1" customWidth="1"/>
    <col min="2" max="2" width="22.83203125" style="149" bestFit="1" customWidth="1"/>
    <col min="3" max="4" width="22.83203125" style="215" customWidth="1"/>
    <col min="5" max="5" width="22.33203125" bestFit="1" customWidth="1"/>
    <col min="6" max="6" width="22.33203125" customWidth="1"/>
    <col min="7" max="7" width="19" bestFit="1" customWidth="1"/>
    <col min="8" max="8" width="17.33203125" bestFit="1" customWidth="1"/>
    <col min="9" max="9" width="19.83203125" bestFit="1" customWidth="1"/>
    <col min="10" max="10" width="18.83203125" bestFit="1" customWidth="1"/>
    <col min="11" max="11" width="16" bestFit="1" customWidth="1"/>
  </cols>
  <sheetData>
    <row r="1" spans="1:17" ht="18" thickTop="1" thickBot="1" x14ac:dyDescent="0.25">
      <c r="A1" s="150" t="s">
        <v>104</v>
      </c>
      <c r="B1" s="151" t="s">
        <v>108</v>
      </c>
      <c r="C1" s="213" t="s">
        <v>109</v>
      </c>
      <c r="D1" s="213"/>
      <c r="E1" s="152" t="s">
        <v>105</v>
      </c>
      <c r="F1" s="153"/>
      <c r="G1" s="185" t="s">
        <v>106</v>
      </c>
      <c r="H1" s="183" t="s">
        <v>95</v>
      </c>
      <c r="I1" s="181" t="s">
        <v>96</v>
      </c>
      <c r="J1" s="180" t="s">
        <v>98</v>
      </c>
      <c r="K1" s="177" t="s">
        <v>97</v>
      </c>
      <c r="L1" s="31"/>
      <c r="M1" s="216" t="s">
        <v>106</v>
      </c>
      <c r="N1" s="217" t="s">
        <v>95</v>
      </c>
      <c r="O1" s="218" t="s">
        <v>110</v>
      </c>
      <c r="P1" s="219" t="s">
        <v>112</v>
      </c>
      <c r="Q1" s="220" t="s">
        <v>111</v>
      </c>
    </row>
    <row r="2" spans="1:17" ht="18" thickTop="1" thickBot="1" x14ac:dyDescent="0.25">
      <c r="A2" s="165">
        <v>1</v>
      </c>
      <c r="B2" s="166">
        <v>500000</v>
      </c>
      <c r="C2" s="214">
        <f>10*B2</f>
        <v>5000000</v>
      </c>
      <c r="D2" s="214">
        <f>C2/$C$34</f>
        <v>0.27835226592662077</v>
      </c>
      <c r="E2" s="154">
        <f>B2/$B$34</f>
        <v>0.27835226592662077</v>
      </c>
      <c r="F2" s="155" t="s">
        <v>107</v>
      </c>
      <c r="G2" s="156">
        <f>SUM(B2:B8)/$B$34</f>
        <v>0.94361418149124443</v>
      </c>
      <c r="H2" s="156">
        <f>SUM(B9:B13)/$B$34</f>
        <v>4.7598237473452154E-2</v>
      </c>
      <c r="I2" s="156">
        <f>SUM(B14:B21)/$B$34</f>
        <v>8.2726293433391697E-3</v>
      </c>
      <c r="J2" s="156">
        <f>SUM(B21:B26)/$B$34</f>
        <v>5.5113748653470916E-4</v>
      </c>
      <c r="K2" s="156">
        <f>SUM(B27:B33)/$B$34</f>
        <v>1.0299033839284969E-4</v>
      </c>
      <c r="L2" s="222" t="s">
        <v>114</v>
      </c>
      <c r="M2" s="221"/>
      <c r="N2" s="221"/>
      <c r="O2" s="221"/>
      <c r="P2" s="221"/>
      <c r="Q2" s="221"/>
    </row>
    <row r="3" spans="1:17" ht="18" thickTop="1" thickBot="1" x14ac:dyDescent="0.25">
      <c r="A3" s="165"/>
      <c r="B3" s="166">
        <v>400000</v>
      </c>
      <c r="C3" s="214">
        <f t="shared" ref="C3:C66" si="0">10*B3</f>
        <v>4000000</v>
      </c>
      <c r="D3" s="214">
        <f t="shared" ref="D3:D66" si="1">C3/$C$34</f>
        <v>0.22268181274129661</v>
      </c>
      <c r="E3" s="154">
        <f t="shared" ref="E3:E33" si="2">B3/$B$34</f>
        <v>0.22268181274129661</v>
      </c>
      <c r="F3" s="155" t="s">
        <v>102</v>
      </c>
      <c r="G3" s="157">
        <f>SUM(B2:B8)/4</f>
        <v>423750</v>
      </c>
      <c r="H3" s="157">
        <f>SUM(B9:B13)/5</f>
        <v>17100</v>
      </c>
      <c r="I3" s="157">
        <f>SUM(B14:B21)/5</f>
        <v>2972</v>
      </c>
      <c r="J3" s="157">
        <f>SUM(B22:B26)/5</f>
        <v>148</v>
      </c>
      <c r="K3" s="157">
        <f>SUM(B27:B33)/4</f>
        <v>46.25</v>
      </c>
      <c r="L3" s="222"/>
      <c r="M3" s="221"/>
      <c r="N3" s="221"/>
      <c r="O3" s="221"/>
      <c r="P3" s="221"/>
      <c r="Q3" s="221"/>
    </row>
    <row r="4" spans="1:17" ht="18" thickTop="1" thickBot="1" x14ac:dyDescent="0.25">
      <c r="A4" s="165"/>
      <c r="B4" s="166">
        <v>290000</v>
      </c>
      <c r="C4" s="214">
        <f t="shared" si="0"/>
        <v>2900000</v>
      </c>
      <c r="D4" s="214">
        <f t="shared" si="1"/>
        <v>0.16144431423744005</v>
      </c>
      <c r="E4" s="154">
        <f t="shared" si="2"/>
        <v>0.16144431423744005</v>
      </c>
      <c r="F4" s="155" t="s">
        <v>99</v>
      </c>
      <c r="G4" s="158"/>
      <c r="H4" s="158"/>
      <c r="I4" s="158"/>
      <c r="J4" s="158"/>
      <c r="K4" s="158"/>
      <c r="L4" s="222" t="s">
        <v>113</v>
      </c>
      <c r="M4" s="221"/>
      <c r="N4" s="221"/>
      <c r="O4" s="221"/>
      <c r="P4" s="221"/>
      <c r="Q4" s="221"/>
    </row>
    <row r="5" spans="1:17" ht="18" thickTop="1" thickBot="1" x14ac:dyDescent="0.25">
      <c r="A5" s="165">
        <v>2</v>
      </c>
      <c r="B5" s="166">
        <v>200000</v>
      </c>
      <c r="C5" s="214">
        <f t="shared" si="0"/>
        <v>2000000</v>
      </c>
      <c r="D5" s="214">
        <f t="shared" si="1"/>
        <v>0.11134090637064831</v>
      </c>
      <c r="E5" s="154">
        <f t="shared" si="2"/>
        <v>0.11134090637064831</v>
      </c>
      <c r="F5" s="155" t="s">
        <v>100</v>
      </c>
      <c r="G5" s="157">
        <f>STDEV(B2:B8)</f>
        <v>162886.90204292932</v>
      </c>
      <c r="H5" s="157">
        <f>STDEV(B9:B13)</f>
        <v>11104.053313993049</v>
      </c>
      <c r="I5" s="157">
        <f>STDEV(B14:B21)</f>
        <v>2171.4429040880364</v>
      </c>
      <c r="J5" s="157">
        <f>STDEV(B21:B26)</f>
        <v>50.892042599997893</v>
      </c>
      <c r="K5" s="157">
        <f>STDEV(B27:B33)</f>
        <v>36.655409527367816</v>
      </c>
      <c r="L5" s="222"/>
      <c r="M5" s="221"/>
      <c r="N5" s="221"/>
      <c r="O5" s="221"/>
      <c r="P5" s="221"/>
      <c r="Q5" s="221"/>
    </row>
    <row r="6" spans="1:17" ht="18" thickTop="1" thickBot="1" x14ac:dyDescent="0.25">
      <c r="A6" s="165"/>
      <c r="B6" s="166">
        <v>150000</v>
      </c>
      <c r="C6" s="214">
        <f t="shared" si="0"/>
        <v>1500000</v>
      </c>
      <c r="D6" s="214">
        <f t="shared" si="1"/>
        <v>8.350567977798623E-2</v>
      </c>
      <c r="E6" s="154">
        <f t="shared" si="2"/>
        <v>8.350567977798623E-2</v>
      </c>
      <c r="F6" s="155" t="s">
        <v>101</v>
      </c>
      <c r="G6" s="159">
        <f>_xlfn.NORM.DIST(500,$G$2,$G$5,TRUE)</f>
        <v>0.50122228600720509</v>
      </c>
      <c r="H6" s="159">
        <f>_xlfn.NORM.DIST(500,H2,H5,TRUE)</f>
        <v>0.5179560362537502</v>
      </c>
      <c r="I6" s="159">
        <f>_xlfn.NORM.DIST(500,I2,I5,TRUE)</f>
        <v>0.59105428583505781</v>
      </c>
      <c r="J6" s="159">
        <f>_xlfn.NORM.DIST(500,J2,J5,TRUE)</f>
        <v>1</v>
      </c>
      <c r="K6" s="159">
        <f>_xlfn.NORM.DIST(500,K2,K5,TRUE)</f>
        <v>1</v>
      </c>
      <c r="M6" s="221"/>
      <c r="N6" s="221"/>
      <c r="O6" s="221"/>
      <c r="P6" s="221"/>
      <c r="Q6" s="221"/>
    </row>
    <row r="7" spans="1:17" ht="18" thickTop="1" thickBot="1" x14ac:dyDescent="0.25">
      <c r="A7" s="165">
        <v>3</v>
      </c>
      <c r="B7" s="166">
        <v>100000</v>
      </c>
      <c r="C7" s="214">
        <f t="shared" si="0"/>
        <v>1000000</v>
      </c>
      <c r="D7" s="214">
        <f t="shared" si="1"/>
        <v>5.5670453185324154E-2</v>
      </c>
      <c r="E7" s="154">
        <f t="shared" si="2"/>
        <v>5.5670453185324154E-2</v>
      </c>
      <c r="F7" s="160" t="s">
        <v>103</v>
      </c>
      <c r="G7" s="186" t="s">
        <v>106</v>
      </c>
      <c r="H7" s="184" t="s">
        <v>95</v>
      </c>
      <c r="I7" s="182" t="s">
        <v>96</v>
      </c>
      <c r="J7" s="179" t="s">
        <v>98</v>
      </c>
      <c r="K7" s="178" t="s">
        <v>97</v>
      </c>
    </row>
    <row r="8" spans="1:17" ht="18" thickTop="1" thickBot="1" x14ac:dyDescent="0.25">
      <c r="A8" s="165">
        <v>4</v>
      </c>
      <c r="B8" s="166">
        <v>55000</v>
      </c>
      <c r="C8" s="214">
        <f t="shared" si="0"/>
        <v>550000</v>
      </c>
      <c r="D8" s="214">
        <f t="shared" si="1"/>
        <v>3.0618749251928284E-2</v>
      </c>
      <c r="E8" s="154">
        <f t="shared" si="2"/>
        <v>3.0618749251928284E-2</v>
      </c>
      <c r="F8" s="155">
        <v>0</v>
      </c>
      <c r="G8" s="161">
        <f>1-(_xlfn.NORM.DIST(F8,$G$2,$G$5,TRUE))</f>
        <v>0.50000231109799897</v>
      </c>
      <c r="H8" s="161">
        <f>1-(_xlfn.NORM.DIST(F8,$H$2,$H$5,TRUE))</f>
        <v>0.50000171009169936</v>
      </c>
      <c r="I8" s="161">
        <f>1-(_xlfn.NORM.DIST(F8,$I$2,$I$5,TRUE))</f>
        <v>0.50000151986571184</v>
      </c>
      <c r="J8" s="161">
        <f>1-(_xlfn.NORM.DIST(F8,$J$2,$J$5,TRUE))</f>
        <v>0.50000432036197517</v>
      </c>
      <c r="K8" s="161">
        <f>1-(_xlfn.NORM.DIST(F8,$K$2,$K$5,TRUE))</f>
        <v>0.5000011209041445</v>
      </c>
    </row>
    <row r="9" spans="1:17" ht="18" thickTop="1" thickBot="1" x14ac:dyDescent="0.25">
      <c r="A9" s="167">
        <v>5</v>
      </c>
      <c r="B9" s="168">
        <v>35000</v>
      </c>
      <c r="C9" s="214">
        <f t="shared" si="0"/>
        <v>350000</v>
      </c>
      <c r="D9" s="214">
        <f t="shared" si="1"/>
        <v>1.9484658614863454E-2</v>
      </c>
      <c r="E9" s="154">
        <f t="shared" si="2"/>
        <v>1.9484658614863454E-2</v>
      </c>
      <c r="F9" s="155">
        <v>1</v>
      </c>
      <c r="G9" s="161">
        <f t="shared" ref="G9:G72" si="3">1-(_xlfn.NORM.DIST(F9,$G$2,$G$5,TRUE))</f>
        <v>0.49999986189996415</v>
      </c>
      <c r="H9" s="161">
        <f t="shared" ref="H9:H72" si="4">1-(_xlfn.NORM.DIST(F9,$H$2,$H$5,TRUE))</f>
        <v>0.49996578246521417</v>
      </c>
      <c r="I9" s="161">
        <f t="shared" ref="I9:I72" si="5">1-(_xlfn.NORM.DIST(F9,$I$2,$I$5,TRUE))</f>
        <v>0.49981779766611079</v>
      </c>
      <c r="J9" s="161">
        <f t="shared" ref="J9:J72" si="6">1-(_xlfn.NORM.DIST(F9,$J$2,$J$5,TRUE))</f>
        <v>0.49216583261486302</v>
      </c>
      <c r="K9" s="161">
        <f t="shared" ref="K9:K72" si="7">1-(_xlfn.NORM.DIST(F9,$K$2,$K$5,TRUE))</f>
        <v>0.48911888495811362</v>
      </c>
    </row>
    <row r="10" spans="1:17" ht="18" thickTop="1" thickBot="1" x14ac:dyDescent="0.25">
      <c r="A10" s="167">
        <v>6</v>
      </c>
      <c r="B10" s="168">
        <v>20000</v>
      </c>
      <c r="C10" s="214">
        <f t="shared" si="0"/>
        <v>200000</v>
      </c>
      <c r="D10" s="214">
        <f t="shared" si="1"/>
        <v>1.1134090637064831E-2</v>
      </c>
      <c r="E10" s="154">
        <f t="shared" si="2"/>
        <v>1.1134090637064831E-2</v>
      </c>
      <c r="F10" s="155">
        <v>2</v>
      </c>
      <c r="G10" s="161">
        <f t="shared" si="3"/>
        <v>0.49999741270192921</v>
      </c>
      <c r="H10" s="161">
        <f t="shared" si="4"/>
        <v>0.49992985483900665</v>
      </c>
      <c r="I10" s="161">
        <f t="shared" si="5"/>
        <v>0.4996340755051516</v>
      </c>
      <c r="J10" s="161">
        <f t="shared" si="6"/>
        <v>0.48433036896209014</v>
      </c>
      <c r="K10" s="161">
        <f t="shared" si="7"/>
        <v>0.47824474386091276</v>
      </c>
    </row>
    <row r="11" spans="1:17" ht="18" thickTop="1" thickBot="1" x14ac:dyDescent="0.25">
      <c r="A11" s="167">
        <v>7</v>
      </c>
      <c r="B11" s="168">
        <v>12000</v>
      </c>
      <c r="C11" s="214">
        <f t="shared" si="0"/>
        <v>120000</v>
      </c>
      <c r="D11" s="214">
        <f t="shared" si="1"/>
        <v>6.6804543822388983E-3</v>
      </c>
      <c r="E11" s="154">
        <f t="shared" si="2"/>
        <v>6.6804543822388983E-3</v>
      </c>
      <c r="F11" s="155">
        <v>3</v>
      </c>
      <c r="G11" s="161">
        <f t="shared" si="3"/>
        <v>0.49999496350389439</v>
      </c>
      <c r="H11" s="161">
        <f t="shared" si="4"/>
        <v>0.49989392721336801</v>
      </c>
      <c r="I11" s="161">
        <f t="shared" si="5"/>
        <v>0.49945035342179822</v>
      </c>
      <c r="J11" s="161">
        <f t="shared" si="6"/>
        <v>0.47650095166435524</v>
      </c>
      <c r="K11" s="161">
        <f t="shared" si="7"/>
        <v>0.46738677523380057</v>
      </c>
    </row>
    <row r="12" spans="1:17" ht="18" thickTop="1" thickBot="1" x14ac:dyDescent="0.25">
      <c r="A12" s="167">
        <v>8</v>
      </c>
      <c r="B12" s="168">
        <v>12000</v>
      </c>
      <c r="C12" s="214">
        <f t="shared" si="0"/>
        <v>120000</v>
      </c>
      <c r="D12" s="214">
        <f t="shared" si="1"/>
        <v>6.6804543822388983E-3</v>
      </c>
      <c r="E12" s="154">
        <f t="shared" si="2"/>
        <v>6.6804543822388983E-3</v>
      </c>
      <c r="F12" s="155">
        <v>4</v>
      </c>
      <c r="G12" s="161">
        <f t="shared" si="3"/>
        <v>0.49999251430585967</v>
      </c>
      <c r="H12" s="161">
        <f t="shared" si="4"/>
        <v>0.49985799958858967</v>
      </c>
      <c r="I12" s="161">
        <f t="shared" si="5"/>
        <v>0.49926663145501471</v>
      </c>
      <c r="J12" s="161">
        <f t="shared" si="6"/>
        <v>0.46868059598403611</v>
      </c>
      <c r="K12" s="161">
        <f t="shared" si="7"/>
        <v>0.45655302064000725</v>
      </c>
    </row>
    <row r="13" spans="1:17" ht="18" thickTop="1" thickBot="1" x14ac:dyDescent="0.25">
      <c r="A13" s="167">
        <v>9</v>
      </c>
      <c r="B13" s="168">
        <v>6500</v>
      </c>
      <c r="C13" s="214">
        <f t="shared" si="0"/>
        <v>65000</v>
      </c>
      <c r="D13" s="214">
        <f t="shared" si="1"/>
        <v>3.6185794570460701E-3</v>
      </c>
      <c r="E13" s="154">
        <f t="shared" si="2"/>
        <v>3.6185794570460701E-3</v>
      </c>
      <c r="F13" s="155">
        <v>5</v>
      </c>
      <c r="G13" s="161">
        <f t="shared" si="3"/>
        <v>0.49999006510782529</v>
      </c>
      <c r="H13" s="161">
        <f t="shared" si="4"/>
        <v>0.49982207196496287</v>
      </c>
      <c r="I13" s="161">
        <f t="shared" si="5"/>
        <v>0.499082909643765</v>
      </c>
      <c r="J13" s="161">
        <f t="shared" si="6"/>
        <v>0.46087230670193957</v>
      </c>
      <c r="K13" s="161">
        <f t="shared" si="7"/>
        <v>0.44575146772232288</v>
      </c>
    </row>
    <row r="14" spans="1:17" ht="18" thickTop="1" thickBot="1" x14ac:dyDescent="0.25">
      <c r="A14" s="169">
        <v>10</v>
      </c>
      <c r="B14" s="170">
        <v>6500</v>
      </c>
      <c r="C14" s="214">
        <f t="shared" si="0"/>
        <v>65000</v>
      </c>
      <c r="D14" s="214">
        <f t="shared" si="1"/>
        <v>3.6185794570460701E-3</v>
      </c>
      <c r="E14" s="154">
        <f t="shared" si="2"/>
        <v>3.6185794570460701E-3</v>
      </c>
      <c r="F14" s="155">
        <v>6</v>
      </c>
      <c r="G14" s="161">
        <f t="shared" si="3"/>
        <v>0.49998761590979135</v>
      </c>
      <c r="H14" s="161">
        <f t="shared" si="4"/>
        <v>0.49978614434277924</v>
      </c>
      <c r="I14" s="161">
        <f t="shared" si="5"/>
        <v>0.49889918802701305</v>
      </c>
      <c r="J14" s="161">
        <f t="shared" si="6"/>
        <v>0.45307907465425623</v>
      </c>
      <c r="K14" s="161">
        <f t="shared" si="7"/>
        <v>0.4349900325407543</v>
      </c>
    </row>
    <row r="15" spans="1:17" ht="18" thickTop="1" thickBot="1" x14ac:dyDescent="0.25">
      <c r="A15" s="169"/>
      <c r="B15" s="170">
        <v>3500</v>
      </c>
      <c r="C15" s="214">
        <f t="shared" si="0"/>
        <v>35000</v>
      </c>
      <c r="D15" s="214">
        <f t="shared" si="1"/>
        <v>1.9484658614863455E-3</v>
      </c>
      <c r="E15" s="154">
        <f t="shared" si="2"/>
        <v>1.9484658614863455E-3</v>
      </c>
      <c r="F15" s="155">
        <v>7</v>
      </c>
      <c r="G15" s="161">
        <f t="shared" si="3"/>
        <v>0.49998516671175786</v>
      </c>
      <c r="H15" s="161">
        <f t="shared" si="4"/>
        <v>0.49975021672233</v>
      </c>
      <c r="I15" s="161">
        <f t="shared" si="5"/>
        <v>0.49871546664372257</v>
      </c>
      <c r="J15" s="161">
        <f t="shared" si="6"/>
        <v>0.44530387329637078</v>
      </c>
      <c r="K15" s="161">
        <f t="shared" si="7"/>
        <v>0.42427654217532362</v>
      </c>
    </row>
    <row r="16" spans="1:17" ht="18" thickTop="1" thickBot="1" x14ac:dyDescent="0.25">
      <c r="A16" s="169"/>
      <c r="B16" s="170">
        <v>2000</v>
      </c>
      <c r="C16" s="214">
        <f t="shared" si="0"/>
        <v>20000</v>
      </c>
      <c r="D16" s="214">
        <f t="shared" si="1"/>
        <v>1.1134090637064831E-3</v>
      </c>
      <c r="E16" s="154">
        <f t="shared" si="2"/>
        <v>1.1134090637064831E-3</v>
      </c>
      <c r="F16" s="155">
        <v>8</v>
      </c>
      <c r="G16" s="161">
        <f t="shared" si="3"/>
        <v>0.49998271751372492</v>
      </c>
      <c r="H16" s="161">
        <f t="shared" si="4"/>
        <v>0.49971428910390658</v>
      </c>
      <c r="I16" s="161">
        <f t="shared" si="5"/>
        <v>0.49853174553285706</v>
      </c>
      <c r="J16" s="161">
        <f t="shared" si="6"/>
        <v>0.43754965530010459</v>
      </c>
      <c r="K16" s="161">
        <f t="shared" si="7"/>
        <v>0.41361871765770641</v>
      </c>
    </row>
    <row r="17" spans="1:11" ht="18" thickTop="1" thickBot="1" x14ac:dyDescent="0.25">
      <c r="A17" s="169">
        <v>20</v>
      </c>
      <c r="B17" s="170">
        <v>1100</v>
      </c>
      <c r="C17" s="214">
        <f t="shared" si="0"/>
        <v>11000</v>
      </c>
      <c r="D17" s="214">
        <f t="shared" si="1"/>
        <v>6.1237498503856575E-4</v>
      </c>
      <c r="E17" s="154">
        <f t="shared" si="2"/>
        <v>6.1237498503856575E-4</v>
      </c>
      <c r="F17" s="155">
        <v>9</v>
      </c>
      <c r="G17" s="161">
        <f t="shared" si="3"/>
        <v>0.49998026831569264</v>
      </c>
      <c r="H17" s="161">
        <f t="shared" si="4"/>
        <v>0.49967836148780043</v>
      </c>
      <c r="I17" s="161">
        <f t="shared" si="5"/>
        <v>0.49834802473338025</v>
      </c>
      <c r="J17" s="161">
        <f t="shared" si="6"/>
        <v>0.42981934919088283</v>
      </c>
      <c r="K17" s="161">
        <f t="shared" si="7"/>
        <v>0.403024157293704</v>
      </c>
    </row>
    <row r="18" spans="1:11" ht="18" thickTop="1" thickBot="1" x14ac:dyDescent="0.25">
      <c r="A18" s="169"/>
      <c r="B18" s="170">
        <v>700</v>
      </c>
      <c r="C18" s="214">
        <f t="shared" si="0"/>
        <v>7000</v>
      </c>
      <c r="D18" s="214">
        <f t="shared" si="1"/>
        <v>3.896931722972691E-4</v>
      </c>
      <c r="E18" s="154">
        <f t="shared" si="2"/>
        <v>3.896931722972691E-4</v>
      </c>
      <c r="F18" s="155">
        <v>10</v>
      </c>
      <c r="G18" s="161">
        <f t="shared" si="3"/>
        <v>0.49997781911766104</v>
      </c>
      <c r="H18" s="161">
        <f t="shared" si="4"/>
        <v>0.49964243387430274</v>
      </c>
      <c r="I18" s="161">
        <f t="shared" si="5"/>
        <v>0.49816430428425496</v>
      </c>
      <c r="J18" s="161">
        <f t="shared" si="6"/>
        <v>0.42211585603120305</v>
      </c>
      <c r="K18" s="161">
        <f t="shared" si="7"/>
        <v>0.39250032043653282</v>
      </c>
    </row>
    <row r="19" spans="1:11" ht="18" thickTop="1" thickBot="1" x14ac:dyDescent="0.25">
      <c r="A19" s="169">
        <v>30</v>
      </c>
      <c r="B19" s="170">
        <v>500</v>
      </c>
      <c r="C19" s="214">
        <f t="shared" si="0"/>
        <v>5000</v>
      </c>
      <c r="D19" s="214">
        <f t="shared" si="1"/>
        <v>2.7835226592662078E-4</v>
      </c>
      <c r="E19" s="154">
        <f t="shared" si="2"/>
        <v>2.7835226592662078E-4</v>
      </c>
      <c r="F19" s="155">
        <v>11</v>
      </c>
      <c r="G19" s="161">
        <f t="shared" si="3"/>
        <v>0.49997536991963032</v>
      </c>
      <c r="H19" s="161">
        <f t="shared" si="4"/>
        <v>0.49960650626370506</v>
      </c>
      <c r="I19" s="161">
        <f t="shared" si="5"/>
        <v>0.49798058422444424</v>
      </c>
      <c r="J19" s="161">
        <f t="shared" si="6"/>
        <v>0.41444204615666624</v>
      </c>
      <c r="K19" s="161">
        <f t="shared" si="7"/>
        <v>0.38205451176859295</v>
      </c>
    </row>
    <row r="20" spans="1:11" ht="18" thickTop="1" thickBot="1" x14ac:dyDescent="0.25">
      <c r="A20" s="169">
        <v>40</v>
      </c>
      <c r="B20" s="170">
        <v>310</v>
      </c>
      <c r="C20" s="214">
        <f t="shared" si="0"/>
        <v>3100</v>
      </c>
      <c r="D20" s="214">
        <f t="shared" si="1"/>
        <v>1.7257840487450488E-4</v>
      </c>
      <c r="E20" s="154">
        <f t="shared" si="2"/>
        <v>1.7257840487450488E-4</v>
      </c>
      <c r="F20" s="155">
        <v>12</v>
      </c>
      <c r="G20" s="161">
        <f t="shared" si="3"/>
        <v>0.4999729207216006</v>
      </c>
      <c r="H20" s="161">
        <f t="shared" si="4"/>
        <v>0.49957057865629872</v>
      </c>
      <c r="I20" s="161">
        <f t="shared" si="5"/>
        <v>0.49779686459291106</v>
      </c>
      <c r="J20" s="161">
        <f t="shared" si="6"/>
        <v>0.40680075597068388</v>
      </c>
      <c r="K20" s="161">
        <f t="shared" si="7"/>
        <v>0.3716938661467748</v>
      </c>
    </row>
    <row r="21" spans="1:11" ht="18" thickTop="1" thickBot="1" x14ac:dyDescent="0.25">
      <c r="A21" s="169">
        <v>50</v>
      </c>
      <c r="B21" s="170">
        <v>250</v>
      </c>
      <c r="C21" s="214">
        <f t="shared" si="0"/>
        <v>2500</v>
      </c>
      <c r="D21" s="214">
        <f t="shared" si="1"/>
        <v>1.3917613296331039E-4</v>
      </c>
      <c r="E21" s="154">
        <f t="shared" si="2"/>
        <v>1.3917613296331039E-4</v>
      </c>
      <c r="F21" s="155">
        <v>13</v>
      </c>
      <c r="G21" s="161">
        <f t="shared" si="3"/>
        <v>0.49997047152357177</v>
      </c>
      <c r="H21" s="161">
        <f t="shared" si="4"/>
        <v>0.49953465105237516</v>
      </c>
      <c r="I21" s="161">
        <f t="shared" si="5"/>
        <v>0.49761314542861779</v>
      </c>
      <c r="J21" s="161">
        <f t="shared" si="6"/>
        <v>0.39919478480382176</v>
      </c>
      <c r="K21" s="161">
        <f t="shared" si="7"/>
        <v>0.3614253340634882</v>
      </c>
    </row>
    <row r="22" spans="1:11" ht="18" thickTop="1" thickBot="1" x14ac:dyDescent="0.25">
      <c r="A22" s="171">
        <v>60</v>
      </c>
      <c r="B22" s="172">
        <v>200</v>
      </c>
      <c r="C22" s="214">
        <f t="shared" si="0"/>
        <v>2000</v>
      </c>
      <c r="D22" s="214">
        <f t="shared" si="1"/>
        <v>1.1134090637064831E-4</v>
      </c>
      <c r="E22" s="154">
        <f t="shared" si="2"/>
        <v>1.1134090637064831E-4</v>
      </c>
      <c r="F22" s="155">
        <v>14</v>
      </c>
      <c r="G22" s="161">
        <f t="shared" si="3"/>
        <v>0.49996802232554405</v>
      </c>
      <c r="H22" s="161">
        <f t="shared" si="4"/>
        <v>0.49949872345222568</v>
      </c>
      <c r="I22" s="161">
        <f t="shared" si="5"/>
        <v>0.49742942677052659</v>
      </c>
      <c r="J22" s="161">
        <f t="shared" si="6"/>
        <v>0.39162689184356614</v>
      </c>
      <c r="K22" s="161">
        <f t="shared" si="7"/>
        <v>0.35125566777247852</v>
      </c>
    </row>
    <row r="23" spans="1:11" ht="18" thickTop="1" thickBot="1" x14ac:dyDescent="0.25">
      <c r="A23" s="171">
        <v>70</v>
      </c>
      <c r="B23" s="172">
        <v>150</v>
      </c>
      <c r="C23" s="214">
        <f t="shared" si="0"/>
        <v>1500</v>
      </c>
      <c r="D23" s="214">
        <f t="shared" si="1"/>
        <v>8.3505679777986228E-5</v>
      </c>
      <c r="E23" s="154">
        <f t="shared" si="2"/>
        <v>8.3505679777986228E-5</v>
      </c>
      <c r="F23" s="155">
        <v>15</v>
      </c>
      <c r="G23" s="161">
        <f t="shared" si="3"/>
        <v>0.49996557312751766</v>
      </c>
      <c r="H23" s="161">
        <f t="shared" si="4"/>
        <v>0.49946279585614173</v>
      </c>
      <c r="I23" s="161">
        <f t="shared" si="5"/>
        <v>0.49724570865759932</v>
      </c>
      <c r="J23" s="161">
        <f t="shared" si="6"/>
        <v>0.38409979314011367</v>
      </c>
      <c r="K23" s="161">
        <f t="shared" si="7"/>
        <v>0.34119140812513482</v>
      </c>
    </row>
    <row r="24" spans="1:11" ht="18" thickTop="1" thickBot="1" x14ac:dyDescent="0.25">
      <c r="A24" s="171">
        <v>80</v>
      </c>
      <c r="B24" s="172">
        <v>150</v>
      </c>
      <c r="C24" s="214">
        <f t="shared" si="0"/>
        <v>1500</v>
      </c>
      <c r="D24" s="214">
        <f t="shared" si="1"/>
        <v>8.3505679777986228E-5</v>
      </c>
      <c r="E24" s="154">
        <f t="shared" si="2"/>
        <v>8.3505679777986228E-5</v>
      </c>
      <c r="F24" s="155">
        <v>16</v>
      </c>
      <c r="G24" s="161">
        <f t="shared" si="3"/>
        <v>0.49996312392949249</v>
      </c>
      <c r="H24" s="161">
        <f t="shared" si="4"/>
        <v>0.49942686826441474</v>
      </c>
      <c r="I24" s="161">
        <f t="shared" si="5"/>
        <v>0.49706199112879745</v>
      </c>
      <c r="J24" s="161">
        <f t="shared" si="6"/>
        <v>0.37661615869358234</v>
      </c>
      <c r="K24" s="161">
        <f t="shared" si="7"/>
        <v>0.33123887215943726</v>
      </c>
    </row>
    <row r="25" spans="1:11" ht="18" thickTop="1" thickBot="1" x14ac:dyDescent="0.25">
      <c r="A25" s="171">
        <v>90</v>
      </c>
      <c r="B25" s="172">
        <v>120</v>
      </c>
      <c r="C25" s="214">
        <f t="shared" si="0"/>
        <v>1200</v>
      </c>
      <c r="D25" s="214">
        <f t="shared" si="1"/>
        <v>6.6804543822388983E-5</v>
      </c>
      <c r="E25" s="154">
        <f t="shared" si="2"/>
        <v>6.6804543822388983E-5</v>
      </c>
      <c r="F25" s="155">
        <v>17</v>
      </c>
      <c r="G25" s="161">
        <f t="shared" si="3"/>
        <v>0.49996067473146866</v>
      </c>
      <c r="H25" s="161">
        <f t="shared" si="4"/>
        <v>0.4993909406773358</v>
      </c>
      <c r="I25" s="161">
        <f t="shared" si="5"/>
        <v>0.49687827422308217</v>
      </c>
      <c r="J25" s="161">
        <f t="shared" si="6"/>
        <v>0.36917860962782656</v>
      </c>
      <c r="K25" s="161">
        <f t="shared" si="7"/>
        <v>0.32140414147994267</v>
      </c>
    </row>
    <row r="26" spans="1:11" ht="18" thickTop="1" thickBot="1" x14ac:dyDescent="0.25">
      <c r="A26" s="171">
        <v>100</v>
      </c>
      <c r="B26" s="172">
        <v>120</v>
      </c>
      <c r="C26" s="214">
        <f t="shared" si="0"/>
        <v>1200</v>
      </c>
      <c r="D26" s="214">
        <f t="shared" si="1"/>
        <v>6.6804543822388983E-5</v>
      </c>
      <c r="E26" s="154">
        <f t="shared" si="2"/>
        <v>6.6804543822388983E-5</v>
      </c>
      <c r="F26" s="155">
        <v>18</v>
      </c>
      <c r="G26" s="161">
        <f t="shared" si="3"/>
        <v>0.49995822553344649</v>
      </c>
      <c r="H26" s="161">
        <f t="shared" si="4"/>
        <v>0.4993550130951967</v>
      </c>
      <c r="I26" s="161">
        <f t="shared" si="5"/>
        <v>0.49669455797941431</v>
      </c>
      <c r="J26" s="161">
        <f t="shared" si="6"/>
        <v>0.36178971545581184</v>
      </c>
      <c r="K26" s="161">
        <f t="shared" si="7"/>
        <v>0.31169305146329729</v>
      </c>
    </row>
    <row r="27" spans="1:11" ht="18" thickTop="1" thickBot="1" x14ac:dyDescent="0.25">
      <c r="A27" s="173"/>
      <c r="B27" s="174">
        <v>100</v>
      </c>
      <c r="C27" s="214">
        <f t="shared" si="0"/>
        <v>1000</v>
      </c>
      <c r="D27" s="214">
        <f t="shared" si="1"/>
        <v>5.5670453185324154E-5</v>
      </c>
      <c r="E27" s="154">
        <f t="shared" si="2"/>
        <v>5.5670453185324154E-5</v>
      </c>
      <c r="F27" s="155">
        <v>19</v>
      </c>
      <c r="G27" s="161">
        <f t="shared" si="3"/>
        <v>0.49995577633542565</v>
      </c>
      <c r="H27" s="161">
        <f t="shared" si="4"/>
        <v>0.49931908551828863</v>
      </c>
      <c r="I27" s="161">
        <f t="shared" si="5"/>
        <v>0.49651084243675403</v>
      </c>
      <c r="J27" s="161">
        <f t="shared" si="6"/>
        <v>0.35445199144126471</v>
      </c>
      <c r="K27" s="161">
        <f t="shared" si="7"/>
        <v>0.30211118131971904</v>
      </c>
    </row>
    <row r="28" spans="1:11" ht="18" thickTop="1" thickBot="1" x14ac:dyDescent="0.25">
      <c r="A28" s="173"/>
      <c r="B28" s="174">
        <v>50</v>
      </c>
      <c r="C28" s="214">
        <f t="shared" si="0"/>
        <v>500</v>
      </c>
      <c r="D28" s="214">
        <f t="shared" si="1"/>
        <v>2.7835226592662077E-5</v>
      </c>
      <c r="E28" s="154">
        <f t="shared" si="2"/>
        <v>2.7835226592662077E-5</v>
      </c>
      <c r="F28" s="155">
        <v>20</v>
      </c>
      <c r="G28" s="161">
        <f t="shared" si="3"/>
        <v>0.49995332713740659</v>
      </c>
      <c r="H28" s="161">
        <f t="shared" si="4"/>
        <v>0.49928315794690292</v>
      </c>
      <c r="I28" s="161">
        <f t="shared" si="5"/>
        <v>0.49632712763406128</v>
      </c>
      <c r="J28" s="161">
        <f t="shared" si="6"/>
        <v>0.34716789606106069</v>
      </c>
      <c r="K28" s="161">
        <f t="shared" si="7"/>
        <v>0.29266384503674048</v>
      </c>
    </row>
    <row r="29" spans="1:11" ht="18" thickTop="1" thickBot="1" x14ac:dyDescent="0.25">
      <c r="A29" s="173">
        <v>200</v>
      </c>
      <c r="B29" s="174">
        <v>19</v>
      </c>
      <c r="C29" s="214">
        <f t="shared" si="0"/>
        <v>190</v>
      </c>
      <c r="D29" s="214">
        <f t="shared" si="1"/>
        <v>1.057738610521159E-5</v>
      </c>
      <c r="E29" s="154">
        <f t="shared" si="2"/>
        <v>1.057738610521159E-5</v>
      </c>
      <c r="F29" s="155">
        <v>21</v>
      </c>
      <c r="G29" s="161">
        <f t="shared" si="3"/>
        <v>0.4999508779393893</v>
      </c>
      <c r="H29" s="161">
        <f t="shared" si="4"/>
        <v>0.49924723038133101</v>
      </c>
      <c r="I29" s="161">
        <f t="shared" si="5"/>
        <v>0.49614341361029546</v>
      </c>
      <c r="J29" s="161">
        <f t="shared" si="6"/>
        <v>0.339939828572554</v>
      </c>
      <c r="K29" s="161">
        <f t="shared" si="7"/>
        <v>0.2833560832272537</v>
      </c>
    </row>
    <row r="30" spans="1:11" ht="18" thickTop="1" thickBot="1" x14ac:dyDescent="0.25">
      <c r="A30" s="173"/>
      <c r="B30" s="174">
        <v>8</v>
      </c>
      <c r="C30" s="214">
        <f t="shared" si="0"/>
        <v>80</v>
      </c>
      <c r="D30" s="214">
        <f t="shared" si="1"/>
        <v>4.4536362548259321E-6</v>
      </c>
      <c r="E30" s="154">
        <f t="shared" si="2"/>
        <v>4.4536362548259321E-6</v>
      </c>
      <c r="F30" s="155">
        <v>22</v>
      </c>
      <c r="G30" s="161">
        <f t="shared" si="3"/>
        <v>0.49994842874137402</v>
      </c>
      <c r="H30" s="161">
        <f t="shared" si="4"/>
        <v>0.49921130282186432</v>
      </c>
      <c r="I30" s="161">
        <f t="shared" si="5"/>
        <v>0.49595970040441539</v>
      </c>
      <c r="J30" s="161">
        <f t="shared" si="6"/>
        <v>0.33277012668977879</v>
      </c>
      <c r="K30" s="161">
        <f t="shared" si="7"/>
        <v>0.27419265589960462</v>
      </c>
    </row>
    <row r="31" spans="1:11" ht="18" thickTop="1" thickBot="1" x14ac:dyDescent="0.25">
      <c r="A31" s="173">
        <v>300</v>
      </c>
      <c r="B31" s="174">
        <v>4</v>
      </c>
      <c r="C31" s="214">
        <f t="shared" si="0"/>
        <v>40</v>
      </c>
      <c r="D31" s="214">
        <f t="shared" si="1"/>
        <v>2.2268181274129661E-6</v>
      </c>
      <c r="E31" s="154">
        <f t="shared" si="2"/>
        <v>2.2268181274129661E-6</v>
      </c>
      <c r="F31" s="155">
        <v>23</v>
      </c>
      <c r="G31" s="161">
        <f t="shared" si="3"/>
        <v>0.49994597954336051</v>
      </c>
      <c r="H31" s="161">
        <f t="shared" si="4"/>
        <v>0.49917537526879407</v>
      </c>
      <c r="I31" s="161">
        <f t="shared" si="5"/>
        <v>0.49577598805537959</v>
      </c>
      <c r="J31" s="161">
        <f t="shared" si="6"/>
        <v>0.32566106437217368</v>
      </c>
      <c r="K31" s="161">
        <f t="shared" si="7"/>
        <v>0.26517803616314595</v>
      </c>
    </row>
    <row r="32" spans="1:11" ht="18" thickTop="1" thickBot="1" x14ac:dyDescent="0.25">
      <c r="A32" s="173">
        <v>400</v>
      </c>
      <c r="B32" s="174">
        <v>1</v>
      </c>
      <c r="C32" s="214">
        <f t="shared" si="0"/>
        <v>10</v>
      </c>
      <c r="D32" s="214">
        <f t="shared" si="1"/>
        <v>5.5670453185324151E-7</v>
      </c>
      <c r="E32" s="154">
        <f t="shared" si="2"/>
        <v>5.5670453185324151E-7</v>
      </c>
      <c r="F32" s="155">
        <v>24</v>
      </c>
      <c r="G32" s="161">
        <f t="shared" si="3"/>
        <v>0.499943530345349</v>
      </c>
      <c r="H32" s="161">
        <f t="shared" si="4"/>
        <v>0.49913944772241181</v>
      </c>
      <c r="I32" s="161">
        <f t="shared" si="5"/>
        <v>0.49559227660214589</v>
      </c>
      <c r="J32" s="161">
        <f t="shared" si="6"/>
        <v>0.31861484972919296</v>
      </c>
      <c r="K32" s="161">
        <f t="shared" si="7"/>
        <v>0.25631640487831742</v>
      </c>
    </row>
    <row r="33" spans="1:11" ht="18" thickTop="1" thickBot="1" x14ac:dyDescent="0.25">
      <c r="A33" s="175">
        <v>500</v>
      </c>
      <c r="B33" s="176">
        <v>3</v>
      </c>
      <c r="C33" s="214">
        <f t="shared" si="0"/>
        <v>30</v>
      </c>
      <c r="D33" s="214">
        <f t="shared" si="1"/>
        <v>1.6701135955597246E-6</v>
      </c>
      <c r="E33" s="162">
        <f t="shared" si="2"/>
        <v>1.6701135955597246E-6</v>
      </c>
      <c r="F33" s="155">
        <v>25</v>
      </c>
      <c r="G33" s="161">
        <f t="shared" si="3"/>
        <v>0.49994108114733971</v>
      </c>
      <c r="H33" s="161">
        <f t="shared" si="4"/>
        <v>0.49910352018300896</v>
      </c>
      <c r="I33" s="161">
        <f t="shared" si="5"/>
        <v>0.49540856608367156</v>
      </c>
      <c r="J33" s="161">
        <f t="shared" si="6"/>
        <v>0.31163362304387277</v>
      </c>
      <c r="K33" s="161">
        <f t="shared" si="7"/>
        <v>0.24761164625600285</v>
      </c>
    </row>
    <row r="34" spans="1:11" ht="18" thickTop="1" thickBot="1" x14ac:dyDescent="0.25">
      <c r="A34" s="187" t="s">
        <v>94</v>
      </c>
      <c r="B34" s="187">
        <f>SUM(B2:B33)</f>
        <v>1796285</v>
      </c>
      <c r="C34" s="214">
        <f t="shared" si="0"/>
        <v>17962850</v>
      </c>
      <c r="D34" s="214">
        <f t="shared" si="1"/>
        <v>1</v>
      </c>
      <c r="E34" s="164">
        <f>SUM(E2:E33)</f>
        <v>0.99999999999999989</v>
      </c>
      <c r="F34" s="155">
        <v>26</v>
      </c>
      <c r="G34" s="161">
        <f t="shared" si="3"/>
        <v>0.49993863194933263</v>
      </c>
      <c r="H34" s="161">
        <f t="shared" si="4"/>
        <v>0.49906759265087675</v>
      </c>
      <c r="I34" s="161">
        <f t="shared" si="5"/>
        <v>0.49522485653891313</v>
      </c>
      <c r="J34" s="161">
        <f t="shared" si="6"/>
        <v>0.30471945491812302</v>
      </c>
      <c r="K34" s="161">
        <f t="shared" si="7"/>
        <v>0.23906734440663202</v>
      </c>
    </row>
    <row r="35" spans="1:11" ht="18" thickTop="1" thickBot="1" x14ac:dyDescent="0.25">
      <c r="A35" s="163"/>
      <c r="B35" s="163"/>
      <c r="C35" s="214">
        <f t="shared" si="0"/>
        <v>0</v>
      </c>
      <c r="D35" s="214">
        <f t="shared" si="1"/>
        <v>0</v>
      </c>
      <c r="E35" s="164"/>
      <c r="F35" s="155">
        <v>27</v>
      </c>
      <c r="G35" s="161">
        <f t="shared" si="3"/>
        <v>0.49993618275132778</v>
      </c>
      <c r="H35" s="161">
        <f t="shared" si="4"/>
        <v>0.4990316651263067</v>
      </c>
      <c r="I35" s="161">
        <f t="shared" si="5"/>
        <v>0.49504114800682686</v>
      </c>
      <c r="J35" s="161">
        <f t="shared" si="6"/>
        <v>0.29787434454220607</v>
      </c>
      <c r="K35" s="161">
        <f t="shared" si="7"/>
        <v>0.23068678083528749</v>
      </c>
    </row>
    <row r="36" spans="1:11" ht="18" thickTop="1" thickBot="1" x14ac:dyDescent="0.25">
      <c r="A36" s="163"/>
      <c r="B36" s="163"/>
      <c r="C36" s="214">
        <f t="shared" si="0"/>
        <v>0</v>
      </c>
      <c r="D36" s="214">
        <f t="shared" si="1"/>
        <v>0</v>
      </c>
      <c r="E36" s="164"/>
      <c r="F36" s="155">
        <v>28</v>
      </c>
      <c r="G36" s="161">
        <f t="shared" si="3"/>
        <v>0.49993373355332538</v>
      </c>
      <c r="H36" s="161">
        <f t="shared" si="4"/>
        <v>0.49899573760959004</v>
      </c>
      <c r="I36" s="161">
        <f t="shared" si="5"/>
        <v>0.49485744052636793</v>
      </c>
      <c r="J36" s="161">
        <f t="shared" si="6"/>
        <v>0.2911002180905593</v>
      </c>
      <c r="K36" s="161">
        <f t="shared" si="7"/>
        <v>0.22247293287496106</v>
      </c>
    </row>
    <row r="37" spans="1:11" ht="18" thickTop="1" thickBot="1" x14ac:dyDescent="0.25">
      <c r="A37" s="163"/>
      <c r="B37" s="163"/>
      <c r="C37" s="214">
        <f t="shared" si="0"/>
        <v>0</v>
      </c>
      <c r="D37" s="214">
        <f t="shared" si="1"/>
        <v>0</v>
      </c>
      <c r="E37" s="164"/>
      <c r="F37" s="155">
        <v>29</v>
      </c>
      <c r="G37" s="161">
        <f t="shared" si="3"/>
        <v>0.49993128435532541</v>
      </c>
      <c r="H37" s="161">
        <f t="shared" si="4"/>
        <v>0.4989598101010182</v>
      </c>
      <c r="I37" s="161">
        <f t="shared" si="5"/>
        <v>0.49467373413649129</v>
      </c>
      <c r="J37" s="161">
        <f t="shared" si="6"/>
        <v>0.28439892724580318</v>
      </c>
      <c r="K37" s="161">
        <f t="shared" si="7"/>
        <v>0.21442847304609791</v>
      </c>
    </row>
    <row r="38" spans="1:11" ht="18" thickTop="1" thickBot="1" x14ac:dyDescent="0.25">
      <c r="A38" s="163"/>
      <c r="B38" s="163"/>
      <c r="C38" s="214">
        <f t="shared" si="0"/>
        <v>0</v>
      </c>
      <c r="D38" s="214">
        <f t="shared" si="1"/>
        <v>0</v>
      </c>
      <c r="E38" s="164"/>
      <c r="F38" s="155">
        <v>30</v>
      </c>
      <c r="G38" s="161">
        <f t="shared" si="3"/>
        <v>0.49992883515732811</v>
      </c>
      <c r="H38" s="161">
        <f t="shared" si="4"/>
        <v>0.49892388260088272</v>
      </c>
      <c r="I38" s="161">
        <f t="shared" si="5"/>
        <v>0.4944900288761509</v>
      </c>
      <c r="J38" s="161">
        <f t="shared" si="6"/>
        <v>0.2777722478524649</v>
      </c>
      <c r="K38" s="161">
        <f t="shared" si="7"/>
        <v>0.2065557693267065</v>
      </c>
    </row>
    <row r="39" spans="1:11" ht="18" thickTop="1" thickBot="1" x14ac:dyDescent="0.25">
      <c r="A39" s="163"/>
      <c r="B39" s="163"/>
      <c r="C39" s="214">
        <f t="shared" si="0"/>
        <v>0</v>
      </c>
      <c r="D39" s="214">
        <f t="shared" si="1"/>
        <v>0</v>
      </c>
      <c r="E39" s="164"/>
      <c r="F39" s="155">
        <v>31</v>
      </c>
      <c r="G39" s="161">
        <f t="shared" si="3"/>
        <v>0.49992638595933359</v>
      </c>
      <c r="H39" s="161">
        <f t="shared" si="4"/>
        <v>0.49888795510947481</v>
      </c>
      <c r="I39" s="161">
        <f t="shared" si="5"/>
        <v>0.49430632478430026</v>
      </c>
      <c r="J39" s="161">
        <f t="shared" si="6"/>
        <v>0.27122187870163073</v>
      </c>
      <c r="K39" s="161">
        <f t="shared" si="7"/>
        <v>0.19885688631359699</v>
      </c>
    </row>
    <row r="40" spans="1:11" ht="18" thickTop="1" thickBot="1" x14ac:dyDescent="0.25">
      <c r="A40" s="163"/>
      <c r="B40" s="163"/>
      <c r="C40" s="214">
        <f t="shared" si="0"/>
        <v>0</v>
      </c>
      <c r="D40" s="214">
        <f t="shared" si="1"/>
        <v>0</v>
      </c>
      <c r="E40" s="164"/>
      <c r="F40" s="155">
        <v>32</v>
      </c>
      <c r="G40" s="161">
        <f t="shared" si="3"/>
        <v>0.49992393676134173</v>
      </c>
      <c r="H40" s="161">
        <f t="shared" si="4"/>
        <v>0.4988520276270858</v>
      </c>
      <c r="I40" s="161">
        <f t="shared" si="5"/>
        <v>0.49412262189989165</v>
      </c>
      <c r="J40" s="161">
        <f t="shared" si="6"/>
        <v>0.26474944044742876</v>
      </c>
      <c r="K40" s="161">
        <f t="shared" si="7"/>
        <v>0.1913335872517814</v>
      </c>
    </row>
    <row r="41" spans="1:11" ht="18" thickTop="1" thickBot="1" x14ac:dyDescent="0.25">
      <c r="A41" s="163"/>
      <c r="B41" s="163"/>
      <c r="C41" s="214">
        <f t="shared" si="0"/>
        <v>0</v>
      </c>
      <c r="D41" s="214">
        <f t="shared" si="1"/>
        <v>0</v>
      </c>
      <c r="E41" s="164"/>
      <c r="F41" s="155">
        <v>33</v>
      </c>
      <c r="G41" s="161">
        <f t="shared" si="3"/>
        <v>0.49992148756335275</v>
      </c>
      <c r="H41" s="161">
        <f t="shared" si="4"/>
        <v>0.49881610015400724</v>
      </c>
      <c r="I41" s="161">
        <f t="shared" si="5"/>
        <v>0.49393892026187713</v>
      </c>
      <c r="J41" s="161">
        <f t="shared" si="6"/>
        <v>0.2583564746559277</v>
      </c>
      <c r="K41" s="161">
        <f t="shared" si="7"/>
        <v>0.18398733690572255</v>
      </c>
    </row>
    <row r="42" spans="1:11" ht="18" thickTop="1" thickBot="1" x14ac:dyDescent="0.25">
      <c r="A42" s="163"/>
      <c r="B42" s="163"/>
      <c r="C42" s="214">
        <f t="shared" si="0"/>
        <v>0</v>
      </c>
      <c r="D42" s="214">
        <f t="shared" si="1"/>
        <v>0</v>
      </c>
      <c r="E42" s="164"/>
      <c r="F42" s="155">
        <v>34</v>
      </c>
      <c r="G42" s="161">
        <f t="shared" si="3"/>
        <v>0.49991903836536666</v>
      </c>
      <c r="H42" s="161">
        <f t="shared" si="4"/>
        <v>0.49878017269053054</v>
      </c>
      <c r="I42" s="161">
        <f t="shared" si="5"/>
        <v>0.49375521990920768</v>
      </c>
      <c r="J42" s="161">
        <f t="shared" si="6"/>
        <v>0.25204444298672535</v>
      </c>
      <c r="K42" s="161">
        <f t="shared" si="7"/>
        <v>0.1768193052429915</v>
      </c>
    </row>
    <row r="43" spans="1:11" ht="18" thickTop="1" thickBot="1" x14ac:dyDescent="0.25">
      <c r="A43" s="163"/>
      <c r="B43" s="163"/>
      <c r="C43" s="214">
        <f t="shared" si="0"/>
        <v>0</v>
      </c>
      <c r="D43" s="214">
        <f t="shared" si="1"/>
        <v>0</v>
      </c>
      <c r="E43" s="164"/>
      <c r="F43" s="155">
        <v>35</v>
      </c>
      <c r="G43" s="161">
        <f t="shared" si="3"/>
        <v>0.4999165891673838</v>
      </c>
      <c r="H43" s="161">
        <f t="shared" si="4"/>
        <v>0.49874424523694683</v>
      </c>
      <c r="I43" s="161">
        <f t="shared" si="5"/>
        <v>0.49357152088083334</v>
      </c>
      <c r="J43" s="161">
        <f t="shared" si="6"/>
        <v>0.24581472650719505</v>
      </c>
      <c r="K43" s="161">
        <f t="shared" si="7"/>
        <v>0.16983037189797356</v>
      </c>
    </row>
    <row r="44" spans="1:11" ht="18" thickTop="1" thickBot="1" x14ac:dyDescent="0.25">
      <c r="A44" s="163"/>
      <c r="B44" s="163"/>
      <c r="C44" s="214">
        <f t="shared" si="0"/>
        <v>0</v>
      </c>
      <c r="D44" s="214">
        <f t="shared" si="1"/>
        <v>0</v>
      </c>
      <c r="E44" s="164"/>
      <c r="F44" s="155">
        <v>36</v>
      </c>
      <c r="G44" s="161">
        <f t="shared" si="3"/>
        <v>0.49991413996940393</v>
      </c>
      <c r="H44" s="161">
        <f t="shared" si="4"/>
        <v>0.49870831779354763</v>
      </c>
      <c r="I44" s="161">
        <f t="shared" si="5"/>
        <v>0.49338782321570385</v>
      </c>
      <c r="J44" s="161">
        <f t="shared" si="6"/>
        <v>0.23966862513904919</v>
      </c>
      <c r="K44" s="161">
        <f t="shared" si="7"/>
        <v>0.16302113138059027</v>
      </c>
    </row>
    <row r="45" spans="1:11" ht="18" thickTop="1" thickBot="1" x14ac:dyDescent="0.25">
      <c r="A45" s="163"/>
      <c r="B45" s="163"/>
      <c r="C45" s="214">
        <f t="shared" si="0"/>
        <v>0</v>
      </c>
      <c r="D45" s="214">
        <f t="shared" si="1"/>
        <v>0</v>
      </c>
      <c r="E45" s="164"/>
      <c r="F45" s="155">
        <v>37</v>
      </c>
      <c r="G45" s="161">
        <f t="shared" si="3"/>
        <v>0.49991169077142739</v>
      </c>
      <c r="H45" s="161">
        <f t="shared" si="4"/>
        <v>0.4986723903606245</v>
      </c>
      <c r="I45" s="161">
        <f t="shared" si="5"/>
        <v>0.49320412695276739</v>
      </c>
      <c r="J45" s="161">
        <f t="shared" si="6"/>
        <v>0.23360735723658232</v>
      </c>
      <c r="K45" s="161">
        <f t="shared" si="7"/>
        <v>0.15639189899256944</v>
      </c>
    </row>
    <row r="46" spans="1:11" ht="18" thickTop="1" thickBot="1" x14ac:dyDescent="0.25">
      <c r="A46" s="163"/>
      <c r="B46" s="163"/>
      <c r="C46" s="214">
        <f t="shared" si="0"/>
        <v>0</v>
      </c>
      <c r="D46" s="214">
        <f t="shared" si="1"/>
        <v>0</v>
      </c>
      <c r="E46" s="164"/>
      <c r="F46" s="155">
        <v>38</v>
      </c>
      <c r="G46" s="161">
        <f t="shared" si="3"/>
        <v>0.49990924157345407</v>
      </c>
      <c r="H46" s="161">
        <f t="shared" si="4"/>
        <v>0.49863646293846842</v>
      </c>
      <c r="I46" s="161">
        <f t="shared" si="5"/>
        <v>0.49302043213097158</v>
      </c>
      <c r="J46" s="161">
        <f t="shared" si="6"/>
        <v>0.22763205929565966</v>
      </c>
      <c r="K46" s="161">
        <f t="shared" si="7"/>
        <v>0.14994271741161314</v>
      </c>
    </row>
    <row r="47" spans="1:11" ht="18" thickTop="1" thickBot="1" x14ac:dyDescent="0.25">
      <c r="A47" s="163"/>
      <c r="B47" s="163"/>
      <c r="C47" s="214">
        <f t="shared" si="0"/>
        <v>0</v>
      </c>
      <c r="D47" s="214">
        <f t="shared" si="1"/>
        <v>0</v>
      </c>
      <c r="E47" s="164"/>
      <c r="F47" s="155">
        <v>39</v>
      </c>
      <c r="G47" s="161">
        <f t="shared" si="3"/>
        <v>0.4999067923754843</v>
      </c>
      <c r="H47" s="161">
        <f t="shared" si="4"/>
        <v>0.49860053552737105</v>
      </c>
      <c r="I47" s="161">
        <f t="shared" si="5"/>
        <v>0.49283673878926315</v>
      </c>
      <c r="J47" s="161">
        <f t="shared" si="6"/>
        <v>0.22174378579222909</v>
      </c>
      <c r="K47" s="161">
        <f t="shared" si="7"/>
        <v>0.14367336390189112</v>
      </c>
    </row>
    <row r="48" spans="1:11" ht="18" thickTop="1" thickBot="1" x14ac:dyDescent="0.25">
      <c r="A48" s="163"/>
      <c r="B48" s="163"/>
      <c r="C48" s="214">
        <f t="shared" si="0"/>
        <v>0</v>
      </c>
      <c r="D48" s="214">
        <f t="shared" si="1"/>
        <v>0</v>
      </c>
      <c r="E48" s="164"/>
      <c r="F48" s="155">
        <v>40</v>
      </c>
      <c r="G48" s="161">
        <f t="shared" si="3"/>
        <v>0.49990434317751786</v>
      </c>
      <c r="H48" s="161">
        <f t="shared" si="4"/>
        <v>0.49856460812762382</v>
      </c>
      <c r="I48" s="161">
        <f t="shared" si="5"/>
        <v>0.49265304696658807</v>
      </c>
      <c r="J48" s="161">
        <f t="shared" si="6"/>
        <v>0.21594350914885418</v>
      </c>
      <c r="K48" s="161">
        <f t="shared" si="7"/>
        <v>0.13758335810763067</v>
      </c>
    </row>
    <row r="49" spans="1:11" ht="18" thickTop="1" thickBot="1" x14ac:dyDescent="0.25">
      <c r="A49" s="163"/>
      <c r="B49" s="163"/>
      <c r="C49" s="214">
        <f t="shared" si="0"/>
        <v>0</v>
      </c>
      <c r="D49" s="214">
        <f t="shared" si="1"/>
        <v>0</v>
      </c>
      <c r="E49" s="164"/>
      <c r="F49" s="155">
        <v>41</v>
      </c>
      <c r="G49" s="161">
        <f t="shared" si="3"/>
        <v>0.4999018939795552</v>
      </c>
      <c r="H49" s="161">
        <f t="shared" si="4"/>
        <v>0.49852868073951795</v>
      </c>
      <c r="I49" s="161">
        <f t="shared" si="5"/>
        <v>0.49246935670189085</v>
      </c>
      <c r="J49" s="161">
        <f t="shared" si="6"/>
        <v>0.21023211982749357</v>
      </c>
      <c r="K49" s="161">
        <f t="shared" si="7"/>
        <v>0.13167197038517697</v>
      </c>
    </row>
    <row r="50" spans="1:11" ht="18" thickTop="1" thickBot="1" x14ac:dyDescent="0.25">
      <c r="A50" s="163"/>
      <c r="B50" s="163"/>
      <c r="C50" s="214">
        <f t="shared" si="0"/>
        <v>0</v>
      </c>
      <c r="D50" s="214">
        <f t="shared" si="1"/>
        <v>0</v>
      </c>
      <c r="E50" s="164"/>
      <c r="F50" s="155">
        <v>42</v>
      </c>
      <c r="G50" s="161">
        <f t="shared" si="3"/>
        <v>0.4998994447815962</v>
      </c>
      <c r="H50" s="161">
        <f t="shared" si="4"/>
        <v>0.49849275336334475</v>
      </c>
      <c r="I50" s="161">
        <f t="shared" si="5"/>
        <v>0.49228566803411544</v>
      </c>
      <c r="J50" s="161">
        <f t="shared" si="6"/>
        <v>0.20461042654648354</v>
      </c>
      <c r="K50" s="161">
        <f t="shared" si="7"/>
        <v>0.12593823062777854</v>
      </c>
    </row>
    <row r="51" spans="1:11" ht="18" thickTop="1" thickBot="1" x14ac:dyDescent="0.25">
      <c r="A51" s="163"/>
      <c r="B51" s="163"/>
      <c r="C51" s="214">
        <f t="shared" si="0"/>
        <v>0</v>
      </c>
      <c r="D51" s="214">
        <f t="shared" si="1"/>
        <v>0</v>
      </c>
      <c r="E51" s="164"/>
      <c r="F51" s="155">
        <v>43</v>
      </c>
      <c r="G51" s="161">
        <f t="shared" si="3"/>
        <v>0.49989699558364098</v>
      </c>
      <c r="H51" s="161">
        <f t="shared" si="4"/>
        <v>0.49845682599939578</v>
      </c>
      <c r="I51" s="161">
        <f t="shared" si="5"/>
        <v>0.49210198100220448</v>
      </c>
      <c r="J51" s="161">
        <f t="shared" si="6"/>
        <v>0.1990791566194331</v>
      </c>
      <c r="K51" s="161">
        <f t="shared" si="7"/>
        <v>0.12038093753648882</v>
      </c>
    </row>
    <row r="52" spans="1:11" ht="18" thickTop="1" thickBot="1" x14ac:dyDescent="0.25">
      <c r="A52" s="163"/>
      <c r="B52" s="163"/>
      <c r="C52" s="214">
        <f t="shared" si="0"/>
        <v>0</v>
      </c>
      <c r="D52" s="214">
        <f t="shared" si="1"/>
        <v>0</v>
      </c>
      <c r="E52" s="164"/>
      <c r="F52" s="155">
        <v>44</v>
      </c>
      <c r="G52" s="161">
        <f t="shared" si="3"/>
        <v>0.49989454638568964</v>
      </c>
      <c r="H52" s="161">
        <f t="shared" si="4"/>
        <v>0.49842089864796235</v>
      </c>
      <c r="I52" s="161">
        <f t="shared" si="5"/>
        <v>0.49191829564509981</v>
      </c>
      <c r="J52" s="161">
        <f t="shared" si="6"/>
        <v>0.19363895641348761</v>
      </c>
      <c r="K52" s="161">
        <f t="shared" si="7"/>
        <v>0.11499866828998384</v>
      </c>
    </row>
    <row r="53" spans="1:11" ht="18" thickTop="1" thickBot="1" x14ac:dyDescent="0.25">
      <c r="A53" s="163"/>
      <c r="B53" s="163"/>
      <c r="C53" s="214">
        <f t="shared" si="0"/>
        <v>0</v>
      </c>
      <c r="D53" s="214">
        <f t="shared" si="1"/>
        <v>0</v>
      </c>
      <c r="E53" s="164"/>
      <c r="F53" s="155">
        <v>45</v>
      </c>
      <c r="G53" s="161">
        <f t="shared" si="3"/>
        <v>0.4998920971877423</v>
      </c>
      <c r="H53" s="161">
        <f t="shared" si="4"/>
        <v>0.49838497130933601</v>
      </c>
      <c r="I53" s="161">
        <f t="shared" si="5"/>
        <v>0.49173461200174207</v>
      </c>
      <c r="J53" s="161">
        <f t="shared" si="6"/>
        <v>0.18829039192418873</v>
      </c>
      <c r="K53" s="161">
        <f t="shared" si="7"/>
        <v>0.10978978856575905</v>
      </c>
    </row>
    <row r="54" spans="1:11" ht="18" thickTop="1" thickBot="1" x14ac:dyDescent="0.25">
      <c r="A54" s="163"/>
      <c r="B54" s="163"/>
      <c r="C54" s="214">
        <f t="shared" si="0"/>
        <v>0</v>
      </c>
      <c r="D54" s="214">
        <f t="shared" si="1"/>
        <v>0</v>
      </c>
      <c r="E54" s="164"/>
      <c r="F54" s="155">
        <v>46</v>
      </c>
      <c r="G54" s="161">
        <f t="shared" si="3"/>
        <v>0.49988964798979896</v>
      </c>
      <c r="H54" s="161">
        <f t="shared" si="4"/>
        <v>0.49834904398380775</v>
      </c>
      <c r="I54" s="161">
        <f t="shared" si="5"/>
        <v>0.49155093011107076</v>
      </c>
      <c r="J54" s="161">
        <f t="shared" si="6"/>
        <v>0.18303394946393325</v>
      </c>
      <c r="K54" s="161">
        <f t="shared" si="7"/>
        <v>0.10475246286508688</v>
      </c>
    </row>
    <row r="55" spans="1:11" ht="18" thickTop="1" thickBot="1" x14ac:dyDescent="0.25">
      <c r="A55" s="163"/>
      <c r="B55" s="163"/>
      <c r="C55" s="214">
        <f t="shared" si="0"/>
        <v>0</v>
      </c>
      <c r="D55" s="214">
        <f t="shared" si="1"/>
        <v>0</v>
      </c>
      <c r="E55" s="164"/>
      <c r="F55" s="155">
        <v>47</v>
      </c>
      <c r="G55" s="161">
        <f t="shared" si="3"/>
        <v>0.49988719879185983</v>
      </c>
      <c r="H55" s="161">
        <f t="shared" si="4"/>
        <v>0.49831311667166922</v>
      </c>
      <c r="I55" s="161">
        <f t="shared" si="5"/>
        <v>0.49136725001202453</v>
      </c>
      <c r="J55" s="161">
        <f t="shared" si="6"/>
        <v>0.17787003646082022</v>
      </c>
      <c r="K55" s="161">
        <f t="shared" si="7"/>
        <v>9.9884665094284619E-2</v>
      </c>
    </row>
    <row r="56" spans="1:11" ht="18" thickTop="1" thickBot="1" x14ac:dyDescent="0.25">
      <c r="A56" s="163"/>
      <c r="B56" s="163"/>
      <c r="C56" s="214">
        <f t="shared" si="0"/>
        <v>0</v>
      </c>
      <c r="D56" s="214">
        <f t="shared" si="1"/>
        <v>0</v>
      </c>
      <c r="E56" s="164"/>
      <c r="F56" s="155">
        <v>48</v>
      </c>
      <c r="G56" s="161">
        <f t="shared" si="3"/>
        <v>0.49988474959392493</v>
      </c>
      <c r="H56" s="161">
        <f t="shared" si="4"/>
        <v>0.49827718937321175</v>
      </c>
      <c r="I56" s="161">
        <f t="shared" si="5"/>
        <v>0.49118357174354055</v>
      </c>
      <c r="J56" s="161">
        <f t="shared" si="6"/>
        <v>0.17279898236447955</v>
      </c>
      <c r="K56" s="161">
        <f t="shared" si="7"/>
        <v>9.5184189355241977E-2</v>
      </c>
    </row>
    <row r="57" spans="1:11" ht="18" thickTop="1" thickBot="1" x14ac:dyDescent="0.25">
      <c r="A57" s="163"/>
      <c r="B57" s="163"/>
      <c r="C57" s="214">
        <f t="shared" si="0"/>
        <v>0</v>
      </c>
      <c r="D57" s="214">
        <f t="shared" si="1"/>
        <v>0</v>
      </c>
      <c r="E57" s="164"/>
      <c r="F57" s="155">
        <v>49</v>
      </c>
      <c r="G57" s="161">
        <f t="shared" si="3"/>
        <v>0.49988230039599435</v>
      </c>
      <c r="H57" s="161">
        <f t="shared" si="4"/>
        <v>0.49824126208872666</v>
      </c>
      <c r="I57" s="161">
        <f t="shared" si="5"/>
        <v>0.49099989534455502</v>
      </c>
      <c r="J57" s="161">
        <f t="shared" si="6"/>
        <v>0.16782103965528572</v>
      </c>
      <c r="K57" s="161">
        <f t="shared" si="7"/>
        <v>9.0648660898790201E-2</v>
      </c>
    </row>
    <row r="58" spans="1:11" ht="18" thickTop="1" thickBot="1" x14ac:dyDescent="0.25">
      <c r="A58" s="163"/>
      <c r="B58" s="163"/>
      <c r="C58" s="214">
        <f t="shared" si="0"/>
        <v>0</v>
      </c>
      <c r="D58" s="214">
        <f t="shared" si="1"/>
        <v>0</v>
      </c>
      <c r="E58" s="164"/>
      <c r="F58" s="155">
        <v>50</v>
      </c>
      <c r="G58" s="161">
        <f t="shared" si="3"/>
        <v>0.49987985119806821</v>
      </c>
      <c r="H58" s="161">
        <f t="shared" si="4"/>
        <v>0.49820533481850537</v>
      </c>
      <c r="I58" s="161">
        <f t="shared" si="5"/>
        <v>0.490816220854003</v>
      </c>
      <c r="J58" s="161">
        <f t="shared" si="6"/>
        <v>0.16293638495318719</v>
      </c>
      <c r="K58" s="161">
        <f t="shared" si="7"/>
        <v>8.6275547195341251E-2</v>
      </c>
    </row>
    <row r="59" spans="1:11" ht="18" thickTop="1" thickBot="1" x14ac:dyDescent="0.25">
      <c r="A59" s="163"/>
      <c r="B59" s="163"/>
      <c r="C59" s="214">
        <f t="shared" si="0"/>
        <v>0</v>
      </c>
      <c r="D59" s="214">
        <f t="shared" si="1"/>
        <v>0</v>
      </c>
      <c r="E59" s="164"/>
      <c r="F59" s="155">
        <v>51</v>
      </c>
      <c r="G59" s="161">
        <f t="shared" si="3"/>
        <v>0.49987740200014663</v>
      </c>
      <c r="H59" s="161">
        <f t="shared" si="4"/>
        <v>0.49816940756283934</v>
      </c>
      <c r="I59" s="161">
        <f t="shared" si="5"/>
        <v>0.49063254831081804</v>
      </c>
      <c r="J59" s="161">
        <f t="shared" si="6"/>
        <v>0.1581451202222226</v>
      </c>
      <c r="K59" s="161">
        <f t="shared" si="7"/>
        <v>8.2062169078279013E-2</v>
      </c>
    </row>
    <row r="60" spans="1:11" ht="18" thickTop="1" thickBot="1" x14ac:dyDescent="0.25">
      <c r="A60" s="163"/>
      <c r="B60" s="163"/>
      <c r="C60" s="214">
        <f t="shared" si="0"/>
        <v>0</v>
      </c>
      <c r="D60" s="214">
        <f t="shared" si="1"/>
        <v>0</v>
      </c>
      <c r="E60" s="164"/>
      <c r="F60" s="155">
        <v>52</v>
      </c>
      <c r="G60" s="161">
        <f t="shared" si="3"/>
        <v>0.49987495280222971</v>
      </c>
      <c r="H60" s="161">
        <f t="shared" si="4"/>
        <v>0.49813348032201987</v>
      </c>
      <c r="I60" s="161">
        <f t="shared" si="5"/>
        <v>0.49044887775393287</v>
      </c>
      <c r="J60" s="161">
        <f t="shared" si="6"/>
        <v>0.15344727406664393</v>
      </c>
      <c r="K60" s="161">
        <f t="shared" si="7"/>
        <v>7.8005711916823928E-2</v>
      </c>
    </row>
    <row r="61" spans="1:11" ht="18" thickTop="1" thickBot="1" x14ac:dyDescent="0.25">
      <c r="A61" s="163"/>
      <c r="B61" s="163"/>
      <c r="C61" s="214">
        <f t="shared" si="0"/>
        <v>0</v>
      </c>
      <c r="D61" s="214">
        <f t="shared" si="1"/>
        <v>0</v>
      </c>
      <c r="E61" s="164"/>
      <c r="F61" s="155">
        <v>53</v>
      </c>
      <c r="G61" s="161">
        <f t="shared" si="3"/>
        <v>0.49987250360431745</v>
      </c>
      <c r="H61" s="161">
        <f t="shared" si="4"/>
        <v>0.4980975530963383</v>
      </c>
      <c r="I61" s="161">
        <f t="shared" si="5"/>
        <v>0.49026520922227856</v>
      </c>
      <c r="J61" s="161">
        <f t="shared" si="6"/>
        <v>0.14884280311443798</v>
      </c>
      <c r="K61" s="161">
        <f t="shared" si="7"/>
        <v>7.4103236776517201E-2</v>
      </c>
    </row>
    <row r="62" spans="1:11" ht="18" thickTop="1" thickBot="1" x14ac:dyDescent="0.25">
      <c r="A62" s="163"/>
      <c r="B62" s="163"/>
      <c r="C62" s="214">
        <f t="shared" si="0"/>
        <v>0</v>
      </c>
      <c r="D62" s="214">
        <f t="shared" si="1"/>
        <v>0</v>
      </c>
      <c r="E62" s="164"/>
      <c r="F62" s="155">
        <v>54</v>
      </c>
      <c r="G62" s="161">
        <f t="shared" si="3"/>
        <v>0.49987005440640997</v>
      </c>
      <c r="H62" s="161">
        <f t="shared" si="4"/>
        <v>0.49806162588608593</v>
      </c>
      <c r="I62" s="161">
        <f t="shared" si="5"/>
        <v>0.49008154275478533</v>
      </c>
      <c r="J62" s="161">
        <f t="shared" si="6"/>
        <v>0.144331593483912</v>
      </c>
      <c r="K62" s="161">
        <f t="shared" si="7"/>
        <v>7.0351691527046456E-2</v>
      </c>
    </row>
    <row r="63" spans="1:11" ht="18" thickTop="1" thickBot="1" x14ac:dyDescent="0.25">
      <c r="A63" s="163"/>
      <c r="B63" s="163"/>
      <c r="C63" s="214">
        <f t="shared" si="0"/>
        <v>0</v>
      </c>
      <c r="D63" s="214">
        <f t="shared" si="1"/>
        <v>0</v>
      </c>
      <c r="E63" s="164"/>
      <c r="F63" s="155">
        <v>55</v>
      </c>
      <c r="G63" s="161">
        <f t="shared" si="3"/>
        <v>0.49986760520850737</v>
      </c>
      <c r="H63" s="161">
        <f t="shared" si="4"/>
        <v>0.49802569869155433</v>
      </c>
      <c r="I63" s="161">
        <f t="shared" si="5"/>
        <v>0.48989787839038157</v>
      </c>
      <c r="J63" s="161">
        <f t="shared" si="6"/>
        <v>0.13991346232890955</v>
      </c>
      <c r="K63" s="161">
        <f t="shared" si="7"/>
        <v>6.6747921858873904E-2</v>
      </c>
    </row>
    <row r="64" spans="1:11" ht="18" thickTop="1" thickBot="1" x14ac:dyDescent="0.25">
      <c r="A64" s="163"/>
      <c r="B64" s="163"/>
      <c r="C64" s="214">
        <f t="shared" si="0"/>
        <v>0</v>
      </c>
      <c r="D64" s="214">
        <f t="shared" si="1"/>
        <v>0</v>
      </c>
      <c r="E64" s="164"/>
      <c r="F64" s="155">
        <v>56</v>
      </c>
      <c r="G64" s="161">
        <f t="shared" si="3"/>
        <v>0.49986515601060977</v>
      </c>
      <c r="H64" s="161">
        <f t="shared" si="4"/>
        <v>0.49798977151303481</v>
      </c>
      <c r="I64" s="161">
        <f t="shared" si="5"/>
        <v>0.48971421616799482</v>
      </c>
      <c r="J64" s="161">
        <f t="shared" si="6"/>
        <v>0.1355881594581243</v>
      </c>
      <c r="K64" s="161">
        <f t="shared" si="7"/>
        <v>6.3288682171980026E-2</v>
      </c>
    </row>
    <row r="65" spans="1:11" ht="18" thickTop="1" thickBot="1" x14ac:dyDescent="0.25">
      <c r="A65" s="163"/>
      <c r="B65" s="163"/>
      <c r="C65" s="214">
        <f t="shared" si="0"/>
        <v>0</v>
      </c>
      <c r="D65" s="214">
        <f t="shared" si="1"/>
        <v>0</v>
      </c>
      <c r="E65" s="164"/>
      <c r="F65" s="155">
        <v>57</v>
      </c>
      <c r="G65" s="161">
        <f t="shared" si="3"/>
        <v>0.49986270681271738</v>
      </c>
      <c r="H65" s="161">
        <f t="shared" si="4"/>
        <v>0.49795384435081858</v>
      </c>
      <c r="I65" s="161">
        <f t="shared" si="5"/>
        <v>0.48953055612655083</v>
      </c>
      <c r="J65" s="161">
        <f t="shared" si="6"/>
        <v>0.13135536902390554</v>
      </c>
      <c r="K65" s="161">
        <f t="shared" si="7"/>
        <v>5.9970646302020647E-2</v>
      </c>
    </row>
    <row r="66" spans="1:11" ht="18" thickTop="1" thickBot="1" x14ac:dyDescent="0.25">
      <c r="A66" s="163"/>
      <c r="B66" s="163"/>
      <c r="C66" s="214">
        <f t="shared" si="0"/>
        <v>0</v>
      </c>
      <c r="D66" s="214">
        <f t="shared" si="1"/>
        <v>0</v>
      </c>
      <c r="E66" s="164"/>
      <c r="F66" s="155">
        <v>58</v>
      </c>
      <c r="G66" s="161">
        <f t="shared" si="3"/>
        <v>0.49986025761483011</v>
      </c>
      <c r="H66" s="161">
        <f t="shared" si="4"/>
        <v>0.49791791720519729</v>
      </c>
      <c r="I66" s="161">
        <f t="shared" si="5"/>
        <v>0.48934689830497424</v>
      </c>
      <c r="J66" s="161">
        <f t="shared" si="6"/>
        <v>0.12721471127588424</v>
      </c>
      <c r="K66" s="161">
        <f t="shared" si="7"/>
        <v>5.6790418051270275E-2</v>
      </c>
    </row>
    <row r="67" spans="1:11" ht="18" thickTop="1" thickBot="1" x14ac:dyDescent="0.25">
      <c r="A67" s="163"/>
      <c r="B67" s="163"/>
      <c r="C67" s="214">
        <f t="shared" ref="C67:C130" si="8">10*B67</f>
        <v>0</v>
      </c>
      <c r="D67" s="214">
        <f t="shared" ref="D67:D130" si="9">C67/$C$34</f>
        <v>0</v>
      </c>
      <c r="E67" s="164"/>
      <c r="F67" s="155">
        <v>59</v>
      </c>
      <c r="G67" s="161">
        <f t="shared" si="3"/>
        <v>0.49985780841694805</v>
      </c>
      <c r="H67" s="161">
        <f t="shared" si="4"/>
        <v>0.49788199007646194</v>
      </c>
      <c r="I67" s="161">
        <f t="shared" si="5"/>
        <v>0.48916324274218836</v>
      </c>
      <c r="J67" s="161">
        <f t="shared" si="6"/>
        <v>0.12316574437469752</v>
      </c>
      <c r="K67" s="161">
        <f t="shared" si="7"/>
        <v>5.3744541493883968E-2</v>
      </c>
    </row>
    <row r="68" spans="1:11" ht="18" thickTop="1" thickBot="1" x14ac:dyDescent="0.25">
      <c r="A68" s="163"/>
      <c r="B68" s="163"/>
      <c r="C68" s="214">
        <f t="shared" si="8"/>
        <v>0</v>
      </c>
      <c r="D68" s="214">
        <f t="shared" si="9"/>
        <v>0</v>
      </c>
      <c r="E68" s="164"/>
      <c r="F68" s="155">
        <v>60</v>
      </c>
      <c r="G68" s="161">
        <f t="shared" si="3"/>
        <v>0.49985535921907132</v>
      </c>
      <c r="H68" s="161">
        <f t="shared" si="4"/>
        <v>0.4978460629649043</v>
      </c>
      <c r="I68" s="161">
        <f t="shared" si="5"/>
        <v>0.48897958947711473</v>
      </c>
      <c r="J68" s="161">
        <f t="shared" si="6"/>
        <v>0.11920796626105068</v>
      </c>
      <c r="K68" s="161">
        <f t="shared" si="7"/>
        <v>5.0829511027243868E-2</v>
      </c>
    </row>
    <row r="69" spans="1:11" ht="18" thickTop="1" thickBot="1" x14ac:dyDescent="0.25">
      <c r="A69" s="163"/>
      <c r="B69" s="163"/>
      <c r="C69" s="214">
        <f t="shared" si="8"/>
        <v>0</v>
      </c>
      <c r="D69" s="214">
        <f t="shared" si="9"/>
        <v>0</v>
      </c>
      <c r="E69" s="164"/>
      <c r="F69" s="155">
        <v>61</v>
      </c>
      <c r="G69" s="161">
        <f t="shared" si="3"/>
        <v>0.49985291002120014</v>
      </c>
      <c r="H69" s="161">
        <f t="shared" si="4"/>
        <v>0.49781013587081557</v>
      </c>
      <c r="I69" s="161">
        <f t="shared" si="5"/>
        <v>0.48879593854867354</v>
      </c>
      <c r="J69" s="161">
        <f t="shared" si="6"/>
        <v>0.11534081657533868</v>
      </c>
      <c r="K69" s="161">
        <f t="shared" si="7"/>
        <v>4.8041781143434603E-2</v>
      </c>
    </row>
    <row r="70" spans="1:11" ht="18" thickTop="1" thickBot="1" x14ac:dyDescent="0.25">
      <c r="A70" s="163"/>
      <c r="B70" s="163"/>
      <c r="C70" s="214">
        <f t="shared" si="8"/>
        <v>0</v>
      </c>
      <c r="D70" s="214">
        <f t="shared" si="9"/>
        <v>0</v>
      </c>
      <c r="E70" s="164"/>
      <c r="F70" s="155">
        <v>62</v>
      </c>
      <c r="G70" s="161">
        <f t="shared" si="3"/>
        <v>0.49985046082333451</v>
      </c>
      <c r="H70" s="161">
        <f t="shared" si="4"/>
        <v>0.49777420879448708</v>
      </c>
      <c r="I70" s="161">
        <f t="shared" si="5"/>
        <v>0.48861228999578366</v>
      </c>
      <c r="J70" s="161">
        <f t="shared" si="6"/>
        <v>0.11156367862303196</v>
      </c>
      <c r="K70" s="161">
        <f t="shared" si="7"/>
        <v>4.5377775897209816E-2</v>
      </c>
    </row>
    <row r="71" spans="1:11" ht="18" thickTop="1" thickBot="1" x14ac:dyDescent="0.25">
      <c r="A71" s="163"/>
      <c r="B71" s="163"/>
      <c r="C71" s="214">
        <f t="shared" si="8"/>
        <v>0</v>
      </c>
      <c r="D71" s="214">
        <f t="shared" si="9"/>
        <v>0</v>
      </c>
      <c r="E71" s="164"/>
      <c r="F71" s="155">
        <v>63</v>
      </c>
      <c r="G71" s="161">
        <f t="shared" si="3"/>
        <v>0.49984801162547443</v>
      </c>
      <c r="H71" s="161">
        <f t="shared" si="4"/>
        <v>0.49773828173621015</v>
      </c>
      <c r="I71" s="161">
        <f t="shared" si="5"/>
        <v>0.4884286438573624</v>
      </c>
      <c r="J71" s="161">
        <f t="shared" si="6"/>
        <v>0.10787588138103921</v>
      </c>
      <c r="K71" s="161">
        <f t="shared" si="7"/>
        <v>4.2833898049155383E-2</v>
      </c>
    </row>
    <row r="72" spans="1:11" ht="18" thickTop="1" thickBot="1" x14ac:dyDescent="0.25">
      <c r="A72" s="163"/>
      <c r="B72" s="163"/>
      <c r="C72" s="214">
        <f t="shared" si="8"/>
        <v>0</v>
      </c>
      <c r="D72" s="214">
        <f t="shared" si="9"/>
        <v>0</v>
      </c>
      <c r="E72" s="164"/>
      <c r="F72" s="155">
        <v>64</v>
      </c>
      <c r="G72" s="161">
        <f t="shared" si="3"/>
        <v>0.49984556242762013</v>
      </c>
      <c r="H72" s="161">
        <f t="shared" si="4"/>
        <v>0.49770235469627644</v>
      </c>
      <c r="I72" s="161">
        <f t="shared" si="5"/>
        <v>0.48824500017232553</v>
      </c>
      <c r="J72" s="161">
        <f t="shared" si="6"/>
        <v>0.10427670154027524</v>
      </c>
      <c r="K72" s="161">
        <f t="shared" si="7"/>
        <v>4.0406537865097958E-2</v>
      </c>
    </row>
    <row r="73" spans="1:11" ht="18" thickTop="1" thickBot="1" x14ac:dyDescent="0.25">
      <c r="A73" s="163"/>
      <c r="B73" s="163"/>
      <c r="C73" s="214">
        <f t="shared" si="8"/>
        <v>0</v>
      </c>
      <c r="D73" s="214">
        <f t="shared" si="9"/>
        <v>0</v>
      </c>
      <c r="E73" s="164"/>
      <c r="F73" s="155">
        <v>65</v>
      </c>
      <c r="G73" s="161">
        <f t="shared" ref="G73:G136" si="10">1-(_xlfn.NORM.DIST(F73,$G$2,$G$5,TRUE))</f>
        <v>0.4998431132297716</v>
      </c>
      <c r="H73" s="161">
        <f t="shared" ref="H73:H136" si="11">1-(_xlfn.NORM.DIST(F73,$H$2,$H$5,TRUE))</f>
        <v>0.49766642767497693</v>
      </c>
      <c r="I73" s="161">
        <f t="shared" ref="I73:I136" si="12">1-(_xlfn.NORM.DIST(F73,$I$2,$I$5,TRUE))</f>
        <v>0.48806135897958702</v>
      </c>
      <c r="J73" s="161">
        <f t="shared" ref="J73:J136" si="13">1-(_xlfn.NORM.DIST(F73,$J$2,$J$5,TRUE))</f>
        <v>0.10076536557968729</v>
      </c>
      <c r="K73" s="161">
        <f t="shared" ref="K73:K136" si="14">1-(_xlfn.NORM.DIST(F73,$K$2,$K$5,TRUE))</f>
        <v>3.8092081555149537E-2</v>
      </c>
    </row>
    <row r="74" spans="1:11" ht="18" thickTop="1" thickBot="1" x14ac:dyDescent="0.25">
      <c r="A74" s="163"/>
      <c r="B74" s="163"/>
      <c r="C74" s="214">
        <f t="shared" si="8"/>
        <v>0</v>
      </c>
      <c r="D74" s="214">
        <f t="shared" si="9"/>
        <v>0</v>
      </c>
      <c r="E74" s="164"/>
      <c r="F74" s="155">
        <v>66</v>
      </c>
      <c r="G74" s="161">
        <f t="shared" si="10"/>
        <v>0.49984066403192906</v>
      </c>
      <c r="H74" s="161">
        <f t="shared" si="11"/>
        <v>0.49763050067260328</v>
      </c>
      <c r="I74" s="161">
        <f t="shared" si="12"/>
        <v>0.48787772031805954</v>
      </c>
      <c r="J74" s="161">
        <f t="shared" si="13"/>
        <v>9.7341051867036676E-2</v>
      </c>
      <c r="K74" s="161">
        <f t="shared" si="14"/>
        <v>3.5886919338099288E-2</v>
      </c>
    </row>
    <row r="75" spans="1:11" ht="18" thickTop="1" thickBot="1" x14ac:dyDescent="0.25">
      <c r="A75" s="163"/>
      <c r="B75" s="163"/>
      <c r="C75" s="214">
        <f t="shared" si="8"/>
        <v>0</v>
      </c>
      <c r="D75" s="214">
        <f t="shared" si="9"/>
        <v>0</v>
      </c>
      <c r="E75" s="164"/>
      <c r="F75" s="155">
        <v>67</v>
      </c>
      <c r="G75" s="161">
        <f t="shared" si="10"/>
        <v>0.49983821483409241</v>
      </c>
      <c r="H75" s="161">
        <f t="shared" si="11"/>
        <v>0.49759457368944671</v>
      </c>
      <c r="I75" s="161">
        <f t="shared" si="12"/>
        <v>0.48769408422665406</v>
      </c>
      <c r="J75" s="161">
        <f t="shared" si="13"/>
        <v>9.4002892781783198E-2</v>
      </c>
      <c r="K75" s="161">
        <f t="shared" si="14"/>
        <v>3.3787453119149102E-2</v>
      </c>
    </row>
    <row r="76" spans="1:11" ht="18" thickTop="1" thickBot="1" x14ac:dyDescent="0.25">
      <c r="A76" s="163"/>
      <c r="B76" s="163"/>
      <c r="C76" s="214">
        <f t="shared" si="8"/>
        <v>0</v>
      </c>
      <c r="D76" s="214">
        <f t="shared" si="9"/>
        <v>0</v>
      </c>
      <c r="E76" s="164"/>
      <c r="F76" s="155">
        <v>68</v>
      </c>
      <c r="G76" s="161">
        <f t="shared" si="10"/>
        <v>0.49983576563626197</v>
      </c>
      <c r="H76" s="161">
        <f t="shared" si="11"/>
        <v>0.49755864672579864</v>
      </c>
      <c r="I76" s="161">
        <f t="shared" si="12"/>
        <v>0.48751045074428001</v>
      </c>
      <c r="J76" s="161">
        <f t="shared" si="13"/>
        <v>9.0749976855482584E-2</v>
      </c>
      <c r="K76" s="161">
        <f t="shared" si="14"/>
        <v>3.17901037712357E-2</v>
      </c>
    </row>
    <row r="77" spans="1:11" ht="18" thickTop="1" thickBot="1" x14ac:dyDescent="0.25">
      <c r="A77" s="163"/>
      <c r="B77" s="163"/>
      <c r="C77" s="214">
        <f t="shared" si="8"/>
        <v>0</v>
      </c>
      <c r="D77" s="214">
        <f t="shared" si="9"/>
        <v>0</v>
      </c>
      <c r="E77" s="164"/>
      <c r="F77" s="155">
        <v>69</v>
      </c>
      <c r="G77" s="161">
        <f t="shared" si="10"/>
        <v>0.49983331643843765</v>
      </c>
      <c r="H77" s="161">
        <f t="shared" si="11"/>
        <v>0.4975227197819504</v>
      </c>
      <c r="I77" s="161">
        <f t="shared" si="12"/>
        <v>0.48732681990984483</v>
      </c>
      <c r="J77" s="161">
        <f t="shared" si="13"/>
        <v>8.7581350925180268E-2</v>
      </c>
      <c r="K77" s="161">
        <f t="shared" si="14"/>
        <v>2.9891318012363222E-2</v>
      </c>
    </row>
    <row r="78" spans="1:11" ht="18" thickTop="1" thickBot="1" x14ac:dyDescent="0.25">
      <c r="A78" s="163"/>
      <c r="B78" s="163"/>
      <c r="C78" s="214">
        <f t="shared" si="8"/>
        <v>0</v>
      </c>
      <c r="D78" s="214">
        <f t="shared" si="9"/>
        <v>0</v>
      </c>
      <c r="E78" s="164"/>
      <c r="F78" s="155">
        <v>70</v>
      </c>
      <c r="G78" s="161">
        <f t="shared" si="10"/>
        <v>0.49983086724061954</v>
      </c>
      <c r="H78" s="161">
        <f t="shared" si="11"/>
        <v>0.49748679285819342</v>
      </c>
      <c r="I78" s="161">
        <f t="shared" si="12"/>
        <v>0.48714319176225462</v>
      </c>
      <c r="J78" s="161">
        <f t="shared" si="13"/>
        <v>8.4496022295371009E-2</v>
      </c>
      <c r="K78" s="161">
        <f t="shared" si="14"/>
        <v>2.8087574873500665E-2</v>
      </c>
    </row>
    <row r="79" spans="1:11" ht="18" thickTop="1" thickBot="1" x14ac:dyDescent="0.25">
      <c r="A79" s="163"/>
      <c r="B79" s="163"/>
      <c r="C79" s="214">
        <f t="shared" si="8"/>
        <v>0</v>
      </c>
      <c r="D79" s="214">
        <f t="shared" si="9"/>
        <v>0</v>
      </c>
      <c r="E79" s="164"/>
      <c r="F79" s="155">
        <v>71</v>
      </c>
      <c r="G79" s="161">
        <f t="shared" si="10"/>
        <v>0.49982841804280798</v>
      </c>
      <c r="H79" s="161">
        <f t="shared" si="11"/>
        <v>0.49745086595481913</v>
      </c>
      <c r="I79" s="161">
        <f t="shared" si="12"/>
        <v>0.48695956634041382</v>
      </c>
      <c r="J79" s="161">
        <f t="shared" si="13"/>
        <v>8.149296090418412E-2</v>
      </c>
      <c r="K79" s="161">
        <f t="shared" si="14"/>
        <v>2.6375391753636568E-2</v>
      </c>
    </row>
    <row r="80" spans="1:11" ht="18" thickTop="1" thickBot="1" x14ac:dyDescent="0.25">
      <c r="A80" s="163"/>
      <c r="B80" s="163"/>
      <c r="C80" s="214">
        <f t="shared" si="8"/>
        <v>0</v>
      </c>
      <c r="D80" s="214">
        <f t="shared" si="9"/>
        <v>0</v>
      </c>
      <c r="E80" s="164"/>
      <c r="F80" s="155">
        <v>72</v>
      </c>
      <c r="G80" s="161">
        <f t="shared" si="10"/>
        <v>0.49982596884500285</v>
      </c>
      <c r="H80" s="161">
        <f t="shared" si="11"/>
        <v>0.49741493907211864</v>
      </c>
      <c r="I80" s="161">
        <f t="shared" si="12"/>
        <v>0.48677594368322485</v>
      </c>
      <c r="J80" s="161">
        <f t="shared" si="13"/>
        <v>7.8571101489560369E-2</v>
      </c>
      <c r="K80" s="161">
        <f t="shared" si="14"/>
        <v>2.4751330060553856E-2</v>
      </c>
    </row>
    <row r="81" spans="1:11" ht="18" thickTop="1" thickBot="1" x14ac:dyDescent="0.25">
      <c r="A81" s="163"/>
      <c r="B81" s="163"/>
      <c r="C81" s="214">
        <f t="shared" si="8"/>
        <v>0</v>
      </c>
      <c r="D81" s="214">
        <f t="shared" si="9"/>
        <v>0</v>
      </c>
      <c r="E81" s="164"/>
      <c r="F81" s="155">
        <v>73</v>
      </c>
      <c r="G81" s="161">
        <f t="shared" si="10"/>
        <v>0.49982351964720428</v>
      </c>
      <c r="H81" s="161">
        <f t="shared" si="11"/>
        <v>0.49737901221038361</v>
      </c>
      <c r="I81" s="161">
        <f t="shared" si="12"/>
        <v>0.48659232382958839</v>
      </c>
      <c r="J81" s="161">
        <f t="shared" si="13"/>
        <v>7.5729345751294419E-2</v>
      </c>
      <c r="K81" s="161">
        <f t="shared" si="14"/>
        <v>2.3212000437758395E-2</v>
      </c>
    </row>
    <row r="82" spans="1:11" ht="18" thickTop="1" thickBot="1" x14ac:dyDescent="0.25">
      <c r="A82" s="163"/>
      <c r="B82" s="163"/>
      <c r="C82" s="214">
        <f t="shared" si="8"/>
        <v>0</v>
      </c>
      <c r="D82" s="214">
        <f t="shared" si="9"/>
        <v>0</v>
      </c>
      <c r="E82" s="164"/>
      <c r="F82" s="155">
        <v>74</v>
      </c>
      <c r="G82" s="161">
        <f t="shared" si="10"/>
        <v>0.49982107044941226</v>
      </c>
      <c r="H82" s="161">
        <f t="shared" si="11"/>
        <v>0.49734308536990512</v>
      </c>
      <c r="I82" s="161">
        <f t="shared" si="12"/>
        <v>0.48640870681840354</v>
      </c>
      <c r="J82" s="161">
        <f t="shared" si="13"/>
        <v>7.2966564504939768E-2</v>
      </c>
      <c r="K82" s="161">
        <f t="shared" si="14"/>
        <v>2.1754067579773384E-2</v>
      </c>
    </row>
    <row r="83" spans="1:11" ht="18" thickTop="1" thickBot="1" x14ac:dyDescent="0.25">
      <c r="A83" s="163"/>
      <c r="B83" s="163"/>
      <c r="C83" s="214">
        <f t="shared" si="8"/>
        <v>0</v>
      </c>
      <c r="D83" s="214">
        <f t="shared" si="9"/>
        <v>0</v>
      </c>
      <c r="E83" s="164"/>
      <c r="F83" s="155">
        <v>75</v>
      </c>
      <c r="G83" s="161">
        <f t="shared" si="10"/>
        <v>0.49981862125162702</v>
      </c>
      <c r="H83" s="161">
        <f t="shared" si="11"/>
        <v>0.49730715855097474</v>
      </c>
      <c r="I83" s="161">
        <f t="shared" si="12"/>
        <v>0.48622509268856751</v>
      </c>
      <c r="J83" s="161">
        <f t="shared" si="13"/>
        <v>7.0281599823695529E-2</v>
      </c>
      <c r="K83" s="161">
        <f t="shared" si="14"/>
        <v>2.0374254639685563E-2</v>
      </c>
    </row>
    <row r="84" spans="1:11" ht="18" thickTop="1" thickBot="1" x14ac:dyDescent="0.25">
      <c r="A84" s="163"/>
      <c r="B84" s="163"/>
      <c r="C84" s="214">
        <f t="shared" si="8"/>
        <v>0</v>
      </c>
      <c r="D84" s="214">
        <f t="shared" si="9"/>
        <v>0</v>
      </c>
      <c r="E84" s="164"/>
      <c r="F84" s="155">
        <v>76</v>
      </c>
      <c r="G84" s="161">
        <f t="shared" si="10"/>
        <v>0.49981617205384865</v>
      </c>
      <c r="H84" s="161">
        <f t="shared" si="11"/>
        <v>0.49727123175388388</v>
      </c>
      <c r="I84" s="161">
        <f t="shared" si="12"/>
        <v>0.48604148147897575</v>
      </c>
      <c r="J84" s="161">
        <f t="shared" si="13"/>
        <v>6.7673267164533701E-2</v>
      </c>
      <c r="K84" s="161">
        <f t="shared" si="14"/>
        <v>1.9069347234398237E-2</v>
      </c>
    </row>
    <row r="85" spans="1:11" ht="18" thickTop="1" thickBot="1" x14ac:dyDescent="0.25">
      <c r="A85" s="163"/>
      <c r="B85" s="163"/>
      <c r="C85" s="214">
        <f t="shared" si="8"/>
        <v>0</v>
      </c>
      <c r="D85" s="214">
        <f t="shared" si="9"/>
        <v>0</v>
      </c>
      <c r="E85" s="164"/>
      <c r="F85" s="155">
        <v>77</v>
      </c>
      <c r="G85" s="161">
        <f t="shared" si="10"/>
        <v>0.49981372285607728</v>
      </c>
      <c r="H85" s="161">
        <f t="shared" si="11"/>
        <v>0.49723530497892376</v>
      </c>
      <c r="I85" s="161">
        <f t="shared" si="12"/>
        <v>0.48585787322852148</v>
      </c>
      <c r="J85" s="161">
        <f t="shared" si="13"/>
        <v>6.5140357474959942E-2</v>
      </c>
      <c r="K85" s="161">
        <f t="shared" si="14"/>
        <v>1.7836197054506897E-2</v>
      </c>
    </row>
    <row r="86" spans="1:11" ht="18" thickTop="1" thickBot="1" x14ac:dyDescent="0.25">
      <c r="A86" s="163"/>
      <c r="B86" s="163"/>
      <c r="C86" s="214">
        <f t="shared" si="8"/>
        <v>0</v>
      </c>
      <c r="D86" s="214">
        <f t="shared" si="9"/>
        <v>0</v>
      </c>
      <c r="E86" s="164"/>
      <c r="F86" s="155">
        <v>78</v>
      </c>
      <c r="G86" s="161">
        <f t="shared" si="10"/>
        <v>0.49981127365831279</v>
      </c>
      <c r="H86" s="161">
        <f t="shared" si="11"/>
        <v>0.49719937822638571</v>
      </c>
      <c r="I86" s="161">
        <f t="shared" si="12"/>
        <v>0.48567426797609659</v>
      </c>
      <c r="J86" s="161">
        <f t="shared" si="13"/>
        <v>6.2681639276950918E-2</v>
      </c>
      <c r="K86" s="161">
        <f t="shared" si="14"/>
        <v>1.66717250870555E-2</v>
      </c>
    </row>
    <row r="87" spans="1:11" ht="18" thickTop="1" thickBot="1" x14ac:dyDescent="0.25">
      <c r="A87" s="163"/>
      <c r="B87" s="163"/>
      <c r="C87" s="214">
        <f t="shared" si="8"/>
        <v>0</v>
      </c>
      <c r="D87" s="214">
        <f t="shared" si="9"/>
        <v>0</v>
      </c>
      <c r="E87" s="164"/>
      <c r="F87" s="155">
        <v>79</v>
      </c>
      <c r="G87" s="161">
        <f t="shared" si="10"/>
        <v>0.49980882446055541</v>
      </c>
      <c r="H87" s="161">
        <f t="shared" si="11"/>
        <v>0.49716345149656127</v>
      </c>
      <c r="I87" s="161">
        <f t="shared" si="12"/>
        <v>0.48549066576059086</v>
      </c>
      <c r="J87" s="161">
        <f t="shared" si="13"/>
        <v>6.0295860724759121E-2</v>
      </c>
      <c r="K87" s="161">
        <f t="shared" si="14"/>
        <v>1.5572924460665827E-2</v>
      </c>
    </row>
    <row r="88" spans="1:11" ht="18" thickTop="1" thickBot="1" x14ac:dyDescent="0.25">
      <c r="A88" s="163"/>
      <c r="B88" s="163"/>
      <c r="C88" s="214">
        <f t="shared" si="8"/>
        <v>0</v>
      </c>
      <c r="D88" s="214">
        <f t="shared" si="9"/>
        <v>0</v>
      </c>
      <c r="E88" s="164"/>
      <c r="F88" s="155">
        <v>80</v>
      </c>
      <c r="G88" s="161">
        <f t="shared" si="10"/>
        <v>0.49980637526280536</v>
      </c>
      <c r="H88" s="161">
        <f t="shared" si="11"/>
        <v>0.49712752478974154</v>
      </c>
      <c r="I88" s="161">
        <f t="shared" si="12"/>
        <v>0.48530706662089185</v>
      </c>
      <c r="J88" s="161">
        <f t="shared" si="13"/>
        <v>5.7981751633433998E-2</v>
      </c>
      <c r="K88" s="161">
        <f t="shared" si="14"/>
        <v>1.453686292364853E-2</v>
      </c>
    </row>
    <row r="89" spans="1:11" ht="18" thickTop="1" thickBot="1" x14ac:dyDescent="0.25">
      <c r="A89" s="163"/>
      <c r="B89" s="163"/>
      <c r="C89" s="214">
        <f t="shared" si="8"/>
        <v>0</v>
      </c>
      <c r="D89" s="214">
        <f t="shared" si="9"/>
        <v>0</v>
      </c>
      <c r="E89" s="164"/>
      <c r="F89" s="155">
        <v>81</v>
      </c>
      <c r="G89" s="161">
        <f t="shared" si="10"/>
        <v>0.49980392606506252</v>
      </c>
      <c r="H89" s="161">
        <f t="shared" si="11"/>
        <v>0.49709159810621828</v>
      </c>
      <c r="I89" s="161">
        <f t="shared" si="12"/>
        <v>0.48512347059588534</v>
      </c>
      <c r="J89" s="161">
        <f t="shared" si="13"/>
        <v>5.5738025475064346E-2</v>
      </c>
      <c r="K89" s="161">
        <f t="shared" si="14"/>
        <v>1.3560684966703707E-2</v>
      </c>
    </row>
    <row r="90" spans="1:11" ht="18" thickTop="1" thickBot="1" x14ac:dyDescent="0.25">
      <c r="A90" s="163"/>
      <c r="B90" s="163"/>
      <c r="C90" s="214">
        <f t="shared" si="8"/>
        <v>0</v>
      </c>
      <c r="D90" s="214">
        <f t="shared" si="9"/>
        <v>0</v>
      </c>
      <c r="E90" s="164"/>
      <c r="F90" s="155">
        <v>82</v>
      </c>
      <c r="G90" s="161">
        <f t="shared" si="10"/>
        <v>0.49980147686732712</v>
      </c>
      <c r="H90" s="161">
        <f t="shared" si="11"/>
        <v>0.49705567144628238</v>
      </c>
      <c r="I90" s="161">
        <f t="shared" si="12"/>
        <v>0.48493987772445557</v>
      </c>
      <c r="J90" s="161">
        <f t="shared" si="13"/>
        <v>5.3563381339912564E-2</v>
      </c>
      <c r="K90" s="161">
        <f t="shared" si="14"/>
        <v>1.2641613602707324E-2</v>
      </c>
    </row>
    <row r="91" spans="1:11" ht="18" thickTop="1" thickBot="1" x14ac:dyDescent="0.25">
      <c r="A91" s="163"/>
      <c r="B91" s="163"/>
      <c r="C91" s="214">
        <f t="shared" si="8"/>
        <v>0</v>
      </c>
      <c r="D91" s="214">
        <f t="shared" si="9"/>
        <v>0</v>
      </c>
      <c r="E91" s="164"/>
      <c r="F91" s="155">
        <v>83</v>
      </c>
      <c r="G91" s="161">
        <f t="shared" si="10"/>
        <v>0.49979902766959916</v>
      </c>
      <c r="H91" s="161">
        <f t="shared" si="11"/>
        <v>0.49701974481022559</v>
      </c>
      <c r="I91" s="161">
        <f t="shared" si="12"/>
        <v>0.48475628804548387</v>
      </c>
      <c r="J91" s="161">
        <f t="shared" si="13"/>
        <v>5.1456505859772683E-2</v>
      </c>
      <c r="K91" s="161">
        <f t="shared" si="14"/>
        <v>1.177695181684979E-2</v>
      </c>
    </row>
    <row r="92" spans="1:11" ht="18" thickTop="1" thickBot="1" x14ac:dyDescent="0.25">
      <c r="A92" s="163"/>
      <c r="B92" s="163"/>
      <c r="C92" s="214">
        <f t="shared" si="8"/>
        <v>0</v>
      </c>
      <c r="D92" s="214">
        <f t="shared" si="9"/>
        <v>0</v>
      </c>
      <c r="E92" s="164"/>
      <c r="F92" s="155">
        <v>84</v>
      </c>
      <c r="G92" s="161">
        <f t="shared" si="10"/>
        <v>0.49979657847187875</v>
      </c>
      <c r="H92" s="161">
        <f t="shared" si="11"/>
        <v>0.49698381819833903</v>
      </c>
      <c r="I92" s="161">
        <f t="shared" si="12"/>
        <v>0.48457270159785049</v>
      </c>
      <c r="J92" s="161">
        <f t="shared" si="13"/>
        <v>4.9416075091056277E-2</v>
      </c>
      <c r="K92" s="161">
        <f t="shared" si="14"/>
        <v>1.0964083701057503E-2</v>
      </c>
    </row>
    <row r="93" spans="1:11" ht="18" thickTop="1" thickBot="1" x14ac:dyDescent="0.25">
      <c r="A93" s="163"/>
      <c r="B93" s="163"/>
      <c r="C93" s="214">
        <f t="shared" si="8"/>
        <v>0</v>
      </c>
      <c r="D93" s="214">
        <f t="shared" si="9"/>
        <v>0</v>
      </c>
      <c r="E93" s="164"/>
      <c r="F93" s="155">
        <v>85</v>
      </c>
      <c r="G93" s="161">
        <f t="shared" si="10"/>
        <v>0.49979412927416611</v>
      </c>
      <c r="H93" s="161">
        <f t="shared" si="11"/>
        <v>0.49694789161091424</v>
      </c>
      <c r="I93" s="161">
        <f t="shared" si="12"/>
        <v>0.48438911842043297</v>
      </c>
      <c r="J93" s="161">
        <f t="shared" si="13"/>
        <v>4.7440756355274005E-2</v>
      </c>
      <c r="K93" s="161">
        <f t="shared" si="14"/>
        <v>1.0200475287176713E-2</v>
      </c>
    </row>
    <row r="94" spans="1:11" ht="18" thickTop="1" thickBot="1" x14ac:dyDescent="0.25">
      <c r="A94" s="163"/>
      <c r="B94" s="163"/>
      <c r="C94" s="214">
        <f t="shared" si="8"/>
        <v>0</v>
      </c>
      <c r="D94" s="214">
        <f t="shared" si="9"/>
        <v>0</v>
      </c>
      <c r="E94" s="164"/>
      <c r="F94" s="155">
        <v>86</v>
      </c>
      <c r="G94" s="161">
        <f t="shared" si="10"/>
        <v>0.49979168007646124</v>
      </c>
      <c r="H94" s="161">
        <f t="shared" si="11"/>
        <v>0.49691196504824231</v>
      </c>
      <c r="I94" s="161">
        <f t="shared" si="12"/>
        <v>0.48420553855210713</v>
      </c>
      <c r="J94" s="161">
        <f t="shared" si="13"/>
        <v>4.5529210034752299E-2</v>
      </c>
      <c r="K94" s="161">
        <f t="shared" si="14"/>
        <v>9.4836750938510628E-3</v>
      </c>
    </row>
    <row r="95" spans="1:11" ht="18" thickTop="1" thickBot="1" x14ac:dyDescent="0.25">
      <c r="A95" s="163"/>
      <c r="B95" s="163"/>
      <c r="C95" s="214">
        <f t="shared" si="8"/>
        <v>0</v>
      </c>
      <c r="D95" s="214">
        <f t="shared" si="9"/>
        <v>0</v>
      </c>
      <c r="E95" s="164"/>
      <c r="F95" s="155">
        <v>87</v>
      </c>
      <c r="G95" s="161">
        <f t="shared" si="10"/>
        <v>0.49978923087876415</v>
      </c>
      <c r="H95" s="161">
        <f t="shared" si="11"/>
        <v>0.49687603851061501</v>
      </c>
      <c r="I95" s="161">
        <f t="shared" si="12"/>
        <v>0.4840219620317463</v>
      </c>
      <c r="J95" s="161">
        <f t="shared" si="13"/>
        <v>4.3680091321597558E-2</v>
      </c>
      <c r="K95" s="161">
        <f t="shared" si="14"/>
        <v>8.8113144023623802E-3</v>
      </c>
    </row>
    <row r="96" spans="1:11" ht="18" thickTop="1" thickBot="1" x14ac:dyDescent="0.25">
      <c r="A96" s="163"/>
      <c r="B96" s="163"/>
      <c r="C96" s="214">
        <f t="shared" si="8"/>
        <v>0</v>
      </c>
      <c r="D96" s="214">
        <f t="shared" si="9"/>
        <v>0</v>
      </c>
      <c r="E96" s="164"/>
      <c r="F96" s="155">
        <v>88</v>
      </c>
      <c r="G96" s="161">
        <f t="shared" si="10"/>
        <v>0.49978678168107493</v>
      </c>
      <c r="H96" s="161">
        <f t="shared" si="11"/>
        <v>0.49684011199832323</v>
      </c>
      <c r="I96" s="161">
        <f t="shared" si="12"/>
        <v>0.48383838889822217</v>
      </c>
      <c r="J96" s="161">
        <f t="shared" si="13"/>
        <v>4.1892051918085094E-2</v>
      </c>
      <c r="K96" s="161">
        <f t="shared" si="14"/>
        <v>8.1811072769584214E-3</v>
      </c>
    </row>
    <row r="97" spans="1:11" ht="18" thickTop="1" thickBot="1" x14ac:dyDescent="0.25">
      <c r="A97" s="163"/>
      <c r="B97" s="163"/>
      <c r="C97" s="214">
        <f t="shared" si="8"/>
        <v>0</v>
      </c>
      <c r="D97" s="214">
        <f t="shared" si="9"/>
        <v>0</v>
      </c>
      <c r="E97" s="164"/>
      <c r="F97" s="155">
        <v>89</v>
      </c>
      <c r="G97" s="161">
        <f t="shared" si="10"/>
        <v>0.49978433248339382</v>
      </c>
      <c r="H97" s="161">
        <f t="shared" si="11"/>
        <v>0.49680418551165872</v>
      </c>
      <c r="I97" s="161">
        <f t="shared" si="12"/>
        <v>0.48365481919040398</v>
      </c>
      <c r="J97" s="161">
        <f t="shared" si="13"/>
        <v>4.0163741686822685E-2</v>
      </c>
      <c r="K97" s="161">
        <f t="shared" si="14"/>
        <v>7.5908503453394616E-3</v>
      </c>
    </row>
    <row r="98" spans="1:11" ht="18" thickTop="1" thickBot="1" x14ac:dyDescent="0.25">
      <c r="A98" s="163"/>
      <c r="B98" s="163"/>
      <c r="C98" s="214">
        <f t="shared" si="8"/>
        <v>0</v>
      </c>
      <c r="D98" s="214">
        <f t="shared" si="9"/>
        <v>0</v>
      </c>
      <c r="E98" s="164"/>
      <c r="F98" s="155">
        <v>90</v>
      </c>
      <c r="G98" s="161">
        <f t="shared" si="10"/>
        <v>0.49978188328572082</v>
      </c>
      <c r="H98" s="161">
        <f t="shared" si="11"/>
        <v>0.4967682590509126</v>
      </c>
      <c r="I98" s="161">
        <f t="shared" si="12"/>
        <v>0.48347125294715876</v>
      </c>
      <c r="J98" s="161">
        <f t="shared" si="13"/>
        <v>3.8493810249207394E-2</v>
      </c>
      <c r="K98" s="161">
        <f t="shared" si="14"/>
        <v>7.0384223550432612E-3</v>
      </c>
    </row>
    <row r="99" spans="1:11" ht="18" thickTop="1" thickBot="1" x14ac:dyDescent="0.25">
      <c r="A99" s="163"/>
      <c r="B99" s="163"/>
      <c r="C99" s="214">
        <f t="shared" si="8"/>
        <v>0</v>
      </c>
      <c r="D99" s="214">
        <f t="shared" si="9"/>
        <v>0</v>
      </c>
      <c r="E99" s="164"/>
      <c r="F99" s="155">
        <v>91</v>
      </c>
      <c r="G99" s="161">
        <f t="shared" si="10"/>
        <v>0.49977943408805614</v>
      </c>
      <c r="H99" s="161">
        <f t="shared" si="11"/>
        <v>0.49673233261637628</v>
      </c>
      <c r="I99" s="161">
        <f t="shared" si="12"/>
        <v>0.48328769020735141</v>
      </c>
      <c r="J99" s="161">
        <f t="shared" si="13"/>
        <v>3.6880908530859013E-2</v>
      </c>
      <c r="K99" s="161">
        <f t="shared" si="14"/>
        <v>6.5217835214502751E-3</v>
      </c>
    </row>
    <row r="100" spans="1:11" ht="18" thickTop="1" thickBot="1" x14ac:dyDescent="0.25">
      <c r="A100" s="163"/>
      <c r="B100" s="163"/>
      <c r="C100" s="214">
        <f t="shared" si="8"/>
        <v>0</v>
      </c>
      <c r="D100" s="214">
        <f t="shared" si="9"/>
        <v>0</v>
      </c>
      <c r="E100" s="164"/>
      <c r="F100" s="155">
        <v>92</v>
      </c>
      <c r="G100" s="161">
        <f t="shared" si="10"/>
        <v>0.49977698489039968</v>
      </c>
      <c r="H100" s="161">
        <f t="shared" si="11"/>
        <v>0.49669640620834121</v>
      </c>
      <c r="I100" s="161">
        <f t="shared" si="12"/>
        <v>0.48310413100984473</v>
      </c>
      <c r="J100" s="161">
        <f t="shared" si="13"/>
        <v>3.5323690252878293E-2</v>
      </c>
      <c r="K100" s="161">
        <f t="shared" si="14"/>
        <v>6.0389746830327162E-3</v>
      </c>
    </row>
    <row r="101" spans="1:11" ht="18" thickTop="1" thickBot="1" x14ac:dyDescent="0.25">
      <c r="A101" s="163"/>
      <c r="B101" s="163"/>
      <c r="C101" s="214">
        <f t="shared" si="8"/>
        <v>0</v>
      </c>
      <c r="D101" s="214">
        <f t="shared" si="9"/>
        <v>0</v>
      </c>
      <c r="E101" s="164"/>
      <c r="F101" s="155">
        <v>93</v>
      </c>
      <c r="G101" s="161">
        <f t="shared" si="10"/>
        <v>0.49977453569275165</v>
      </c>
      <c r="H101" s="161">
        <f t="shared" si="11"/>
        <v>0.4966604798270986</v>
      </c>
      <c r="I101" s="161">
        <f t="shared" si="12"/>
        <v>0.48292057539349909</v>
      </c>
      <c r="J101" s="161">
        <f t="shared" si="13"/>
        <v>3.3820813367942959E-2</v>
      </c>
      <c r="K101" s="161">
        <f t="shared" si="14"/>
        <v>5.5881162793035566E-3</v>
      </c>
    </row>
    <row r="102" spans="1:11" ht="18" thickTop="1" thickBot="1" x14ac:dyDescent="0.25">
      <c r="A102" s="163"/>
      <c r="B102" s="163"/>
      <c r="C102" s="214">
        <f t="shared" si="8"/>
        <v>0</v>
      </c>
      <c r="D102" s="214">
        <f t="shared" si="9"/>
        <v>0</v>
      </c>
      <c r="E102" s="164"/>
      <c r="F102" s="155">
        <v>94</v>
      </c>
      <c r="G102" s="161">
        <f t="shared" si="10"/>
        <v>0.49977208649511207</v>
      </c>
      <c r="H102" s="161">
        <f t="shared" si="11"/>
        <v>0.49662455347293988</v>
      </c>
      <c r="I102" s="161">
        <f t="shared" si="12"/>
        <v>0.48273702339717262</v>
      </c>
      <c r="J102" s="161">
        <f t="shared" si="13"/>
        <v>3.2370941440410306E-2</v>
      </c>
      <c r="K102" s="161">
        <f t="shared" si="14"/>
        <v>5.1674071666861776E-3</v>
      </c>
    </row>
    <row r="103" spans="1:11" ht="18" thickTop="1" thickBot="1" x14ac:dyDescent="0.25">
      <c r="A103" s="163"/>
      <c r="B103" s="163"/>
      <c r="C103" s="214">
        <f t="shared" si="8"/>
        <v>0</v>
      </c>
      <c r="D103" s="214">
        <f t="shared" si="9"/>
        <v>0</v>
      </c>
      <c r="E103" s="164"/>
      <c r="F103" s="155">
        <v>95</v>
      </c>
      <c r="G103" s="161">
        <f t="shared" si="10"/>
        <v>0.49976963729748114</v>
      </c>
      <c r="H103" s="161">
        <f t="shared" si="11"/>
        <v>0.49658862714615637</v>
      </c>
      <c r="I103" s="161">
        <f t="shared" si="12"/>
        <v>0.48255347505972113</v>
      </c>
      <c r="J103" s="161">
        <f t="shared" si="13"/>
        <v>3.097274496975333E-2</v>
      </c>
      <c r="K103" s="161">
        <f t="shared" si="14"/>
        <v>4.7751232872268456E-3</v>
      </c>
    </row>
    <row r="104" spans="1:11" ht="18" thickTop="1" thickBot="1" x14ac:dyDescent="0.25">
      <c r="A104" s="163"/>
      <c r="B104" s="163"/>
      <c r="C104" s="214">
        <f t="shared" si="8"/>
        <v>0</v>
      </c>
      <c r="D104" s="214">
        <f t="shared" si="9"/>
        <v>0</v>
      </c>
      <c r="E104" s="164"/>
      <c r="F104" s="155">
        <v>96</v>
      </c>
      <c r="G104" s="161">
        <f t="shared" si="10"/>
        <v>0.49976718809985887</v>
      </c>
      <c r="H104" s="161">
        <f t="shared" si="11"/>
        <v>0.4965527008470394</v>
      </c>
      <c r="I104" s="161">
        <f t="shared" si="12"/>
        <v>0.48236993041999821</v>
      </c>
      <c r="J104" s="161">
        <f t="shared" si="13"/>
        <v>2.962490265680906E-2</v>
      </c>
      <c r="K104" s="161">
        <f t="shared" si="14"/>
        <v>4.4096162047205789E-3</v>
      </c>
    </row>
    <row r="105" spans="1:11" ht="18" thickTop="1" thickBot="1" x14ac:dyDescent="0.25">
      <c r="A105" s="163"/>
      <c r="B105" s="163"/>
      <c r="C105" s="214">
        <f t="shared" si="8"/>
        <v>0</v>
      </c>
      <c r="D105" s="214">
        <f t="shared" si="9"/>
        <v>0</v>
      </c>
      <c r="E105" s="164"/>
      <c r="F105" s="155">
        <v>97</v>
      </c>
      <c r="G105" s="161">
        <f t="shared" si="10"/>
        <v>0.49976473890224538</v>
      </c>
      <c r="H105" s="161">
        <f t="shared" si="11"/>
        <v>0.4965167745758805</v>
      </c>
      <c r="I105" s="161">
        <f t="shared" si="12"/>
        <v>0.48218638951685522</v>
      </c>
      <c r="J105" s="161">
        <f t="shared" si="13"/>
        <v>2.8326102612467707E-2</v>
      </c>
      <c r="K105" s="161">
        <f t="shared" si="14"/>
        <v>4.0693115224185172E-3</v>
      </c>
    </row>
    <row r="106" spans="1:11" ht="18" thickTop="1" thickBot="1" x14ac:dyDescent="0.25">
      <c r="A106" s="163"/>
      <c r="B106" s="163"/>
      <c r="C106" s="214">
        <f t="shared" si="8"/>
        <v>0</v>
      </c>
      <c r="D106" s="214">
        <f t="shared" si="9"/>
        <v>0</v>
      </c>
      <c r="E106" s="164"/>
      <c r="F106" s="155">
        <v>98</v>
      </c>
      <c r="G106" s="161">
        <f t="shared" si="10"/>
        <v>0.49976228970464076</v>
      </c>
      <c r="H106" s="161">
        <f t="shared" si="11"/>
        <v>0.49648084833297079</v>
      </c>
      <c r="I106" s="161">
        <f t="shared" si="12"/>
        <v>0.48200285238914065</v>
      </c>
      <c r="J106" s="161">
        <f t="shared" si="13"/>
        <v>2.7075043508570928E-2</v>
      </c>
      <c r="K106" s="161">
        <f t="shared" si="14"/>
        <v>3.7527071960387071E-3</v>
      </c>
    </row>
    <row r="107" spans="1:11" ht="18" thickTop="1" thickBot="1" x14ac:dyDescent="0.25">
      <c r="A107" s="163"/>
      <c r="B107" s="163"/>
      <c r="C107" s="214">
        <f t="shared" si="8"/>
        <v>0</v>
      </c>
      <c r="D107" s="214">
        <f t="shared" si="9"/>
        <v>0</v>
      </c>
      <c r="E107" s="164"/>
      <c r="F107" s="155">
        <v>99</v>
      </c>
      <c r="G107" s="161">
        <f t="shared" si="10"/>
        <v>0.49975984050704514</v>
      </c>
      <c r="H107" s="161">
        <f t="shared" si="11"/>
        <v>0.49644492211860169</v>
      </c>
      <c r="I107" s="161">
        <f t="shared" si="12"/>
        <v>0.48181931907570097</v>
      </c>
      <c r="J107" s="161">
        <f t="shared" si="13"/>
        <v>2.5870435670934833E-2</v>
      </c>
      <c r="K107" s="161">
        <f t="shared" si="14"/>
        <v>3.4583717553151594E-3</v>
      </c>
    </row>
    <row r="108" spans="1:11" ht="18" thickTop="1" thickBot="1" x14ac:dyDescent="0.25">
      <c r="A108" s="163"/>
      <c r="B108" s="163"/>
      <c r="C108" s="214">
        <f t="shared" si="8"/>
        <v>0</v>
      </c>
      <c r="D108" s="214">
        <f t="shared" si="9"/>
        <v>0</v>
      </c>
      <c r="E108" s="164"/>
      <c r="F108" s="155">
        <v>100</v>
      </c>
      <c r="G108" s="161">
        <f t="shared" si="10"/>
        <v>0.4997573913094584</v>
      </c>
      <c r="H108" s="161">
        <f t="shared" si="11"/>
        <v>0.49640899593306465</v>
      </c>
      <c r="I108" s="161">
        <f t="shared" si="12"/>
        <v>0.48163578961538023</v>
      </c>
      <c r="J108" s="161">
        <f t="shared" si="13"/>
        <v>2.4711002114538694E-2</v>
      </c>
      <c r="K108" s="161">
        <f t="shared" si="14"/>
        <v>3.1849424468033405E-3</v>
      </c>
    </row>
    <row r="109" spans="1:11" ht="18" thickTop="1" thickBot="1" x14ac:dyDescent="0.25">
      <c r="A109" s="163"/>
      <c r="B109" s="163"/>
      <c r="C109" s="214">
        <f t="shared" si="8"/>
        <v>0</v>
      </c>
      <c r="D109" s="214">
        <f t="shared" si="9"/>
        <v>0</v>
      </c>
      <c r="E109" s="164"/>
      <c r="F109" s="155">
        <v>101</v>
      </c>
      <c r="G109" s="161">
        <f t="shared" si="10"/>
        <v>0.49975494211188098</v>
      </c>
      <c r="H109" s="161">
        <f t="shared" si="11"/>
        <v>0.49637306977665085</v>
      </c>
      <c r="I109" s="161">
        <f t="shared" si="12"/>
        <v>0.48145226404702002</v>
      </c>
      <c r="J109" s="161">
        <f t="shared" si="13"/>
        <v>2.359547952105967E-2</v>
      </c>
      <c r="K109" s="161">
        <f t="shared" si="14"/>
        <v>2.9311233101142475E-3</v>
      </c>
    </row>
    <row r="110" spans="1:11" ht="18" thickTop="1" thickBot="1" x14ac:dyDescent="0.25">
      <c r="A110" s="163"/>
      <c r="B110" s="163"/>
      <c r="C110" s="214">
        <f t="shared" si="8"/>
        <v>0</v>
      </c>
      <c r="D110" s="214">
        <f t="shared" si="9"/>
        <v>0</v>
      </c>
      <c r="E110" s="164"/>
      <c r="F110" s="155">
        <v>102</v>
      </c>
      <c r="G110" s="161">
        <f t="shared" si="10"/>
        <v>0.49975249291431267</v>
      </c>
      <c r="H110" s="161">
        <f t="shared" si="11"/>
        <v>0.49633714364965176</v>
      </c>
      <c r="I110" s="161">
        <f t="shared" si="12"/>
        <v>0.48126874240945916</v>
      </c>
      <c r="J110" s="161">
        <f t="shared" si="13"/>
        <v>2.2522619159049739E-2</v>
      </c>
      <c r="K110" s="161">
        <f t="shared" si="14"/>
        <v>2.6956831991767904E-3</v>
      </c>
    </row>
    <row r="111" spans="1:11" ht="18" thickTop="1" thickBot="1" x14ac:dyDescent="0.25">
      <c r="A111" s="163"/>
      <c r="B111" s="163"/>
      <c r="C111" s="214">
        <f t="shared" si="8"/>
        <v>0</v>
      </c>
      <c r="D111" s="214">
        <f t="shared" si="9"/>
        <v>0</v>
      </c>
      <c r="E111" s="164"/>
      <c r="F111" s="155">
        <v>103</v>
      </c>
      <c r="G111" s="161">
        <f t="shared" si="10"/>
        <v>0.49975004371675391</v>
      </c>
      <c r="H111" s="161">
        <f t="shared" si="11"/>
        <v>0.49630121755235879</v>
      </c>
      <c r="I111" s="161">
        <f t="shared" si="12"/>
        <v>0.48108522474153448</v>
      </c>
      <c r="J111" s="161">
        <f t="shared" si="13"/>
        <v>2.149118774717651E-2</v>
      </c>
      <c r="K111" s="161">
        <f t="shared" si="14"/>
        <v>2.4774537595453339E-3</v>
      </c>
    </row>
    <row r="112" spans="1:11" ht="18" thickTop="1" thickBot="1" x14ac:dyDescent="0.25">
      <c r="A112" s="163"/>
      <c r="B112" s="163"/>
      <c r="C112" s="214">
        <f t="shared" si="8"/>
        <v>0</v>
      </c>
      <c r="D112" s="214">
        <f t="shared" si="9"/>
        <v>0</v>
      </c>
      <c r="E112" s="164"/>
      <c r="F112" s="155">
        <v>104</v>
      </c>
      <c r="G112" s="161">
        <f t="shared" si="10"/>
        <v>0.49974759451920436</v>
      </c>
      <c r="H112" s="161">
        <f t="shared" si="11"/>
        <v>0.49626529148506315</v>
      </c>
      <c r="I112" s="161">
        <f t="shared" si="12"/>
        <v>0.48090171108207969</v>
      </c>
      <c r="J112" s="161">
        <f t="shared" si="13"/>
        <v>2.0499968261060486E-2</v>
      </c>
      <c r="K112" s="161">
        <f t="shared" si="14"/>
        <v>2.275327372164182E-3</v>
      </c>
    </row>
    <row r="113" spans="1:11" ht="18" thickTop="1" thickBot="1" x14ac:dyDescent="0.25">
      <c r="A113" s="163"/>
      <c r="B113" s="163"/>
      <c r="C113" s="214">
        <f t="shared" si="8"/>
        <v>0</v>
      </c>
      <c r="D113" s="214">
        <f t="shared" si="9"/>
        <v>0</v>
      </c>
      <c r="E113" s="164"/>
      <c r="F113" s="155">
        <v>105</v>
      </c>
      <c r="G113" s="161">
        <f t="shared" si="10"/>
        <v>0.49974514532166436</v>
      </c>
      <c r="H113" s="161">
        <f t="shared" si="11"/>
        <v>0.49622936544805629</v>
      </c>
      <c r="I113" s="161">
        <f t="shared" si="12"/>
        <v>0.4807182014699265</v>
      </c>
      <c r="J113" s="161">
        <f t="shared" si="13"/>
        <v>1.9547760684346605E-2</v>
      </c>
      <c r="K113" s="161">
        <f t="shared" si="14"/>
        <v>2.0882550733948291E-3</v>
      </c>
    </row>
    <row r="114" spans="1:11" ht="18" thickTop="1" thickBot="1" x14ac:dyDescent="0.25">
      <c r="A114" s="163"/>
      <c r="B114" s="163"/>
      <c r="C114" s="214">
        <f t="shared" si="8"/>
        <v>0</v>
      </c>
      <c r="D114" s="214">
        <f t="shared" si="9"/>
        <v>0</v>
      </c>
      <c r="E114" s="164"/>
      <c r="F114" s="155">
        <v>106</v>
      </c>
      <c r="G114" s="161">
        <f t="shared" si="10"/>
        <v>0.49974269612413402</v>
      </c>
      <c r="H114" s="161">
        <f t="shared" si="11"/>
        <v>0.49619343944162941</v>
      </c>
      <c r="I114" s="161">
        <f t="shared" si="12"/>
        <v>0.48053469594390386</v>
      </c>
      <c r="J114" s="161">
        <f t="shared" si="13"/>
        <v>1.8633382704756229E-2</v>
      </c>
      <c r="K114" s="161">
        <f t="shared" si="14"/>
        <v>1.9152444604952912E-3</v>
      </c>
    </row>
    <row r="115" spans="1:11" ht="18" thickTop="1" thickBot="1" x14ac:dyDescent="0.25">
      <c r="A115" s="163"/>
      <c r="B115" s="163"/>
      <c r="C115" s="214">
        <f t="shared" si="8"/>
        <v>0</v>
      </c>
      <c r="D115" s="214">
        <f t="shared" si="9"/>
        <v>0</v>
      </c>
      <c r="E115" s="164"/>
      <c r="F115" s="155">
        <v>107</v>
      </c>
      <c r="G115" s="161">
        <f t="shared" si="10"/>
        <v>0.49974024692661334</v>
      </c>
      <c r="H115" s="161">
        <f t="shared" si="11"/>
        <v>0.49615751346607384</v>
      </c>
      <c r="I115" s="161">
        <f t="shared" si="12"/>
        <v>0.48035119454283792</v>
      </c>
      <c r="J115" s="161">
        <f t="shared" si="13"/>
        <v>1.7755670355954378E-2</v>
      </c>
      <c r="K115" s="161">
        <f t="shared" si="14"/>
        <v>1.7553575911244401E-3</v>
      </c>
    </row>
    <row r="116" spans="1:11" ht="18" thickTop="1" thickBot="1" x14ac:dyDescent="0.25">
      <c r="A116" s="163"/>
      <c r="B116" s="163"/>
      <c r="C116" s="214">
        <f t="shared" si="8"/>
        <v>0</v>
      </c>
      <c r="D116" s="214">
        <f t="shared" si="9"/>
        <v>0</v>
      </c>
      <c r="E116" s="164"/>
      <c r="F116" s="155">
        <v>108</v>
      </c>
      <c r="G116" s="161">
        <f t="shared" si="10"/>
        <v>0.49973779772910243</v>
      </c>
      <c r="H116" s="161">
        <f t="shared" si="11"/>
        <v>0.49612158752168123</v>
      </c>
      <c r="I116" s="161">
        <f t="shared" si="12"/>
        <v>0.48016769730555242</v>
      </c>
      <c r="J116" s="161">
        <f t="shared" si="13"/>
        <v>1.6913478606162435E-2</v>
      </c>
      <c r="K116" s="161">
        <f t="shared" si="14"/>
        <v>1.6077088848360788E-3</v>
      </c>
    </row>
    <row r="117" spans="1:11" ht="18" thickTop="1" thickBot="1" x14ac:dyDescent="0.25">
      <c r="A117" s="163"/>
      <c r="B117" s="163"/>
      <c r="C117" s="214">
        <f t="shared" si="8"/>
        <v>0</v>
      </c>
      <c r="D117" s="214">
        <f t="shared" si="9"/>
        <v>0</v>
      </c>
      <c r="E117" s="164"/>
      <c r="F117" s="155">
        <v>109</v>
      </c>
      <c r="G117" s="161">
        <f t="shared" si="10"/>
        <v>0.4997353485316014</v>
      </c>
      <c r="H117" s="161">
        <f t="shared" si="11"/>
        <v>0.49608566160874257</v>
      </c>
      <c r="I117" s="161">
        <f t="shared" si="12"/>
        <v>0.4799842042708683</v>
      </c>
      <c r="J117" s="161">
        <f t="shared" si="13"/>
        <v>1.6105681894528212E-2</v>
      </c>
      <c r="K117" s="161">
        <f t="shared" si="14"/>
        <v>1.471463033914655E-3</v>
      </c>
    </row>
    <row r="118" spans="1:11" ht="18" thickTop="1" thickBot="1" x14ac:dyDescent="0.25">
      <c r="A118" s="163"/>
      <c r="B118" s="163"/>
      <c r="C118" s="214">
        <f t="shared" si="8"/>
        <v>0</v>
      </c>
      <c r="D118" s="214">
        <f t="shared" si="9"/>
        <v>0</v>
      </c>
      <c r="E118" s="164"/>
      <c r="F118" s="155">
        <v>110</v>
      </c>
      <c r="G118" s="161">
        <f t="shared" si="10"/>
        <v>0.49973289933411047</v>
      </c>
      <c r="H118" s="161">
        <f t="shared" si="11"/>
        <v>0.49604973572754951</v>
      </c>
      <c r="I118" s="161">
        <f t="shared" si="12"/>
        <v>0.47980071547760406</v>
      </c>
      <c r="J118" s="161">
        <f t="shared" si="13"/>
        <v>1.5331174616342036E-2</v>
      </c>
      <c r="K118" s="161">
        <f t="shared" si="14"/>
        <v>1.3458329303115413E-3</v>
      </c>
    </row>
    <row r="119" spans="1:11" ht="18" thickTop="1" thickBot="1" x14ac:dyDescent="0.25">
      <c r="A119" s="163"/>
      <c r="B119" s="163"/>
      <c r="C119" s="214">
        <f t="shared" si="8"/>
        <v>0</v>
      </c>
      <c r="D119" s="214">
        <f t="shared" si="9"/>
        <v>0</v>
      </c>
      <c r="E119" s="164"/>
      <c r="F119" s="155">
        <v>111</v>
      </c>
      <c r="G119" s="161">
        <f t="shared" si="10"/>
        <v>0.49973045013662953</v>
      </c>
      <c r="H119" s="161">
        <f t="shared" si="11"/>
        <v>0.49601380987839305</v>
      </c>
      <c r="I119" s="161">
        <f t="shared" si="12"/>
        <v>0.47961723096457531</v>
      </c>
      <c r="J119" s="161">
        <f t="shared" si="13"/>
        <v>1.4588871558263938E-2</v>
      </c>
      <c r="K119" s="161">
        <f t="shared" si="14"/>
        <v>1.2300776148519432E-3</v>
      </c>
    </row>
    <row r="120" spans="1:11" ht="18" thickTop="1" thickBot="1" x14ac:dyDescent="0.25">
      <c r="A120" s="163"/>
      <c r="B120" s="163"/>
      <c r="C120" s="214">
        <f t="shared" si="8"/>
        <v>0</v>
      </c>
      <c r="D120" s="214">
        <f t="shared" si="9"/>
        <v>0</v>
      </c>
      <c r="E120" s="164"/>
      <c r="F120" s="155">
        <v>112</v>
      </c>
      <c r="G120" s="161">
        <f t="shared" si="10"/>
        <v>0.4997280009391587</v>
      </c>
      <c r="H120" s="161">
        <f t="shared" si="11"/>
        <v>0.49597788406156484</v>
      </c>
      <c r="I120" s="161">
        <f t="shared" si="12"/>
        <v>0.47943375077059502</v>
      </c>
      <c r="J120" s="161">
        <f t="shared" si="13"/>
        <v>1.3877708284786627E-2</v>
      </c>
      <c r="K120" s="161">
        <f t="shared" si="14"/>
        <v>1.1235002543121819E-3</v>
      </c>
    </row>
    <row r="121" spans="1:11" ht="18" thickTop="1" thickBot="1" x14ac:dyDescent="0.25">
      <c r="A121" s="163"/>
      <c r="B121" s="163"/>
      <c r="C121" s="214">
        <f t="shared" si="8"/>
        <v>0</v>
      </c>
      <c r="D121" s="214">
        <f t="shared" si="9"/>
        <v>0</v>
      </c>
      <c r="E121" s="164"/>
      <c r="F121" s="155">
        <v>113</v>
      </c>
      <c r="G121" s="161">
        <f t="shared" si="10"/>
        <v>0.49972555174169808</v>
      </c>
      <c r="H121" s="161">
        <f t="shared" si="11"/>
        <v>0.4959419582773561</v>
      </c>
      <c r="I121" s="161">
        <f t="shared" si="12"/>
        <v>0.47925027493447336</v>
      </c>
      <c r="J121" s="161">
        <f t="shared" si="13"/>
        <v>1.3196641477224658E-2</v>
      </c>
      <c r="K121" s="161">
        <f t="shared" si="14"/>
        <v>1.0254461514106472E-3</v>
      </c>
    </row>
    <row r="122" spans="1:11" ht="18" thickTop="1" thickBot="1" x14ac:dyDescent="0.25">
      <c r="A122" s="163"/>
      <c r="B122" s="163"/>
      <c r="C122" s="214">
        <f t="shared" si="8"/>
        <v>0</v>
      </c>
      <c r="D122" s="214">
        <f t="shared" si="9"/>
        <v>0</v>
      </c>
      <c r="E122" s="164"/>
      <c r="F122" s="155">
        <v>114</v>
      </c>
      <c r="G122" s="161">
        <f t="shared" si="10"/>
        <v>0.4997231025442479</v>
      </c>
      <c r="H122" s="161">
        <f t="shared" si="11"/>
        <v>0.49590603252605803</v>
      </c>
      <c r="I122" s="161">
        <f t="shared" si="12"/>
        <v>0.47906680349501785</v>
      </c>
      <c r="J122" s="161">
        <f t="shared" si="13"/>
        <v>1.2544649226570836E-2</v>
      </c>
      <c r="K122" s="161">
        <f t="shared" si="14"/>
        <v>9.3530079221926243E-4</v>
      </c>
    </row>
    <row r="123" spans="1:11" ht="18" thickTop="1" thickBot="1" x14ac:dyDescent="0.25">
      <c r="A123" s="163"/>
      <c r="B123" s="163"/>
      <c r="C123" s="214">
        <f t="shared" si="8"/>
        <v>0</v>
      </c>
      <c r="D123" s="214">
        <f t="shared" si="9"/>
        <v>0</v>
      </c>
      <c r="E123" s="164"/>
      <c r="F123" s="155">
        <v>115</v>
      </c>
      <c r="G123" s="161">
        <f t="shared" si="10"/>
        <v>0.49972065334680815</v>
      </c>
      <c r="H123" s="161">
        <f t="shared" si="11"/>
        <v>0.49587010680796217</v>
      </c>
      <c r="I123" s="161">
        <f t="shared" si="12"/>
        <v>0.47888333649103298</v>
      </c>
      <c r="J123" s="161">
        <f t="shared" si="13"/>
        <v>1.1920731281610197E-2</v>
      </c>
      <c r="K123" s="161">
        <f t="shared" si="14"/>
        <v>8.5248793498260422E-4</v>
      </c>
    </row>
    <row r="124" spans="1:11" ht="18" thickTop="1" thickBot="1" x14ac:dyDescent="0.25">
      <c r="A124" s="163"/>
      <c r="B124" s="163"/>
      <c r="C124" s="214">
        <f t="shared" si="8"/>
        <v>0</v>
      </c>
      <c r="D124" s="214">
        <f t="shared" si="9"/>
        <v>0</v>
      </c>
      <c r="E124" s="164"/>
      <c r="F124" s="155">
        <v>116</v>
      </c>
      <c r="G124" s="161">
        <f t="shared" si="10"/>
        <v>0.49971820414937895</v>
      </c>
      <c r="H124" s="161">
        <f t="shared" si="11"/>
        <v>0.49583418112335975</v>
      </c>
      <c r="I124" s="161">
        <f t="shared" si="12"/>
        <v>0.47869987396132074</v>
      </c>
      <c r="J124" s="161">
        <f t="shared" si="13"/>
        <v>1.1323909253724729E-2</v>
      </c>
      <c r="K124" s="161">
        <f t="shared" si="14"/>
        <v>7.7646774384021455E-4</v>
      </c>
    </row>
    <row r="125" spans="1:11" ht="18" thickTop="1" thickBot="1" x14ac:dyDescent="0.25">
      <c r="A125" s="163"/>
      <c r="B125" s="163"/>
      <c r="C125" s="214">
        <f t="shared" si="8"/>
        <v>0</v>
      </c>
      <c r="D125" s="214">
        <f t="shared" si="9"/>
        <v>0</v>
      </c>
      <c r="E125" s="164"/>
      <c r="F125" s="155">
        <v>117</v>
      </c>
      <c r="G125" s="161">
        <f t="shared" si="10"/>
        <v>0.49971575495196041</v>
      </c>
      <c r="H125" s="161">
        <f t="shared" si="11"/>
        <v>0.49579825547254219</v>
      </c>
      <c r="I125" s="161">
        <f t="shared" si="12"/>
        <v>0.47851641594467997</v>
      </c>
      <c r="J125" s="161">
        <f t="shared" si="13"/>
        <v>1.0753226779858904E-2</v>
      </c>
      <c r="K125" s="161">
        <f t="shared" si="14"/>
        <v>7.0673497046858103E-4</v>
      </c>
    </row>
    <row r="126" spans="1:11" ht="18" thickTop="1" thickBot="1" x14ac:dyDescent="0.25">
      <c r="A126" s="163"/>
      <c r="B126" s="163"/>
      <c r="C126" s="214">
        <f t="shared" si="8"/>
        <v>0</v>
      </c>
      <c r="D126" s="214">
        <f t="shared" si="9"/>
        <v>0</v>
      </c>
      <c r="E126" s="164"/>
      <c r="F126" s="155">
        <v>118</v>
      </c>
      <c r="G126" s="161">
        <f t="shared" si="10"/>
        <v>0.49971330575455242</v>
      </c>
      <c r="H126" s="161">
        <f t="shared" si="11"/>
        <v>0.49576232985580093</v>
      </c>
      <c r="I126" s="161">
        <f t="shared" si="12"/>
        <v>0.47833296247990675</v>
      </c>
      <c r="J126" s="161">
        <f t="shared" si="13"/>
        <v>1.0207749645146702E-2</v>
      </c>
      <c r="K126" s="161">
        <f t="shared" si="14"/>
        <v>6.4281718621217454E-4</v>
      </c>
    </row>
    <row r="127" spans="1:11" ht="18" thickTop="1" thickBot="1" x14ac:dyDescent="0.25">
      <c r="A127" s="163"/>
      <c r="B127" s="163"/>
      <c r="C127" s="214">
        <f t="shared" si="8"/>
        <v>0</v>
      </c>
      <c r="D127" s="214">
        <f t="shared" si="9"/>
        <v>0</v>
      </c>
      <c r="E127" s="164"/>
      <c r="F127" s="155">
        <v>119</v>
      </c>
      <c r="G127" s="161">
        <f t="shared" si="10"/>
        <v>0.4997108565571553</v>
      </c>
      <c r="H127" s="161">
        <f t="shared" si="11"/>
        <v>0.49572640427342685</v>
      </c>
      <c r="I127" s="161">
        <f t="shared" si="12"/>
        <v>0.4781495136057945</v>
      </c>
      <c r="J127" s="161">
        <f t="shared" si="13"/>
        <v>9.686565866728003E-3</v>
      </c>
      <c r="K127" s="161">
        <f t="shared" si="14"/>
        <v>5.8427306684627478E-4</v>
      </c>
    </row>
    <row r="128" spans="1:11" ht="18" thickTop="1" thickBot="1" x14ac:dyDescent="0.25">
      <c r="A128" s="163"/>
      <c r="B128" s="163"/>
      <c r="C128" s="214">
        <f t="shared" si="8"/>
        <v>0</v>
      </c>
      <c r="D128" s="214">
        <f t="shared" si="9"/>
        <v>0</v>
      </c>
      <c r="E128" s="164"/>
      <c r="F128" s="155">
        <v>120</v>
      </c>
      <c r="G128" s="161">
        <f t="shared" si="10"/>
        <v>0.49970840735976907</v>
      </c>
      <c r="H128" s="161">
        <f t="shared" si="11"/>
        <v>0.49569047872571181</v>
      </c>
      <c r="I128" s="161">
        <f t="shared" si="12"/>
        <v>0.47796606936113317</v>
      </c>
      <c r="J128" s="161">
        <f t="shared" si="13"/>
        <v>9.1887857403040174E-3</v>
      </c>
      <c r="K128" s="161">
        <f t="shared" si="14"/>
        <v>5.3069073171041481E-4</v>
      </c>
    </row>
    <row r="129" spans="1:11" ht="18" thickTop="1" thickBot="1" x14ac:dyDescent="0.25">
      <c r="A129" s="163"/>
      <c r="B129" s="163"/>
      <c r="C129" s="214">
        <f t="shared" si="8"/>
        <v>0</v>
      </c>
      <c r="D129" s="214">
        <f t="shared" si="9"/>
        <v>0</v>
      </c>
      <c r="E129" s="164"/>
      <c r="F129" s="155">
        <v>121</v>
      </c>
      <c r="G129" s="161">
        <f t="shared" si="10"/>
        <v>0.49970595816239394</v>
      </c>
      <c r="H129" s="161">
        <f t="shared" si="11"/>
        <v>0.49565455321294682</v>
      </c>
      <c r="I129" s="161">
        <f t="shared" si="12"/>
        <v>0.47778262978471053</v>
      </c>
      <c r="J129" s="161">
        <f t="shared" si="13"/>
        <v>8.7135418509943774E-3</v>
      </c>
      <c r="K129" s="161">
        <f t="shared" si="14"/>
        <v>4.8168613857502152E-4</v>
      </c>
    </row>
    <row r="130" spans="1:11" ht="18" thickTop="1" thickBot="1" x14ac:dyDescent="0.25">
      <c r="A130" s="163"/>
      <c r="B130" s="163"/>
      <c r="C130" s="214">
        <f t="shared" si="8"/>
        <v>0</v>
      </c>
      <c r="D130" s="214">
        <f t="shared" si="9"/>
        <v>0</v>
      </c>
      <c r="E130" s="164"/>
      <c r="F130" s="155">
        <v>122</v>
      </c>
      <c r="G130" s="161">
        <f t="shared" si="10"/>
        <v>0.4997035089650298</v>
      </c>
      <c r="H130" s="161">
        <f t="shared" si="11"/>
        <v>0.49561862773542331</v>
      </c>
      <c r="I130" s="161">
        <f t="shared" si="12"/>
        <v>0.47759919491531067</v>
      </c>
      <c r="J130" s="161">
        <f t="shared" si="13"/>
        <v>8.2599890500720807E-3</v>
      </c>
      <c r="K130" s="161">
        <f t="shared" si="14"/>
        <v>4.36901535252332E-4</v>
      </c>
    </row>
    <row r="131" spans="1:11" ht="18" thickTop="1" thickBot="1" x14ac:dyDescent="0.25">
      <c r="A131" s="163"/>
      <c r="B131" s="163"/>
      <c r="C131" s="214">
        <f t="shared" ref="C131:C194" si="15">10*B131</f>
        <v>0</v>
      </c>
      <c r="D131" s="214">
        <f t="shared" ref="D131:D194" si="16">C131/$C$34</f>
        <v>0</v>
      </c>
      <c r="E131" s="164"/>
      <c r="F131" s="155">
        <v>123</v>
      </c>
      <c r="G131" s="161">
        <f t="shared" si="10"/>
        <v>0.49970105976767687</v>
      </c>
      <c r="H131" s="161">
        <f t="shared" si="11"/>
        <v>0.49558270229343271</v>
      </c>
      <c r="I131" s="161">
        <f t="shared" si="12"/>
        <v>0.47741576479171499</v>
      </c>
      <c r="J131" s="161">
        <f t="shared" si="13"/>
        <v>7.8273043991603508E-3</v>
      </c>
      <c r="K131" s="161">
        <f t="shared" si="14"/>
        <v>3.9600396863292975E-4</v>
      </c>
    </row>
    <row r="132" spans="1:11" ht="18" thickTop="1" thickBot="1" x14ac:dyDescent="0.25">
      <c r="A132" s="163"/>
      <c r="B132" s="163"/>
      <c r="C132" s="214">
        <f t="shared" si="15"/>
        <v>0</v>
      </c>
      <c r="D132" s="214">
        <f t="shared" si="16"/>
        <v>0</v>
      </c>
      <c r="E132" s="164"/>
      <c r="F132" s="155">
        <v>124</v>
      </c>
      <c r="G132" s="161">
        <f t="shared" si="10"/>
        <v>0.49969861057033516</v>
      </c>
      <c r="H132" s="161">
        <f t="shared" si="11"/>
        <v>0.49554677688726612</v>
      </c>
      <c r="I132" s="161">
        <f t="shared" si="12"/>
        <v>0.47723233945270205</v>
      </c>
      <c r="J132" s="161">
        <f t="shared" si="13"/>
        <v>7.4146870834727041E-3</v>
      </c>
      <c r="K132" s="161">
        <f t="shared" si="14"/>
        <v>3.5868385152593163E-4</v>
      </c>
    </row>
    <row r="133" spans="1:11" ht="18" thickTop="1" thickBot="1" x14ac:dyDescent="0.25">
      <c r="A133" s="163"/>
      <c r="B133" s="163"/>
      <c r="C133" s="214">
        <f t="shared" si="15"/>
        <v>0</v>
      </c>
      <c r="D133" s="214">
        <f t="shared" si="16"/>
        <v>0</v>
      </c>
      <c r="E133" s="164"/>
      <c r="F133" s="155">
        <v>125</v>
      </c>
      <c r="G133" s="161">
        <f t="shared" si="10"/>
        <v>0.49969616137300488</v>
      </c>
      <c r="H133" s="161">
        <f t="shared" si="11"/>
        <v>0.49551085151721508</v>
      </c>
      <c r="I133" s="161">
        <f t="shared" si="12"/>
        <v>0.47704891893704693</v>
      </c>
      <c r="J133" s="161">
        <f t="shared" si="13"/>
        <v>7.021358295679847E-3</v>
      </c>
      <c r="K133" s="161">
        <f t="shared" si="14"/>
        <v>3.2465358740418893E-4</v>
      </c>
    </row>
    <row r="134" spans="1:11" ht="18" thickTop="1" thickBot="1" x14ac:dyDescent="0.25">
      <c r="A134" s="163"/>
      <c r="B134" s="163"/>
      <c r="C134" s="214">
        <f t="shared" si="15"/>
        <v>0</v>
      </c>
      <c r="D134" s="214">
        <f t="shared" si="16"/>
        <v>0</v>
      </c>
      <c r="E134" s="164"/>
      <c r="F134" s="155">
        <v>126</v>
      </c>
      <c r="G134" s="161">
        <f t="shared" si="10"/>
        <v>0.49969371217568592</v>
      </c>
      <c r="H134" s="161">
        <f t="shared" si="11"/>
        <v>0.49547492618357092</v>
      </c>
      <c r="I134" s="161">
        <f t="shared" si="12"/>
        <v>0.47686550328352206</v>
      </c>
      <c r="J134" s="161">
        <f t="shared" si="13"/>
        <v>6.6465610919789198E-3</v>
      </c>
      <c r="K134" s="161">
        <f t="shared" si="14"/>
        <v>2.9364625289673985E-4</v>
      </c>
    </row>
    <row r="135" spans="1:11" ht="18" thickTop="1" thickBot="1" x14ac:dyDescent="0.25">
      <c r="A135" s="163"/>
      <c r="B135" s="163"/>
      <c r="C135" s="214">
        <f t="shared" si="15"/>
        <v>0</v>
      </c>
      <c r="D135" s="214">
        <f t="shared" si="16"/>
        <v>0</v>
      </c>
      <c r="E135" s="164"/>
      <c r="F135" s="155">
        <v>127</v>
      </c>
      <c r="G135" s="161">
        <f t="shared" si="10"/>
        <v>0.49969126297837874</v>
      </c>
      <c r="H135" s="161">
        <f t="shared" si="11"/>
        <v>0.49543900088662474</v>
      </c>
      <c r="I135" s="161">
        <f t="shared" si="12"/>
        <v>0.47668209253089677</v>
      </c>
      <c r="J135" s="161">
        <f t="shared" si="13"/>
        <v>6.2895602219299462E-3</v>
      </c>
      <c r="K135" s="161">
        <f t="shared" si="14"/>
        <v>2.6541433764071254E-4</v>
      </c>
    </row>
    <row r="136" spans="1:11" ht="18" thickTop="1" thickBot="1" x14ac:dyDescent="0.25">
      <c r="A136" s="163"/>
      <c r="B136" s="163"/>
      <c r="C136" s="214">
        <f t="shared" si="15"/>
        <v>0</v>
      </c>
      <c r="D136" s="214">
        <f t="shared" si="16"/>
        <v>0</v>
      </c>
      <c r="E136" s="164"/>
      <c r="F136" s="155">
        <v>128</v>
      </c>
      <c r="G136" s="161">
        <f t="shared" si="10"/>
        <v>0.49968881378108299</v>
      </c>
      <c r="H136" s="161">
        <f t="shared" si="11"/>
        <v>0.49540307562666819</v>
      </c>
      <c r="I136" s="161">
        <f t="shared" si="12"/>
        <v>0.47649868671793683</v>
      </c>
      <c r="J136" s="161">
        <f t="shared" si="13"/>
        <v>5.9496419336111384E-3</v>
      </c>
      <c r="K136" s="161">
        <f t="shared" si="14"/>
        <v>2.3972854089338025E-4</v>
      </c>
    </row>
    <row r="137" spans="1:11" ht="18" thickTop="1" thickBot="1" x14ac:dyDescent="0.25">
      <c r="A137" s="163"/>
      <c r="B137" s="163"/>
      <c r="C137" s="214">
        <f t="shared" si="15"/>
        <v>0</v>
      </c>
      <c r="D137" s="214">
        <f t="shared" si="16"/>
        <v>0</v>
      </c>
      <c r="E137" s="164"/>
      <c r="F137" s="155">
        <v>129</v>
      </c>
      <c r="G137" s="161">
        <f t="shared" ref="G137:G200" si="17">1-(_xlfn.NORM.DIST(F137,$G$2,$G$5,TRUE))</f>
        <v>0.499686364583799</v>
      </c>
      <c r="H137" s="161">
        <f t="shared" ref="H137:H200" si="18">1-(_xlfn.NORM.DIST(F137,$H$2,$H$5,TRUE))</f>
        <v>0.49536715040399226</v>
      </c>
      <c r="I137" s="161">
        <f t="shared" ref="I137:I200" si="19">1-(_xlfn.NORM.DIST(F137,$I$2,$I$5,TRUE))</f>
        <v>0.47631528588340522</v>
      </c>
      <c r="J137" s="161">
        <f t="shared" ref="J137:J200" si="20">1-(_xlfn.NORM.DIST(F137,$J$2,$J$5,TRUE))</f>
        <v>5.6261137556277152E-3</v>
      </c>
      <c r="K137" s="161">
        <f t="shared" ref="K137:K200" si="21">1-(_xlfn.NORM.DIST(F137,$K$2,$K$5,TRUE))</f>
        <v>2.1637662411710945E-4</v>
      </c>
    </row>
    <row r="138" spans="1:11" ht="18" thickTop="1" thickBot="1" x14ac:dyDescent="0.25">
      <c r="A138" s="163"/>
      <c r="B138" s="163"/>
      <c r="C138" s="214">
        <f t="shared" si="15"/>
        <v>0</v>
      </c>
      <c r="D138" s="214">
        <f t="shared" si="16"/>
        <v>0</v>
      </c>
      <c r="E138" s="164"/>
      <c r="F138" s="155">
        <v>130</v>
      </c>
      <c r="G138" s="161">
        <f t="shared" si="17"/>
        <v>0.4996839153865269</v>
      </c>
      <c r="H138" s="161">
        <f t="shared" si="18"/>
        <v>0.49533122521888862</v>
      </c>
      <c r="I138" s="161">
        <f t="shared" si="19"/>
        <v>0.47613189006606182</v>
      </c>
      <c r="J138" s="161">
        <f t="shared" si="20"/>
        <v>5.3183042574870276E-3</v>
      </c>
      <c r="K138" s="161">
        <f t="shared" si="21"/>
        <v>1.9516231858185407E-4</v>
      </c>
    </row>
    <row r="139" spans="1:11" ht="18" thickTop="1" thickBot="1" x14ac:dyDescent="0.25">
      <c r="A139" s="163"/>
      <c r="B139" s="163"/>
      <c r="C139" s="214">
        <f t="shared" si="15"/>
        <v>0</v>
      </c>
      <c r="D139" s="214">
        <f t="shared" si="16"/>
        <v>0</v>
      </c>
      <c r="E139" s="164"/>
      <c r="F139" s="155">
        <v>131</v>
      </c>
      <c r="G139" s="161">
        <f t="shared" si="17"/>
        <v>0.49968146618926657</v>
      </c>
      <c r="H139" s="161">
        <f t="shared" si="18"/>
        <v>0.49529530007164824</v>
      </c>
      <c r="I139" s="161">
        <f t="shared" si="19"/>
        <v>0.47594849930466321</v>
      </c>
      <c r="J139" s="161">
        <f t="shared" si="20"/>
        <v>5.0255627898317945E-3</v>
      </c>
      <c r="K139" s="161">
        <f t="shared" si="21"/>
        <v>1.7590428688152304E-4</v>
      </c>
    </row>
    <row r="140" spans="1:11" ht="18" thickTop="1" thickBot="1" x14ac:dyDescent="0.25">
      <c r="A140" s="163"/>
      <c r="B140" s="163"/>
      <c r="C140" s="214">
        <f t="shared" si="15"/>
        <v>0</v>
      </c>
      <c r="D140" s="214">
        <f t="shared" si="16"/>
        <v>0</v>
      </c>
      <c r="E140" s="164"/>
      <c r="F140" s="155">
        <v>132</v>
      </c>
      <c r="G140" s="161">
        <f t="shared" si="17"/>
        <v>0.49967901699201844</v>
      </c>
      <c r="H140" s="161">
        <f t="shared" si="18"/>
        <v>0.49525937496256267</v>
      </c>
      <c r="I140" s="161">
        <f t="shared" si="19"/>
        <v>0.47576511363796281</v>
      </c>
      <c r="J140" s="161">
        <f t="shared" si="20"/>
        <v>4.7472592059931706E-3</v>
      </c>
      <c r="K140" s="161">
        <f t="shared" si="21"/>
        <v>1.5843513713054147E-4</v>
      </c>
    </row>
    <row r="141" spans="1:11" ht="18" thickTop="1" thickBot="1" x14ac:dyDescent="0.25">
      <c r="A141" s="163"/>
      <c r="B141" s="163"/>
      <c r="C141" s="214">
        <f t="shared" si="15"/>
        <v>0</v>
      </c>
      <c r="D141" s="214">
        <f t="shared" si="16"/>
        <v>0</v>
      </c>
      <c r="E141" s="164"/>
      <c r="F141" s="155">
        <v>133</v>
      </c>
      <c r="G141" s="161">
        <f t="shared" si="17"/>
        <v>0.49967656779478231</v>
      </c>
      <c r="H141" s="161">
        <f t="shared" si="18"/>
        <v>0.49522344989192324</v>
      </c>
      <c r="I141" s="161">
        <f t="shared" si="19"/>
        <v>0.47558173310471041</v>
      </c>
      <c r="J141" s="161">
        <f t="shared" si="20"/>
        <v>4.4827835663002746E-3</v>
      </c>
      <c r="K141" s="161">
        <f t="shared" si="21"/>
        <v>1.4260048849901175E-4</v>
      </c>
    </row>
    <row r="142" spans="1:11" ht="18" thickTop="1" thickBot="1" x14ac:dyDescent="0.25">
      <c r="A142" s="163"/>
      <c r="B142" s="163"/>
      <c r="C142" s="214">
        <f t="shared" si="15"/>
        <v>0</v>
      </c>
      <c r="D142" s="214">
        <f t="shared" si="16"/>
        <v>0</v>
      </c>
      <c r="E142" s="164"/>
      <c r="F142" s="155">
        <v>134</v>
      </c>
      <c r="G142" s="161">
        <f t="shared" si="17"/>
        <v>0.49967411859755839</v>
      </c>
      <c r="H142" s="161">
        <f t="shared" si="18"/>
        <v>0.49518752486002116</v>
      </c>
      <c r="I142" s="161">
        <f t="shared" si="19"/>
        <v>0.47539835774365313</v>
      </c>
      <c r="J142" s="161">
        <f t="shared" si="20"/>
        <v>4.2315458265494987E-3</v>
      </c>
      <c r="K142" s="161">
        <f t="shared" si="21"/>
        <v>1.2825808664485017E-4</v>
      </c>
    </row>
    <row r="143" spans="1:11" ht="18" thickTop="1" thickBot="1" x14ac:dyDescent="0.25">
      <c r="A143" s="163"/>
      <c r="B143" s="163"/>
      <c r="C143" s="214">
        <f t="shared" si="15"/>
        <v>0</v>
      </c>
      <c r="D143" s="214">
        <f t="shared" si="16"/>
        <v>0</v>
      </c>
      <c r="E143" s="164"/>
      <c r="F143" s="155">
        <v>135</v>
      </c>
      <c r="G143" s="161">
        <f t="shared" si="17"/>
        <v>0.49967166940034669</v>
      </c>
      <c r="H143" s="161">
        <f t="shared" si="18"/>
        <v>0.49515159986714785</v>
      </c>
      <c r="I143" s="161">
        <f t="shared" si="19"/>
        <v>0.47521498759353464</v>
      </c>
      <c r="J143" s="161">
        <f t="shared" si="20"/>
        <v>3.9929755120029498E-3</v>
      </c>
      <c r="K143" s="161">
        <f t="shared" si="21"/>
        <v>1.1527696752799965E-4</v>
      </c>
    </row>
    <row r="144" spans="1:11" ht="18" thickTop="1" thickBot="1" x14ac:dyDescent="0.25">
      <c r="A144" s="163"/>
      <c r="B144" s="163"/>
      <c r="C144" s="214">
        <f t="shared" si="15"/>
        <v>0</v>
      </c>
      <c r="D144" s="214">
        <f t="shared" si="16"/>
        <v>0</v>
      </c>
      <c r="E144" s="164"/>
      <c r="F144" s="155">
        <v>136</v>
      </c>
      <c r="G144" s="161">
        <f t="shared" si="17"/>
        <v>0.49966922020314741</v>
      </c>
      <c r="H144" s="161">
        <f t="shared" si="18"/>
        <v>0.49511567491359454</v>
      </c>
      <c r="I144" s="161">
        <f t="shared" si="19"/>
        <v>0.47503162269309496</v>
      </c>
      <c r="J144" s="161">
        <f t="shared" si="20"/>
        <v>3.7665213782517304E-3</v>
      </c>
      <c r="K144" s="161">
        <f t="shared" si="21"/>
        <v>1.0353666802609407E-4</v>
      </c>
    </row>
    <row r="145" spans="1:11" ht="18" thickTop="1" thickBot="1" x14ac:dyDescent="0.25">
      <c r="A145" s="163"/>
      <c r="B145" s="163"/>
      <c r="C145" s="214">
        <f t="shared" si="15"/>
        <v>0</v>
      </c>
      <c r="D145" s="214">
        <f t="shared" si="16"/>
        <v>0</v>
      </c>
      <c r="E145" s="164"/>
      <c r="F145" s="155">
        <v>137</v>
      </c>
      <c r="G145" s="161">
        <f t="shared" si="17"/>
        <v>0.49966677100596057</v>
      </c>
      <c r="H145" s="161">
        <f t="shared" si="18"/>
        <v>0.49507974999965265</v>
      </c>
      <c r="I145" s="161">
        <f t="shared" si="19"/>
        <v>0.47484826308107109</v>
      </c>
      <c r="J145" s="161">
        <f t="shared" si="20"/>
        <v>3.5516510602414675E-3</v>
      </c>
      <c r="K145" s="161">
        <f t="shared" si="21"/>
        <v>9.2926481718769161E-5</v>
      </c>
    </row>
    <row r="146" spans="1:11" ht="18" thickTop="1" thickBot="1" x14ac:dyDescent="0.25">
      <c r="A146" s="163"/>
      <c r="B146" s="163"/>
      <c r="C146" s="214">
        <f t="shared" si="15"/>
        <v>0</v>
      </c>
      <c r="D146" s="214">
        <f t="shared" si="16"/>
        <v>0</v>
      </c>
      <c r="E146" s="164"/>
      <c r="F146" s="155">
        <v>138</v>
      </c>
      <c r="G146" s="161">
        <f t="shared" si="17"/>
        <v>0.49966432180878639</v>
      </c>
      <c r="H146" s="161">
        <f t="shared" si="18"/>
        <v>0.49504382512561329</v>
      </c>
      <c r="I146" s="161">
        <f t="shared" si="19"/>
        <v>0.47466490879619672</v>
      </c>
      <c r="J146" s="161">
        <f t="shared" si="20"/>
        <v>3.3478507107189692E-3</v>
      </c>
      <c r="K146" s="161">
        <f t="shared" si="21"/>
        <v>8.3344758175396549E-5</v>
      </c>
    </row>
    <row r="147" spans="1:11" ht="18" thickTop="1" thickBot="1" x14ac:dyDescent="0.25">
      <c r="A147" s="163"/>
      <c r="B147" s="163"/>
      <c r="C147" s="214">
        <f t="shared" si="15"/>
        <v>0</v>
      </c>
      <c r="D147" s="214">
        <f t="shared" si="16"/>
        <v>0</v>
      </c>
      <c r="E147" s="164"/>
      <c r="F147" s="155">
        <v>139</v>
      </c>
      <c r="G147" s="161">
        <f t="shared" si="17"/>
        <v>0.49966187261162476</v>
      </c>
      <c r="H147" s="161">
        <f t="shared" si="18"/>
        <v>0.495007900291768</v>
      </c>
      <c r="I147" s="161">
        <f t="shared" si="19"/>
        <v>0.47448155987720197</v>
      </c>
      <c r="J147" s="161">
        <f t="shared" si="20"/>
        <v>3.154624629318814E-3</v>
      </c>
      <c r="K147" s="161">
        <f t="shared" si="21"/>
        <v>7.4698244051596419E-5</v>
      </c>
    </row>
    <row r="148" spans="1:11" ht="18" thickTop="1" thickBot="1" x14ac:dyDescent="0.25">
      <c r="A148" s="163"/>
      <c r="B148" s="163"/>
      <c r="C148" s="214">
        <f t="shared" si="15"/>
        <v>0</v>
      </c>
      <c r="D148" s="214">
        <f t="shared" si="16"/>
        <v>0</v>
      </c>
      <c r="E148" s="164"/>
      <c r="F148" s="155">
        <v>140</v>
      </c>
      <c r="G148" s="161">
        <f t="shared" si="17"/>
        <v>0.49965942341447589</v>
      </c>
      <c r="H148" s="161">
        <f t="shared" si="18"/>
        <v>0.4949719754984081</v>
      </c>
      <c r="I148" s="161">
        <f t="shared" si="19"/>
        <v>0.47429821636281355</v>
      </c>
      <c r="J148" s="161">
        <f t="shared" si="20"/>
        <v>2.9714948834680399E-3</v>
      </c>
      <c r="K148" s="161">
        <f t="shared" si="21"/>
        <v>6.6901464287449919E-5</v>
      </c>
    </row>
    <row r="149" spans="1:11" ht="18" thickTop="1" thickBot="1" x14ac:dyDescent="0.25">
      <c r="A149" s="163"/>
      <c r="B149" s="163"/>
      <c r="C149" s="214">
        <f t="shared" si="15"/>
        <v>0</v>
      </c>
      <c r="D149" s="214">
        <f t="shared" si="16"/>
        <v>0</v>
      </c>
      <c r="E149" s="164"/>
      <c r="F149" s="155">
        <v>141</v>
      </c>
      <c r="G149" s="161">
        <f t="shared" si="17"/>
        <v>0.4996569742173399</v>
      </c>
      <c r="H149" s="161">
        <f t="shared" si="18"/>
        <v>0.49493605074582481</v>
      </c>
      <c r="I149" s="161">
        <f t="shared" si="19"/>
        <v>0.4741148782917548</v>
      </c>
      <c r="J149" s="161">
        <f t="shared" si="20"/>
        <v>2.7980009222429159E-3</v>
      </c>
      <c r="K149" s="161">
        <f t="shared" si="21"/>
        <v>5.9876141695891505E-5</v>
      </c>
    </row>
    <row r="150" spans="1:11" ht="18" thickTop="1" thickBot="1" x14ac:dyDescent="0.25">
      <c r="A150" s="163"/>
      <c r="B150" s="163"/>
      <c r="C150" s="214">
        <f t="shared" si="15"/>
        <v>0</v>
      </c>
      <c r="D150" s="214">
        <f t="shared" si="16"/>
        <v>0</v>
      </c>
      <c r="E150" s="164"/>
      <c r="F150" s="155">
        <v>142</v>
      </c>
      <c r="G150" s="161">
        <f t="shared" si="17"/>
        <v>0.49965452502021679</v>
      </c>
      <c r="H150" s="161">
        <f t="shared" si="18"/>
        <v>0.49490012603430944</v>
      </c>
      <c r="I150" s="161">
        <f t="shared" si="19"/>
        <v>0.47393154570274554</v>
      </c>
      <c r="J150" s="161">
        <f t="shared" si="20"/>
        <v>2.6336991842731416E-3</v>
      </c>
      <c r="K150" s="161">
        <f t="shared" si="21"/>
        <v>5.3550653231315692E-5</v>
      </c>
    </row>
    <row r="151" spans="1:11" ht="18" thickTop="1" thickBot="1" x14ac:dyDescent="0.25">
      <c r="A151" s="163"/>
      <c r="B151" s="163"/>
      <c r="C151" s="214">
        <f t="shared" si="15"/>
        <v>0</v>
      </c>
      <c r="D151" s="214">
        <f t="shared" si="16"/>
        <v>0</v>
      </c>
      <c r="E151" s="164"/>
      <c r="F151" s="155">
        <v>143</v>
      </c>
      <c r="G151" s="161">
        <f t="shared" si="17"/>
        <v>0.49965207582310667</v>
      </c>
      <c r="H151" s="161">
        <f t="shared" si="18"/>
        <v>0.49486420136415332</v>
      </c>
      <c r="I151" s="161">
        <f t="shared" si="19"/>
        <v>0.47374821863450245</v>
      </c>
      <c r="J151" s="161">
        <f t="shared" si="20"/>
        <v>2.4781627007386398E-3</v>
      </c>
      <c r="K151" s="161">
        <f t="shared" si="21"/>
        <v>4.7859521245752212E-5</v>
      </c>
    </row>
    <row r="152" spans="1:11" ht="18" thickTop="1" thickBot="1" x14ac:dyDescent="0.25">
      <c r="A152" s="163"/>
      <c r="B152" s="163"/>
      <c r="C152" s="214">
        <f t="shared" si="15"/>
        <v>0</v>
      </c>
      <c r="D152" s="214">
        <f t="shared" si="16"/>
        <v>0</v>
      </c>
      <c r="E152" s="164"/>
      <c r="F152" s="155">
        <v>144</v>
      </c>
      <c r="G152" s="161">
        <f t="shared" si="17"/>
        <v>0.49964962662600976</v>
      </c>
      <c r="H152" s="161">
        <f t="shared" si="18"/>
        <v>0.49482827673564778</v>
      </c>
      <c r="I152" s="161">
        <f t="shared" si="19"/>
        <v>0.47356489712573813</v>
      </c>
      <c r="J152" s="161">
        <f t="shared" si="20"/>
        <v>2.3309806944667999E-3</v>
      </c>
      <c r="K152" s="161">
        <f t="shared" si="21"/>
        <v>4.2742938053619284E-5</v>
      </c>
    </row>
    <row r="153" spans="1:11" ht="18" thickTop="1" thickBot="1" x14ac:dyDescent="0.25">
      <c r="A153" s="163"/>
      <c r="B153" s="163"/>
      <c r="C153" s="214">
        <f t="shared" si="15"/>
        <v>0</v>
      </c>
      <c r="D153" s="214">
        <f t="shared" si="16"/>
        <v>0</v>
      </c>
      <c r="E153" s="164"/>
      <c r="F153" s="155">
        <v>145</v>
      </c>
      <c r="G153" s="161">
        <f t="shared" si="17"/>
        <v>0.49964717742892595</v>
      </c>
      <c r="H153" s="161">
        <f t="shared" si="18"/>
        <v>0.49479235214908412</v>
      </c>
      <c r="I153" s="161">
        <f t="shared" si="19"/>
        <v>0.47338158121516205</v>
      </c>
      <c r="J153" s="161">
        <f t="shared" si="20"/>
        <v>2.1917581760881877E-3</v>
      </c>
      <c r="K153" s="161">
        <f t="shared" si="21"/>
        <v>3.8146322156595858E-5</v>
      </c>
    </row>
    <row r="154" spans="1:11" ht="18" thickTop="1" thickBot="1" x14ac:dyDescent="0.25">
      <c r="A154" s="163"/>
      <c r="B154" s="163"/>
      <c r="C154" s="214">
        <f t="shared" si="15"/>
        <v>0</v>
      </c>
      <c r="D154" s="214">
        <f t="shared" si="16"/>
        <v>0</v>
      </c>
      <c r="E154" s="164"/>
      <c r="F154" s="155">
        <v>146</v>
      </c>
      <c r="G154" s="161">
        <f t="shared" si="17"/>
        <v>0.49964472823185557</v>
      </c>
      <c r="H154" s="161">
        <f t="shared" si="18"/>
        <v>0.49475642760475358</v>
      </c>
      <c r="I154" s="161">
        <f t="shared" si="19"/>
        <v>0.47319827094147993</v>
      </c>
      <c r="J154" s="161">
        <f t="shared" si="20"/>
        <v>2.0601155381680947E-3</v>
      </c>
      <c r="K154" s="161">
        <f t="shared" si="21"/>
        <v>3.4019904508575394E-5</v>
      </c>
    </row>
    <row r="155" spans="1:11" ht="18" thickTop="1" thickBot="1" x14ac:dyDescent="0.25">
      <c r="A155" s="163"/>
      <c r="B155" s="163"/>
      <c r="C155" s="214">
        <f t="shared" si="15"/>
        <v>0</v>
      </c>
      <c r="D155" s="214">
        <f t="shared" si="16"/>
        <v>0</v>
      </c>
      <c r="E155" s="164"/>
      <c r="F155" s="155">
        <v>147</v>
      </c>
      <c r="G155" s="161">
        <f t="shared" si="17"/>
        <v>0.49964227903479852</v>
      </c>
      <c r="H155" s="161">
        <f t="shared" si="18"/>
        <v>0.49472050310294757</v>
      </c>
      <c r="I155" s="161">
        <f t="shared" si="19"/>
        <v>0.47301496634339424</v>
      </c>
      <c r="J155" s="161">
        <f t="shared" si="20"/>
        <v>1.9356881481835675E-3</v>
      </c>
      <c r="K155" s="161">
        <f t="shared" si="21"/>
        <v>3.0318343239410517E-5</v>
      </c>
    </row>
    <row r="156" spans="1:11" ht="18" thickTop="1" thickBot="1" x14ac:dyDescent="0.25">
      <c r="A156" s="163"/>
      <c r="B156" s="163"/>
      <c r="C156" s="214">
        <f t="shared" si="15"/>
        <v>0</v>
      </c>
      <c r="D156" s="214">
        <f t="shared" si="16"/>
        <v>0</v>
      </c>
      <c r="E156" s="164"/>
      <c r="F156" s="155">
        <v>148</v>
      </c>
      <c r="G156" s="161">
        <f t="shared" si="17"/>
        <v>0.4996398298377549</v>
      </c>
      <c r="H156" s="161">
        <f t="shared" si="18"/>
        <v>0.49468457864395743</v>
      </c>
      <c r="I156" s="161">
        <f t="shared" si="19"/>
        <v>0.47283166745960326</v>
      </c>
      <c r="J156" s="161">
        <f t="shared" si="20"/>
        <v>1.8181259411733652E-3</v>
      </c>
      <c r="K156" s="161">
        <f t="shared" si="21"/>
        <v>2.7000365292684236E-5</v>
      </c>
    </row>
    <row r="157" spans="1:11" ht="18" thickTop="1" thickBot="1" x14ac:dyDescent="0.25">
      <c r="A157" s="163"/>
      <c r="B157" s="163"/>
      <c r="C157" s="214">
        <f t="shared" si="15"/>
        <v>0</v>
      </c>
      <c r="D157" s="214">
        <f t="shared" si="16"/>
        <v>0</v>
      </c>
      <c r="E157" s="164"/>
      <c r="F157" s="155">
        <v>149</v>
      </c>
      <c r="G157" s="161">
        <f t="shared" si="17"/>
        <v>0.49963738064072494</v>
      </c>
      <c r="H157" s="161">
        <f t="shared" si="18"/>
        <v>0.49464865422807436</v>
      </c>
      <c r="I157" s="161">
        <f t="shared" si="19"/>
        <v>0.47264837432880213</v>
      </c>
      <c r="J157" s="161">
        <f t="shared" si="20"/>
        <v>1.7070930128426642E-3</v>
      </c>
      <c r="K157" s="161">
        <f t="shared" si="21"/>
        <v>2.4028433482148337E-5</v>
      </c>
    </row>
    <row r="158" spans="1:11" ht="18" thickTop="1" thickBot="1" x14ac:dyDescent="0.25">
      <c r="A158" s="163"/>
      <c r="B158" s="163"/>
      <c r="C158" s="214">
        <f t="shared" si="15"/>
        <v>0</v>
      </c>
      <c r="D158" s="214">
        <f t="shared" si="16"/>
        <v>0</v>
      </c>
      <c r="E158" s="164"/>
      <c r="F158" s="155">
        <v>150</v>
      </c>
      <c r="G158" s="161">
        <f t="shared" si="17"/>
        <v>0.49963493144370852</v>
      </c>
      <c r="H158" s="161">
        <f t="shared" si="18"/>
        <v>0.49461272985558968</v>
      </c>
      <c r="I158" s="161">
        <f t="shared" si="19"/>
        <v>0.47246508698968226</v>
      </c>
      <c r="J158" s="161">
        <f t="shared" si="20"/>
        <v>1.6022672138613636E-3</v>
      </c>
      <c r="K158" s="161">
        <f t="shared" si="21"/>
        <v>2.13684375125478E-5</v>
      </c>
    </row>
    <row r="159" spans="1:11" ht="18" thickTop="1" thickBot="1" x14ac:dyDescent="0.25">
      <c r="A159" s="163"/>
      <c r="B159" s="163"/>
      <c r="C159" s="214">
        <f t="shared" si="15"/>
        <v>0</v>
      </c>
      <c r="D159" s="214">
        <f t="shared" si="16"/>
        <v>0</v>
      </c>
      <c r="E159" s="164"/>
      <c r="F159" s="155">
        <v>151</v>
      </c>
      <c r="G159" s="161">
        <f t="shared" si="17"/>
        <v>0.49963248224670598</v>
      </c>
      <c r="H159" s="161">
        <f t="shared" si="18"/>
        <v>0.49457680552679473</v>
      </c>
      <c r="I159" s="161">
        <f t="shared" si="19"/>
        <v>0.47228180548093113</v>
      </c>
      <c r="J159" s="161">
        <f t="shared" si="20"/>
        <v>1.5033397460506581E-3</v>
      </c>
      <c r="K159" s="161">
        <f t="shared" si="21"/>
        <v>1.8989407563507754E-5</v>
      </c>
    </row>
    <row r="160" spans="1:11" ht="18" thickTop="1" thickBot="1" x14ac:dyDescent="0.25">
      <c r="A160" s="163"/>
      <c r="B160" s="163"/>
      <c r="C160" s="214">
        <f t="shared" si="15"/>
        <v>0</v>
      </c>
      <c r="D160" s="214">
        <f t="shared" si="16"/>
        <v>0</v>
      </c>
      <c r="E160" s="164"/>
      <c r="F160" s="155">
        <v>152</v>
      </c>
      <c r="G160" s="161">
        <f t="shared" si="17"/>
        <v>0.4996300330497172</v>
      </c>
      <c r="H160" s="161">
        <f t="shared" si="18"/>
        <v>0.49454088124198092</v>
      </c>
      <c r="I160" s="161">
        <f t="shared" si="19"/>
        <v>0.47209852984123279</v>
      </c>
      <c r="J160" s="161">
        <f t="shared" si="20"/>
        <v>1.4100147611099123E-3</v>
      </c>
      <c r="K160" s="161">
        <f t="shared" si="21"/>
        <v>1.6863249084786425E-5</v>
      </c>
    </row>
    <row r="161" spans="1:11" ht="18" thickTop="1" thickBot="1" x14ac:dyDescent="0.25">
      <c r="A161" s="163"/>
      <c r="B161" s="163"/>
      <c r="C161" s="214">
        <f t="shared" si="15"/>
        <v>0</v>
      </c>
      <c r="D161" s="214">
        <f t="shared" si="16"/>
        <v>0</v>
      </c>
      <c r="E161" s="164"/>
      <c r="F161" s="155">
        <v>153</v>
      </c>
      <c r="G161" s="161">
        <f t="shared" si="17"/>
        <v>0.49962758385274242</v>
      </c>
      <c r="H161" s="161">
        <f t="shared" si="18"/>
        <v>0.49450495700143926</v>
      </c>
      <c r="I161" s="161">
        <f t="shared" si="19"/>
        <v>0.47191526010926754</v>
      </c>
      <c r="J161" s="161">
        <f t="shared" si="20"/>
        <v>1.3220089624940146E-3</v>
      </c>
      <c r="K161" s="161">
        <f t="shared" si="21"/>
        <v>1.4964497503267005E-5</v>
      </c>
    </row>
    <row r="162" spans="1:11" ht="18" thickTop="1" thickBot="1" x14ac:dyDescent="0.25">
      <c r="A162" s="163"/>
      <c r="B162" s="163"/>
      <c r="C162" s="214">
        <f t="shared" si="15"/>
        <v>0</v>
      </c>
      <c r="D162" s="214">
        <f t="shared" si="16"/>
        <v>0</v>
      </c>
      <c r="E162" s="164"/>
      <c r="F162" s="155">
        <v>154</v>
      </c>
      <c r="G162" s="161">
        <f t="shared" si="17"/>
        <v>0.49962513465578173</v>
      </c>
      <c r="H162" s="161">
        <f t="shared" si="18"/>
        <v>0.49446903280546128</v>
      </c>
      <c r="I162" s="161">
        <f t="shared" si="19"/>
        <v>0.47173199632371166</v>
      </c>
      <c r="J162" s="161">
        <f t="shared" si="20"/>
        <v>1.2390512110102003E-3</v>
      </c>
      <c r="K162" s="161">
        <f t="shared" si="21"/>
        <v>1.3270091594463906E-5</v>
      </c>
    </row>
    <row r="163" spans="1:11" ht="18" thickTop="1" thickBot="1" x14ac:dyDescent="0.25">
      <c r="A163" s="163"/>
      <c r="B163" s="163"/>
      <c r="C163" s="214">
        <f t="shared" si="15"/>
        <v>0</v>
      </c>
      <c r="D163" s="214">
        <f t="shared" si="16"/>
        <v>0</v>
      </c>
      <c r="E163" s="164"/>
      <c r="F163" s="155">
        <v>155</v>
      </c>
      <c r="G163" s="161">
        <f t="shared" si="17"/>
        <v>0.49962268545883515</v>
      </c>
      <c r="H163" s="161">
        <f t="shared" si="18"/>
        <v>0.49443310865433832</v>
      </c>
      <c r="I163" s="161">
        <f t="shared" si="19"/>
        <v>0.47154873852323798</v>
      </c>
      <c r="J163" s="161">
        <f t="shared" si="20"/>
        <v>1.1608821346610343E-3</v>
      </c>
      <c r="K163" s="161">
        <f t="shared" si="21"/>
        <v>1.1759164328384308E-5</v>
      </c>
    </row>
    <row r="164" spans="1:11" ht="18" thickTop="1" thickBot="1" x14ac:dyDescent="0.25">
      <c r="A164" s="163"/>
      <c r="B164" s="163"/>
      <c r="C164" s="214">
        <f t="shared" si="15"/>
        <v>0</v>
      </c>
      <c r="D164" s="214">
        <f t="shared" si="16"/>
        <v>0</v>
      </c>
      <c r="E164" s="164"/>
      <c r="F164" s="155">
        <v>156</v>
      </c>
      <c r="G164" s="161">
        <f t="shared" si="17"/>
        <v>0.49962023626190266</v>
      </c>
      <c r="H164" s="161">
        <f t="shared" si="18"/>
        <v>0.49439718454836146</v>
      </c>
      <c r="I164" s="161">
        <f t="shared" si="19"/>
        <v>0.47136548674651513</v>
      </c>
      <c r="J164" s="161">
        <f t="shared" si="20"/>
        <v>1.0872537432240481E-3</v>
      </c>
      <c r="K164" s="161">
        <f t="shared" si="21"/>
        <v>1.0412850047880617E-5</v>
      </c>
    </row>
    <row r="165" spans="1:11" ht="18" thickTop="1" thickBot="1" x14ac:dyDescent="0.25">
      <c r="A165" s="163"/>
      <c r="B165" s="163"/>
      <c r="C165" s="214">
        <f t="shared" si="15"/>
        <v>0</v>
      </c>
      <c r="D165" s="214">
        <f t="shared" si="16"/>
        <v>0</v>
      </c>
      <c r="E165" s="164"/>
      <c r="F165" s="155">
        <v>157</v>
      </c>
      <c r="G165" s="161">
        <f t="shared" si="17"/>
        <v>0.49961778706498472</v>
      </c>
      <c r="H165" s="161">
        <f t="shared" si="18"/>
        <v>0.49436126048782225</v>
      </c>
      <c r="I165" s="161">
        <f t="shared" si="19"/>
        <v>0.47118224103220863</v>
      </c>
      <c r="J165" s="161">
        <f t="shared" si="20"/>
        <v>1.0179290480148984E-3</v>
      </c>
      <c r="K165" s="161">
        <f t="shared" si="21"/>
        <v>9.2141068964712858E-6</v>
      </c>
    </row>
    <row r="166" spans="1:11" ht="18" thickTop="1" thickBot="1" x14ac:dyDescent="0.25">
      <c r="A166" s="163"/>
      <c r="B166" s="163"/>
      <c r="C166" s="214">
        <f t="shared" si="15"/>
        <v>0</v>
      </c>
      <c r="D166" s="214">
        <f t="shared" si="16"/>
        <v>0</v>
      </c>
      <c r="E166" s="164"/>
      <c r="F166" s="155">
        <v>158</v>
      </c>
      <c r="G166" s="161">
        <f t="shared" si="17"/>
        <v>0.49961533786808099</v>
      </c>
      <c r="H166" s="161">
        <f t="shared" si="18"/>
        <v>0.4943253364730118</v>
      </c>
      <c r="I166" s="161">
        <f t="shared" si="19"/>
        <v>0.47099900141897932</v>
      </c>
      <c r="J166" s="161">
        <f t="shared" si="20"/>
        <v>9.5268168724949032E-4</v>
      </c>
      <c r="K166" s="161">
        <f t="shared" si="21"/>
        <v>8.1475534630115476E-6</v>
      </c>
    </row>
    <row r="167" spans="1:11" ht="18" thickTop="1" thickBot="1" x14ac:dyDescent="0.25">
      <c r="A167" s="163"/>
      <c r="B167" s="163"/>
      <c r="C167" s="214">
        <f t="shared" si="15"/>
        <v>0</v>
      </c>
      <c r="D167" s="214">
        <f t="shared" si="16"/>
        <v>0</v>
      </c>
      <c r="E167" s="164"/>
      <c r="F167" s="155">
        <v>159</v>
      </c>
      <c r="G167" s="161">
        <f t="shared" si="17"/>
        <v>0.4996128886711918</v>
      </c>
      <c r="H167" s="161">
        <f t="shared" si="18"/>
        <v>0.49428941250422143</v>
      </c>
      <c r="I167" s="161">
        <f t="shared" si="19"/>
        <v>0.47081576794548463</v>
      </c>
      <c r="J167" s="161">
        <f t="shared" si="20"/>
        <v>8.912955573776582E-4</v>
      </c>
      <c r="K167" s="161">
        <f t="shared" si="21"/>
        <v>7.1993186625540773E-6</v>
      </c>
    </row>
    <row r="168" spans="1:11" ht="18" thickTop="1" thickBot="1" x14ac:dyDescent="0.25">
      <c r="A168" s="163"/>
      <c r="B168" s="163"/>
      <c r="C168" s="214">
        <f t="shared" si="15"/>
        <v>0</v>
      </c>
      <c r="D168" s="214">
        <f t="shared" si="16"/>
        <v>0</v>
      </c>
      <c r="E168" s="164"/>
      <c r="F168" s="155">
        <v>160</v>
      </c>
      <c r="G168" s="161">
        <f t="shared" si="17"/>
        <v>0.49961043947431727</v>
      </c>
      <c r="H168" s="161">
        <f t="shared" si="18"/>
        <v>0.49425348858174256</v>
      </c>
      <c r="I168" s="161">
        <f t="shared" si="19"/>
        <v>0.47063254065037796</v>
      </c>
      <c r="J168" s="161">
        <f t="shared" si="20"/>
        <v>8.3356445073012875E-4</v>
      </c>
      <c r="K168" s="161">
        <f t="shared" si="21"/>
        <v>6.3569039279176565E-6</v>
      </c>
    </row>
    <row r="169" spans="1:11" ht="18" thickTop="1" thickBot="1" x14ac:dyDescent="0.25">
      <c r="A169" s="163"/>
      <c r="B169" s="163"/>
      <c r="C169" s="214">
        <f t="shared" si="15"/>
        <v>0</v>
      </c>
      <c r="D169" s="214">
        <f t="shared" si="16"/>
        <v>0</v>
      </c>
      <c r="E169" s="164"/>
      <c r="F169" s="155">
        <v>161</v>
      </c>
      <c r="G169" s="161">
        <f t="shared" si="17"/>
        <v>0.49960799027745728</v>
      </c>
      <c r="H169" s="161">
        <f t="shared" si="18"/>
        <v>0.49421756470586642</v>
      </c>
      <c r="I169" s="161">
        <f t="shared" si="19"/>
        <v>0.47044931957230895</v>
      </c>
      <c r="J169" s="161">
        <f t="shared" si="20"/>
        <v>7.7929169978541157E-4</v>
      </c>
      <c r="K169" s="161">
        <f t="shared" si="21"/>
        <v>5.6090568320010803E-6</v>
      </c>
    </row>
    <row r="170" spans="1:11" ht="18" thickTop="1" thickBot="1" x14ac:dyDescent="0.25">
      <c r="A170" s="163"/>
      <c r="B170" s="163"/>
      <c r="C170" s="214">
        <f t="shared" si="15"/>
        <v>0</v>
      </c>
      <c r="D170" s="214">
        <f t="shared" si="16"/>
        <v>0</v>
      </c>
      <c r="E170" s="164"/>
      <c r="F170" s="155">
        <v>162</v>
      </c>
      <c r="G170" s="161">
        <f t="shared" si="17"/>
        <v>0.49960554108061217</v>
      </c>
      <c r="H170" s="161">
        <f t="shared" si="18"/>
        <v>0.49418164087688421</v>
      </c>
      <c r="I170" s="161">
        <f t="shared" si="19"/>
        <v>0.47026610474992325</v>
      </c>
      <c r="J170" s="161">
        <f t="shared" si="20"/>
        <v>7.2828982832762179E-4</v>
      </c>
      <c r="K170" s="161">
        <f t="shared" si="21"/>
        <v>4.9456553133930825E-6</v>
      </c>
    </row>
    <row r="171" spans="1:11" ht="18" thickTop="1" thickBot="1" x14ac:dyDescent="0.25">
      <c r="A171" s="163"/>
      <c r="B171" s="163"/>
      <c r="C171" s="214">
        <f t="shared" si="15"/>
        <v>0</v>
      </c>
      <c r="D171" s="214">
        <f t="shared" si="16"/>
        <v>0</v>
      </c>
      <c r="E171" s="164"/>
      <c r="F171" s="155">
        <v>163</v>
      </c>
      <c r="G171" s="161">
        <f t="shared" si="17"/>
        <v>0.49960309188378194</v>
      </c>
      <c r="H171" s="161">
        <f t="shared" si="18"/>
        <v>0.49414571709508726</v>
      </c>
      <c r="I171" s="161">
        <f t="shared" si="19"/>
        <v>0.47008289622186206</v>
      </c>
      <c r="J171" s="161">
        <f t="shared" si="20"/>
        <v>6.8038020973848479E-4</v>
      </c>
      <c r="K171" s="161">
        <f t="shared" si="21"/>
        <v>4.357601726123761E-6</v>
      </c>
    </row>
    <row r="172" spans="1:11" ht="18" thickTop="1" thickBot="1" x14ac:dyDescent="0.25">
      <c r="A172" s="163"/>
      <c r="B172" s="163"/>
      <c r="C172" s="214">
        <f t="shared" si="15"/>
        <v>0</v>
      </c>
      <c r="D172" s="214">
        <f t="shared" si="16"/>
        <v>0</v>
      </c>
      <c r="E172" s="164"/>
      <c r="F172" s="155">
        <v>164</v>
      </c>
      <c r="G172" s="161">
        <f t="shared" si="17"/>
        <v>0.49960064268696658</v>
      </c>
      <c r="H172" s="161">
        <f t="shared" si="18"/>
        <v>0.49410979336076688</v>
      </c>
      <c r="I172" s="161">
        <f t="shared" si="19"/>
        <v>0.46989969402676324</v>
      </c>
      <c r="J172" s="161">
        <f t="shared" si="20"/>
        <v>6.3539273263357732E-4</v>
      </c>
      <c r="K172" s="161">
        <f t="shared" si="21"/>
        <v>3.8367259761473704E-6</v>
      </c>
    </row>
    <row r="173" spans="1:11" ht="18" thickTop="1" thickBot="1" x14ac:dyDescent="0.25">
      <c r="A173" s="163"/>
      <c r="B173" s="163"/>
      <c r="C173" s="214">
        <f t="shared" si="15"/>
        <v>0</v>
      </c>
      <c r="D173" s="214">
        <f t="shared" si="16"/>
        <v>0</v>
      </c>
      <c r="E173" s="164"/>
      <c r="F173" s="155">
        <v>165</v>
      </c>
      <c r="G173" s="161">
        <f t="shared" si="17"/>
        <v>0.49959819349016632</v>
      </c>
      <c r="H173" s="161">
        <f t="shared" si="18"/>
        <v>0.49407386967421441</v>
      </c>
      <c r="I173" s="161">
        <f t="shared" si="19"/>
        <v>0.46971649820326045</v>
      </c>
      <c r="J173" s="161">
        <f t="shared" si="20"/>
        <v>5.9316547402410436E-4</v>
      </c>
      <c r="K173" s="161">
        <f t="shared" si="21"/>
        <v>3.3756970592158098E-6</v>
      </c>
    </row>
    <row r="174" spans="1:11" ht="18" thickTop="1" thickBot="1" x14ac:dyDescent="0.25">
      <c r="A174" s="163"/>
      <c r="B174" s="163"/>
      <c r="C174" s="214">
        <f t="shared" si="15"/>
        <v>0</v>
      </c>
      <c r="D174" s="214">
        <f t="shared" si="16"/>
        <v>0</v>
      </c>
      <c r="E174" s="164"/>
      <c r="F174" s="155">
        <v>166</v>
      </c>
      <c r="G174" s="161">
        <f t="shared" si="17"/>
        <v>0.49959574429338116</v>
      </c>
      <c r="H174" s="161">
        <f t="shared" si="18"/>
        <v>0.49403794603572115</v>
      </c>
      <c r="I174" s="161">
        <f t="shared" si="19"/>
        <v>0.46953330878998289</v>
      </c>
      <c r="J174" s="161">
        <f t="shared" si="20"/>
        <v>5.5354438015886576E-4</v>
      </c>
      <c r="K174" s="161">
        <f t="shared" si="21"/>
        <v>2.9679423488859769E-6</v>
      </c>
    </row>
    <row r="175" spans="1:11" ht="18" thickTop="1" thickBot="1" x14ac:dyDescent="0.25">
      <c r="A175" s="163"/>
      <c r="B175" s="163"/>
      <c r="C175" s="214">
        <f t="shared" si="15"/>
        <v>0</v>
      </c>
      <c r="D175" s="214">
        <f t="shared" si="16"/>
        <v>0</v>
      </c>
      <c r="E175" s="164"/>
      <c r="F175" s="155">
        <v>167</v>
      </c>
      <c r="G175" s="161">
        <f t="shared" si="17"/>
        <v>0.49959329509661132</v>
      </c>
      <c r="H175" s="161">
        <f t="shared" si="18"/>
        <v>0.49400202244557834</v>
      </c>
      <c r="I175" s="161">
        <f t="shared" si="19"/>
        <v>0.46935012582555635</v>
      </c>
      <c r="J175" s="161">
        <f t="shared" si="20"/>
        <v>5.1638295517297816E-4</v>
      </c>
      <c r="K175" s="161">
        <f t="shared" si="21"/>
        <v>2.607574033475224E-6</v>
      </c>
    </row>
    <row r="176" spans="1:11" ht="18" thickTop="1" thickBot="1" x14ac:dyDescent="0.25">
      <c r="A176" s="163"/>
      <c r="B176" s="163"/>
      <c r="C176" s="214">
        <f t="shared" si="15"/>
        <v>0</v>
      </c>
      <c r="D176" s="214">
        <f t="shared" si="16"/>
        <v>0</v>
      </c>
      <c r="E176" s="164"/>
      <c r="F176" s="155">
        <v>168</v>
      </c>
      <c r="G176" s="161">
        <f t="shared" si="17"/>
        <v>0.49959084589985681</v>
      </c>
      <c r="H176" s="161">
        <f t="shared" si="18"/>
        <v>0.49396609890407717</v>
      </c>
      <c r="I176" s="161">
        <f t="shared" si="19"/>
        <v>0.46916694934860215</v>
      </c>
      <c r="J176" s="161">
        <f t="shared" si="20"/>
        <v>4.8154195764515961E-4</v>
      </c>
      <c r="K176" s="161">
        <f t="shared" si="21"/>
        <v>2.2893221334197023E-6</v>
      </c>
    </row>
    <row r="177" spans="1:11" ht="18" thickTop="1" thickBot="1" x14ac:dyDescent="0.25">
      <c r="A177" s="163"/>
      <c r="B177" s="163"/>
      <c r="C177" s="214">
        <f t="shared" si="15"/>
        <v>0</v>
      </c>
      <c r="D177" s="214">
        <f t="shared" si="16"/>
        <v>0</v>
      </c>
      <c r="E177" s="164"/>
      <c r="F177" s="155">
        <v>169</v>
      </c>
      <c r="G177" s="161">
        <f t="shared" si="17"/>
        <v>0.49958839670311772</v>
      </c>
      <c r="H177" s="161">
        <f t="shared" si="18"/>
        <v>0.49393017541150908</v>
      </c>
      <c r="I177" s="161">
        <f t="shared" si="19"/>
        <v>0.46898377939773717</v>
      </c>
      <c r="J177" s="161">
        <f t="shared" si="20"/>
        <v>4.4888910514095937E-4</v>
      </c>
      <c r="K177" s="161">
        <f t="shared" si="21"/>
        <v>2.0084735721237479E-6</v>
      </c>
    </row>
    <row r="178" spans="1:11" ht="18" thickTop="1" thickBot="1" x14ac:dyDescent="0.25">
      <c r="A178" s="163"/>
      <c r="B178" s="163"/>
      <c r="C178" s="214">
        <f t="shared" si="15"/>
        <v>0</v>
      </c>
      <c r="D178" s="214">
        <f t="shared" si="16"/>
        <v>0</v>
      </c>
      <c r="E178" s="164"/>
      <c r="F178" s="155">
        <v>170</v>
      </c>
      <c r="G178" s="161">
        <f t="shared" si="17"/>
        <v>0.49958594750639407</v>
      </c>
      <c r="H178" s="161">
        <f t="shared" si="18"/>
        <v>0.49389425196816528</v>
      </c>
      <c r="I178" s="161">
        <f t="shared" si="19"/>
        <v>0.46880061601157497</v>
      </c>
      <c r="J178" s="161">
        <f t="shared" si="20"/>
        <v>4.1829878679866539E-4</v>
      </c>
      <c r="K178" s="161">
        <f t="shared" si="21"/>
        <v>1.7608168080274211E-6</v>
      </c>
    </row>
    <row r="179" spans="1:11" ht="18" thickTop="1" thickBot="1" x14ac:dyDescent="0.25">
      <c r="A179" s="163"/>
      <c r="B179" s="163"/>
      <c r="C179" s="214">
        <f t="shared" si="15"/>
        <v>0</v>
      </c>
      <c r="D179" s="214">
        <f t="shared" si="16"/>
        <v>0</v>
      </c>
      <c r="E179" s="164"/>
      <c r="F179" s="155">
        <v>171</v>
      </c>
      <c r="G179" s="161">
        <f t="shared" si="17"/>
        <v>0.49958349830968607</v>
      </c>
      <c r="H179" s="161">
        <f t="shared" si="18"/>
        <v>0.49385832857433709</v>
      </c>
      <c r="I179" s="161">
        <f t="shared" si="19"/>
        <v>0.46861745922872422</v>
      </c>
      <c r="J179" s="161">
        <f t="shared" si="20"/>
        <v>3.8965178398953082E-4</v>
      </c>
      <c r="K179" s="161">
        <f t="shared" si="21"/>
        <v>1.5425915690370218E-6</v>
      </c>
    </row>
    <row r="180" spans="1:11" ht="18" thickTop="1" thickBot="1" x14ac:dyDescent="0.25">
      <c r="A180" s="163"/>
      <c r="B180" s="163"/>
      <c r="C180" s="214">
        <f t="shared" si="15"/>
        <v>0</v>
      </c>
      <c r="D180" s="214">
        <f t="shared" si="16"/>
        <v>0</v>
      </c>
      <c r="E180" s="164"/>
      <c r="F180" s="155">
        <v>172</v>
      </c>
      <c r="G180" s="161">
        <f t="shared" si="17"/>
        <v>0.49958104911299372</v>
      </c>
      <c r="H180" s="161">
        <f t="shared" si="18"/>
        <v>0.49382240523031573</v>
      </c>
      <c r="I180" s="161">
        <f t="shared" si="19"/>
        <v>0.46843430908778982</v>
      </c>
      <c r="J180" s="161">
        <f t="shared" si="20"/>
        <v>3.6283499906630823E-4</v>
      </c>
      <c r="K180" s="161">
        <f t="shared" si="21"/>
        <v>1.3504432657684973E-6</v>
      </c>
    </row>
    <row r="181" spans="1:11" ht="18" thickTop="1" thickBot="1" x14ac:dyDescent="0.25">
      <c r="A181" s="163"/>
      <c r="B181" s="163"/>
      <c r="C181" s="214">
        <f t="shared" si="15"/>
        <v>0</v>
      </c>
      <c r="D181" s="214">
        <f t="shared" si="16"/>
        <v>0</v>
      </c>
      <c r="E181" s="164"/>
      <c r="F181" s="155">
        <v>173</v>
      </c>
      <c r="G181" s="161">
        <f t="shared" si="17"/>
        <v>0.49957859991631726</v>
      </c>
      <c r="H181" s="161">
        <f t="shared" si="18"/>
        <v>0.49378648193639252</v>
      </c>
      <c r="I181" s="161">
        <f t="shared" si="19"/>
        <v>0.46825116562737201</v>
      </c>
      <c r="J181" s="161">
        <f t="shared" si="20"/>
        <v>3.3774119219509569E-4</v>
      </c>
      <c r="K181" s="161">
        <f t="shared" si="21"/>
        <v>1.1813816860328785E-6</v>
      </c>
    </row>
    <row r="182" spans="1:11" ht="18" thickTop="1" thickBot="1" x14ac:dyDescent="0.25">
      <c r="A182" s="163"/>
      <c r="B182" s="163"/>
      <c r="C182" s="214">
        <f t="shared" si="15"/>
        <v>0</v>
      </c>
      <c r="D182" s="214">
        <f t="shared" si="16"/>
        <v>0</v>
      </c>
      <c r="E182" s="164"/>
      <c r="F182" s="155">
        <v>174</v>
      </c>
      <c r="G182" s="161">
        <f t="shared" si="17"/>
        <v>0.49957615071965655</v>
      </c>
      <c r="H182" s="161">
        <f t="shared" si="18"/>
        <v>0.49375055869285878</v>
      </c>
      <c r="I182" s="161">
        <f t="shared" si="19"/>
        <v>0.46806802888606724</v>
      </c>
      <c r="J182" s="161">
        <f t="shared" si="20"/>
        <v>3.142687262469579E-4</v>
      </c>
      <c r="K182" s="161">
        <f t="shared" si="21"/>
        <v>1.0327436069657026E-6</v>
      </c>
    </row>
    <row r="183" spans="1:11" ht="18" thickTop="1" thickBot="1" x14ac:dyDescent="0.25">
      <c r="A183" s="163"/>
      <c r="B183" s="163"/>
      <c r="C183" s="214">
        <f t="shared" si="15"/>
        <v>0</v>
      </c>
      <c r="D183" s="214">
        <f t="shared" si="16"/>
        <v>0</v>
      </c>
      <c r="E183" s="164"/>
      <c r="F183" s="155">
        <v>175</v>
      </c>
      <c r="G183" s="161">
        <f t="shared" si="17"/>
        <v>0.49957370152301195</v>
      </c>
      <c r="H183" s="161">
        <f t="shared" si="18"/>
        <v>0.49371463550000561</v>
      </c>
      <c r="I183" s="161">
        <f t="shared" si="19"/>
        <v>0.46788489890246765</v>
      </c>
      <c r="J183" s="161">
        <f t="shared" si="20"/>
        <v>2.9232131970791109E-4</v>
      </c>
      <c r="K183" s="161">
        <f t="shared" si="21"/>
        <v>9.0215898440604292E-7</v>
      </c>
    </row>
    <row r="184" spans="1:11" ht="18" thickTop="1" thickBot="1" x14ac:dyDescent="0.25">
      <c r="A184" s="163"/>
      <c r="B184" s="163"/>
      <c r="C184" s="214">
        <f t="shared" si="15"/>
        <v>0</v>
      </c>
      <c r="D184" s="214">
        <f t="shared" si="16"/>
        <v>0</v>
      </c>
      <c r="E184" s="164"/>
      <c r="F184" s="155">
        <v>176</v>
      </c>
      <c r="G184" s="161">
        <f t="shared" si="17"/>
        <v>0.49957125232638333</v>
      </c>
      <c r="H184" s="161">
        <f t="shared" si="18"/>
        <v>0.49367871235812455</v>
      </c>
      <c r="I184" s="161">
        <f t="shared" si="19"/>
        <v>0.46770177571516081</v>
      </c>
      <c r="J184" s="161">
        <f t="shared" si="20"/>
        <v>2.7180780755475809E-4</v>
      </c>
      <c r="K184" s="161">
        <f t="shared" si="21"/>
        <v>7.8752040788554467E-7</v>
      </c>
    </row>
    <row r="185" spans="1:11" ht="18" thickTop="1" thickBot="1" x14ac:dyDescent="0.25">
      <c r="A185" s="163"/>
      <c r="B185" s="163"/>
      <c r="C185" s="214">
        <f t="shared" si="15"/>
        <v>0</v>
      </c>
      <c r="D185" s="214">
        <f t="shared" si="16"/>
        <v>0</v>
      </c>
      <c r="E185" s="164"/>
      <c r="F185" s="155">
        <v>177</v>
      </c>
      <c r="G185" s="161">
        <f t="shared" si="17"/>
        <v>0.49956880312977092</v>
      </c>
      <c r="H185" s="161">
        <f t="shared" si="18"/>
        <v>0.4936427892675066</v>
      </c>
      <c r="I185" s="161">
        <f t="shared" si="19"/>
        <v>0.46751865936273007</v>
      </c>
      <c r="J185" s="161">
        <f t="shared" si="20"/>
        <v>2.5264191002427605E-4</v>
      </c>
      <c r="K185" s="161">
        <f t="shared" si="21"/>
        <v>6.8695553157027689E-7</v>
      </c>
    </row>
    <row r="186" spans="1:11" ht="18" thickTop="1" thickBot="1" x14ac:dyDescent="0.25">
      <c r="A186" s="163"/>
      <c r="B186" s="163"/>
      <c r="C186" s="214">
        <f t="shared" si="15"/>
        <v>0</v>
      </c>
      <c r="D186" s="214">
        <f t="shared" si="16"/>
        <v>0</v>
      </c>
      <c r="E186" s="164"/>
      <c r="F186" s="155">
        <v>178</v>
      </c>
      <c r="G186" s="161">
        <f t="shared" si="17"/>
        <v>0.49956635393317472</v>
      </c>
      <c r="H186" s="161">
        <f t="shared" si="18"/>
        <v>0.4936068662284433</v>
      </c>
      <c r="I186" s="161">
        <f t="shared" si="19"/>
        <v>0.46733554988375459</v>
      </c>
      <c r="J186" s="161">
        <f t="shared" si="20"/>
        <v>2.3474200919504362E-4</v>
      </c>
      <c r="K186" s="161">
        <f t="shared" si="21"/>
        <v>5.9880221503494369E-7</v>
      </c>
    </row>
    <row r="187" spans="1:11" ht="18" thickTop="1" thickBot="1" x14ac:dyDescent="0.25">
      <c r="A187" s="163"/>
      <c r="B187" s="163"/>
      <c r="C187" s="214">
        <f t="shared" si="15"/>
        <v>0</v>
      </c>
      <c r="D187" s="214">
        <f t="shared" si="16"/>
        <v>0</v>
      </c>
      <c r="E187" s="164"/>
      <c r="F187" s="155">
        <v>179</v>
      </c>
      <c r="G187" s="161">
        <f t="shared" si="17"/>
        <v>0.49956390473659495</v>
      </c>
      <c r="H187" s="161">
        <f t="shared" si="18"/>
        <v>0.49357094324122575</v>
      </c>
      <c r="I187" s="161">
        <f t="shared" si="19"/>
        <v>0.46715244731680916</v>
      </c>
      <c r="J187" s="161">
        <f t="shared" si="20"/>
        <v>2.1803093328576217E-4</v>
      </c>
      <c r="K187" s="161">
        <f t="shared" si="21"/>
        <v>5.2158612962038831E-7</v>
      </c>
    </row>
    <row r="188" spans="1:11" ht="18" thickTop="1" thickBot="1" x14ac:dyDescent="0.25">
      <c r="A188" s="163"/>
      <c r="B188" s="163"/>
      <c r="C188" s="214">
        <f t="shared" si="15"/>
        <v>0</v>
      </c>
      <c r="D188" s="214">
        <f t="shared" si="16"/>
        <v>0</v>
      </c>
      <c r="E188" s="164"/>
      <c r="F188" s="155">
        <v>180</v>
      </c>
      <c r="G188" s="161">
        <f t="shared" si="17"/>
        <v>0.49956145554003162</v>
      </c>
      <c r="H188" s="161">
        <f t="shared" si="18"/>
        <v>0.49353502030614527</v>
      </c>
      <c r="I188" s="161">
        <f t="shared" si="19"/>
        <v>0.46696935170046383</v>
      </c>
      <c r="J188" s="161">
        <f t="shared" si="20"/>
        <v>2.0243574856537716E-4</v>
      </c>
      <c r="K188" s="161">
        <f t="shared" si="21"/>
        <v>4.5400060366684869E-7</v>
      </c>
    </row>
    <row r="189" spans="1:11" ht="18" thickTop="1" thickBot="1" x14ac:dyDescent="0.25">
      <c r="A189" s="163"/>
      <c r="B189" s="163"/>
      <c r="C189" s="214">
        <f t="shared" si="15"/>
        <v>0</v>
      </c>
      <c r="D189" s="214">
        <f t="shared" si="16"/>
        <v>0</v>
      </c>
      <c r="E189" s="164"/>
      <c r="F189" s="155">
        <v>181</v>
      </c>
      <c r="G189" s="161">
        <f t="shared" si="17"/>
        <v>0.49955900634348471</v>
      </c>
      <c r="H189" s="161">
        <f t="shared" si="18"/>
        <v>0.49349909742349307</v>
      </c>
      <c r="I189" s="161">
        <f t="shared" si="19"/>
        <v>0.46678626307328486</v>
      </c>
      <c r="J189" s="161">
        <f t="shared" si="20"/>
        <v>1.8788755875798202E-4</v>
      </c>
      <c r="K189" s="161">
        <f t="shared" si="21"/>
        <v>3.9488850100966033E-7</v>
      </c>
    </row>
    <row r="190" spans="1:11" ht="18" thickTop="1" thickBot="1" x14ac:dyDescent="0.25">
      <c r="A190" s="163"/>
      <c r="B190" s="163"/>
      <c r="C190" s="214">
        <f t="shared" si="15"/>
        <v>0</v>
      </c>
      <c r="D190" s="214">
        <f t="shared" si="16"/>
        <v>0</v>
      </c>
      <c r="E190" s="164"/>
      <c r="F190" s="155">
        <v>182</v>
      </c>
      <c r="G190" s="161">
        <f t="shared" si="17"/>
        <v>0.49955655714695446</v>
      </c>
      <c r="H190" s="161">
        <f t="shared" si="18"/>
        <v>0.49346317459356048</v>
      </c>
      <c r="I190" s="161">
        <f t="shared" si="19"/>
        <v>0.46660318147383339</v>
      </c>
      <c r="J190" s="161">
        <f t="shared" si="20"/>
        <v>1.743213118177156E-4</v>
      </c>
      <c r="K190" s="161">
        <f t="shared" si="21"/>
        <v>3.4322594255620231E-7</v>
      </c>
    </row>
    <row r="191" spans="1:11" ht="18" thickTop="1" thickBot="1" x14ac:dyDescent="0.25">
      <c r="A191" s="163"/>
      <c r="B191" s="163"/>
      <c r="C191" s="214">
        <f t="shared" si="15"/>
        <v>0</v>
      </c>
      <c r="D191" s="214">
        <f t="shared" si="16"/>
        <v>0</v>
      </c>
      <c r="E191" s="164"/>
      <c r="F191" s="155">
        <v>183</v>
      </c>
      <c r="G191" s="161">
        <f t="shared" si="17"/>
        <v>0.49955410795044086</v>
      </c>
      <c r="H191" s="161">
        <f t="shared" si="18"/>
        <v>0.49342725181663893</v>
      </c>
      <c r="I191" s="161">
        <f t="shared" si="19"/>
        <v>0.46642010694066649</v>
      </c>
      <c r="J191" s="161">
        <f t="shared" si="20"/>
        <v>1.6167561394164753E-4</v>
      </c>
      <c r="K191" s="161">
        <f t="shared" si="21"/>
        <v>2.9810769675009396E-7</v>
      </c>
    </row>
    <row r="192" spans="1:11" ht="18" thickTop="1" thickBot="1" x14ac:dyDescent="0.25">
      <c r="A192" s="163"/>
      <c r="B192" s="163"/>
      <c r="C192" s="214">
        <f t="shared" si="15"/>
        <v>0</v>
      </c>
      <c r="D192" s="214">
        <f t="shared" si="16"/>
        <v>0</v>
      </c>
      <c r="E192" s="164"/>
      <c r="F192" s="155">
        <v>184</v>
      </c>
      <c r="G192" s="161">
        <f t="shared" si="17"/>
        <v>0.49955165875394414</v>
      </c>
      <c r="H192" s="161">
        <f t="shared" si="18"/>
        <v>0.4933913290930193</v>
      </c>
      <c r="I192" s="161">
        <f t="shared" si="19"/>
        <v>0.46623703951233686</v>
      </c>
      <c r="J192" s="161">
        <f t="shared" si="20"/>
        <v>1.4989255067809903E-4</v>
      </c>
      <c r="K192" s="161">
        <f t="shared" si="21"/>
        <v>2.5873408160403955E-7</v>
      </c>
    </row>
    <row r="193" spans="1:11" ht="18" thickTop="1" thickBot="1" x14ac:dyDescent="0.25">
      <c r="A193" s="163"/>
      <c r="B193" s="163"/>
      <c r="C193" s="214">
        <f t="shared" si="15"/>
        <v>0</v>
      </c>
      <c r="D193" s="214">
        <f t="shared" si="16"/>
        <v>0</v>
      </c>
      <c r="E193" s="164"/>
      <c r="F193" s="155">
        <v>185</v>
      </c>
      <c r="G193" s="161">
        <f t="shared" si="17"/>
        <v>0.49954920955746429</v>
      </c>
      <c r="H193" s="161">
        <f t="shared" si="18"/>
        <v>0.49335540642299325</v>
      </c>
      <c r="I193" s="161">
        <f t="shared" si="19"/>
        <v>0.46605397922739233</v>
      </c>
      <c r="J193" s="161">
        <f t="shared" si="20"/>
        <v>1.3891751498606997E-4</v>
      </c>
      <c r="K193" s="161">
        <f t="shared" si="21"/>
        <v>2.2439923008654716E-7</v>
      </c>
    </row>
    <row r="194" spans="1:11" ht="18" thickTop="1" thickBot="1" x14ac:dyDescent="0.25">
      <c r="A194" s="163"/>
      <c r="B194" s="163"/>
      <c r="C194" s="214">
        <f t="shared" si="15"/>
        <v>0</v>
      </c>
      <c r="D194" s="214">
        <f t="shared" si="16"/>
        <v>0</v>
      </c>
      <c r="E194" s="164"/>
      <c r="F194" s="155">
        <v>186</v>
      </c>
      <c r="G194" s="161">
        <f t="shared" si="17"/>
        <v>0.49954676036100154</v>
      </c>
      <c r="H194" s="161">
        <f t="shared" si="18"/>
        <v>0.49331948380685176</v>
      </c>
      <c r="I194" s="161">
        <f t="shared" si="19"/>
        <v>0.46587092612437653</v>
      </c>
      <c r="J194" s="161">
        <f t="shared" si="20"/>
        <v>1.2869904209089622E-4</v>
      </c>
      <c r="K194" s="161">
        <f t="shared" si="21"/>
        <v>1.9448059018767339E-7</v>
      </c>
    </row>
    <row r="195" spans="1:11" ht="18" thickTop="1" thickBot="1" x14ac:dyDescent="0.25">
      <c r="A195" s="163"/>
      <c r="B195" s="163"/>
      <c r="C195" s="214">
        <f t="shared" ref="C195:C258" si="22">10*B195</f>
        <v>0</v>
      </c>
      <c r="D195" s="214">
        <f t="shared" ref="D195:D258" si="23">C195/$C$34</f>
        <v>0</v>
      </c>
      <c r="E195" s="164"/>
      <c r="F195" s="155">
        <v>187</v>
      </c>
      <c r="G195" s="161">
        <f t="shared" si="17"/>
        <v>0.49954431116455567</v>
      </c>
      <c r="H195" s="161">
        <f t="shared" si="18"/>
        <v>0.49328356124488615</v>
      </c>
      <c r="I195" s="161">
        <f t="shared" si="19"/>
        <v>0.46568788024182817</v>
      </c>
      <c r="J195" s="161">
        <f t="shared" si="20"/>
        <v>1.1918865098159426E-4</v>
      </c>
      <c r="K195" s="161">
        <f t="shared" si="21"/>
        <v>1.6842953542983707E-7</v>
      </c>
    </row>
    <row r="196" spans="1:11" ht="18" thickTop="1" thickBot="1" x14ac:dyDescent="0.25">
      <c r="A196" s="163"/>
      <c r="B196" s="163"/>
      <c r="C196" s="214">
        <f t="shared" si="22"/>
        <v>0</v>
      </c>
      <c r="D196" s="214">
        <f t="shared" si="23"/>
        <v>0</v>
      </c>
      <c r="E196" s="164"/>
      <c r="F196" s="155">
        <v>188</v>
      </c>
      <c r="G196" s="161">
        <f t="shared" si="17"/>
        <v>0.49954186196812711</v>
      </c>
      <c r="H196" s="161">
        <f t="shared" si="18"/>
        <v>0.49324763873738786</v>
      </c>
      <c r="I196" s="161">
        <f t="shared" si="19"/>
        <v>0.46550484161828165</v>
      </c>
      <c r="J196" s="161">
        <f t="shared" si="20"/>
        <v>1.1034069238613498E-4</v>
      </c>
      <c r="K196" s="161">
        <f t="shared" si="21"/>
        <v>1.4576297768797986E-7</v>
      </c>
    </row>
    <row r="197" spans="1:11" ht="18" thickTop="1" thickBot="1" x14ac:dyDescent="0.25">
      <c r="A197" s="163"/>
      <c r="B197" s="163"/>
      <c r="C197" s="214">
        <f t="shared" si="22"/>
        <v>0</v>
      </c>
      <c r="D197" s="214">
        <f t="shared" si="23"/>
        <v>0</v>
      </c>
      <c r="E197" s="164"/>
      <c r="F197" s="155">
        <v>189</v>
      </c>
      <c r="G197" s="161">
        <f t="shared" si="17"/>
        <v>0.49953941277171587</v>
      </c>
      <c r="H197" s="161">
        <f t="shared" si="18"/>
        <v>0.49321171628464788</v>
      </c>
      <c r="I197" s="161">
        <f t="shared" si="19"/>
        <v>0.46532181029226694</v>
      </c>
      <c r="J197" s="161">
        <f t="shared" si="20"/>
        <v>1.0211220306144408E-4</v>
      </c>
      <c r="K197" s="161">
        <f t="shared" si="21"/>
        <v>1.260558821769564E-7</v>
      </c>
    </row>
    <row r="198" spans="1:11" ht="18" thickTop="1" thickBot="1" x14ac:dyDescent="0.25">
      <c r="A198" s="163"/>
      <c r="B198" s="163"/>
      <c r="C198" s="214">
        <f t="shared" si="22"/>
        <v>0</v>
      </c>
      <c r="D198" s="214">
        <f t="shared" si="23"/>
        <v>0</v>
      </c>
      <c r="E198" s="164"/>
      <c r="F198" s="155">
        <v>190</v>
      </c>
      <c r="G198" s="161">
        <f t="shared" si="17"/>
        <v>0.49953696357532196</v>
      </c>
      <c r="H198" s="161">
        <f t="shared" si="18"/>
        <v>0.49317579388695765</v>
      </c>
      <c r="I198" s="161">
        <f t="shared" si="19"/>
        <v>0.46513878630230887</v>
      </c>
      <c r="J198" s="161">
        <f t="shared" si="20"/>
        <v>9.4462766231151463E-5</v>
      </c>
      <c r="K198" s="161">
        <f t="shared" si="21"/>
        <v>1.0893459290173269E-7</v>
      </c>
    </row>
    <row r="199" spans="1:11" ht="18" thickTop="1" thickBot="1" x14ac:dyDescent="0.25">
      <c r="A199" s="163"/>
      <c r="B199" s="163"/>
      <c r="C199" s="214">
        <f t="shared" si="22"/>
        <v>0</v>
      </c>
      <c r="D199" s="214">
        <f t="shared" si="23"/>
        <v>0</v>
      </c>
      <c r="E199" s="164"/>
      <c r="F199" s="155">
        <v>191</v>
      </c>
      <c r="G199" s="161">
        <f t="shared" si="17"/>
        <v>0.49953451437894536</v>
      </c>
      <c r="H199" s="161">
        <f t="shared" si="18"/>
        <v>0.49313987154460848</v>
      </c>
      <c r="I199" s="161">
        <f t="shared" si="19"/>
        <v>0.46495576968692798</v>
      </c>
      <c r="J199" s="161">
        <f t="shared" si="20"/>
        <v>8.735437800011514E-5</v>
      </c>
      <c r="K199" s="161">
        <f t="shared" si="21"/>
        <v>9.4070887080022203E-8</v>
      </c>
    </row>
    <row r="200" spans="1:11" ht="18" thickTop="1" thickBot="1" x14ac:dyDescent="0.25">
      <c r="A200" s="163"/>
      <c r="B200" s="163"/>
      <c r="C200" s="214">
        <f t="shared" si="22"/>
        <v>0</v>
      </c>
      <c r="D200" s="214">
        <f t="shared" si="23"/>
        <v>0</v>
      </c>
      <c r="E200" s="164"/>
      <c r="F200" s="155">
        <v>192</v>
      </c>
      <c r="G200" s="161">
        <f t="shared" si="17"/>
        <v>0.49953206518258642</v>
      </c>
      <c r="H200" s="161">
        <f t="shared" si="18"/>
        <v>0.49310394925789136</v>
      </c>
      <c r="I200" s="161">
        <f t="shared" si="19"/>
        <v>0.46477276048463989</v>
      </c>
      <c r="J200" s="161">
        <f t="shared" si="20"/>
        <v>8.0751319576410907E-5</v>
      </c>
      <c r="K200" s="161">
        <f t="shared" si="21"/>
        <v>8.1176683264239102E-8</v>
      </c>
    </row>
    <row r="201" spans="1:11" ht="18" thickTop="1" thickBot="1" x14ac:dyDescent="0.25">
      <c r="A201" s="163"/>
      <c r="B201" s="163"/>
      <c r="C201" s="214">
        <f t="shared" si="22"/>
        <v>0</v>
      </c>
      <c r="D201" s="214">
        <f t="shared" si="23"/>
        <v>0</v>
      </c>
      <c r="E201" s="164"/>
      <c r="F201" s="155">
        <v>193</v>
      </c>
      <c r="G201" s="161">
        <f t="shared" ref="G201:G264" si="24">1-(_xlfn.NORM.DIST(F201,$G$2,$G$5,TRUE))</f>
        <v>0.49952961598624501</v>
      </c>
      <c r="H201" s="161">
        <f t="shared" ref="H201:H264" si="25">1-(_xlfn.NORM.DIST(F201,$H$2,$H$5,TRUE))</f>
        <v>0.49306802702709784</v>
      </c>
      <c r="I201" s="161">
        <f t="shared" ref="I201:I264" si="26">1-(_xlfn.NORM.DIST(F201,$I$2,$I$5,TRUE))</f>
        <v>0.4645897587339558</v>
      </c>
      <c r="J201" s="161">
        <f t="shared" ref="J201:J264" si="27">1-(_xlfn.NORM.DIST(F201,$J$2,$J$5,TRUE))</f>
        <v>7.462003512792581E-5</v>
      </c>
      <c r="K201" s="161">
        <f t="shared" ref="K201:K264" si="28">1-(_xlfn.NORM.DIST(F201,$K$2,$K$5,TRUE))</f>
        <v>6.9999335772230609E-8</v>
      </c>
    </row>
    <row r="202" spans="1:11" ht="18" thickTop="1" thickBot="1" x14ac:dyDescent="0.25">
      <c r="A202" s="163"/>
      <c r="B202" s="163"/>
      <c r="C202" s="214">
        <f t="shared" si="22"/>
        <v>0</v>
      </c>
      <c r="D202" s="214">
        <f t="shared" si="23"/>
        <v>0</v>
      </c>
      <c r="E202" s="164"/>
      <c r="F202" s="155">
        <v>194</v>
      </c>
      <c r="G202" s="161">
        <f t="shared" si="24"/>
        <v>0.49952716678992148</v>
      </c>
      <c r="H202" s="161">
        <f t="shared" si="25"/>
        <v>0.49303210485251903</v>
      </c>
      <c r="I202" s="161">
        <f t="shared" si="26"/>
        <v>0.46440676447338214</v>
      </c>
      <c r="J202" s="161">
        <f t="shared" si="27"/>
        <v>6.8929015102248137E-5</v>
      </c>
      <c r="K202" s="161">
        <f t="shared" si="28"/>
        <v>6.0317454253500102E-8</v>
      </c>
    </row>
    <row r="203" spans="1:11" ht="18" thickTop="1" thickBot="1" x14ac:dyDescent="0.25">
      <c r="A203" s="163"/>
      <c r="B203" s="163"/>
      <c r="C203" s="214">
        <f t="shared" si="22"/>
        <v>0</v>
      </c>
      <c r="D203" s="214">
        <f t="shared" si="23"/>
        <v>0</v>
      </c>
      <c r="E203" s="164"/>
      <c r="F203" s="155">
        <v>195</v>
      </c>
      <c r="G203" s="161">
        <f t="shared" si="24"/>
        <v>0.49952471759361572</v>
      </c>
      <c r="H203" s="161">
        <f t="shared" si="25"/>
        <v>0.49299618273444612</v>
      </c>
      <c r="I203" s="161">
        <f t="shared" si="26"/>
        <v>0.46422377774142021</v>
      </c>
      <c r="J203" s="161">
        <f t="shared" si="27"/>
        <v>6.3648684836548064E-5</v>
      </c>
      <c r="K203" s="161">
        <f t="shared" si="28"/>
        <v>5.1937192768747309E-8</v>
      </c>
    </row>
    <row r="204" spans="1:11" ht="18" thickTop="1" thickBot="1" x14ac:dyDescent="0.25">
      <c r="A204" s="163"/>
      <c r="B204" s="163"/>
      <c r="C204" s="214">
        <f t="shared" si="22"/>
        <v>0</v>
      </c>
      <c r="D204" s="214">
        <f t="shared" si="23"/>
        <v>0</v>
      </c>
      <c r="E204" s="164"/>
      <c r="F204" s="155">
        <v>196</v>
      </c>
      <c r="G204" s="161">
        <f t="shared" si="24"/>
        <v>0.49952226839732794</v>
      </c>
      <c r="H204" s="161">
        <f t="shared" si="25"/>
        <v>0.49296026067317045</v>
      </c>
      <c r="I204" s="161">
        <f t="shared" si="26"/>
        <v>0.4640407985765671</v>
      </c>
      <c r="J204" s="161">
        <f t="shared" si="27"/>
        <v>5.8751298286141562E-5</v>
      </c>
      <c r="K204" s="161">
        <f t="shared" si="28"/>
        <v>4.4688959310867915E-8</v>
      </c>
    </row>
    <row r="205" spans="1:11" ht="18" thickTop="1" thickBot="1" x14ac:dyDescent="0.25">
      <c r="A205" s="163"/>
      <c r="B205" s="163"/>
      <c r="C205" s="214">
        <f t="shared" si="22"/>
        <v>0</v>
      </c>
      <c r="D205" s="214">
        <f t="shared" si="23"/>
        <v>0</v>
      </c>
      <c r="E205" s="164"/>
      <c r="F205" s="155">
        <v>197</v>
      </c>
      <c r="G205" s="161">
        <f t="shared" si="24"/>
        <v>0.49951981920105792</v>
      </c>
      <c r="H205" s="161">
        <f t="shared" si="25"/>
        <v>0.49292433866898322</v>
      </c>
      <c r="I205" s="161">
        <f t="shared" si="26"/>
        <v>0.46385782701731459</v>
      </c>
      <c r="J205" s="161">
        <f t="shared" si="27"/>
        <v>5.4210836701651388E-5</v>
      </c>
      <c r="K205" s="161">
        <f t="shared" si="28"/>
        <v>3.8424500359290903E-8</v>
      </c>
    </row>
    <row r="206" spans="1:11" ht="18" thickTop="1" thickBot="1" x14ac:dyDescent="0.25">
      <c r="A206" s="163"/>
      <c r="B206" s="163"/>
      <c r="C206" s="214">
        <f t="shared" si="22"/>
        <v>0</v>
      </c>
      <c r="D206" s="214">
        <f t="shared" si="23"/>
        <v>0</v>
      </c>
      <c r="E206" s="164"/>
      <c r="F206" s="155">
        <v>198</v>
      </c>
      <c r="G206" s="161">
        <f t="shared" si="24"/>
        <v>0.49951737000480623</v>
      </c>
      <c r="H206" s="161">
        <f t="shared" si="25"/>
        <v>0.49288841672217587</v>
      </c>
      <c r="I206" s="161">
        <f t="shared" si="26"/>
        <v>0.46367486310214989</v>
      </c>
      <c r="J206" s="161">
        <f t="shared" si="27"/>
        <v>5.000291208390184E-5</v>
      </c>
      <c r="K206" s="161">
        <f t="shared" si="28"/>
        <v>3.3014319944513204E-8</v>
      </c>
    </row>
    <row r="207" spans="1:11" ht="18" thickTop="1" thickBot="1" x14ac:dyDescent="0.25">
      <c r="A207" s="163"/>
      <c r="B207" s="163"/>
      <c r="C207" s="214">
        <f t="shared" si="22"/>
        <v>0</v>
      </c>
      <c r="D207" s="214">
        <f t="shared" si="23"/>
        <v>0</v>
      </c>
      <c r="E207" s="164"/>
      <c r="F207" s="155">
        <v>199</v>
      </c>
      <c r="G207" s="161">
        <f t="shared" si="24"/>
        <v>0.49951492080857274</v>
      </c>
      <c r="H207" s="161">
        <f t="shared" si="25"/>
        <v>0.49285249483303928</v>
      </c>
      <c r="I207" s="161">
        <f t="shared" si="26"/>
        <v>0.46349190686955533</v>
      </c>
      <c r="J207" s="161">
        <f t="shared" si="27"/>
        <v>4.6104675250124849E-5</v>
      </c>
      <c r="K207" s="161">
        <f t="shared" si="28"/>
        <v>2.8345396807516465E-8</v>
      </c>
    </row>
    <row r="208" spans="1:11" ht="18" thickTop="1" thickBot="1" x14ac:dyDescent="0.25">
      <c r="A208" s="163"/>
      <c r="B208" s="163"/>
      <c r="C208" s="214">
        <f t="shared" si="22"/>
        <v>0</v>
      </c>
      <c r="D208" s="214">
        <f t="shared" si="23"/>
        <v>0</v>
      </c>
      <c r="E208" s="164"/>
      <c r="F208" s="155">
        <v>200</v>
      </c>
      <c r="G208" s="161">
        <f t="shared" si="24"/>
        <v>0.49951247161235734</v>
      </c>
      <c r="H208" s="161">
        <f t="shared" si="25"/>
        <v>0.49281657300186499</v>
      </c>
      <c r="I208" s="161">
        <f t="shared" si="26"/>
        <v>0.46330895835800834</v>
      </c>
      <c r="J208" s="161">
        <f t="shared" si="27"/>
        <v>4.2494728343833721E-5</v>
      </c>
      <c r="K208" s="161">
        <f t="shared" si="28"/>
        <v>2.4319167679642817E-8</v>
      </c>
    </row>
    <row r="209" spans="1:11" ht="18" thickTop="1" thickBot="1" x14ac:dyDescent="0.25">
      <c r="A209" s="163"/>
      <c r="B209" s="163"/>
      <c r="C209" s="214">
        <f t="shared" si="22"/>
        <v>0</v>
      </c>
      <c r="D209" s="214">
        <f t="shared" si="23"/>
        <v>0</v>
      </c>
      <c r="E209" s="164"/>
      <c r="F209" s="155">
        <v>201</v>
      </c>
      <c r="G209" s="161">
        <f t="shared" si="24"/>
        <v>0.49951002241616049</v>
      </c>
      <c r="H209" s="161">
        <f t="shared" si="25"/>
        <v>0.49278065122894421</v>
      </c>
      <c r="I209" s="161">
        <f t="shared" si="26"/>
        <v>0.4631260176059816</v>
      </c>
      <c r="J209" s="161">
        <f t="shared" si="27"/>
        <v>3.9153041626605045E-5</v>
      </c>
      <c r="K209" s="161">
        <f t="shared" si="28"/>
        <v>2.0849746151796467E-8</v>
      </c>
    </row>
    <row r="210" spans="1:11" ht="18" thickTop="1" thickBot="1" x14ac:dyDescent="0.25">
      <c r="A210" s="163"/>
      <c r="B210" s="163"/>
      <c r="C210" s="214">
        <f t="shared" si="22"/>
        <v>0</v>
      </c>
      <c r="D210" s="214">
        <f t="shared" si="23"/>
        <v>0</v>
      </c>
      <c r="E210" s="164"/>
      <c r="F210" s="155">
        <v>202</v>
      </c>
      <c r="G210" s="161">
        <f t="shared" si="24"/>
        <v>0.49950757321998207</v>
      </c>
      <c r="H210" s="161">
        <f t="shared" si="25"/>
        <v>0.49274472951456816</v>
      </c>
      <c r="I210" s="161">
        <f t="shared" si="26"/>
        <v>0.46294308465194256</v>
      </c>
      <c r="J210" s="161">
        <f t="shared" si="27"/>
        <v>3.6060874388677E-5</v>
      </c>
      <c r="K210" s="161">
        <f t="shared" si="28"/>
        <v>1.786235281908688E-8</v>
      </c>
    </row>
    <row r="211" spans="1:11" ht="18" thickTop="1" thickBot="1" x14ac:dyDescent="0.25">
      <c r="A211" s="163"/>
      <c r="B211" s="163"/>
      <c r="C211" s="214">
        <f t="shared" si="22"/>
        <v>0</v>
      </c>
      <c r="D211" s="214">
        <f t="shared" si="23"/>
        <v>0</v>
      </c>
      <c r="E211" s="164"/>
      <c r="F211" s="155">
        <v>203</v>
      </c>
      <c r="G211" s="161">
        <f t="shared" si="24"/>
        <v>0.49950512402382219</v>
      </c>
      <c r="H211" s="161">
        <f t="shared" si="25"/>
        <v>0.49270880785902782</v>
      </c>
      <c r="I211" s="161">
        <f t="shared" si="26"/>
        <v>0.46276015953435401</v>
      </c>
      <c r="J211" s="161">
        <f t="shared" si="27"/>
        <v>3.3200699821489543E-5</v>
      </c>
      <c r="K211" s="161">
        <f t="shared" si="28"/>
        <v>1.5291930055560954E-8</v>
      </c>
    </row>
    <row r="212" spans="1:11" ht="18" thickTop="1" thickBot="1" x14ac:dyDescent="0.25">
      <c r="A212" s="163"/>
      <c r="B212" s="163"/>
      <c r="C212" s="214">
        <f t="shared" si="22"/>
        <v>0</v>
      </c>
      <c r="D212" s="214">
        <f t="shared" si="23"/>
        <v>0</v>
      </c>
      <c r="E212" s="164"/>
      <c r="F212" s="155">
        <v>204</v>
      </c>
      <c r="G212" s="161">
        <f t="shared" si="24"/>
        <v>0.49950267482768096</v>
      </c>
      <c r="H212" s="161">
        <f t="shared" si="25"/>
        <v>0.49267288626261485</v>
      </c>
      <c r="I212" s="161">
        <f t="shared" si="26"/>
        <v>0.46257724229167363</v>
      </c>
      <c r="J212" s="161">
        <f t="shared" si="27"/>
        <v>3.0556133695180954E-5</v>
      </c>
      <c r="K212" s="161">
        <f t="shared" si="28"/>
        <v>1.3081923766478099E-8</v>
      </c>
    </row>
    <row r="213" spans="1:11" ht="18" thickTop="1" thickBot="1" x14ac:dyDescent="0.25">
      <c r="A213" s="163"/>
      <c r="B213" s="163"/>
      <c r="C213" s="214">
        <f t="shared" si="22"/>
        <v>0</v>
      </c>
      <c r="D213" s="214">
        <f t="shared" si="23"/>
        <v>0</v>
      </c>
      <c r="E213" s="164"/>
      <c r="F213" s="155">
        <v>205</v>
      </c>
      <c r="G213" s="161">
        <f t="shared" si="24"/>
        <v>0.49950022563155838</v>
      </c>
      <c r="H213" s="161">
        <f t="shared" si="25"/>
        <v>0.49263696472562024</v>
      </c>
      <c r="I213" s="161">
        <f t="shared" si="26"/>
        <v>0.46239433296235399</v>
      </c>
      <c r="J213" s="161">
        <f t="shared" si="27"/>
        <v>2.811186669049448E-5</v>
      </c>
      <c r="K213" s="161">
        <f t="shared" si="28"/>
        <v>1.1183211134913051E-8</v>
      </c>
    </row>
    <row r="214" spans="1:11" ht="18" thickTop="1" thickBot="1" x14ac:dyDescent="0.25">
      <c r="A214" s="163"/>
      <c r="B214" s="163"/>
      <c r="C214" s="214">
        <f t="shared" si="22"/>
        <v>0</v>
      </c>
      <c r="D214" s="214">
        <f t="shared" si="23"/>
        <v>0</v>
      </c>
      <c r="E214" s="164"/>
      <c r="F214" s="155">
        <v>206</v>
      </c>
      <c r="G214" s="161">
        <f t="shared" si="24"/>
        <v>0.49949777643545479</v>
      </c>
      <c r="H214" s="161">
        <f t="shared" si="25"/>
        <v>0.4926010432483352</v>
      </c>
      <c r="I214" s="161">
        <f t="shared" si="26"/>
        <v>0.46221143158484301</v>
      </c>
      <c r="J214" s="161">
        <f t="shared" si="27"/>
        <v>2.5853600233771701E-5</v>
      </c>
      <c r="K214" s="161">
        <f t="shared" si="28"/>
        <v>9.5531580424079721E-9</v>
      </c>
    </row>
    <row r="215" spans="1:11" ht="18" thickTop="1" thickBot="1" x14ac:dyDescent="0.25">
      <c r="A215" s="163"/>
      <c r="B215" s="163"/>
      <c r="C215" s="214">
        <f t="shared" si="22"/>
        <v>0</v>
      </c>
      <c r="D215" s="214">
        <f t="shared" si="23"/>
        <v>0</v>
      </c>
      <c r="E215" s="164"/>
      <c r="F215" s="155">
        <v>207</v>
      </c>
      <c r="G215" s="161">
        <f t="shared" si="24"/>
        <v>0.49949532723937007</v>
      </c>
      <c r="H215" s="161">
        <f t="shared" si="25"/>
        <v>0.49256512183105117</v>
      </c>
      <c r="I215" s="161">
        <f t="shared" si="26"/>
        <v>0.46202853819758316</v>
      </c>
      <c r="J215" s="161">
        <f t="shared" si="27"/>
        <v>2.3767985691258708E-5</v>
      </c>
      <c r="K215" s="161">
        <f t="shared" si="28"/>
        <v>8.1547912866852812E-9</v>
      </c>
    </row>
    <row r="216" spans="1:11" ht="18" thickTop="1" thickBot="1" x14ac:dyDescent="0.25">
      <c r="A216" s="163"/>
      <c r="B216" s="163"/>
      <c r="C216" s="214">
        <f t="shared" si="22"/>
        <v>0</v>
      </c>
      <c r="D216" s="214">
        <f t="shared" si="23"/>
        <v>0</v>
      </c>
      <c r="E216" s="164"/>
      <c r="F216" s="155">
        <v>208</v>
      </c>
      <c r="G216" s="161">
        <f t="shared" si="24"/>
        <v>0.49949287804330433</v>
      </c>
      <c r="H216" s="161">
        <f t="shared" si="25"/>
        <v>0.49252920047405913</v>
      </c>
      <c r="I216" s="161">
        <f t="shared" si="26"/>
        <v>0.46184565283901213</v>
      </c>
      <c r="J216" s="161">
        <f t="shared" si="27"/>
        <v>2.1842566779506356E-5</v>
      </c>
      <c r="K216" s="161">
        <f t="shared" si="28"/>
        <v>6.9560729398787657E-9</v>
      </c>
    </row>
    <row r="217" spans="1:11" ht="18" thickTop="1" thickBot="1" x14ac:dyDescent="0.25">
      <c r="A217" s="163"/>
      <c r="B217" s="163"/>
      <c r="C217" s="214">
        <f t="shared" si="22"/>
        <v>0</v>
      </c>
      <c r="D217" s="214">
        <f t="shared" si="23"/>
        <v>0</v>
      </c>
      <c r="E217" s="164"/>
      <c r="F217" s="155">
        <v>209</v>
      </c>
      <c r="G217" s="161">
        <f t="shared" si="24"/>
        <v>0.49949042884725781</v>
      </c>
      <c r="H217" s="161">
        <f t="shared" si="25"/>
        <v>0.49249327917765051</v>
      </c>
      <c r="I217" s="161">
        <f t="shared" si="26"/>
        <v>0.46166277554756241</v>
      </c>
      <c r="J217" s="161">
        <f t="shared" si="27"/>
        <v>2.0065725054418948E-5</v>
      </c>
      <c r="K217" s="161">
        <f t="shared" si="28"/>
        <v>5.9292628584728391E-9</v>
      </c>
    </row>
    <row r="218" spans="1:11" ht="18" thickTop="1" thickBot="1" x14ac:dyDescent="0.25">
      <c r="A218" s="163"/>
      <c r="B218" s="163"/>
      <c r="C218" s="214">
        <f t="shared" si="22"/>
        <v>0</v>
      </c>
      <c r="D218" s="214">
        <f t="shared" si="23"/>
        <v>0</v>
      </c>
      <c r="E218" s="164"/>
      <c r="F218" s="155">
        <v>210</v>
      </c>
      <c r="G218" s="161">
        <f t="shared" si="24"/>
        <v>0.49948797965123037</v>
      </c>
      <c r="H218" s="161">
        <f t="shared" si="25"/>
        <v>0.49245735794211642</v>
      </c>
      <c r="I218" s="161">
        <f t="shared" si="26"/>
        <v>0.46147990636166114</v>
      </c>
      <c r="J218" s="161">
        <f t="shared" si="27"/>
        <v>1.8426628342393947E-5</v>
      </c>
      <c r="K218" s="161">
        <f t="shared" si="28"/>
        <v>5.0503622395225989E-9</v>
      </c>
    </row>
    <row r="219" spans="1:11" ht="18" thickTop="1" thickBot="1" x14ac:dyDescent="0.25">
      <c r="A219" s="163"/>
      <c r="B219" s="163"/>
      <c r="C219" s="214">
        <f t="shared" si="22"/>
        <v>0</v>
      </c>
      <c r="D219" s="214">
        <f t="shared" si="23"/>
        <v>0</v>
      </c>
      <c r="E219" s="164"/>
      <c r="F219" s="155">
        <v>211</v>
      </c>
      <c r="G219" s="161">
        <f t="shared" si="24"/>
        <v>0.49948553045522237</v>
      </c>
      <c r="H219" s="161">
        <f t="shared" si="25"/>
        <v>0.49242143676774819</v>
      </c>
      <c r="I219" s="161">
        <f t="shared" si="26"/>
        <v>0.46129704531973081</v>
      </c>
      <c r="J219" s="161">
        <f t="shared" si="27"/>
        <v>1.691518198498887E-5</v>
      </c>
      <c r="K219" s="161">
        <f t="shared" si="28"/>
        <v>4.2986245674114798E-9</v>
      </c>
    </row>
    <row r="220" spans="1:11" ht="18" thickTop="1" thickBot="1" x14ac:dyDescent="0.25">
      <c r="A220" s="163"/>
      <c r="B220" s="163"/>
      <c r="C220" s="214">
        <f t="shared" si="22"/>
        <v>0</v>
      </c>
      <c r="D220" s="214">
        <f t="shared" si="23"/>
        <v>0</v>
      </c>
      <c r="E220" s="164"/>
      <c r="F220" s="155">
        <v>212</v>
      </c>
      <c r="G220" s="161">
        <f t="shared" si="24"/>
        <v>0.49948308125923369</v>
      </c>
      <c r="H220" s="161">
        <f t="shared" si="25"/>
        <v>0.4923855156548369</v>
      </c>
      <c r="I220" s="161">
        <f t="shared" si="26"/>
        <v>0.46111419246018837</v>
      </c>
      <c r="J220" s="161">
        <f t="shared" si="27"/>
        <v>1.5521982768440523E-5</v>
      </c>
      <c r="K220" s="161">
        <f t="shared" si="28"/>
        <v>3.6561299543436121E-9</v>
      </c>
    </row>
    <row r="221" spans="1:11" ht="18" thickTop="1" thickBot="1" x14ac:dyDescent="0.25">
      <c r="A221" s="163"/>
      <c r="B221" s="163"/>
      <c r="C221" s="214">
        <f t="shared" si="22"/>
        <v>0</v>
      </c>
      <c r="D221" s="214">
        <f t="shared" si="23"/>
        <v>0</v>
      </c>
      <c r="E221" s="164"/>
      <c r="F221" s="155">
        <v>213</v>
      </c>
      <c r="G221" s="161">
        <f t="shared" si="24"/>
        <v>0.49948063206326443</v>
      </c>
      <c r="H221" s="161">
        <f t="shared" si="25"/>
        <v>0.492349594603674</v>
      </c>
      <c r="I221" s="161">
        <f t="shared" si="26"/>
        <v>0.46093134782144574</v>
      </c>
      <c r="J221" s="161">
        <f t="shared" si="27"/>
        <v>1.4238275415023871E-5</v>
      </c>
      <c r="K221" s="161">
        <f t="shared" si="28"/>
        <v>3.1074113282514304E-9</v>
      </c>
    </row>
    <row r="222" spans="1:11" ht="18" thickTop="1" thickBot="1" x14ac:dyDescent="0.25">
      <c r="A222" s="163"/>
      <c r="B222" s="163"/>
      <c r="C222" s="214">
        <f t="shared" si="22"/>
        <v>0</v>
      </c>
      <c r="D222" s="214">
        <f t="shared" si="23"/>
        <v>0</v>
      </c>
      <c r="E222" s="164"/>
      <c r="F222" s="155">
        <v>214</v>
      </c>
      <c r="G222" s="161">
        <f t="shared" si="24"/>
        <v>0.49947818286731482</v>
      </c>
      <c r="H222" s="161">
        <f t="shared" si="25"/>
        <v>0.49231367361455036</v>
      </c>
      <c r="I222" s="161">
        <f t="shared" si="26"/>
        <v>0.46074851144190943</v>
      </c>
      <c r="J222" s="161">
        <f t="shared" si="27"/>
        <v>1.3055911517345642E-5</v>
      </c>
      <c r="K222" s="161">
        <f t="shared" si="28"/>
        <v>2.6391303586947856E-9</v>
      </c>
    </row>
    <row r="223" spans="1:11" ht="18" thickTop="1" thickBot="1" x14ac:dyDescent="0.25">
      <c r="A223" s="163"/>
      <c r="B223" s="163"/>
      <c r="C223" s="214">
        <f t="shared" si="22"/>
        <v>0</v>
      </c>
      <c r="D223" s="214">
        <f t="shared" si="23"/>
        <v>0</v>
      </c>
      <c r="E223" s="164"/>
      <c r="F223" s="155">
        <v>215</v>
      </c>
      <c r="G223" s="161">
        <f t="shared" si="24"/>
        <v>0.49947573367138487</v>
      </c>
      <c r="H223" s="161">
        <f t="shared" si="25"/>
        <v>0.49227775268775753</v>
      </c>
      <c r="I223" s="161">
        <f t="shared" si="26"/>
        <v>0.46056568335998116</v>
      </c>
      <c r="J223" s="161">
        <f t="shared" si="27"/>
        <v>1.1967310799998465E-5</v>
      </c>
      <c r="K223" s="161">
        <f t="shared" si="28"/>
        <v>2.2397927956774311E-9</v>
      </c>
    </row>
    <row r="224" spans="1:11" ht="18" thickTop="1" thickBot="1" x14ac:dyDescent="0.25">
      <c r="A224" s="163"/>
      <c r="B224" s="163"/>
      <c r="C224" s="214">
        <f t="shared" si="22"/>
        <v>0</v>
      </c>
      <c r="D224" s="214">
        <f t="shared" si="23"/>
        <v>0</v>
      </c>
      <c r="E224" s="164"/>
      <c r="F224" s="155">
        <v>216</v>
      </c>
      <c r="G224" s="161">
        <f t="shared" si="24"/>
        <v>0.49947328447547457</v>
      </c>
      <c r="H224" s="161">
        <f t="shared" si="25"/>
        <v>0.49224183182358672</v>
      </c>
      <c r="I224" s="161">
        <f t="shared" si="26"/>
        <v>0.46038286361405678</v>
      </c>
      <c r="J224" s="161">
        <f t="shared" si="27"/>
        <v>1.0965424597109141E-5</v>
      </c>
      <c r="K224" s="161">
        <f t="shared" si="28"/>
        <v>1.8995017780909507E-9</v>
      </c>
    </row>
    <row r="225" spans="1:11" ht="18" thickTop="1" thickBot="1" x14ac:dyDescent="0.25">
      <c r="A225" s="163"/>
      <c r="B225" s="163"/>
      <c r="C225" s="214">
        <f t="shared" si="22"/>
        <v>0</v>
      </c>
      <c r="D225" s="214">
        <f t="shared" si="23"/>
        <v>0</v>
      </c>
      <c r="E225" s="164"/>
      <c r="F225" s="155">
        <v>217</v>
      </c>
      <c r="G225" s="161">
        <f t="shared" si="24"/>
        <v>0.49947083527958425</v>
      </c>
      <c r="H225" s="161">
        <f t="shared" si="25"/>
        <v>0.49220591102232891</v>
      </c>
      <c r="I225" s="161">
        <f t="shared" si="26"/>
        <v>0.46020005224252714</v>
      </c>
      <c r="J225" s="161">
        <f t="shared" si="27"/>
        <v>1.0043701437534303E-5</v>
      </c>
      <c r="K225" s="161">
        <f t="shared" si="28"/>
        <v>1.6097421173810744E-9</v>
      </c>
    </row>
    <row r="226" spans="1:11" ht="18" thickTop="1" thickBot="1" x14ac:dyDescent="0.25">
      <c r="A226" s="163"/>
      <c r="B226" s="163"/>
      <c r="C226" s="214">
        <f t="shared" si="22"/>
        <v>0</v>
      </c>
      <c r="D226" s="214">
        <f t="shared" si="23"/>
        <v>0</v>
      </c>
      <c r="E226" s="164"/>
      <c r="F226" s="155">
        <v>218</v>
      </c>
      <c r="G226" s="161">
        <f t="shared" si="24"/>
        <v>0.49946838608371391</v>
      </c>
      <c r="H226" s="161">
        <f t="shared" si="25"/>
        <v>0.49216999028427555</v>
      </c>
      <c r="I226" s="161">
        <f t="shared" si="26"/>
        <v>0.46001724928377818</v>
      </c>
      <c r="J226" s="161">
        <f t="shared" si="27"/>
        <v>9.1960546354519224E-6</v>
      </c>
      <c r="K226" s="161">
        <f t="shared" si="28"/>
        <v>1.3631938911018437E-9</v>
      </c>
    </row>
    <row r="227" spans="1:11" ht="18" thickTop="1" thickBot="1" x14ac:dyDescent="0.25">
      <c r="A227" s="163"/>
      <c r="B227" s="163"/>
      <c r="C227" s="214">
        <f t="shared" si="22"/>
        <v>0</v>
      </c>
      <c r="D227" s="214">
        <f t="shared" si="23"/>
        <v>0</v>
      </c>
      <c r="E227" s="164"/>
      <c r="F227" s="155">
        <v>219</v>
      </c>
      <c r="G227" s="161">
        <f t="shared" si="24"/>
        <v>0.49946593688786356</v>
      </c>
      <c r="H227" s="161">
        <f t="shared" si="25"/>
        <v>0.49213406960971773</v>
      </c>
      <c r="I227" s="161">
        <f t="shared" si="26"/>
        <v>0.45983445477618967</v>
      </c>
      <c r="J227" s="161">
        <f t="shared" si="27"/>
        <v>8.4168317842081564E-6</v>
      </c>
      <c r="K227" s="161">
        <f t="shared" si="28"/>
        <v>1.1535690180863867E-9</v>
      </c>
    </row>
    <row r="228" spans="1:11" ht="18" thickTop="1" thickBot="1" x14ac:dyDescent="0.25">
      <c r="A228" s="163"/>
      <c r="B228" s="163"/>
      <c r="C228" s="214">
        <f t="shared" si="22"/>
        <v>0</v>
      </c>
      <c r="D228" s="214">
        <f t="shared" si="23"/>
        <v>0</v>
      </c>
      <c r="E228" s="164"/>
      <c r="F228" s="155">
        <v>220</v>
      </c>
      <c r="G228" s="161">
        <f t="shared" si="24"/>
        <v>0.49946348769203319</v>
      </c>
      <c r="H228" s="161">
        <f t="shared" si="25"/>
        <v>0.49209814899894666</v>
      </c>
      <c r="I228" s="161">
        <f t="shared" si="26"/>
        <v>0.45965166875813679</v>
      </c>
      <c r="J228" s="161">
        <f t="shared" si="27"/>
        <v>7.7007860589395349E-6</v>
      </c>
      <c r="K228" s="161">
        <f t="shared" si="28"/>
        <v>9.754704821673954E-10</v>
      </c>
    </row>
    <row r="229" spans="1:11" ht="18" thickTop="1" thickBot="1" x14ac:dyDescent="0.25">
      <c r="A229" s="163"/>
      <c r="B229" s="163"/>
      <c r="C229" s="214">
        <f t="shared" si="22"/>
        <v>0</v>
      </c>
      <c r="D229" s="214">
        <f t="shared" si="23"/>
        <v>0</v>
      </c>
      <c r="E229" s="164"/>
      <c r="F229" s="155">
        <v>221</v>
      </c>
      <c r="G229" s="161">
        <f t="shared" si="24"/>
        <v>0.49946103849622325</v>
      </c>
      <c r="H229" s="161">
        <f t="shared" si="25"/>
        <v>0.49206222845225356</v>
      </c>
      <c r="I229" s="161">
        <f t="shared" si="26"/>
        <v>0.45946889126798884</v>
      </c>
      <c r="J229" s="161">
        <f t="shared" si="27"/>
        <v>7.043049235266885E-6</v>
      </c>
      <c r="K229" s="161">
        <f t="shared" si="28"/>
        <v>8.2426943048830026E-10</v>
      </c>
    </row>
    <row r="230" spans="1:11" ht="18" thickTop="1" thickBot="1" x14ac:dyDescent="0.25">
      <c r="A230" s="163"/>
      <c r="B230" s="163"/>
      <c r="C230" s="214">
        <f t="shared" si="22"/>
        <v>0</v>
      </c>
      <c r="D230" s="214">
        <f t="shared" si="23"/>
        <v>0</v>
      </c>
      <c r="E230" s="164"/>
      <c r="F230" s="155">
        <v>222</v>
      </c>
      <c r="G230" s="161">
        <f t="shared" si="24"/>
        <v>0.49945858930043352</v>
      </c>
      <c r="H230" s="161">
        <f t="shared" si="25"/>
        <v>0.49202630796992985</v>
      </c>
      <c r="I230" s="161">
        <f t="shared" si="26"/>
        <v>0.45928612234411004</v>
      </c>
      <c r="J230" s="161">
        <f t="shared" si="27"/>
        <v>6.439106333466782E-6</v>
      </c>
      <c r="K230" s="161">
        <f t="shared" si="28"/>
        <v>6.9599925822672049E-10</v>
      </c>
    </row>
    <row r="231" spans="1:11" ht="18" thickTop="1" thickBot="1" x14ac:dyDescent="0.25">
      <c r="A231" s="163"/>
      <c r="B231" s="163"/>
      <c r="C231" s="214">
        <f t="shared" si="22"/>
        <v>0</v>
      </c>
      <c r="D231" s="214">
        <f t="shared" si="23"/>
        <v>0</v>
      </c>
      <c r="E231" s="164"/>
      <c r="F231" s="155">
        <v>223</v>
      </c>
      <c r="G231" s="161">
        <f t="shared" si="24"/>
        <v>0.49945614010466421</v>
      </c>
      <c r="H231" s="161">
        <f t="shared" si="25"/>
        <v>0.49199038755226643</v>
      </c>
      <c r="I231" s="161">
        <f t="shared" si="26"/>
        <v>0.45910336202485891</v>
      </c>
      <c r="J231" s="161">
        <f t="shared" si="27"/>
        <v>5.8847718060750509E-6</v>
      </c>
      <c r="K231" s="161">
        <f t="shared" si="28"/>
        <v>5.8726301599421049E-10</v>
      </c>
    </row>
    <row r="232" spans="1:11" ht="18" thickTop="1" thickBot="1" x14ac:dyDescent="0.25">
      <c r="A232" s="163"/>
      <c r="B232" s="163"/>
      <c r="C232" s="214">
        <f t="shared" si="22"/>
        <v>0</v>
      </c>
      <c r="D232" s="214">
        <f t="shared" si="23"/>
        <v>0</v>
      </c>
      <c r="E232" s="164"/>
      <c r="F232" s="155">
        <v>224</v>
      </c>
      <c r="G232" s="161">
        <f t="shared" si="24"/>
        <v>0.49945369090891534</v>
      </c>
      <c r="H232" s="161">
        <f t="shared" si="25"/>
        <v>0.4919544671995546</v>
      </c>
      <c r="I232" s="161">
        <f t="shared" si="26"/>
        <v>0.45892061034858878</v>
      </c>
      <c r="J232" s="161">
        <f t="shared" si="27"/>
        <v>5.3761671838792324E-6</v>
      </c>
      <c r="K232" s="161">
        <f t="shared" si="28"/>
        <v>4.9515480604611639E-10</v>
      </c>
    </row>
    <row r="233" spans="1:11" ht="18" thickTop="1" thickBot="1" x14ac:dyDescent="0.25">
      <c r="A233" s="163"/>
      <c r="B233" s="163"/>
      <c r="C233" s="214">
        <f t="shared" si="22"/>
        <v>0</v>
      </c>
      <c r="D233" s="214">
        <f t="shared" si="23"/>
        <v>0</v>
      </c>
      <c r="E233" s="164"/>
      <c r="F233" s="155">
        <v>225</v>
      </c>
      <c r="G233" s="161">
        <f t="shared" si="24"/>
        <v>0.49945124171318711</v>
      </c>
      <c r="H233" s="161">
        <f t="shared" si="25"/>
        <v>0.4919185469120857</v>
      </c>
      <c r="I233" s="161">
        <f t="shared" si="26"/>
        <v>0.45873786735364708</v>
      </c>
      <c r="J233" s="161">
        <f t="shared" si="27"/>
        <v>4.9097001038056476E-6</v>
      </c>
      <c r="K233" s="161">
        <f t="shared" si="28"/>
        <v>4.171896161864197E-10</v>
      </c>
    </row>
    <row r="234" spans="1:11" ht="18" thickTop="1" thickBot="1" x14ac:dyDescent="0.25">
      <c r="A234" s="163"/>
      <c r="B234" s="163"/>
      <c r="C234" s="214">
        <f t="shared" si="22"/>
        <v>0</v>
      </c>
      <c r="D234" s="214">
        <f t="shared" si="23"/>
        <v>0</v>
      </c>
      <c r="E234" s="164"/>
      <c r="F234" s="155">
        <v>226</v>
      </c>
      <c r="G234" s="161">
        <f t="shared" si="24"/>
        <v>0.49944879251747964</v>
      </c>
      <c r="H234" s="161">
        <f t="shared" si="25"/>
        <v>0.49188262669015081</v>
      </c>
      <c r="I234" s="161">
        <f t="shared" si="26"/>
        <v>0.45855513307837636</v>
      </c>
      <c r="J234" s="161">
        <f t="shared" si="27"/>
        <v>4.4820446443161188E-6</v>
      </c>
      <c r="K234" s="161">
        <f t="shared" si="28"/>
        <v>3.5124514408124696E-10</v>
      </c>
    </row>
    <row r="235" spans="1:11" ht="18" thickTop="1" thickBot="1" x14ac:dyDescent="0.25">
      <c r="A235" s="163"/>
      <c r="B235" s="163"/>
      <c r="C235" s="214">
        <f t="shared" si="22"/>
        <v>0</v>
      </c>
      <c r="D235" s="214">
        <f t="shared" si="23"/>
        <v>0</v>
      </c>
      <c r="E235" s="164"/>
      <c r="F235" s="155">
        <v>227</v>
      </c>
      <c r="G235" s="161">
        <f t="shared" si="24"/>
        <v>0.49944634332179283</v>
      </c>
      <c r="H235" s="161">
        <f t="shared" si="25"/>
        <v>0.49184670653404117</v>
      </c>
      <c r="I235" s="161">
        <f t="shared" si="26"/>
        <v>0.45837240756111308</v>
      </c>
      <c r="J235" s="161">
        <f t="shared" si="27"/>
        <v>4.0901228940404266E-6</v>
      </c>
      <c r="K235" s="161">
        <f t="shared" si="28"/>
        <v>2.9550939473210747E-10</v>
      </c>
    </row>
    <row r="236" spans="1:11" ht="18" thickTop="1" thickBot="1" x14ac:dyDescent="0.25">
      <c r="A236" s="163"/>
      <c r="B236" s="163"/>
      <c r="C236" s="214">
        <f t="shared" si="22"/>
        <v>0</v>
      </c>
      <c r="D236" s="214">
        <f t="shared" si="23"/>
        <v>0</v>
      </c>
      <c r="E236" s="164"/>
      <c r="F236" s="155">
        <v>228</v>
      </c>
      <c r="G236" s="161">
        <f t="shared" si="24"/>
        <v>0.499443894126127</v>
      </c>
      <c r="H236" s="161">
        <f t="shared" si="25"/>
        <v>0.49181078644404796</v>
      </c>
      <c r="I236" s="161">
        <f t="shared" si="26"/>
        <v>0.45818969084018846</v>
      </c>
      <c r="J236" s="161">
        <f t="shared" si="27"/>
        <v>3.7310876890295219E-6</v>
      </c>
      <c r="K236" s="161">
        <f t="shared" si="28"/>
        <v>2.4843704871102545E-10</v>
      </c>
    </row>
    <row r="237" spans="1:11" ht="18" thickTop="1" thickBot="1" x14ac:dyDescent="0.25">
      <c r="A237" s="163"/>
      <c r="B237" s="163"/>
      <c r="C237" s="214">
        <f t="shared" si="22"/>
        <v>0</v>
      </c>
      <c r="D237" s="214">
        <f t="shared" si="23"/>
        <v>0</v>
      </c>
      <c r="E237" s="164"/>
      <c r="F237" s="155">
        <v>229</v>
      </c>
      <c r="G237" s="161">
        <f t="shared" si="24"/>
        <v>0.49944144493048204</v>
      </c>
      <c r="H237" s="161">
        <f t="shared" si="25"/>
        <v>0.49177486642046242</v>
      </c>
      <c r="I237" s="161">
        <f t="shared" si="26"/>
        <v>0.45800698295392794</v>
      </c>
      <c r="J237" s="161">
        <f t="shared" si="27"/>
        <v>3.4023064493515776E-6</v>
      </c>
      <c r="K237" s="161">
        <f t="shared" si="28"/>
        <v>2.087110484438881E-10</v>
      </c>
    </row>
    <row r="238" spans="1:11" ht="18" thickTop="1" thickBot="1" x14ac:dyDescent="0.25">
      <c r="A238" s="163"/>
      <c r="B238" s="163"/>
      <c r="C238" s="214">
        <f t="shared" si="22"/>
        <v>0</v>
      </c>
      <c r="D238" s="214">
        <f t="shared" si="23"/>
        <v>0</v>
      </c>
      <c r="E238" s="164"/>
      <c r="F238" s="155">
        <v>230</v>
      </c>
      <c r="G238" s="161">
        <f t="shared" si="24"/>
        <v>0.49943899573485817</v>
      </c>
      <c r="H238" s="161">
        <f t="shared" si="25"/>
        <v>0.49173894646357574</v>
      </c>
      <c r="I238" s="161">
        <f t="shared" si="26"/>
        <v>0.45782428394065167</v>
      </c>
      <c r="J238" s="161">
        <f t="shared" si="27"/>
        <v>3.101346055744969E-6</v>
      </c>
      <c r="K238" s="161">
        <f t="shared" si="28"/>
        <v>1.7520984663121908E-10</v>
      </c>
    </row>
    <row r="239" spans="1:11" ht="18" thickTop="1" thickBot="1" x14ac:dyDescent="0.25">
      <c r="A239" s="163"/>
      <c r="B239" s="163"/>
      <c r="C239" s="214">
        <f t="shared" si="22"/>
        <v>0</v>
      </c>
      <c r="D239" s="214">
        <f t="shared" si="23"/>
        <v>0</v>
      </c>
      <c r="E239" s="164"/>
      <c r="F239" s="155">
        <v>231</v>
      </c>
      <c r="G239" s="161">
        <f t="shared" si="24"/>
        <v>0.4994365465392554</v>
      </c>
      <c r="H239" s="161">
        <f t="shared" si="25"/>
        <v>0.49170302657367904</v>
      </c>
      <c r="I239" s="161">
        <f t="shared" si="26"/>
        <v>0.45764159383867375</v>
      </c>
      <c r="J239" s="161">
        <f t="shared" si="27"/>
        <v>2.8259587051548962E-6</v>
      </c>
      <c r="K239" s="161">
        <f t="shared" si="28"/>
        <v>1.469790955610506E-10</v>
      </c>
    </row>
    <row r="240" spans="1:11" ht="18" thickTop="1" thickBot="1" x14ac:dyDescent="0.25">
      <c r="A240" s="163"/>
      <c r="B240" s="163"/>
      <c r="C240" s="214">
        <f t="shared" si="22"/>
        <v>0</v>
      </c>
      <c r="D240" s="214">
        <f t="shared" si="23"/>
        <v>0</v>
      </c>
      <c r="E240" s="164"/>
      <c r="F240" s="155">
        <v>232</v>
      </c>
      <c r="G240" s="161">
        <f t="shared" si="24"/>
        <v>0.49943409734367394</v>
      </c>
      <c r="H240" s="161">
        <f t="shared" si="25"/>
        <v>0.49166710675106362</v>
      </c>
      <c r="I240" s="161">
        <f t="shared" si="26"/>
        <v>0.4574589126863029</v>
      </c>
      <c r="J240" s="161">
        <f t="shared" si="27"/>
        <v>2.5740686894204501E-6</v>
      </c>
      <c r="K240" s="161">
        <f t="shared" si="28"/>
        <v>1.2320733322468413E-10</v>
      </c>
    </row>
    <row r="241" spans="1:11" ht="18" thickTop="1" thickBot="1" x14ac:dyDescent="0.25">
      <c r="A241" s="163"/>
      <c r="B241" s="163"/>
      <c r="C241" s="214">
        <f t="shared" si="22"/>
        <v>0</v>
      </c>
      <c r="D241" s="214">
        <f t="shared" si="23"/>
        <v>0</v>
      </c>
      <c r="E241" s="164"/>
      <c r="F241" s="155">
        <v>233</v>
      </c>
      <c r="G241" s="161">
        <f t="shared" si="24"/>
        <v>0.4994316481481138</v>
      </c>
      <c r="H241" s="161">
        <f t="shared" si="25"/>
        <v>0.49163118699602071</v>
      </c>
      <c r="I241" s="161">
        <f t="shared" si="26"/>
        <v>0.45727624052184224</v>
      </c>
      <c r="J241" s="161">
        <f t="shared" si="27"/>
        <v>2.3437600426001737E-6</v>
      </c>
      <c r="K241" s="161">
        <f t="shared" si="28"/>
        <v>1.0320511112382746E-10</v>
      </c>
    </row>
    <row r="242" spans="1:11" ht="18" thickTop="1" thickBot="1" x14ac:dyDescent="0.25">
      <c r="A242" s="163"/>
      <c r="B242" s="163"/>
      <c r="C242" s="214">
        <f t="shared" si="22"/>
        <v>0</v>
      </c>
      <c r="D242" s="214">
        <f t="shared" si="23"/>
        <v>0</v>
      </c>
      <c r="E242" s="164"/>
      <c r="F242" s="155">
        <v>234</v>
      </c>
      <c r="G242" s="161">
        <f t="shared" si="24"/>
        <v>0.49942919895257498</v>
      </c>
      <c r="H242" s="161">
        <f t="shared" si="25"/>
        <v>0.4915952673088414</v>
      </c>
      <c r="I242" s="161">
        <f t="shared" si="26"/>
        <v>0.45709357738358891</v>
      </c>
      <c r="J242" s="161">
        <f t="shared" si="27"/>
        <v>2.133265007087104E-6</v>
      </c>
      <c r="K242" s="161">
        <f t="shared" si="28"/>
        <v>8.6387341724503131E-11</v>
      </c>
    </row>
    <row r="243" spans="1:11" ht="18" thickTop="1" thickBot="1" x14ac:dyDescent="0.25">
      <c r="A243" s="163"/>
      <c r="B243" s="163"/>
      <c r="C243" s="214">
        <f t="shared" si="22"/>
        <v>0</v>
      </c>
      <c r="D243" s="214">
        <f t="shared" si="23"/>
        <v>0</v>
      </c>
      <c r="E243" s="164"/>
      <c r="F243" s="155">
        <v>235</v>
      </c>
      <c r="G243" s="161">
        <f t="shared" si="24"/>
        <v>0.49942674975705781</v>
      </c>
      <c r="H243" s="161">
        <f t="shared" si="25"/>
        <v>0.49155934768981679</v>
      </c>
      <c r="I243" s="161">
        <f t="shared" si="26"/>
        <v>0.45691092330983474</v>
      </c>
      <c r="J243" s="161">
        <f t="shared" si="27"/>
        <v>1.9409532676650798E-6</v>
      </c>
      <c r="K243" s="161">
        <f t="shared" si="28"/>
        <v>7.2257422267796301E-11</v>
      </c>
    </row>
    <row r="244" spans="1:11" ht="18" thickTop="1" thickBot="1" x14ac:dyDescent="0.25">
      <c r="A244" s="163"/>
      <c r="B244" s="163"/>
      <c r="C244" s="214">
        <f t="shared" si="22"/>
        <v>0</v>
      </c>
      <c r="D244" s="214">
        <f t="shared" si="23"/>
        <v>0</v>
      </c>
      <c r="E244" s="164"/>
      <c r="F244" s="155">
        <v>236</v>
      </c>
      <c r="G244" s="161">
        <f t="shared" si="24"/>
        <v>0.49942430056156217</v>
      </c>
      <c r="H244" s="161">
        <f t="shared" si="25"/>
        <v>0.49152342813923833</v>
      </c>
      <c r="I244" s="161">
        <f t="shared" si="26"/>
        <v>0.45672827833886531</v>
      </c>
      <c r="J244" s="161">
        <f t="shared" si="27"/>
        <v>1.7653219102076179E-6</v>
      </c>
      <c r="K244" s="161">
        <f t="shared" si="28"/>
        <v>6.0394578227374041E-11</v>
      </c>
    </row>
    <row r="245" spans="1:11" ht="18" thickTop="1" thickBot="1" x14ac:dyDescent="0.25">
      <c r="A245" s="163"/>
      <c r="B245" s="163"/>
      <c r="C245" s="214">
        <f t="shared" si="22"/>
        <v>0</v>
      </c>
      <c r="D245" s="214">
        <f t="shared" si="23"/>
        <v>0</v>
      </c>
      <c r="E245" s="164"/>
      <c r="F245" s="155">
        <v>237</v>
      </c>
      <c r="G245" s="161">
        <f t="shared" si="24"/>
        <v>0.49942185136608819</v>
      </c>
      <c r="H245" s="161">
        <f t="shared" si="25"/>
        <v>0.4914875086573971</v>
      </c>
      <c r="I245" s="161">
        <f t="shared" si="26"/>
        <v>0.45654564250896068</v>
      </c>
      <c r="J245" s="161">
        <f t="shared" si="27"/>
        <v>1.6049860579459008E-6</v>
      </c>
      <c r="K245" s="161">
        <f t="shared" si="28"/>
        <v>5.04426500569366E-11</v>
      </c>
    </row>
    <row r="246" spans="1:11" ht="18" thickTop="1" thickBot="1" x14ac:dyDescent="0.25">
      <c r="A246" s="163"/>
      <c r="B246" s="163"/>
      <c r="C246" s="214">
        <f t="shared" si="22"/>
        <v>0</v>
      </c>
      <c r="D246" s="214">
        <f t="shared" si="23"/>
        <v>0</v>
      </c>
      <c r="E246" s="164"/>
      <c r="F246" s="155">
        <v>238</v>
      </c>
      <c r="G246" s="161">
        <f t="shared" si="24"/>
        <v>0.49941940217063618</v>
      </c>
      <c r="H246" s="161">
        <f t="shared" si="25"/>
        <v>0.4914515892445841</v>
      </c>
      <c r="I246" s="161">
        <f t="shared" si="26"/>
        <v>0.45636301585839534</v>
      </c>
      <c r="J246" s="161">
        <f t="shared" si="27"/>
        <v>1.4586701472252273E-6</v>
      </c>
      <c r="K246" s="161">
        <f t="shared" si="28"/>
        <v>4.2099879138390861E-11</v>
      </c>
    </row>
    <row r="247" spans="1:11" ht="18" thickTop="1" thickBot="1" x14ac:dyDescent="0.25">
      <c r="A247" s="163"/>
      <c r="B247" s="163"/>
      <c r="C247" s="214">
        <f t="shared" si="22"/>
        <v>0</v>
      </c>
      <c r="D247" s="214">
        <f t="shared" si="23"/>
        <v>0</v>
      </c>
      <c r="E247" s="164"/>
      <c r="F247" s="155">
        <v>239</v>
      </c>
      <c r="G247" s="161">
        <f t="shared" si="24"/>
        <v>0.49941695297520594</v>
      </c>
      <c r="H247" s="161">
        <f t="shared" si="25"/>
        <v>0.49141566990109076</v>
      </c>
      <c r="I247" s="161">
        <f t="shared" si="26"/>
        <v>0.45618039842543778</v>
      </c>
      <c r="J247" s="161">
        <f t="shared" si="27"/>
        <v>1.3251998001173604E-6</v>
      </c>
      <c r="K247" s="161">
        <f t="shared" si="28"/>
        <v>3.5111358265282888E-11</v>
      </c>
    </row>
    <row r="248" spans="1:11" ht="18" thickTop="1" thickBot="1" x14ac:dyDescent="0.25">
      <c r="A248" s="163"/>
      <c r="B248" s="163"/>
      <c r="C248" s="214">
        <f t="shared" si="22"/>
        <v>0</v>
      </c>
      <c r="D248" s="214">
        <f t="shared" si="23"/>
        <v>0</v>
      </c>
      <c r="E248" s="164"/>
      <c r="F248" s="155">
        <v>240</v>
      </c>
      <c r="G248" s="161">
        <f t="shared" si="24"/>
        <v>0.49941450377979757</v>
      </c>
      <c r="H248" s="161">
        <f t="shared" si="25"/>
        <v>0.49137975062720807</v>
      </c>
      <c r="I248" s="161">
        <f t="shared" si="26"/>
        <v>0.4559977902483503</v>
      </c>
      <c r="J248" s="161">
        <f t="shared" si="27"/>
        <v>1.203494259804927E-6</v>
      </c>
      <c r="K248" s="161">
        <f t="shared" si="28"/>
        <v>2.9261593148532938E-11</v>
      </c>
    </row>
    <row r="249" spans="1:11" ht="18" thickTop="1" thickBot="1" x14ac:dyDescent="0.25">
      <c r="A249" s="163"/>
      <c r="B249" s="163"/>
      <c r="C249" s="214">
        <f t="shared" si="22"/>
        <v>0</v>
      </c>
      <c r="D249" s="214">
        <f t="shared" si="23"/>
        <v>0</v>
      </c>
      <c r="E249" s="164"/>
      <c r="F249" s="155">
        <v>241</v>
      </c>
      <c r="G249" s="161">
        <f t="shared" si="24"/>
        <v>0.4994120545844114</v>
      </c>
      <c r="H249" s="161">
        <f t="shared" si="25"/>
        <v>0.49134383142322735</v>
      </c>
      <c r="I249" s="161">
        <f t="shared" si="26"/>
        <v>0.45581519136538995</v>
      </c>
      <c r="J249" s="161">
        <f t="shared" si="27"/>
        <v>1.092559350879263E-6</v>
      </c>
      <c r="K249" s="161">
        <f t="shared" si="28"/>
        <v>2.4368618234404948E-11</v>
      </c>
    </row>
    <row r="250" spans="1:11" ht="18" thickTop="1" thickBot="1" x14ac:dyDescent="0.25">
      <c r="A250" s="163"/>
      <c r="B250" s="163"/>
      <c r="C250" s="214">
        <f t="shared" si="22"/>
        <v>0</v>
      </c>
      <c r="D250" s="214">
        <f t="shared" si="23"/>
        <v>0</v>
      </c>
      <c r="E250" s="164"/>
      <c r="F250" s="155">
        <v>242</v>
      </c>
      <c r="G250" s="161">
        <f t="shared" si="24"/>
        <v>0.49940960538904733</v>
      </c>
      <c r="H250" s="161">
        <f t="shared" si="25"/>
        <v>0.49130791228943971</v>
      </c>
      <c r="I250" s="161">
        <f t="shared" si="26"/>
        <v>0.45563260181480747</v>
      </c>
      <c r="J250" s="161">
        <f t="shared" si="27"/>
        <v>9.914809322442153E-7</v>
      </c>
      <c r="K250" s="161">
        <f t="shared" si="28"/>
        <v>2.0279111723198184E-11</v>
      </c>
    </row>
    <row r="251" spans="1:11" ht="18" thickTop="1" thickBot="1" x14ac:dyDescent="0.25">
      <c r="A251" s="163"/>
      <c r="B251" s="163"/>
      <c r="C251" s="214">
        <f t="shared" si="22"/>
        <v>0</v>
      </c>
      <c r="D251" s="214">
        <f t="shared" si="23"/>
        <v>0</v>
      </c>
      <c r="E251" s="164"/>
      <c r="F251" s="155">
        <v>243</v>
      </c>
      <c r="G251" s="161">
        <f t="shared" si="24"/>
        <v>0.49940715619370546</v>
      </c>
      <c r="H251" s="161">
        <f t="shared" si="25"/>
        <v>0.49127199322613646</v>
      </c>
      <c r="I251" s="161">
        <f t="shared" si="26"/>
        <v>0.45545002163484782</v>
      </c>
      <c r="J251" s="161">
        <f t="shared" si="27"/>
        <v>8.99418812649877E-7</v>
      </c>
      <c r="K251" s="161">
        <f t="shared" si="28"/>
        <v>1.686351058793889E-11</v>
      </c>
    </row>
    <row r="252" spans="1:11" ht="18" thickTop="1" thickBot="1" x14ac:dyDescent="0.25">
      <c r="A252" s="163"/>
      <c r="B252" s="163"/>
      <c r="C252" s="214">
        <f t="shared" si="22"/>
        <v>0</v>
      </c>
      <c r="D252" s="214">
        <f t="shared" si="23"/>
        <v>0</v>
      </c>
      <c r="E252" s="164"/>
      <c r="F252" s="155">
        <v>244</v>
      </c>
      <c r="G252" s="161">
        <f t="shared" si="24"/>
        <v>0.49940470699838602</v>
      </c>
      <c r="H252" s="161">
        <f t="shared" si="25"/>
        <v>0.4912360742336086</v>
      </c>
      <c r="I252" s="161">
        <f t="shared" si="26"/>
        <v>0.45526745086374998</v>
      </c>
      <c r="J252" s="161">
        <f t="shared" si="27"/>
        <v>8.156010961046789E-7</v>
      </c>
      <c r="K252" s="161">
        <f t="shared" si="28"/>
        <v>1.4013012972213801E-11</v>
      </c>
    </row>
    <row r="253" spans="1:11" ht="18" thickTop="1" thickBot="1" x14ac:dyDescent="0.25">
      <c r="A253" s="163"/>
      <c r="B253" s="163"/>
      <c r="C253" s="214">
        <f t="shared" si="22"/>
        <v>0</v>
      </c>
      <c r="D253" s="214">
        <f t="shared" si="23"/>
        <v>0</v>
      </c>
      <c r="E253" s="164"/>
      <c r="F253" s="155">
        <v>245</v>
      </c>
      <c r="G253" s="161">
        <f t="shared" si="24"/>
        <v>0.499402257803089</v>
      </c>
      <c r="H253" s="161">
        <f t="shared" si="25"/>
        <v>0.49120015531214745</v>
      </c>
      <c r="I253" s="161">
        <f t="shared" si="26"/>
        <v>0.45508488953974713</v>
      </c>
      <c r="J253" s="161">
        <f t="shared" si="27"/>
        <v>7.3931893218581735E-7</v>
      </c>
      <c r="K253" s="161">
        <f t="shared" si="28"/>
        <v>1.1635914454188878E-11</v>
      </c>
    </row>
    <row r="254" spans="1:11" ht="18" thickTop="1" thickBot="1" x14ac:dyDescent="0.25">
      <c r="A254" s="163"/>
      <c r="B254" s="163"/>
      <c r="C254" s="214">
        <f t="shared" si="22"/>
        <v>0</v>
      </c>
      <c r="D254" s="214">
        <f t="shared" si="23"/>
        <v>0</v>
      </c>
      <c r="E254" s="164"/>
      <c r="F254" s="155">
        <v>246</v>
      </c>
      <c r="G254" s="161">
        <f t="shared" si="24"/>
        <v>0.49939980860781452</v>
      </c>
      <c r="H254" s="161">
        <f t="shared" si="25"/>
        <v>0.49116423646204399</v>
      </c>
      <c r="I254" s="161">
        <f t="shared" si="26"/>
        <v>0.45490233770106625</v>
      </c>
      <c r="J254" s="161">
        <f t="shared" si="27"/>
        <v>6.6992164271528765E-7</v>
      </c>
      <c r="K254" s="161">
        <f t="shared" si="28"/>
        <v>9.6549435113502113E-12</v>
      </c>
    </row>
    <row r="255" spans="1:11" ht="18" thickTop="1" thickBot="1" x14ac:dyDescent="0.25">
      <c r="A255" s="163"/>
      <c r="B255" s="163"/>
      <c r="C255" s="214">
        <f t="shared" si="22"/>
        <v>0</v>
      </c>
      <c r="D255" s="214">
        <f t="shared" si="23"/>
        <v>0</v>
      </c>
      <c r="E255" s="164"/>
      <c r="F255" s="155">
        <v>247</v>
      </c>
      <c r="G255" s="161">
        <f t="shared" si="24"/>
        <v>0.49939735941256269</v>
      </c>
      <c r="H255" s="161">
        <f t="shared" si="25"/>
        <v>0.49112831768358944</v>
      </c>
      <c r="I255" s="161">
        <f t="shared" si="26"/>
        <v>0.45471979538592833</v>
      </c>
      <c r="J255" s="161">
        <f t="shared" si="27"/>
        <v>6.0681220137581704E-7</v>
      </c>
      <c r="K255" s="161">
        <f t="shared" si="28"/>
        <v>8.0053741413621538E-12</v>
      </c>
    </row>
    <row r="256" spans="1:11" ht="18" thickTop="1" thickBot="1" x14ac:dyDescent="0.25">
      <c r="A256" s="163"/>
      <c r="B256" s="163"/>
      <c r="C256" s="214">
        <f t="shared" si="22"/>
        <v>0</v>
      </c>
      <c r="D256" s="214">
        <f t="shared" si="23"/>
        <v>0</v>
      </c>
      <c r="E256" s="164"/>
      <c r="F256" s="155">
        <v>248</v>
      </c>
      <c r="G256" s="161">
        <f t="shared" si="24"/>
        <v>0.49939491021733351</v>
      </c>
      <c r="H256" s="161">
        <f t="shared" si="25"/>
        <v>0.49109239897707524</v>
      </c>
      <c r="I256" s="161">
        <f t="shared" si="26"/>
        <v>0.45453726263254857</v>
      </c>
      <c r="J256" s="161">
        <f t="shared" si="27"/>
        <v>5.494430418417906E-7</v>
      </c>
      <c r="K256" s="161">
        <f t="shared" si="28"/>
        <v>6.6328054160180727E-12</v>
      </c>
    </row>
    <row r="257" spans="1:11" ht="18" thickTop="1" thickBot="1" x14ac:dyDescent="0.25">
      <c r="A257" s="163"/>
      <c r="B257" s="163"/>
      <c r="C257" s="214">
        <f t="shared" si="22"/>
        <v>0</v>
      </c>
      <c r="D257" s="214">
        <f t="shared" si="23"/>
        <v>0</v>
      </c>
      <c r="E257" s="164"/>
      <c r="F257" s="155">
        <v>249</v>
      </c>
      <c r="G257" s="161">
        <f t="shared" si="24"/>
        <v>0.4993924610221272</v>
      </c>
      <c r="H257" s="161">
        <f t="shared" si="25"/>
        <v>0.49105648034279226</v>
      </c>
      <c r="I257" s="161">
        <f t="shared" si="26"/>
        <v>0.45435473947913574</v>
      </c>
      <c r="J257" s="161">
        <f t="shared" si="27"/>
        <v>4.9731217288684348E-7</v>
      </c>
      <c r="K257" s="161">
        <f t="shared" si="28"/>
        <v>5.4916071690058743E-12</v>
      </c>
    </row>
    <row r="258" spans="1:11" ht="18" thickTop="1" thickBot="1" x14ac:dyDescent="0.25">
      <c r="A258" s="163"/>
      <c r="B258" s="163"/>
      <c r="C258" s="214">
        <f t="shared" si="22"/>
        <v>0</v>
      </c>
      <c r="D258" s="214">
        <f t="shared" si="23"/>
        <v>0</v>
      </c>
      <c r="E258" s="164"/>
      <c r="F258" s="155">
        <v>250</v>
      </c>
      <c r="G258" s="161">
        <f t="shared" si="24"/>
        <v>0.49939001182694365</v>
      </c>
      <c r="H258" s="161">
        <f t="shared" si="25"/>
        <v>0.49102056178103171</v>
      </c>
      <c r="I258" s="161">
        <f t="shared" si="26"/>
        <v>0.45417222596389284</v>
      </c>
      <c r="J258" s="161">
        <f t="shared" si="27"/>
        <v>4.499595801510381E-7</v>
      </c>
      <c r="K258" s="161">
        <f t="shared" si="28"/>
        <v>4.5433656836735281E-12</v>
      </c>
    </row>
    <row r="259" spans="1:11" ht="18" thickTop="1" thickBot="1" x14ac:dyDescent="0.25">
      <c r="A259" s="163"/>
      <c r="B259" s="163"/>
      <c r="C259" s="214">
        <f t="shared" ref="C259:C322" si="29">10*B259</f>
        <v>0</v>
      </c>
      <c r="D259" s="214">
        <f t="shared" ref="D259:D322" si="30">C259/$C$34</f>
        <v>0</v>
      </c>
      <c r="E259" s="164"/>
      <c r="F259" s="155">
        <v>251</v>
      </c>
      <c r="G259" s="161">
        <f t="shared" si="24"/>
        <v>0.49938756263178319</v>
      </c>
      <c r="H259" s="161">
        <f t="shared" si="25"/>
        <v>0.4909846432920848</v>
      </c>
      <c r="I259" s="161">
        <f t="shared" si="26"/>
        <v>0.45398972212501665</v>
      </c>
      <c r="J259" s="161">
        <f t="shared" si="27"/>
        <v>4.069638935844111E-7</v>
      </c>
      <c r="K259" s="161">
        <f t="shared" si="28"/>
        <v>3.7562175592142921E-12</v>
      </c>
    </row>
    <row r="260" spans="1:11" ht="18" thickTop="1" thickBot="1" x14ac:dyDescent="0.25">
      <c r="A260" s="163"/>
      <c r="B260" s="163"/>
      <c r="C260" s="214">
        <f t="shared" si="29"/>
        <v>0</v>
      </c>
      <c r="D260" s="214">
        <f t="shared" si="30"/>
        <v>0</v>
      </c>
      <c r="E260" s="164"/>
      <c r="F260" s="155">
        <v>252</v>
      </c>
      <c r="G260" s="161">
        <f t="shared" si="24"/>
        <v>0.49938511343664582</v>
      </c>
      <c r="H260" s="161">
        <f t="shared" si="25"/>
        <v>0.49094872487624275</v>
      </c>
      <c r="I260" s="161">
        <f t="shared" si="26"/>
        <v>0.45380722800069773</v>
      </c>
      <c r="J260" s="161">
        <f t="shared" si="27"/>
        <v>3.6793930480172321E-7</v>
      </c>
      <c r="K260" s="161">
        <f t="shared" si="28"/>
        <v>3.1030733538273125E-12</v>
      </c>
    </row>
    <row r="261" spans="1:11" ht="18" thickTop="1" thickBot="1" x14ac:dyDescent="0.25">
      <c r="A261" s="163"/>
      <c r="B261" s="163"/>
      <c r="C261" s="214">
        <f t="shared" si="29"/>
        <v>0</v>
      </c>
      <c r="D261" s="214">
        <f t="shared" si="30"/>
        <v>0</v>
      </c>
      <c r="E261" s="164"/>
      <c r="F261" s="155">
        <v>253</v>
      </c>
      <c r="G261" s="161">
        <f t="shared" si="24"/>
        <v>0.49938266424153166</v>
      </c>
      <c r="H261" s="161">
        <f t="shared" si="25"/>
        <v>0.49091280653379665</v>
      </c>
      <c r="I261" s="161">
        <f t="shared" si="26"/>
        <v>0.45362474362912075</v>
      </c>
      <c r="J261" s="161">
        <f t="shared" si="27"/>
        <v>3.3253271425337516E-7</v>
      </c>
      <c r="K261" s="161">
        <f t="shared" si="28"/>
        <v>2.5617286070200862E-12</v>
      </c>
    </row>
    <row r="262" spans="1:11" ht="18" thickTop="1" thickBot="1" x14ac:dyDescent="0.25">
      <c r="A262" s="163"/>
      <c r="B262" s="163"/>
      <c r="C262" s="214">
        <f t="shared" si="29"/>
        <v>0</v>
      </c>
      <c r="D262" s="214">
        <f t="shared" si="30"/>
        <v>0</v>
      </c>
      <c r="E262" s="164"/>
      <c r="F262" s="155">
        <v>254</v>
      </c>
      <c r="G262" s="161">
        <f t="shared" si="24"/>
        <v>0.49938021504644081</v>
      </c>
      <c r="H262" s="161">
        <f t="shared" si="25"/>
        <v>0.49087688826503761</v>
      </c>
      <c r="I262" s="161">
        <f t="shared" si="26"/>
        <v>0.45344226904846385</v>
      </c>
      <c r="J262" s="161">
        <f t="shared" si="27"/>
        <v>3.0042109511185799E-7</v>
      </c>
      <c r="K262" s="161">
        <f t="shared" si="28"/>
        <v>2.113198505071523E-12</v>
      </c>
    </row>
    <row r="263" spans="1:11" ht="18" thickTop="1" thickBot="1" x14ac:dyDescent="0.25">
      <c r="A263" s="163"/>
      <c r="B263" s="163"/>
      <c r="C263" s="214">
        <f t="shared" si="29"/>
        <v>0</v>
      </c>
      <c r="D263" s="214">
        <f t="shared" si="30"/>
        <v>0</v>
      </c>
      <c r="E263" s="164"/>
      <c r="F263" s="155">
        <v>255</v>
      </c>
      <c r="G263" s="161">
        <f t="shared" si="24"/>
        <v>0.49937776585137317</v>
      </c>
      <c r="H263" s="161">
        <f t="shared" si="25"/>
        <v>0.49084097007025695</v>
      </c>
      <c r="I263" s="161">
        <f t="shared" si="26"/>
        <v>0.45325980429689916</v>
      </c>
      <c r="J263" s="161">
        <f t="shared" si="27"/>
        <v>2.7130905599914712E-7</v>
      </c>
      <c r="K263" s="161">
        <f t="shared" si="28"/>
        <v>1.7419399256368706E-12</v>
      </c>
    </row>
    <row r="264" spans="1:11" ht="18" thickTop="1" thickBot="1" x14ac:dyDescent="0.25">
      <c r="A264" s="163"/>
      <c r="B264" s="163"/>
      <c r="C264" s="214">
        <f t="shared" si="29"/>
        <v>0</v>
      </c>
      <c r="D264" s="214">
        <f t="shared" si="30"/>
        <v>0</v>
      </c>
      <c r="E264" s="164"/>
      <c r="F264" s="155">
        <v>256</v>
      </c>
      <c r="G264" s="161">
        <f t="shared" si="24"/>
        <v>0.49937531665632906</v>
      </c>
      <c r="H264" s="161">
        <f t="shared" si="25"/>
        <v>0.49080505194974566</v>
      </c>
      <c r="I264" s="161">
        <f t="shared" si="26"/>
        <v>0.45307734941259281</v>
      </c>
      <c r="J264" s="161">
        <f t="shared" si="27"/>
        <v>2.4492659100872061E-7</v>
      </c>
      <c r="K264" s="161">
        <f t="shared" si="28"/>
        <v>1.4348522370255523E-12</v>
      </c>
    </row>
    <row r="265" spans="1:11" ht="18" thickTop="1" thickBot="1" x14ac:dyDescent="0.25">
      <c r="A265" s="163"/>
      <c r="B265" s="163"/>
      <c r="C265" s="214">
        <f t="shared" si="29"/>
        <v>0</v>
      </c>
      <c r="D265" s="214">
        <f t="shared" si="30"/>
        <v>0</v>
      </c>
      <c r="E265" s="164"/>
      <c r="F265" s="155">
        <v>257</v>
      </c>
      <c r="G265" s="161">
        <f t="shared" ref="G265:G328" si="31">1-(_xlfn.NORM.DIST(F265,$G$2,$G$5,TRUE))</f>
        <v>0.49937286746130849</v>
      </c>
      <c r="H265" s="161">
        <f t="shared" ref="H265:H328" si="32">1-(_xlfn.NORM.DIST(F265,$H$2,$H$5,TRUE))</f>
        <v>0.49076913390379495</v>
      </c>
      <c r="I265" s="161">
        <f t="shared" ref="I265:I328" si="33">1-(_xlfn.NORM.DIST(F265,$I$2,$I$5,TRUE))</f>
        <v>0.45289490443370417</v>
      </c>
      <c r="J265" s="161">
        <f t="shared" ref="J265:J328" si="34">1-(_xlfn.NORM.DIST(F265,$J$2,$J$5,TRUE))</f>
        <v>2.2102700159010169E-7</v>
      </c>
      <c r="K265" s="161">
        <f t="shared" ref="K265:K328" si="35">1-(_xlfn.NORM.DIST(F265,$K$2,$K$5,TRUE))</f>
        <v>1.1810552535962415E-12</v>
      </c>
    </row>
    <row r="266" spans="1:11" ht="18" thickTop="1" thickBot="1" x14ac:dyDescent="0.25">
      <c r="A266" s="163"/>
      <c r="B266" s="163"/>
      <c r="C266" s="214">
        <f t="shared" si="29"/>
        <v>0</v>
      </c>
      <c r="D266" s="214">
        <f t="shared" si="30"/>
        <v>0</v>
      </c>
      <c r="E266" s="164"/>
      <c r="F266" s="155">
        <v>258</v>
      </c>
      <c r="G266" s="161">
        <f t="shared" si="31"/>
        <v>0.49937041826631146</v>
      </c>
      <c r="H266" s="161">
        <f t="shared" si="32"/>
        <v>0.49073321593269603</v>
      </c>
      <c r="I266" s="161">
        <f t="shared" si="33"/>
        <v>0.45271246939838672</v>
      </c>
      <c r="J266" s="161">
        <f t="shared" si="34"/>
        <v>1.9938497963778445E-7</v>
      </c>
      <c r="K266" s="161">
        <f t="shared" si="35"/>
        <v>9.7144514654701197E-13</v>
      </c>
    </row>
    <row r="267" spans="1:11" ht="18" thickTop="1" thickBot="1" x14ac:dyDescent="0.25">
      <c r="A267" s="163"/>
      <c r="B267" s="163"/>
      <c r="C267" s="214">
        <f t="shared" si="29"/>
        <v>0</v>
      </c>
      <c r="D267" s="214">
        <f t="shared" si="30"/>
        <v>0</v>
      </c>
      <c r="E267" s="164"/>
      <c r="F267" s="155">
        <v>259</v>
      </c>
      <c r="G267" s="161">
        <f t="shared" si="31"/>
        <v>0.49936796907133829</v>
      </c>
      <c r="H267" s="161">
        <f t="shared" si="32"/>
        <v>0.49069729803673989</v>
      </c>
      <c r="I267" s="161">
        <f t="shared" si="33"/>
        <v>0.4525300443447875</v>
      </c>
      <c r="J267" s="161">
        <f t="shared" si="34"/>
        <v>1.7979483923902251E-7</v>
      </c>
      <c r="K267" s="161">
        <f t="shared" si="35"/>
        <v>7.9847239931041258E-13</v>
      </c>
    </row>
    <row r="268" spans="1:11" ht="18" thickTop="1" thickBot="1" x14ac:dyDescent="0.25">
      <c r="A268" s="163"/>
      <c r="B268" s="163"/>
      <c r="C268" s="214">
        <f t="shared" si="29"/>
        <v>0</v>
      </c>
      <c r="D268" s="214">
        <f t="shared" si="30"/>
        <v>0</v>
      </c>
      <c r="E268" s="164"/>
      <c r="F268" s="155">
        <v>260</v>
      </c>
      <c r="G268" s="161">
        <f t="shared" si="31"/>
        <v>0.49936551987638889</v>
      </c>
      <c r="H268" s="161">
        <f t="shared" si="32"/>
        <v>0.49066138021621786</v>
      </c>
      <c r="I268" s="161">
        <f t="shared" si="33"/>
        <v>0.45234762931104733</v>
      </c>
      <c r="J268" s="161">
        <f t="shared" si="34"/>
        <v>1.6206888631131733E-7</v>
      </c>
      <c r="K268" s="161">
        <f t="shared" si="35"/>
        <v>6.5580874064607997E-13</v>
      </c>
    </row>
    <row r="269" spans="1:11" ht="18" thickTop="1" thickBot="1" x14ac:dyDescent="0.25">
      <c r="A269" s="163"/>
      <c r="B269" s="163"/>
      <c r="C269" s="214">
        <f t="shared" si="29"/>
        <v>0</v>
      </c>
      <c r="D269" s="214">
        <f t="shared" si="30"/>
        <v>0</v>
      </c>
      <c r="E269" s="164"/>
      <c r="F269" s="155">
        <v>261</v>
      </c>
      <c r="G269" s="161">
        <f t="shared" si="31"/>
        <v>0.49936307068146335</v>
      </c>
      <c r="H269" s="161">
        <f t="shared" si="32"/>
        <v>0.49062546247142091</v>
      </c>
      <c r="I269" s="161">
        <f t="shared" si="33"/>
        <v>0.45216522433530071</v>
      </c>
      <c r="J269" s="161">
        <f t="shared" si="34"/>
        <v>1.4603591713679975E-7</v>
      </c>
      <c r="K269" s="161">
        <f t="shared" si="35"/>
        <v>5.3823612233827589E-13</v>
      </c>
    </row>
    <row r="270" spans="1:11" ht="18" thickTop="1" thickBot="1" x14ac:dyDescent="0.25">
      <c r="A270" s="163"/>
      <c r="B270" s="163"/>
      <c r="C270" s="214">
        <f t="shared" si="29"/>
        <v>0</v>
      </c>
      <c r="D270" s="214">
        <f t="shared" si="30"/>
        <v>0</v>
      </c>
      <c r="E270" s="164"/>
      <c r="F270" s="155">
        <v>262</v>
      </c>
      <c r="G270" s="161">
        <f t="shared" si="31"/>
        <v>0.49936062148656202</v>
      </c>
      <c r="H270" s="161">
        <f t="shared" si="32"/>
        <v>0.49058954480264028</v>
      </c>
      <c r="I270" s="161">
        <f t="shared" si="33"/>
        <v>0.45198282945567536</v>
      </c>
      <c r="J270" s="161">
        <f t="shared" si="34"/>
        <v>1.31539834913319E-7</v>
      </c>
      <c r="K270" s="161">
        <f t="shared" si="35"/>
        <v>4.4142467459096224E-13</v>
      </c>
    </row>
    <row r="271" spans="1:11" ht="18" thickTop="1" thickBot="1" x14ac:dyDescent="0.25">
      <c r="A271" s="163"/>
      <c r="B271" s="163"/>
      <c r="C271" s="214">
        <f t="shared" si="29"/>
        <v>0</v>
      </c>
      <c r="D271" s="214">
        <f t="shared" si="30"/>
        <v>0</v>
      </c>
      <c r="E271" s="164"/>
      <c r="F271" s="155">
        <v>263</v>
      </c>
      <c r="G271" s="161">
        <f t="shared" si="31"/>
        <v>0.49935817229168455</v>
      </c>
      <c r="H271" s="161">
        <f t="shared" si="32"/>
        <v>0.49055362721016715</v>
      </c>
      <c r="I271" s="161">
        <f t="shared" si="33"/>
        <v>0.45180044471029324</v>
      </c>
      <c r="J271" s="161">
        <f t="shared" si="34"/>
        <v>1.184383759955665E-7</v>
      </c>
      <c r="K271" s="161">
        <f t="shared" si="35"/>
        <v>3.61710661422876E-13</v>
      </c>
    </row>
    <row r="272" spans="1:11" ht="18" thickTop="1" thickBot="1" x14ac:dyDescent="0.25">
      <c r="A272" s="163"/>
      <c r="B272" s="163"/>
      <c r="C272" s="214">
        <f t="shared" si="29"/>
        <v>0</v>
      </c>
      <c r="D272" s="214">
        <f t="shared" si="30"/>
        <v>0</v>
      </c>
      <c r="E272" s="164"/>
      <c r="F272" s="155">
        <v>264</v>
      </c>
      <c r="G272" s="161">
        <f t="shared" si="31"/>
        <v>0.49935572309683129</v>
      </c>
      <c r="H272" s="161">
        <f t="shared" si="32"/>
        <v>0.49051770969429276</v>
      </c>
      <c r="I272" s="161">
        <f t="shared" si="33"/>
        <v>0.4516180701372694</v>
      </c>
      <c r="J272" s="161">
        <f t="shared" si="34"/>
        <v>1.0660193872080725E-7</v>
      </c>
      <c r="K272" s="161">
        <f t="shared" si="35"/>
        <v>2.9620750296999176E-13</v>
      </c>
    </row>
    <row r="273" spans="1:11" ht="18" thickTop="1" thickBot="1" x14ac:dyDescent="0.25">
      <c r="A273" s="163"/>
      <c r="B273" s="163"/>
      <c r="C273" s="214">
        <f t="shared" si="29"/>
        <v>0</v>
      </c>
      <c r="D273" s="214">
        <f t="shared" si="30"/>
        <v>0</v>
      </c>
      <c r="E273" s="164"/>
      <c r="F273" s="155">
        <v>265</v>
      </c>
      <c r="G273" s="161">
        <f t="shared" si="31"/>
        <v>0.49935327390200246</v>
      </c>
      <c r="H273" s="161">
        <f t="shared" si="32"/>
        <v>0.49048179225530797</v>
      </c>
      <c r="I273" s="161">
        <f t="shared" si="33"/>
        <v>0.4514357057747127</v>
      </c>
      <c r="J273" s="161">
        <f t="shared" si="34"/>
        <v>9.5912506048456692E-8</v>
      </c>
      <c r="K273" s="161">
        <f t="shared" si="35"/>
        <v>2.4236168627567167E-13</v>
      </c>
    </row>
    <row r="274" spans="1:11" ht="18" thickTop="1" thickBot="1" x14ac:dyDescent="0.25">
      <c r="A274" s="163"/>
      <c r="B274" s="163"/>
      <c r="C274" s="214">
        <f t="shared" si="29"/>
        <v>0</v>
      </c>
      <c r="D274" s="214">
        <f t="shared" si="30"/>
        <v>0</v>
      </c>
      <c r="E274" s="164"/>
      <c r="F274" s="155">
        <v>266</v>
      </c>
      <c r="G274" s="161">
        <f t="shared" si="31"/>
        <v>0.49935082470719794</v>
      </c>
      <c r="H274" s="161">
        <f t="shared" si="32"/>
        <v>0.490445874893504</v>
      </c>
      <c r="I274" s="161">
        <f t="shared" si="33"/>
        <v>0.45125335166072544</v>
      </c>
      <c r="J274" s="161">
        <f t="shared" si="34"/>
        <v>8.6262654130919714E-8</v>
      </c>
      <c r="K274" s="161">
        <f t="shared" si="35"/>
        <v>1.9817480989559044E-13</v>
      </c>
    </row>
    <row r="275" spans="1:11" ht="18" thickTop="1" thickBot="1" x14ac:dyDescent="0.25">
      <c r="A275" s="163"/>
      <c r="B275" s="163"/>
      <c r="C275" s="214">
        <f t="shared" si="29"/>
        <v>0</v>
      </c>
      <c r="D275" s="214">
        <f t="shared" si="30"/>
        <v>0</v>
      </c>
      <c r="E275" s="164"/>
      <c r="F275" s="155">
        <v>267</v>
      </c>
      <c r="G275" s="161">
        <f t="shared" si="31"/>
        <v>0.49934837551241795</v>
      </c>
      <c r="H275" s="161">
        <f t="shared" si="32"/>
        <v>0.49040995760917205</v>
      </c>
      <c r="I275" s="161">
        <f t="shared" si="33"/>
        <v>0.45107100783340348</v>
      </c>
      <c r="J275" s="161">
        <f t="shared" si="34"/>
        <v>7.7554643485022723E-8</v>
      </c>
      <c r="K275" s="161">
        <f t="shared" si="35"/>
        <v>1.6198153929281034E-13</v>
      </c>
    </row>
    <row r="276" spans="1:11" ht="18" thickTop="1" thickBot="1" x14ac:dyDescent="0.25">
      <c r="A276" s="163"/>
      <c r="B276" s="163"/>
      <c r="C276" s="214">
        <f t="shared" si="29"/>
        <v>0</v>
      </c>
      <c r="D276" s="214">
        <f t="shared" si="30"/>
        <v>0</v>
      </c>
      <c r="E276" s="164"/>
      <c r="F276" s="155">
        <v>268</v>
      </c>
      <c r="G276" s="161">
        <f t="shared" si="31"/>
        <v>0.49934592631766239</v>
      </c>
      <c r="H276" s="161">
        <f t="shared" si="32"/>
        <v>0.49037404040260335</v>
      </c>
      <c r="I276" s="161">
        <f t="shared" si="33"/>
        <v>0.45088867433083624</v>
      </c>
      <c r="J276" s="161">
        <f t="shared" si="34"/>
        <v>6.9699581883853057E-8</v>
      </c>
      <c r="K276" s="161">
        <f t="shared" si="35"/>
        <v>1.3222756223285614E-13</v>
      </c>
    </row>
    <row r="277" spans="1:11" ht="18" thickTop="1" thickBot="1" x14ac:dyDescent="0.25">
      <c r="A277" s="163"/>
      <c r="B277" s="163"/>
      <c r="C277" s="214">
        <f t="shared" si="29"/>
        <v>0</v>
      </c>
      <c r="D277" s="214">
        <f t="shared" si="30"/>
        <v>0</v>
      </c>
      <c r="E277" s="164"/>
      <c r="F277" s="155">
        <v>269</v>
      </c>
      <c r="G277" s="161">
        <f t="shared" si="31"/>
        <v>0.49934347712293148</v>
      </c>
      <c r="H277" s="161">
        <f t="shared" si="32"/>
        <v>0.49033812327408888</v>
      </c>
      <c r="I277" s="161">
        <f t="shared" si="33"/>
        <v>0.45070635119110625</v>
      </c>
      <c r="J277" s="161">
        <f t="shared" si="34"/>
        <v>6.2616658524916602E-8</v>
      </c>
      <c r="K277" s="161">
        <f t="shared" si="35"/>
        <v>1.0791367799356522E-13</v>
      </c>
    </row>
    <row r="278" spans="1:11" ht="18" thickTop="1" thickBot="1" x14ac:dyDescent="0.25">
      <c r="A278" s="163"/>
      <c r="B278" s="163"/>
      <c r="C278" s="214">
        <f t="shared" si="29"/>
        <v>0</v>
      </c>
      <c r="D278" s="214">
        <f t="shared" si="30"/>
        <v>0</v>
      </c>
      <c r="E278" s="164"/>
      <c r="F278" s="155">
        <v>270</v>
      </c>
      <c r="G278" s="161">
        <f t="shared" si="31"/>
        <v>0.49934102792822543</v>
      </c>
      <c r="H278" s="161">
        <f t="shared" si="32"/>
        <v>0.49030220622391973</v>
      </c>
      <c r="I278" s="161">
        <f t="shared" si="33"/>
        <v>0.45052403845228994</v>
      </c>
      <c r="J278" s="161">
        <f t="shared" si="34"/>
        <v>5.6232438705450249E-8</v>
      </c>
      <c r="K278" s="161">
        <f t="shared" si="35"/>
        <v>8.7929663550312398E-14</v>
      </c>
    </row>
    <row r="279" spans="1:11" ht="18" thickTop="1" thickBot="1" x14ac:dyDescent="0.25">
      <c r="A279" s="163"/>
      <c r="B279" s="163"/>
      <c r="C279" s="214">
        <f t="shared" si="29"/>
        <v>0</v>
      </c>
      <c r="D279" s="214">
        <f t="shared" si="30"/>
        <v>0</v>
      </c>
      <c r="E279" s="164"/>
      <c r="F279" s="155">
        <v>271</v>
      </c>
      <c r="G279" s="161">
        <f t="shared" si="31"/>
        <v>0.49933857873354415</v>
      </c>
      <c r="H279" s="161">
        <f t="shared" si="32"/>
        <v>0.49026628925238713</v>
      </c>
      <c r="I279" s="161">
        <f t="shared" si="33"/>
        <v>0.45034173615245709</v>
      </c>
      <c r="J279" s="161">
        <f t="shared" si="34"/>
        <v>5.04802193379561E-8</v>
      </c>
      <c r="K279" s="161">
        <f t="shared" si="35"/>
        <v>7.1720407390785113E-14</v>
      </c>
    </row>
    <row r="280" spans="1:11" ht="18" thickTop="1" thickBot="1" x14ac:dyDescent="0.25">
      <c r="A280" s="163"/>
      <c r="B280" s="163"/>
      <c r="C280" s="214">
        <f t="shared" si="29"/>
        <v>0</v>
      </c>
      <c r="D280" s="214">
        <f t="shared" si="30"/>
        <v>0</v>
      </c>
      <c r="E280" s="164"/>
      <c r="F280" s="155">
        <v>272</v>
      </c>
      <c r="G280" s="161">
        <f t="shared" si="31"/>
        <v>0.49933612953888784</v>
      </c>
      <c r="H280" s="161">
        <f t="shared" si="32"/>
        <v>0.49023037235978217</v>
      </c>
      <c r="I280" s="161">
        <f t="shared" si="33"/>
        <v>0.45015944432967037</v>
      </c>
      <c r="J280" s="161">
        <f t="shared" si="34"/>
        <v>4.529943675724013E-8</v>
      </c>
      <c r="K280" s="161">
        <f t="shared" si="35"/>
        <v>5.8397731095283234E-14</v>
      </c>
    </row>
    <row r="281" spans="1:11" ht="18" thickTop="1" thickBot="1" x14ac:dyDescent="0.25">
      <c r="A281" s="163"/>
      <c r="B281" s="163"/>
      <c r="C281" s="214">
        <f t="shared" si="29"/>
        <v>0</v>
      </c>
      <c r="D281" s="214">
        <f t="shared" si="30"/>
        <v>0</v>
      </c>
      <c r="E281" s="164"/>
      <c r="F281" s="155">
        <v>273</v>
      </c>
      <c r="G281" s="161">
        <f t="shared" si="31"/>
        <v>0.49933368034425651</v>
      </c>
      <c r="H281" s="161">
        <f t="shared" si="32"/>
        <v>0.49019445554639596</v>
      </c>
      <c r="I281" s="161">
        <f t="shared" si="33"/>
        <v>0.44997716302198643</v>
      </c>
      <c r="J281" s="161">
        <f t="shared" si="34"/>
        <v>4.063512437646466E-8</v>
      </c>
      <c r="K281" s="161">
        <f t="shared" si="35"/>
        <v>4.75175454539567E-14</v>
      </c>
    </row>
    <row r="282" spans="1:11" ht="18" thickTop="1" thickBot="1" x14ac:dyDescent="0.25">
      <c r="A282" s="163"/>
      <c r="B282" s="163"/>
      <c r="C282" s="214">
        <f t="shared" si="29"/>
        <v>0</v>
      </c>
      <c r="D282" s="214">
        <f t="shared" si="30"/>
        <v>0</v>
      </c>
      <c r="E282" s="164"/>
      <c r="F282" s="155">
        <v>274</v>
      </c>
      <c r="G282" s="161">
        <f t="shared" si="31"/>
        <v>0.49933123114965028</v>
      </c>
      <c r="H282" s="161">
        <f t="shared" si="32"/>
        <v>0.49015853881251981</v>
      </c>
      <c r="I282" s="161">
        <f t="shared" si="33"/>
        <v>0.44979489226745506</v>
      </c>
      <c r="J282" s="161">
        <f t="shared" si="34"/>
        <v>3.6437416639500952E-8</v>
      </c>
      <c r="K282" s="161">
        <f t="shared" si="35"/>
        <v>3.8635761256955448E-14</v>
      </c>
    </row>
    <row r="283" spans="1:11" ht="18" thickTop="1" thickBot="1" x14ac:dyDescent="0.25">
      <c r="A283" s="163"/>
      <c r="B283" s="163"/>
      <c r="C283" s="214">
        <f t="shared" si="29"/>
        <v>0</v>
      </c>
      <c r="D283" s="214">
        <f t="shared" si="30"/>
        <v>0</v>
      </c>
      <c r="E283" s="164"/>
      <c r="F283" s="155">
        <v>275</v>
      </c>
      <c r="G283" s="161">
        <f t="shared" si="31"/>
        <v>0.49932878195506936</v>
      </c>
      <c r="H283" s="161">
        <f t="shared" si="32"/>
        <v>0.49012262215844449</v>
      </c>
      <c r="I283" s="161">
        <f t="shared" si="33"/>
        <v>0.44961263210411917</v>
      </c>
      <c r="J283" s="161">
        <f t="shared" si="34"/>
        <v>3.2661093829489118E-8</v>
      </c>
      <c r="K283" s="161">
        <f t="shared" si="35"/>
        <v>3.1308289294429414E-14</v>
      </c>
    </row>
    <row r="284" spans="1:11" ht="18" thickTop="1" thickBot="1" x14ac:dyDescent="0.25">
      <c r="A284" s="163"/>
      <c r="B284" s="163"/>
      <c r="C284" s="214">
        <f t="shared" si="29"/>
        <v>0</v>
      </c>
      <c r="D284" s="214">
        <f t="shared" si="30"/>
        <v>0</v>
      </c>
      <c r="E284" s="164"/>
      <c r="F284" s="155">
        <v>276</v>
      </c>
      <c r="G284" s="161">
        <f t="shared" si="31"/>
        <v>0.49932633276051364</v>
      </c>
      <c r="H284" s="161">
        <f t="shared" si="32"/>
        <v>0.49008670558446132</v>
      </c>
      <c r="I284" s="161">
        <f t="shared" si="33"/>
        <v>0.44943038257001522</v>
      </c>
      <c r="J284" s="161">
        <f t="shared" si="34"/>
        <v>2.9265166956449207E-8</v>
      </c>
      <c r="K284" s="161">
        <f t="shared" si="35"/>
        <v>2.5424107263916085E-14</v>
      </c>
    </row>
    <row r="285" spans="1:11" ht="18" thickTop="1" thickBot="1" x14ac:dyDescent="0.25">
      <c r="A285" s="163"/>
      <c r="B285" s="163"/>
      <c r="C285" s="214">
        <f t="shared" si="29"/>
        <v>0</v>
      </c>
      <c r="D285" s="214">
        <f t="shared" si="30"/>
        <v>0</v>
      </c>
      <c r="E285" s="164"/>
      <c r="F285" s="155">
        <v>277</v>
      </c>
      <c r="G285" s="161">
        <f t="shared" si="31"/>
        <v>0.49932388356598323</v>
      </c>
      <c r="H285" s="161">
        <f t="shared" si="32"/>
        <v>0.49005078909086142</v>
      </c>
      <c r="I285" s="161">
        <f t="shared" si="33"/>
        <v>0.44924814370317279</v>
      </c>
      <c r="J285" s="161">
        <f t="shared" si="34"/>
        <v>2.6212496728739154E-8</v>
      </c>
      <c r="K285" s="161">
        <f t="shared" si="35"/>
        <v>2.0650148258027912E-14</v>
      </c>
    </row>
    <row r="286" spans="1:11" ht="18" thickTop="1" thickBot="1" x14ac:dyDescent="0.25">
      <c r="A286" s="163"/>
      <c r="B286" s="163"/>
      <c r="C286" s="214">
        <f t="shared" si="29"/>
        <v>0</v>
      </c>
      <c r="D286" s="214">
        <f t="shared" si="30"/>
        <v>0</v>
      </c>
      <c r="E286" s="164"/>
      <c r="F286" s="155">
        <v>278</v>
      </c>
      <c r="G286" s="161">
        <f t="shared" si="31"/>
        <v>0.49932143437147847</v>
      </c>
      <c r="H286" s="161">
        <f t="shared" si="32"/>
        <v>0.49001487267793586</v>
      </c>
      <c r="I286" s="161">
        <f t="shared" si="33"/>
        <v>0.44906591554161479</v>
      </c>
      <c r="J286" s="161">
        <f t="shared" si="34"/>
        <v>2.3469446497337287E-8</v>
      </c>
      <c r="K286" s="161">
        <f t="shared" si="35"/>
        <v>1.6764367671839864E-14</v>
      </c>
    </row>
    <row r="287" spans="1:11" ht="18" thickTop="1" thickBot="1" x14ac:dyDescent="0.25">
      <c r="A287" s="163"/>
      <c r="B287" s="163"/>
      <c r="C287" s="214">
        <f t="shared" si="29"/>
        <v>0</v>
      </c>
      <c r="D287" s="214">
        <f t="shared" si="30"/>
        <v>0</v>
      </c>
      <c r="E287" s="164"/>
      <c r="F287" s="155">
        <v>279</v>
      </c>
      <c r="G287" s="161">
        <f t="shared" si="31"/>
        <v>0.49931898517699924</v>
      </c>
      <c r="H287" s="161">
        <f t="shared" si="32"/>
        <v>0.48997895634597577</v>
      </c>
      <c r="I287" s="161">
        <f t="shared" si="33"/>
        <v>0.44888369812335749</v>
      </c>
      <c r="J287" s="161">
        <f t="shared" si="34"/>
        <v>2.100556428796807E-8</v>
      </c>
      <c r="K287" s="161">
        <f t="shared" si="35"/>
        <v>1.354472090042691E-14</v>
      </c>
    </row>
    <row r="288" spans="1:11" ht="18" thickTop="1" thickBot="1" x14ac:dyDescent="0.25">
      <c r="A288" s="163"/>
      <c r="B288" s="163"/>
      <c r="C288" s="214">
        <f t="shared" si="29"/>
        <v>0</v>
      </c>
      <c r="D288" s="214">
        <f t="shared" si="30"/>
        <v>0</v>
      </c>
      <c r="E288" s="164"/>
      <c r="F288" s="155">
        <v>280</v>
      </c>
      <c r="G288" s="161">
        <f t="shared" si="31"/>
        <v>0.49931653598254566</v>
      </c>
      <c r="H288" s="161">
        <f t="shared" si="32"/>
        <v>0.48994304009527234</v>
      </c>
      <c r="I288" s="161">
        <f t="shared" si="33"/>
        <v>0.44870149148641003</v>
      </c>
      <c r="J288" s="161">
        <f t="shared" si="34"/>
        <v>1.8793292477781165E-8</v>
      </c>
      <c r="K288" s="161">
        <f t="shared" si="35"/>
        <v>1.099120794378905E-14</v>
      </c>
    </row>
    <row r="289" spans="1:11" ht="18" thickTop="1" thickBot="1" x14ac:dyDescent="0.25">
      <c r="A289" s="163"/>
      <c r="B289" s="163"/>
      <c r="C289" s="214">
        <f t="shared" si="29"/>
        <v>0</v>
      </c>
      <c r="D289" s="214">
        <f t="shared" si="30"/>
        <v>0</v>
      </c>
      <c r="E289" s="164"/>
      <c r="F289" s="155">
        <v>281</v>
      </c>
      <c r="G289" s="161">
        <f t="shared" si="31"/>
        <v>0.49931408678811784</v>
      </c>
      <c r="H289" s="161">
        <f t="shared" si="32"/>
        <v>0.48990712392611657</v>
      </c>
      <c r="I289" s="161">
        <f t="shared" si="33"/>
        <v>0.44851929566877502</v>
      </c>
      <c r="J289" s="161">
        <f t="shared" si="34"/>
        <v>1.680770356227157E-8</v>
      </c>
      <c r="K289" s="161">
        <f t="shared" si="35"/>
        <v>8.8817841970012523E-15</v>
      </c>
    </row>
    <row r="290" spans="1:11" ht="18" thickTop="1" thickBot="1" x14ac:dyDescent="0.25">
      <c r="A290" s="163"/>
      <c r="B290" s="163"/>
      <c r="C290" s="214">
        <f t="shared" si="29"/>
        <v>0</v>
      </c>
      <c r="D290" s="214">
        <f t="shared" si="30"/>
        <v>0</v>
      </c>
      <c r="E290" s="164"/>
      <c r="F290" s="155">
        <v>282</v>
      </c>
      <c r="G290" s="161">
        <f t="shared" si="31"/>
        <v>0.49931163759371588</v>
      </c>
      <c r="H290" s="161">
        <f t="shared" si="32"/>
        <v>0.48987120783879945</v>
      </c>
      <c r="I290" s="161">
        <f t="shared" si="33"/>
        <v>0.44833711070844806</v>
      </c>
      <c r="J290" s="161">
        <f t="shared" si="34"/>
        <v>1.5026258237682555E-8</v>
      </c>
      <c r="K290" s="161">
        <f t="shared" si="35"/>
        <v>7.2164496600635175E-15</v>
      </c>
    </row>
    <row r="291" spans="1:11" ht="18" thickTop="1" thickBot="1" x14ac:dyDescent="0.25">
      <c r="A291" s="163"/>
      <c r="B291" s="163"/>
      <c r="C291" s="214">
        <f t="shared" si="29"/>
        <v>0</v>
      </c>
      <c r="D291" s="214">
        <f t="shared" si="30"/>
        <v>0</v>
      </c>
      <c r="E291" s="164"/>
      <c r="F291" s="155">
        <v>283</v>
      </c>
      <c r="G291" s="161">
        <f t="shared" si="31"/>
        <v>0.4993091883993398</v>
      </c>
      <c r="H291" s="161">
        <f t="shared" si="32"/>
        <v>0.48983529183361241</v>
      </c>
      <c r="I291" s="161">
        <f t="shared" si="33"/>
        <v>0.44815493664341788</v>
      </c>
      <c r="J291" s="161">
        <f t="shared" si="34"/>
        <v>1.3428584799690668E-8</v>
      </c>
      <c r="K291" s="161">
        <f t="shared" si="35"/>
        <v>5.773159728050814E-15</v>
      </c>
    </row>
    <row r="292" spans="1:11" ht="18" thickTop="1" thickBot="1" x14ac:dyDescent="0.25">
      <c r="A292" s="163"/>
      <c r="B292" s="163"/>
      <c r="C292" s="214">
        <f t="shared" si="29"/>
        <v>0</v>
      </c>
      <c r="D292" s="214">
        <f t="shared" si="30"/>
        <v>0</v>
      </c>
      <c r="E292" s="164"/>
      <c r="F292" s="155">
        <v>284</v>
      </c>
      <c r="G292" s="161">
        <f t="shared" si="31"/>
        <v>0.49930673920498991</v>
      </c>
      <c r="H292" s="161">
        <f t="shared" si="32"/>
        <v>0.48979937591084621</v>
      </c>
      <c r="I292" s="161">
        <f t="shared" si="33"/>
        <v>0.44797277351166653</v>
      </c>
      <c r="J292" s="161">
        <f t="shared" si="34"/>
        <v>1.1996278748149791E-8</v>
      </c>
      <c r="K292" s="161">
        <f t="shared" si="35"/>
        <v>4.6629367034256575E-15</v>
      </c>
    </row>
    <row r="293" spans="1:11" ht="18" thickTop="1" thickBot="1" x14ac:dyDescent="0.25">
      <c r="A293" s="163"/>
      <c r="B293" s="163"/>
      <c r="C293" s="214">
        <f t="shared" si="29"/>
        <v>0</v>
      </c>
      <c r="D293" s="214">
        <f t="shared" si="30"/>
        <v>0</v>
      </c>
      <c r="E293" s="164"/>
      <c r="F293" s="155">
        <v>285</v>
      </c>
      <c r="G293" s="161">
        <f t="shared" si="31"/>
        <v>0.4993042900106659</v>
      </c>
      <c r="H293" s="161">
        <f t="shared" si="32"/>
        <v>0.48976346007079219</v>
      </c>
      <c r="I293" s="161">
        <f t="shared" si="33"/>
        <v>0.44779062135116887</v>
      </c>
      <c r="J293" s="161">
        <f t="shared" si="34"/>
        <v>1.0712719378247471E-8</v>
      </c>
      <c r="K293" s="161">
        <f t="shared" si="35"/>
        <v>3.7747582837255322E-15</v>
      </c>
    </row>
    <row r="294" spans="1:11" ht="18" thickTop="1" thickBot="1" x14ac:dyDescent="0.25">
      <c r="A294" s="163"/>
      <c r="B294" s="163"/>
      <c r="C294" s="214">
        <f t="shared" si="29"/>
        <v>0</v>
      </c>
      <c r="D294" s="214">
        <f t="shared" si="30"/>
        <v>0</v>
      </c>
      <c r="E294" s="164"/>
      <c r="F294" s="155">
        <v>286</v>
      </c>
      <c r="G294" s="161">
        <f t="shared" si="31"/>
        <v>0.4993018408163683</v>
      </c>
      <c r="H294" s="161">
        <f t="shared" si="32"/>
        <v>0.48972754431374133</v>
      </c>
      <c r="I294" s="161">
        <f t="shared" si="33"/>
        <v>0.44760848019989297</v>
      </c>
      <c r="J294" s="161">
        <f t="shared" si="34"/>
        <v>9.5629031360289218E-9</v>
      </c>
      <c r="K294" s="161">
        <f t="shared" si="35"/>
        <v>2.9976021664879227E-15</v>
      </c>
    </row>
    <row r="295" spans="1:11" ht="18" thickTop="1" thickBot="1" x14ac:dyDescent="0.25">
      <c r="A295" s="163"/>
      <c r="B295" s="163"/>
      <c r="C295" s="214">
        <f t="shared" si="29"/>
        <v>0</v>
      </c>
      <c r="D295" s="214">
        <f t="shared" si="30"/>
        <v>0</v>
      </c>
      <c r="E295" s="164"/>
      <c r="F295" s="155">
        <v>287</v>
      </c>
      <c r="G295" s="161">
        <f t="shared" si="31"/>
        <v>0.49929939162209702</v>
      </c>
      <c r="H295" s="161">
        <f t="shared" si="32"/>
        <v>0.48969162863998472</v>
      </c>
      <c r="I295" s="161">
        <f t="shared" si="33"/>
        <v>0.44742635009579979</v>
      </c>
      <c r="J295" s="161">
        <f t="shared" si="34"/>
        <v>8.5332920729541684E-9</v>
      </c>
      <c r="K295" s="161">
        <f t="shared" si="35"/>
        <v>2.4424906541753444E-15</v>
      </c>
    </row>
    <row r="296" spans="1:11" ht="18" thickTop="1" thickBot="1" x14ac:dyDescent="0.25">
      <c r="A296" s="163"/>
      <c r="B296" s="163"/>
      <c r="C296" s="214">
        <f t="shared" si="29"/>
        <v>0</v>
      </c>
      <c r="D296" s="214">
        <f t="shared" si="30"/>
        <v>0</v>
      </c>
      <c r="E296" s="164"/>
      <c r="F296" s="155">
        <v>288</v>
      </c>
      <c r="G296" s="161">
        <f t="shared" si="31"/>
        <v>0.49929694242785216</v>
      </c>
      <c r="H296" s="161">
        <f t="shared" si="32"/>
        <v>0.48965571304981359</v>
      </c>
      <c r="I296" s="161">
        <f t="shared" si="33"/>
        <v>0.44724423107684352</v>
      </c>
      <c r="J296" s="161">
        <f t="shared" si="34"/>
        <v>7.6116754010868704E-9</v>
      </c>
      <c r="K296" s="161">
        <f t="shared" si="35"/>
        <v>1.9984014443252818E-15</v>
      </c>
    </row>
    <row r="297" spans="1:11" ht="18" thickTop="1" thickBot="1" x14ac:dyDescent="0.25">
      <c r="A297" s="163"/>
      <c r="B297" s="163"/>
      <c r="C297" s="214">
        <f t="shared" si="29"/>
        <v>0</v>
      </c>
      <c r="D297" s="214">
        <f t="shared" si="30"/>
        <v>0</v>
      </c>
      <c r="E297" s="164"/>
      <c r="F297" s="155">
        <v>289</v>
      </c>
      <c r="G297" s="161">
        <f t="shared" si="31"/>
        <v>0.49929449323363362</v>
      </c>
      <c r="H297" s="161">
        <f t="shared" si="32"/>
        <v>0.48961979754351881</v>
      </c>
      <c r="I297" s="161">
        <f t="shared" si="33"/>
        <v>0.44706212318097127</v>
      </c>
      <c r="J297" s="161">
        <f t="shared" si="34"/>
        <v>6.7870441489148448E-9</v>
      </c>
      <c r="K297" s="161">
        <f t="shared" si="35"/>
        <v>0</v>
      </c>
    </row>
    <row r="298" spans="1:11" ht="18" thickTop="1" thickBot="1" x14ac:dyDescent="0.25">
      <c r="A298" s="163"/>
      <c r="B298" s="163"/>
      <c r="C298" s="214">
        <f t="shared" si="29"/>
        <v>0</v>
      </c>
      <c r="D298" s="214">
        <f t="shared" si="30"/>
        <v>0</v>
      </c>
      <c r="E298" s="164"/>
      <c r="F298" s="155">
        <v>290</v>
      </c>
      <c r="G298" s="161">
        <f t="shared" si="31"/>
        <v>0.49929204403944183</v>
      </c>
      <c r="H298" s="161">
        <f t="shared" si="32"/>
        <v>0.48958388212139159</v>
      </c>
      <c r="I298" s="161">
        <f t="shared" si="33"/>
        <v>0.4468800264461229</v>
      </c>
      <c r="J298" s="161">
        <f t="shared" si="34"/>
        <v>6.0494770304231338E-9</v>
      </c>
      <c r="K298" s="161">
        <f t="shared" si="35"/>
        <v>0</v>
      </c>
    </row>
    <row r="299" spans="1:11" ht="18" thickTop="1" thickBot="1" x14ac:dyDescent="0.25">
      <c r="A299" s="163"/>
      <c r="B299" s="163"/>
      <c r="C299" s="214">
        <f t="shared" si="29"/>
        <v>0</v>
      </c>
      <c r="D299" s="214">
        <f t="shared" si="30"/>
        <v>0</v>
      </c>
      <c r="E299" s="164"/>
      <c r="F299" s="155">
        <v>291</v>
      </c>
      <c r="G299" s="161">
        <f t="shared" si="31"/>
        <v>0.49928959484527669</v>
      </c>
      <c r="H299" s="161">
        <f t="shared" si="32"/>
        <v>0.48954796678372303</v>
      </c>
      <c r="I299" s="161">
        <f t="shared" si="33"/>
        <v>0.44669794091023163</v>
      </c>
      <c r="J299" s="161">
        <f t="shared" si="34"/>
        <v>5.3900364171965975E-9</v>
      </c>
      <c r="K299" s="161">
        <f t="shared" si="35"/>
        <v>0</v>
      </c>
    </row>
    <row r="300" spans="1:11" ht="18" thickTop="1" thickBot="1" x14ac:dyDescent="0.25">
      <c r="A300" s="163"/>
      <c r="B300" s="163"/>
      <c r="C300" s="214">
        <f t="shared" si="29"/>
        <v>0</v>
      </c>
      <c r="D300" s="214">
        <f t="shared" si="30"/>
        <v>0</v>
      </c>
      <c r="E300" s="164"/>
      <c r="F300" s="155">
        <v>292</v>
      </c>
      <c r="G300" s="161">
        <f t="shared" si="31"/>
        <v>0.4992871456511383</v>
      </c>
      <c r="H300" s="161">
        <f t="shared" si="32"/>
        <v>0.48951205153080424</v>
      </c>
      <c r="I300" s="161">
        <f t="shared" si="33"/>
        <v>0.44651586661122311</v>
      </c>
      <c r="J300" s="161">
        <f t="shared" si="34"/>
        <v>4.8006745245743332E-9</v>
      </c>
      <c r="K300" s="161">
        <f t="shared" si="35"/>
        <v>0</v>
      </c>
    </row>
    <row r="301" spans="1:11" ht="18" thickTop="1" thickBot="1" x14ac:dyDescent="0.25">
      <c r="A301" s="163"/>
      <c r="B301" s="163"/>
      <c r="C301" s="214">
        <f t="shared" si="29"/>
        <v>0</v>
      </c>
      <c r="D301" s="214">
        <f t="shared" si="30"/>
        <v>0</v>
      </c>
      <c r="E301" s="164"/>
      <c r="F301" s="155">
        <v>293</v>
      </c>
      <c r="G301" s="161">
        <f t="shared" si="31"/>
        <v>0.49928469645702678</v>
      </c>
      <c r="H301" s="161">
        <f t="shared" si="32"/>
        <v>0.48947613636292631</v>
      </c>
      <c r="I301" s="161">
        <f t="shared" si="33"/>
        <v>0.44633380358701635</v>
      </c>
      <c r="J301" s="161">
        <f t="shared" si="34"/>
        <v>4.2741473693652665E-9</v>
      </c>
      <c r="K301" s="161">
        <f t="shared" si="35"/>
        <v>0</v>
      </c>
    </row>
    <row r="302" spans="1:11" ht="18" thickTop="1" thickBot="1" x14ac:dyDescent="0.25">
      <c r="A302" s="163"/>
      <c r="B302" s="163"/>
      <c r="C302" s="214">
        <f t="shared" si="29"/>
        <v>0</v>
      </c>
      <c r="D302" s="214">
        <f t="shared" si="30"/>
        <v>0</v>
      </c>
      <c r="E302" s="164"/>
      <c r="F302" s="155">
        <v>294</v>
      </c>
      <c r="G302" s="161">
        <f t="shared" si="31"/>
        <v>0.49928224726294235</v>
      </c>
      <c r="H302" s="161">
        <f t="shared" si="32"/>
        <v>0.48944022128038012</v>
      </c>
      <c r="I302" s="161">
        <f t="shared" si="33"/>
        <v>0.44615175187552281</v>
      </c>
      <c r="J302" s="161">
        <f t="shared" si="34"/>
        <v>3.8039373873033355E-9</v>
      </c>
      <c r="K302" s="161">
        <f t="shared" si="35"/>
        <v>0</v>
      </c>
    </row>
    <row r="303" spans="1:11" ht="18" thickTop="1" thickBot="1" x14ac:dyDescent="0.25">
      <c r="A303" s="163"/>
      <c r="B303" s="163"/>
      <c r="C303" s="214">
        <f t="shared" si="29"/>
        <v>0</v>
      </c>
      <c r="D303" s="214">
        <f t="shared" si="30"/>
        <v>0</v>
      </c>
      <c r="E303" s="164"/>
      <c r="F303" s="155">
        <v>295</v>
      </c>
      <c r="G303" s="161">
        <f t="shared" si="31"/>
        <v>0.49927979806888478</v>
      </c>
      <c r="H303" s="161">
        <f t="shared" si="32"/>
        <v>0.48940430628345699</v>
      </c>
      <c r="I303" s="161">
        <f t="shared" si="33"/>
        <v>0.44596971151464704</v>
      </c>
      <c r="J303" s="161">
        <f t="shared" si="34"/>
        <v>3.3841830449077293E-9</v>
      </c>
      <c r="K303" s="161">
        <f t="shared" si="35"/>
        <v>0</v>
      </c>
    </row>
    <row r="304" spans="1:11" ht="18" thickTop="1" thickBot="1" x14ac:dyDescent="0.25">
      <c r="A304" s="163"/>
      <c r="B304" s="163"/>
      <c r="C304" s="214">
        <f t="shared" si="29"/>
        <v>0</v>
      </c>
      <c r="D304" s="214">
        <f t="shared" si="30"/>
        <v>0</v>
      </c>
      <c r="E304" s="164"/>
      <c r="F304" s="155">
        <v>296</v>
      </c>
      <c r="G304" s="161">
        <f t="shared" si="31"/>
        <v>0.49927734887485442</v>
      </c>
      <c r="H304" s="161">
        <f t="shared" si="32"/>
        <v>0.48936839137244781</v>
      </c>
      <c r="I304" s="161">
        <f t="shared" si="33"/>
        <v>0.4457876825422864</v>
      </c>
      <c r="J304" s="161">
        <f t="shared" si="34"/>
        <v>3.0096147796143669E-9</v>
      </c>
      <c r="K304" s="161">
        <f t="shared" si="35"/>
        <v>0</v>
      </c>
    </row>
    <row r="305" spans="1:11" ht="18" thickTop="1" thickBot="1" x14ac:dyDescent="0.25">
      <c r="A305" s="163"/>
      <c r="B305" s="163"/>
      <c r="C305" s="214">
        <f t="shared" si="29"/>
        <v>0</v>
      </c>
      <c r="D305" s="214">
        <f t="shared" si="30"/>
        <v>0</v>
      </c>
      <c r="E305" s="164"/>
      <c r="F305" s="155">
        <v>297</v>
      </c>
      <c r="G305" s="161">
        <f t="shared" si="31"/>
        <v>0.49927489968085137</v>
      </c>
      <c r="H305" s="161">
        <f t="shared" si="32"/>
        <v>0.48933247654764389</v>
      </c>
      <c r="I305" s="161">
        <f t="shared" si="33"/>
        <v>0.44560566499633114</v>
      </c>
      <c r="J305" s="161">
        <f t="shared" si="34"/>
        <v>2.675497490223222E-9</v>
      </c>
      <c r="K305" s="161">
        <f t="shared" si="35"/>
        <v>0</v>
      </c>
    </row>
    <row r="306" spans="1:11" ht="18" thickTop="1" thickBot="1" x14ac:dyDescent="0.25">
      <c r="A306" s="163"/>
      <c r="B306" s="163"/>
      <c r="C306" s="214">
        <f t="shared" si="29"/>
        <v>0</v>
      </c>
      <c r="D306" s="214">
        <f t="shared" si="30"/>
        <v>0</v>
      </c>
      <c r="E306" s="164"/>
      <c r="F306" s="155">
        <v>298</v>
      </c>
      <c r="G306" s="161">
        <f t="shared" si="31"/>
        <v>0.49927245048687552</v>
      </c>
      <c r="H306" s="161">
        <f t="shared" si="32"/>
        <v>0.48929656180933612</v>
      </c>
      <c r="I306" s="161">
        <f t="shared" si="33"/>
        <v>0.44542365891466384</v>
      </c>
      <c r="J306" s="161">
        <f t="shared" si="34"/>
        <v>2.3775776902823509E-9</v>
      </c>
      <c r="K306" s="161">
        <f t="shared" si="35"/>
        <v>0</v>
      </c>
    </row>
    <row r="307" spans="1:11" ht="18" thickTop="1" thickBot="1" x14ac:dyDescent="0.25">
      <c r="A307" s="163"/>
      <c r="B307" s="163"/>
      <c r="C307" s="214">
        <f t="shared" si="29"/>
        <v>0</v>
      </c>
      <c r="D307" s="214">
        <f t="shared" si="30"/>
        <v>0</v>
      </c>
      <c r="E307" s="164"/>
      <c r="F307" s="155">
        <v>299</v>
      </c>
      <c r="G307" s="161">
        <f t="shared" si="31"/>
        <v>0.4992700012929272</v>
      </c>
      <c r="H307" s="161">
        <f t="shared" si="32"/>
        <v>0.48926064715781559</v>
      </c>
      <c r="I307" s="161">
        <f t="shared" si="33"/>
        <v>0.44524166433516044</v>
      </c>
      <c r="J307" s="161">
        <f t="shared" si="34"/>
        <v>2.1120364346316478E-9</v>
      </c>
      <c r="K307" s="161">
        <f t="shared" si="35"/>
        <v>0</v>
      </c>
    </row>
    <row r="308" spans="1:11" ht="18" thickTop="1" thickBot="1" x14ac:dyDescent="0.25">
      <c r="A308" s="163"/>
      <c r="B308" s="163"/>
      <c r="C308" s="214">
        <f t="shared" si="29"/>
        <v>0</v>
      </c>
      <c r="D308" s="214">
        <f t="shared" si="30"/>
        <v>0</v>
      </c>
      <c r="E308" s="164"/>
      <c r="F308" s="155">
        <v>300</v>
      </c>
      <c r="G308" s="161">
        <f t="shared" si="31"/>
        <v>0.49926755209900631</v>
      </c>
      <c r="H308" s="161">
        <f t="shared" si="32"/>
        <v>0.4892247325933734</v>
      </c>
      <c r="I308" s="161">
        <f t="shared" si="33"/>
        <v>0.44505968129568929</v>
      </c>
      <c r="J308" s="161">
        <f t="shared" si="34"/>
        <v>1.8754461317271875E-9</v>
      </c>
      <c r="K308" s="161">
        <f t="shared" si="35"/>
        <v>0</v>
      </c>
    </row>
    <row r="309" spans="1:11" ht="18" thickTop="1" thickBot="1" x14ac:dyDescent="0.25">
      <c r="A309" s="163"/>
      <c r="B309" s="163"/>
      <c r="C309" s="214">
        <f t="shared" si="29"/>
        <v>0</v>
      </c>
      <c r="D309" s="214">
        <f t="shared" si="30"/>
        <v>0</v>
      </c>
      <c r="E309" s="164"/>
      <c r="F309" s="155">
        <v>301</v>
      </c>
      <c r="G309" s="161">
        <f t="shared" si="31"/>
        <v>0.49926510290511317</v>
      </c>
      <c r="H309" s="161">
        <f t="shared" si="32"/>
        <v>0.48918881811630066</v>
      </c>
      <c r="I309" s="161">
        <f t="shared" si="33"/>
        <v>0.44487770983411123</v>
      </c>
      <c r="J309" s="161">
        <f t="shared" si="34"/>
        <v>1.6647315748130609E-9</v>
      </c>
      <c r="K309" s="161">
        <f t="shared" si="35"/>
        <v>0</v>
      </c>
    </row>
    <row r="310" spans="1:11" ht="18" thickTop="1" thickBot="1" x14ac:dyDescent="0.25">
      <c r="A310" s="163"/>
      <c r="B310" s="163"/>
      <c r="C310" s="214">
        <f t="shared" si="29"/>
        <v>0</v>
      </c>
      <c r="D310" s="214">
        <f t="shared" si="30"/>
        <v>0</v>
      </c>
      <c r="E310" s="164"/>
      <c r="F310" s="155">
        <v>302</v>
      </c>
      <c r="G310" s="161">
        <f t="shared" si="31"/>
        <v>0.49926265371124756</v>
      </c>
      <c r="H310" s="161">
        <f t="shared" si="32"/>
        <v>0.48915290372688824</v>
      </c>
      <c r="I310" s="161">
        <f t="shared" si="33"/>
        <v>0.44469574998828021</v>
      </c>
      <c r="J310" s="161">
        <f t="shared" si="34"/>
        <v>1.4771354139853088E-9</v>
      </c>
      <c r="K310" s="161">
        <f t="shared" si="35"/>
        <v>0</v>
      </c>
    </row>
    <row r="311" spans="1:11" ht="18" thickTop="1" thickBot="1" x14ac:dyDescent="0.25">
      <c r="A311" s="163"/>
      <c r="B311" s="163"/>
      <c r="C311" s="214">
        <f t="shared" si="29"/>
        <v>0</v>
      </c>
      <c r="D311" s="214">
        <f t="shared" si="30"/>
        <v>0</v>
      </c>
      <c r="E311" s="164"/>
      <c r="F311" s="155">
        <v>303</v>
      </c>
      <c r="G311" s="161">
        <f t="shared" si="31"/>
        <v>0.49926020451740971</v>
      </c>
      <c r="H311" s="161">
        <f t="shared" si="32"/>
        <v>0.48911698942542747</v>
      </c>
      <c r="I311" s="161">
        <f t="shared" si="33"/>
        <v>0.44451380179604261</v>
      </c>
      <c r="J311" s="161">
        <f t="shared" si="34"/>
        <v>1.3101856266573009E-9</v>
      </c>
      <c r="K311" s="161">
        <f t="shared" si="35"/>
        <v>0</v>
      </c>
    </row>
    <row r="312" spans="1:11" ht="18" thickTop="1" thickBot="1" x14ac:dyDescent="0.25">
      <c r="A312" s="163"/>
      <c r="B312" s="163"/>
      <c r="C312" s="214">
        <f t="shared" si="29"/>
        <v>0</v>
      </c>
      <c r="D312" s="214">
        <f t="shared" si="30"/>
        <v>0</v>
      </c>
      <c r="E312" s="164"/>
      <c r="F312" s="155">
        <v>304</v>
      </c>
      <c r="G312" s="161">
        <f t="shared" si="31"/>
        <v>0.49925775532359995</v>
      </c>
      <c r="H312" s="161">
        <f t="shared" si="32"/>
        <v>0.48908107521220923</v>
      </c>
      <c r="I312" s="161">
        <f t="shared" si="33"/>
        <v>0.4443318652952376</v>
      </c>
      <c r="J312" s="161">
        <f t="shared" si="34"/>
        <v>1.1616672068726075E-9</v>
      </c>
      <c r="K312" s="161">
        <f t="shared" si="35"/>
        <v>0</v>
      </c>
    </row>
    <row r="313" spans="1:11" ht="18" thickTop="1" thickBot="1" x14ac:dyDescent="0.25">
      <c r="A313" s="163"/>
      <c r="B313" s="163"/>
      <c r="C313" s="214">
        <f t="shared" si="29"/>
        <v>0</v>
      </c>
      <c r="D313" s="214">
        <f t="shared" si="30"/>
        <v>0</v>
      </c>
      <c r="E313" s="164"/>
      <c r="F313" s="155">
        <v>305</v>
      </c>
      <c r="G313" s="161">
        <f t="shared" si="31"/>
        <v>0.49925530612981794</v>
      </c>
      <c r="H313" s="161">
        <f t="shared" si="32"/>
        <v>0.48904516108752472</v>
      </c>
      <c r="I313" s="161">
        <f t="shared" si="33"/>
        <v>0.44414994052369661</v>
      </c>
      <c r="J313" s="161">
        <f t="shared" si="34"/>
        <v>1.029596297108526E-9</v>
      </c>
      <c r="K313" s="161">
        <f t="shared" si="35"/>
        <v>0</v>
      </c>
    </row>
    <row r="314" spans="1:11" ht="18" thickTop="1" thickBot="1" x14ac:dyDescent="0.25">
      <c r="A314" s="163"/>
      <c r="B314" s="163"/>
      <c r="C314" s="214">
        <f t="shared" si="29"/>
        <v>0</v>
      </c>
      <c r="D314" s="214">
        <f t="shared" si="30"/>
        <v>0</v>
      </c>
      <c r="E314" s="164"/>
      <c r="F314" s="155">
        <v>306</v>
      </c>
      <c r="G314" s="161">
        <f t="shared" si="31"/>
        <v>0.49925285693606414</v>
      </c>
      <c r="H314" s="161">
        <f t="shared" si="32"/>
        <v>0.48900924705166482</v>
      </c>
      <c r="I314" s="161">
        <f t="shared" si="33"/>
        <v>0.44396802751924413</v>
      </c>
      <c r="J314" s="161">
        <f t="shared" si="34"/>
        <v>9.1219698461486587E-10</v>
      </c>
      <c r="K314" s="161">
        <f t="shared" si="35"/>
        <v>0</v>
      </c>
    </row>
    <row r="315" spans="1:11" ht="18" thickTop="1" thickBot="1" x14ac:dyDescent="0.25">
      <c r="A315" s="163"/>
      <c r="B315" s="163"/>
      <c r="C315" s="214">
        <f t="shared" si="29"/>
        <v>0</v>
      </c>
      <c r="D315" s="214">
        <f t="shared" si="30"/>
        <v>0</v>
      </c>
      <c r="E315" s="164"/>
      <c r="F315" s="155">
        <v>307</v>
      </c>
      <c r="G315" s="161">
        <f t="shared" si="31"/>
        <v>0.49925040774233853</v>
      </c>
      <c r="H315" s="161">
        <f t="shared" si="32"/>
        <v>0.48897333310492064</v>
      </c>
      <c r="I315" s="161">
        <f t="shared" si="33"/>
        <v>0.44378612631969672</v>
      </c>
      <c r="J315" s="161">
        <f t="shared" si="34"/>
        <v>8.07879430020364E-10</v>
      </c>
      <c r="K315" s="161">
        <f t="shared" si="35"/>
        <v>0</v>
      </c>
    </row>
    <row r="316" spans="1:11" ht="18" thickTop="1" thickBot="1" x14ac:dyDescent="0.25">
      <c r="A316" s="163"/>
      <c r="B316" s="163"/>
      <c r="C316" s="214">
        <f t="shared" si="29"/>
        <v>0</v>
      </c>
      <c r="D316" s="214">
        <f t="shared" si="30"/>
        <v>0</v>
      </c>
      <c r="E316" s="164"/>
      <c r="F316" s="155">
        <v>308</v>
      </c>
      <c r="G316" s="161">
        <f t="shared" si="31"/>
        <v>0.49924795854864112</v>
      </c>
      <c r="H316" s="161">
        <f t="shared" si="32"/>
        <v>0.48893741924758327</v>
      </c>
      <c r="I316" s="161">
        <f t="shared" si="33"/>
        <v>0.44360423696286388</v>
      </c>
      <c r="J316" s="161">
        <f t="shared" si="34"/>
        <v>7.1522188171968537E-10</v>
      </c>
      <c r="K316" s="161">
        <f t="shared" si="35"/>
        <v>0</v>
      </c>
    </row>
    <row r="317" spans="1:11" ht="18" thickTop="1" thickBot="1" x14ac:dyDescent="0.25">
      <c r="A317" s="163"/>
      <c r="B317" s="163"/>
      <c r="C317" s="214">
        <f t="shared" si="29"/>
        <v>0</v>
      </c>
      <c r="D317" s="214">
        <f t="shared" si="30"/>
        <v>0</v>
      </c>
      <c r="E317" s="164"/>
      <c r="F317" s="155">
        <v>309</v>
      </c>
      <c r="G317" s="161">
        <f t="shared" si="31"/>
        <v>0.49924550935497203</v>
      </c>
      <c r="H317" s="161">
        <f t="shared" si="32"/>
        <v>0.48890150547994393</v>
      </c>
      <c r="I317" s="161">
        <f t="shared" si="33"/>
        <v>0.4434223594865474</v>
      </c>
      <c r="J317" s="161">
        <f t="shared" si="34"/>
        <v>6.329528012827268E-10</v>
      </c>
      <c r="K317" s="161">
        <f t="shared" si="35"/>
        <v>0</v>
      </c>
    </row>
    <row r="318" spans="1:11" ht="18" thickTop="1" thickBot="1" x14ac:dyDescent="0.25">
      <c r="A318" s="163"/>
      <c r="B318" s="163"/>
      <c r="C318" s="214">
        <f t="shared" si="29"/>
        <v>0</v>
      </c>
      <c r="D318" s="214">
        <f t="shared" si="30"/>
        <v>0</v>
      </c>
      <c r="E318" s="164"/>
      <c r="F318" s="155">
        <v>310</v>
      </c>
      <c r="G318" s="161">
        <f t="shared" si="31"/>
        <v>0.49924306016133135</v>
      </c>
      <c r="H318" s="161">
        <f t="shared" si="32"/>
        <v>0.48886559180229328</v>
      </c>
      <c r="I318" s="161">
        <f t="shared" si="33"/>
        <v>0.4432404939285417</v>
      </c>
      <c r="J318" s="161">
        <f t="shared" si="34"/>
        <v>5.599356533991795E-10</v>
      </c>
      <c r="K318" s="161">
        <f t="shared" si="35"/>
        <v>0</v>
      </c>
    </row>
    <row r="319" spans="1:11" ht="18" thickTop="1" thickBot="1" x14ac:dyDescent="0.25">
      <c r="A319" s="163"/>
      <c r="B319" s="163"/>
      <c r="C319" s="214">
        <f t="shared" si="29"/>
        <v>0</v>
      </c>
      <c r="D319" s="214">
        <f t="shared" si="30"/>
        <v>0</v>
      </c>
      <c r="E319" s="164"/>
      <c r="F319" s="155">
        <v>311</v>
      </c>
      <c r="G319" s="161">
        <f t="shared" si="31"/>
        <v>0.49924061096771932</v>
      </c>
      <c r="H319" s="161">
        <f t="shared" si="32"/>
        <v>0.48882967821492262</v>
      </c>
      <c r="I319" s="161">
        <f t="shared" si="33"/>
        <v>0.44305864032663367</v>
      </c>
      <c r="J319" s="161">
        <f t="shared" si="34"/>
        <v>4.9515502809072132E-10</v>
      </c>
      <c r="K319" s="161">
        <f t="shared" si="35"/>
        <v>0</v>
      </c>
    </row>
    <row r="320" spans="1:11" ht="18" thickTop="1" thickBot="1" x14ac:dyDescent="0.25">
      <c r="A320" s="163"/>
      <c r="B320" s="163"/>
      <c r="C320" s="214">
        <f t="shared" si="29"/>
        <v>0</v>
      </c>
      <c r="D320" s="214">
        <f t="shared" si="30"/>
        <v>0</v>
      </c>
      <c r="E320" s="164"/>
      <c r="F320" s="155">
        <v>312</v>
      </c>
      <c r="G320" s="161">
        <f t="shared" si="31"/>
        <v>0.49923816177413582</v>
      </c>
      <c r="H320" s="161">
        <f t="shared" si="32"/>
        <v>0.48879376471812297</v>
      </c>
      <c r="I320" s="161">
        <f t="shared" si="33"/>
        <v>0.44287679871860242</v>
      </c>
      <c r="J320" s="161">
        <f t="shared" si="34"/>
        <v>4.3770387314623349E-10</v>
      </c>
      <c r="K320" s="161">
        <f t="shared" si="35"/>
        <v>0</v>
      </c>
    </row>
    <row r="321" spans="1:11" ht="18" thickTop="1" thickBot="1" x14ac:dyDescent="0.25">
      <c r="A321" s="163"/>
      <c r="B321" s="163"/>
      <c r="C321" s="214">
        <f t="shared" si="29"/>
        <v>0</v>
      </c>
      <c r="D321" s="214">
        <f t="shared" si="30"/>
        <v>0</v>
      </c>
      <c r="E321" s="164"/>
      <c r="F321" s="155">
        <v>313</v>
      </c>
      <c r="G321" s="161">
        <f t="shared" si="31"/>
        <v>0.49923571258058108</v>
      </c>
      <c r="H321" s="161">
        <f t="shared" si="32"/>
        <v>0.4887578513121853</v>
      </c>
      <c r="I321" s="161">
        <f t="shared" si="33"/>
        <v>0.44269496914221973</v>
      </c>
      <c r="J321" s="161">
        <f t="shared" si="34"/>
        <v>3.8677272495846182E-10</v>
      </c>
      <c r="K321" s="161">
        <f t="shared" si="35"/>
        <v>0</v>
      </c>
    </row>
    <row r="322" spans="1:11" ht="18" thickTop="1" thickBot="1" x14ac:dyDescent="0.25">
      <c r="A322" s="163"/>
      <c r="B322" s="163"/>
      <c r="C322" s="214">
        <f t="shared" si="29"/>
        <v>0</v>
      </c>
      <c r="D322" s="214">
        <f t="shared" si="30"/>
        <v>0</v>
      </c>
      <c r="E322" s="164"/>
      <c r="F322" s="155">
        <v>314</v>
      </c>
      <c r="G322" s="161">
        <f t="shared" si="31"/>
        <v>0.49923326338705509</v>
      </c>
      <c r="H322" s="161">
        <f t="shared" si="32"/>
        <v>0.48872193799740071</v>
      </c>
      <c r="I322" s="161">
        <f t="shared" si="33"/>
        <v>0.44251315163524962</v>
      </c>
      <c r="J322" s="161">
        <f t="shared" si="34"/>
        <v>3.4163905038298026E-10</v>
      </c>
      <c r="K322" s="161">
        <f t="shared" si="35"/>
        <v>0</v>
      </c>
    </row>
    <row r="323" spans="1:11" ht="18" thickTop="1" thickBot="1" x14ac:dyDescent="0.25">
      <c r="A323" s="163"/>
      <c r="B323" s="163"/>
      <c r="C323" s="214">
        <f t="shared" ref="C323:C386" si="36">10*B323</f>
        <v>0</v>
      </c>
      <c r="D323" s="214">
        <f t="shared" ref="D323:D386" si="37">C323/$C$34</f>
        <v>0</v>
      </c>
      <c r="E323" s="164"/>
      <c r="F323" s="155">
        <v>315</v>
      </c>
      <c r="G323" s="161">
        <f t="shared" si="31"/>
        <v>0.49923081419355797</v>
      </c>
      <c r="H323" s="161">
        <f t="shared" si="32"/>
        <v>0.48868602477406031</v>
      </c>
      <c r="I323" s="161">
        <f t="shared" si="33"/>
        <v>0.44233134623544856</v>
      </c>
      <c r="J323" s="161">
        <f t="shared" si="34"/>
        <v>3.0165825393169143E-10</v>
      </c>
      <c r="K323" s="161">
        <f t="shared" si="35"/>
        <v>0</v>
      </c>
    </row>
    <row r="324" spans="1:11" ht="18" thickTop="1" thickBot="1" x14ac:dyDescent="0.25">
      <c r="A324" s="163"/>
      <c r="B324" s="163"/>
      <c r="C324" s="214">
        <f t="shared" si="36"/>
        <v>0</v>
      </c>
      <c r="D324" s="214">
        <f t="shared" si="37"/>
        <v>0</v>
      </c>
      <c r="E324" s="164"/>
      <c r="F324" s="155">
        <v>316</v>
      </c>
      <c r="G324" s="161">
        <f t="shared" si="31"/>
        <v>0.49922836500008994</v>
      </c>
      <c r="H324" s="161">
        <f t="shared" si="32"/>
        <v>0.48865011164245487</v>
      </c>
      <c r="I324" s="161">
        <f t="shared" si="33"/>
        <v>0.44214955298056546</v>
      </c>
      <c r="J324" s="161">
        <f t="shared" si="34"/>
        <v>2.6625579518935183E-10</v>
      </c>
      <c r="K324" s="161">
        <f t="shared" si="35"/>
        <v>0</v>
      </c>
    </row>
    <row r="325" spans="1:11" ht="18" thickTop="1" thickBot="1" x14ac:dyDescent="0.25">
      <c r="A325" s="163"/>
      <c r="B325" s="163"/>
      <c r="C325" s="214">
        <f t="shared" si="36"/>
        <v>0</v>
      </c>
      <c r="D325" s="214">
        <f t="shared" si="37"/>
        <v>0</v>
      </c>
      <c r="E325" s="164"/>
      <c r="F325" s="155">
        <v>317</v>
      </c>
      <c r="G325" s="161">
        <f t="shared" si="31"/>
        <v>0.49922591580665099</v>
      </c>
      <c r="H325" s="161">
        <f t="shared" si="32"/>
        <v>0.48861419860287569</v>
      </c>
      <c r="I325" s="161">
        <f t="shared" si="33"/>
        <v>0.44196777190834147</v>
      </c>
      <c r="J325" s="161">
        <f t="shared" si="34"/>
        <v>2.3491952827470186E-10</v>
      </c>
      <c r="K325" s="161">
        <f t="shared" si="35"/>
        <v>0</v>
      </c>
    </row>
    <row r="326" spans="1:11" ht="18" thickTop="1" thickBot="1" x14ac:dyDescent="0.25">
      <c r="A326" s="163"/>
      <c r="B326" s="163"/>
      <c r="C326" s="214">
        <f t="shared" si="36"/>
        <v>0</v>
      </c>
      <c r="D326" s="214">
        <f t="shared" si="37"/>
        <v>0</v>
      </c>
      <c r="E326" s="164"/>
      <c r="F326" s="155">
        <v>318</v>
      </c>
      <c r="G326" s="161">
        <f t="shared" si="31"/>
        <v>0.49922346661324113</v>
      </c>
      <c r="H326" s="161">
        <f t="shared" si="32"/>
        <v>0.48857828565561368</v>
      </c>
      <c r="I326" s="161">
        <f t="shared" si="33"/>
        <v>0.44178600305650984</v>
      </c>
      <c r="J326" s="161">
        <f t="shared" si="34"/>
        <v>2.0719304050231813E-10</v>
      </c>
      <c r="K326" s="161">
        <f t="shared" si="35"/>
        <v>0</v>
      </c>
    </row>
    <row r="327" spans="1:11" ht="18" thickTop="1" thickBot="1" x14ac:dyDescent="0.25">
      <c r="A327" s="163"/>
      <c r="B327" s="163"/>
      <c r="C327" s="214">
        <f t="shared" si="36"/>
        <v>0</v>
      </c>
      <c r="D327" s="214">
        <f t="shared" si="37"/>
        <v>0</v>
      </c>
      <c r="E327" s="164"/>
      <c r="F327" s="155">
        <v>319</v>
      </c>
      <c r="G327" s="161">
        <f t="shared" si="31"/>
        <v>0.49922101741986058</v>
      </c>
      <c r="H327" s="161">
        <f t="shared" si="32"/>
        <v>0.48854237280095991</v>
      </c>
      <c r="I327" s="161">
        <f t="shared" si="33"/>
        <v>0.4416042464627965</v>
      </c>
      <c r="J327" s="161">
        <f t="shared" si="34"/>
        <v>1.8266999024518782E-10</v>
      </c>
      <c r="K327" s="161">
        <f t="shared" si="35"/>
        <v>0</v>
      </c>
    </row>
    <row r="328" spans="1:11" ht="18" thickTop="1" thickBot="1" x14ac:dyDescent="0.25">
      <c r="A328" s="163"/>
      <c r="B328" s="163"/>
      <c r="C328" s="214">
        <f t="shared" si="36"/>
        <v>0</v>
      </c>
      <c r="D328" s="214">
        <f t="shared" si="37"/>
        <v>0</v>
      </c>
      <c r="E328" s="164"/>
      <c r="F328" s="155">
        <v>320</v>
      </c>
      <c r="G328" s="161">
        <f t="shared" si="31"/>
        <v>0.49921856822650934</v>
      </c>
      <c r="H328" s="161">
        <f t="shared" si="32"/>
        <v>0.48850646003920528</v>
      </c>
      <c r="I328" s="161">
        <f t="shared" si="33"/>
        <v>0.44142250216491918</v>
      </c>
      <c r="J328" s="161">
        <f t="shared" si="34"/>
        <v>1.6098877786419052E-10</v>
      </c>
      <c r="K328" s="161">
        <f t="shared" si="35"/>
        <v>0</v>
      </c>
    </row>
    <row r="329" spans="1:11" ht="18" thickTop="1" thickBot="1" x14ac:dyDescent="0.25">
      <c r="A329" s="163"/>
      <c r="B329" s="163"/>
      <c r="C329" s="214">
        <f t="shared" si="36"/>
        <v>0</v>
      </c>
      <c r="D329" s="214">
        <f t="shared" si="37"/>
        <v>0</v>
      </c>
      <c r="E329" s="164"/>
      <c r="F329" s="155">
        <v>321</v>
      </c>
      <c r="G329" s="161">
        <f t="shared" ref="G329:G392" si="38">1-(_xlfn.NORM.DIST(F329,$G$2,$G$5,TRUE))</f>
        <v>0.49921611903318763</v>
      </c>
      <c r="H329" s="161">
        <f t="shared" ref="H329:H392" si="39">1-(_xlfn.NORM.DIST(F329,$H$2,$H$5,TRUE))</f>
        <v>0.488470547370641</v>
      </c>
      <c r="I329" s="161">
        <f t="shared" ref="I329:I392" si="40">1-(_xlfn.NORM.DIST(F329,$I$2,$I$5,TRUE))</f>
        <v>0.44124077020058838</v>
      </c>
      <c r="J329" s="161">
        <f t="shared" ref="J329:J392" si="41">1-(_xlfn.NORM.DIST(F329,$J$2,$J$5,TRUE))</f>
        <v>1.4182721663758002E-10</v>
      </c>
      <c r="K329" s="161">
        <f t="shared" ref="K329:K392" si="42">1-(_xlfn.NORM.DIST(F329,$K$2,$K$5,TRUE))</f>
        <v>0</v>
      </c>
    </row>
    <row r="330" spans="1:11" ht="18" thickTop="1" thickBot="1" x14ac:dyDescent="0.25">
      <c r="A330" s="163"/>
      <c r="B330" s="163"/>
      <c r="C330" s="214">
        <f t="shared" si="36"/>
        <v>0</v>
      </c>
      <c r="D330" s="214">
        <f t="shared" si="37"/>
        <v>0</v>
      </c>
      <c r="E330" s="164"/>
      <c r="F330" s="155">
        <v>322</v>
      </c>
      <c r="G330" s="161">
        <f t="shared" si="38"/>
        <v>0.49921366983989546</v>
      </c>
      <c r="H330" s="161">
        <f t="shared" si="39"/>
        <v>0.48843463479555804</v>
      </c>
      <c r="I330" s="161">
        <f t="shared" si="40"/>
        <v>0.44105905060750639</v>
      </c>
      <c r="J330" s="161">
        <f t="shared" si="41"/>
        <v>1.2489931311421287E-10</v>
      </c>
      <c r="K330" s="161">
        <f t="shared" si="42"/>
        <v>0</v>
      </c>
    </row>
    <row r="331" spans="1:11" ht="18" thickTop="1" thickBot="1" x14ac:dyDescent="0.25">
      <c r="A331" s="163"/>
      <c r="B331" s="163"/>
      <c r="C331" s="214">
        <f t="shared" si="36"/>
        <v>0</v>
      </c>
      <c r="D331" s="214">
        <f t="shared" si="37"/>
        <v>0</v>
      </c>
      <c r="E331" s="164"/>
      <c r="F331" s="155">
        <v>323</v>
      </c>
      <c r="G331" s="161">
        <f t="shared" si="38"/>
        <v>0.49921122064663292</v>
      </c>
      <c r="H331" s="161">
        <f t="shared" si="39"/>
        <v>0.48839872231424741</v>
      </c>
      <c r="I331" s="161">
        <f t="shared" si="40"/>
        <v>0.44087734342336782</v>
      </c>
      <c r="J331" s="161">
        <f t="shared" si="41"/>
        <v>1.099502711099376E-10</v>
      </c>
      <c r="K331" s="161">
        <f t="shared" si="42"/>
        <v>0</v>
      </c>
    </row>
    <row r="332" spans="1:11" ht="18" thickTop="1" thickBot="1" x14ac:dyDescent="0.25">
      <c r="A332" s="163"/>
      <c r="B332" s="163"/>
      <c r="C332" s="214">
        <f t="shared" si="36"/>
        <v>0</v>
      </c>
      <c r="D332" s="214">
        <f t="shared" si="37"/>
        <v>0</v>
      </c>
      <c r="E332" s="164"/>
      <c r="F332" s="155">
        <v>324</v>
      </c>
      <c r="G332" s="161">
        <f t="shared" si="38"/>
        <v>0.49920877145340015</v>
      </c>
      <c r="H332" s="161">
        <f t="shared" si="39"/>
        <v>0.48836280992699999</v>
      </c>
      <c r="I332" s="161">
        <f t="shared" si="40"/>
        <v>0.44069564868585942</v>
      </c>
      <c r="J332" s="161">
        <f t="shared" si="41"/>
        <v>9.6753827172335605E-11</v>
      </c>
      <c r="K332" s="161">
        <f t="shared" si="42"/>
        <v>0</v>
      </c>
    </row>
    <row r="333" spans="1:11" ht="18" thickTop="1" thickBot="1" x14ac:dyDescent="0.25">
      <c r="A333" s="163"/>
      <c r="B333" s="163"/>
      <c r="C333" s="214">
        <f t="shared" si="36"/>
        <v>0</v>
      </c>
      <c r="D333" s="214">
        <f t="shared" si="37"/>
        <v>0</v>
      </c>
      <c r="E333" s="164"/>
      <c r="F333" s="155">
        <v>325</v>
      </c>
      <c r="G333" s="161">
        <f t="shared" si="38"/>
        <v>0.49920632226019712</v>
      </c>
      <c r="H333" s="161">
        <f t="shared" si="39"/>
        <v>0.48832689763410686</v>
      </c>
      <c r="I333" s="161">
        <f t="shared" si="40"/>
        <v>0.44051396643266005</v>
      </c>
      <c r="J333" s="161">
        <f t="shared" si="41"/>
        <v>8.5109141956252188E-11</v>
      </c>
      <c r="K333" s="161">
        <f t="shared" si="42"/>
        <v>0</v>
      </c>
    </row>
    <row r="334" spans="1:11" ht="18" thickTop="1" thickBot="1" x14ac:dyDescent="0.25">
      <c r="A334" s="163"/>
      <c r="B334" s="163"/>
      <c r="C334" s="214">
        <f t="shared" si="36"/>
        <v>0</v>
      </c>
      <c r="D334" s="214">
        <f t="shared" si="37"/>
        <v>0</v>
      </c>
      <c r="E334" s="164"/>
      <c r="F334" s="155">
        <v>326</v>
      </c>
      <c r="G334" s="161">
        <f t="shared" si="38"/>
        <v>0.49920387306702407</v>
      </c>
      <c r="H334" s="161">
        <f t="shared" si="39"/>
        <v>0.48829098543585925</v>
      </c>
      <c r="I334" s="161">
        <f t="shared" si="40"/>
        <v>0.44033229670144092</v>
      </c>
      <c r="J334" s="161">
        <f t="shared" si="41"/>
        <v>7.4837691599327627E-11</v>
      </c>
      <c r="K334" s="161">
        <f t="shared" si="42"/>
        <v>0</v>
      </c>
    </row>
    <row r="335" spans="1:11" ht="18" thickTop="1" thickBot="1" x14ac:dyDescent="0.25">
      <c r="A335" s="163"/>
      <c r="B335" s="163"/>
      <c r="C335" s="214">
        <f t="shared" si="36"/>
        <v>0</v>
      </c>
      <c r="D335" s="214">
        <f t="shared" si="37"/>
        <v>0</v>
      </c>
      <c r="E335" s="164"/>
      <c r="F335" s="155">
        <v>327</v>
      </c>
      <c r="G335" s="161">
        <f t="shared" si="38"/>
        <v>0.49920142387388089</v>
      </c>
      <c r="H335" s="161">
        <f t="shared" si="39"/>
        <v>0.48825507333254781</v>
      </c>
      <c r="I335" s="161">
        <f t="shared" si="40"/>
        <v>0.44015063952986488</v>
      </c>
      <c r="J335" s="161">
        <f t="shared" si="41"/>
        <v>6.578093625364545E-11</v>
      </c>
      <c r="K335" s="161">
        <f t="shared" si="42"/>
        <v>0</v>
      </c>
    </row>
    <row r="336" spans="1:11" ht="18" thickTop="1" thickBot="1" x14ac:dyDescent="0.25">
      <c r="A336" s="163"/>
      <c r="B336" s="163"/>
      <c r="C336" s="214">
        <f t="shared" si="36"/>
        <v>0</v>
      </c>
      <c r="D336" s="214">
        <f t="shared" si="37"/>
        <v>0</v>
      </c>
      <c r="E336" s="164"/>
      <c r="F336" s="155">
        <v>328</v>
      </c>
      <c r="G336" s="161">
        <f t="shared" si="38"/>
        <v>0.4991989746807679</v>
      </c>
      <c r="H336" s="161">
        <f t="shared" si="39"/>
        <v>0.48821916132446375</v>
      </c>
      <c r="I336" s="161">
        <f t="shared" si="40"/>
        <v>0.43996899495558739</v>
      </c>
      <c r="J336" s="161">
        <f t="shared" si="41"/>
        <v>5.7798432706590575E-11</v>
      </c>
      <c r="K336" s="161">
        <f t="shared" si="42"/>
        <v>0</v>
      </c>
    </row>
    <row r="337" spans="1:11" ht="18" thickTop="1" thickBot="1" x14ac:dyDescent="0.25">
      <c r="A337" s="163"/>
      <c r="B337" s="163"/>
      <c r="C337" s="214">
        <f t="shared" si="36"/>
        <v>0</v>
      </c>
      <c r="D337" s="214">
        <f t="shared" si="37"/>
        <v>0</v>
      </c>
      <c r="E337" s="164"/>
      <c r="F337" s="155">
        <v>329</v>
      </c>
      <c r="G337" s="161">
        <f t="shared" si="38"/>
        <v>0.49919652548768512</v>
      </c>
      <c r="H337" s="161">
        <f t="shared" si="39"/>
        <v>0.48818324941189817</v>
      </c>
      <c r="I337" s="161">
        <f t="shared" si="40"/>
        <v>0.43978736301625565</v>
      </c>
      <c r="J337" s="161">
        <f t="shared" si="41"/>
        <v>5.0765391890195133E-11</v>
      </c>
      <c r="K337" s="161">
        <f t="shared" si="42"/>
        <v>0</v>
      </c>
    </row>
    <row r="338" spans="1:11" ht="18" thickTop="1" thickBot="1" x14ac:dyDescent="0.25">
      <c r="A338" s="163"/>
      <c r="B338" s="163"/>
      <c r="C338" s="214">
        <f t="shared" si="36"/>
        <v>0</v>
      </c>
      <c r="D338" s="214">
        <f t="shared" si="37"/>
        <v>0</v>
      </c>
      <c r="E338" s="164"/>
      <c r="F338" s="155">
        <v>330</v>
      </c>
      <c r="G338" s="161">
        <f t="shared" si="38"/>
        <v>0.49919407629463264</v>
      </c>
      <c r="H338" s="161">
        <f t="shared" si="39"/>
        <v>0.48814733759514195</v>
      </c>
      <c r="I338" s="161">
        <f t="shared" si="40"/>
        <v>0.43960574374950867</v>
      </c>
      <c r="J338" s="161">
        <f t="shared" si="41"/>
        <v>4.4571346613508922E-11</v>
      </c>
      <c r="K338" s="161">
        <f t="shared" si="42"/>
        <v>0</v>
      </c>
    </row>
    <row r="339" spans="1:11" ht="18" thickTop="1" thickBot="1" x14ac:dyDescent="0.25">
      <c r="A339" s="163"/>
      <c r="B339" s="163"/>
      <c r="C339" s="214">
        <f t="shared" si="36"/>
        <v>0</v>
      </c>
      <c r="D339" s="214">
        <f t="shared" si="37"/>
        <v>0</v>
      </c>
      <c r="E339" s="164"/>
      <c r="F339" s="155">
        <v>331</v>
      </c>
      <c r="G339" s="161">
        <f t="shared" si="38"/>
        <v>0.49919162710161058</v>
      </c>
      <c r="H339" s="161">
        <f t="shared" si="39"/>
        <v>0.48811142587448597</v>
      </c>
      <c r="I339" s="161">
        <f t="shared" si="40"/>
        <v>0.4394241371929779</v>
      </c>
      <c r="J339" s="161">
        <f t="shared" si="41"/>
        <v>3.9118153161155078E-11</v>
      </c>
      <c r="K339" s="161">
        <f t="shared" si="42"/>
        <v>0</v>
      </c>
    </row>
    <row r="340" spans="1:11" ht="18" thickTop="1" thickBot="1" x14ac:dyDescent="0.25">
      <c r="A340" s="163"/>
      <c r="B340" s="163"/>
      <c r="C340" s="214">
        <f t="shared" si="36"/>
        <v>0</v>
      </c>
      <c r="D340" s="214">
        <f t="shared" si="37"/>
        <v>0</v>
      </c>
      <c r="E340" s="164"/>
      <c r="F340" s="155">
        <v>332</v>
      </c>
      <c r="G340" s="161">
        <f t="shared" si="38"/>
        <v>0.49918917790861883</v>
      </c>
      <c r="H340" s="161">
        <f t="shared" si="39"/>
        <v>0.48807551425022133</v>
      </c>
      <c r="I340" s="161">
        <f t="shared" si="40"/>
        <v>0.43924254338428648</v>
      </c>
      <c r="J340" s="161">
        <f t="shared" si="41"/>
        <v>3.4319214137212839E-11</v>
      </c>
      <c r="K340" s="161">
        <f t="shared" si="42"/>
        <v>0</v>
      </c>
    </row>
    <row r="341" spans="1:11" ht="18" thickTop="1" thickBot="1" x14ac:dyDescent="0.25">
      <c r="A341" s="163"/>
      <c r="B341" s="163"/>
      <c r="C341" s="214">
        <f t="shared" si="36"/>
        <v>0</v>
      </c>
      <c r="D341" s="214">
        <f t="shared" si="37"/>
        <v>0</v>
      </c>
      <c r="E341" s="164"/>
      <c r="F341" s="155">
        <v>333</v>
      </c>
      <c r="G341" s="161">
        <f t="shared" si="38"/>
        <v>0.49918672871565772</v>
      </c>
      <c r="H341" s="161">
        <f t="shared" si="39"/>
        <v>0.48803960272263913</v>
      </c>
      <c r="I341" s="161">
        <f t="shared" si="40"/>
        <v>0.43906096236104974</v>
      </c>
      <c r="J341" s="161">
        <f t="shared" si="41"/>
        <v>3.0097702108378144E-11</v>
      </c>
      <c r="K341" s="161">
        <f t="shared" si="42"/>
        <v>0</v>
      </c>
    </row>
    <row r="342" spans="1:11" ht="18" thickTop="1" thickBot="1" x14ac:dyDescent="0.25">
      <c r="A342" s="163"/>
      <c r="B342" s="163"/>
      <c r="C342" s="214">
        <f t="shared" si="36"/>
        <v>0</v>
      </c>
      <c r="D342" s="214">
        <f t="shared" si="37"/>
        <v>0</v>
      </c>
      <c r="E342" s="164"/>
      <c r="F342" s="155">
        <v>334</v>
      </c>
      <c r="G342" s="161">
        <f t="shared" si="38"/>
        <v>0.49918427952272726</v>
      </c>
      <c r="H342" s="161">
        <f t="shared" si="39"/>
        <v>0.48800369129203025</v>
      </c>
      <c r="I342" s="161">
        <f t="shared" si="40"/>
        <v>0.43887939416087463</v>
      </c>
      <c r="J342" s="161">
        <f t="shared" si="41"/>
        <v>2.6385449380939008E-11</v>
      </c>
      <c r="K342" s="161">
        <f t="shared" si="42"/>
        <v>0</v>
      </c>
    </row>
    <row r="343" spans="1:11" ht="18" thickTop="1" thickBot="1" x14ac:dyDescent="0.25">
      <c r="A343" s="163"/>
      <c r="B343" s="163"/>
      <c r="C343" s="214">
        <f t="shared" si="36"/>
        <v>0</v>
      </c>
      <c r="D343" s="214">
        <f t="shared" si="37"/>
        <v>0</v>
      </c>
      <c r="E343" s="164"/>
      <c r="F343" s="155">
        <v>335</v>
      </c>
      <c r="G343" s="161">
        <f t="shared" si="38"/>
        <v>0.49918183032982755</v>
      </c>
      <c r="H343" s="161">
        <f t="shared" si="39"/>
        <v>0.48796777995868568</v>
      </c>
      <c r="I343" s="161">
        <f t="shared" si="40"/>
        <v>0.43869783882136015</v>
      </c>
      <c r="J343" s="161">
        <f t="shared" si="41"/>
        <v>2.3122281866960748E-11</v>
      </c>
      <c r="K343" s="161">
        <f t="shared" si="42"/>
        <v>0</v>
      </c>
    </row>
    <row r="344" spans="1:11" ht="18" thickTop="1" thickBot="1" x14ac:dyDescent="0.25">
      <c r="A344" s="163"/>
      <c r="B344" s="163"/>
      <c r="C344" s="214">
        <f t="shared" si="36"/>
        <v>0</v>
      </c>
      <c r="D344" s="214">
        <f t="shared" si="37"/>
        <v>0</v>
      </c>
      <c r="E344" s="164"/>
      <c r="F344" s="155">
        <v>336</v>
      </c>
      <c r="G344" s="161">
        <f t="shared" si="38"/>
        <v>0.4991793811369587</v>
      </c>
      <c r="H344" s="161">
        <f t="shared" si="39"/>
        <v>0.4879318687228964</v>
      </c>
      <c r="I344" s="161">
        <f t="shared" si="40"/>
        <v>0.43851629638009737</v>
      </c>
      <c r="J344" s="161">
        <f t="shared" si="41"/>
        <v>2.0255019883563818E-11</v>
      </c>
      <c r="K344" s="161">
        <f t="shared" si="42"/>
        <v>0</v>
      </c>
    </row>
    <row r="345" spans="1:11" ht="18" thickTop="1" thickBot="1" x14ac:dyDescent="0.25">
      <c r="A345" s="163"/>
      <c r="B345" s="163"/>
      <c r="C345" s="214">
        <f t="shared" si="36"/>
        <v>0</v>
      </c>
      <c r="D345" s="214">
        <f t="shared" si="37"/>
        <v>0</v>
      </c>
      <c r="E345" s="164"/>
      <c r="F345" s="155">
        <v>337</v>
      </c>
      <c r="G345" s="161">
        <f t="shared" si="38"/>
        <v>0.49917693194412072</v>
      </c>
      <c r="H345" s="161">
        <f t="shared" si="39"/>
        <v>0.48789595758495352</v>
      </c>
      <c r="I345" s="161">
        <f t="shared" si="40"/>
        <v>0.43833476687466888</v>
      </c>
      <c r="J345" s="161">
        <f t="shared" si="41"/>
        <v>1.7736589974504113E-11</v>
      </c>
      <c r="K345" s="161">
        <f t="shared" si="42"/>
        <v>0</v>
      </c>
    </row>
    <row r="346" spans="1:11" ht="18" thickTop="1" thickBot="1" x14ac:dyDescent="0.25">
      <c r="A346" s="163"/>
      <c r="B346" s="163"/>
      <c r="C346" s="214">
        <f t="shared" si="36"/>
        <v>0</v>
      </c>
      <c r="D346" s="214">
        <f t="shared" si="37"/>
        <v>0</v>
      </c>
      <c r="E346" s="164"/>
      <c r="F346" s="155">
        <v>338</v>
      </c>
      <c r="G346" s="161">
        <f t="shared" si="38"/>
        <v>0.49917448275131382</v>
      </c>
      <c r="H346" s="161">
        <f t="shared" si="39"/>
        <v>0.48786004654514792</v>
      </c>
      <c r="I346" s="161">
        <f t="shared" si="40"/>
        <v>0.4381532503426494</v>
      </c>
      <c r="J346" s="161">
        <f t="shared" si="41"/>
        <v>1.5525469798660652E-11</v>
      </c>
      <c r="K346" s="161">
        <f t="shared" si="42"/>
        <v>0</v>
      </c>
    </row>
    <row r="347" spans="1:11" ht="18" thickTop="1" thickBot="1" x14ac:dyDescent="0.25">
      <c r="A347" s="163"/>
      <c r="B347" s="163"/>
      <c r="C347" s="214">
        <f t="shared" si="36"/>
        <v>0</v>
      </c>
      <c r="D347" s="214">
        <f t="shared" si="37"/>
        <v>0</v>
      </c>
      <c r="E347" s="164"/>
      <c r="F347" s="155">
        <v>339</v>
      </c>
      <c r="G347" s="161">
        <f t="shared" si="38"/>
        <v>0.49917203355853801</v>
      </c>
      <c r="H347" s="161">
        <f t="shared" si="39"/>
        <v>0.48782413560377058</v>
      </c>
      <c r="I347" s="161">
        <f t="shared" si="40"/>
        <v>0.43797174682160533</v>
      </c>
      <c r="J347" s="161">
        <f t="shared" si="41"/>
        <v>1.3584799951615878E-11</v>
      </c>
      <c r="K347" s="161">
        <f t="shared" si="42"/>
        <v>0</v>
      </c>
    </row>
    <row r="348" spans="1:11" ht="18" thickTop="1" thickBot="1" x14ac:dyDescent="0.25">
      <c r="A348" s="163"/>
      <c r="B348" s="163"/>
      <c r="C348" s="214">
        <f t="shared" si="36"/>
        <v>0</v>
      </c>
      <c r="D348" s="214">
        <f t="shared" si="37"/>
        <v>0</v>
      </c>
      <c r="E348" s="164"/>
      <c r="F348" s="155">
        <v>340</v>
      </c>
      <c r="G348" s="161">
        <f t="shared" si="38"/>
        <v>0.4991695843657934</v>
      </c>
      <c r="H348" s="161">
        <f t="shared" si="39"/>
        <v>0.4877882247611125</v>
      </c>
      <c r="I348" s="161">
        <f t="shared" si="40"/>
        <v>0.43779025634909463</v>
      </c>
      <c r="J348" s="161">
        <f t="shared" si="41"/>
        <v>1.18822729433532E-11</v>
      </c>
      <c r="K348" s="161">
        <f t="shared" si="42"/>
        <v>0</v>
      </c>
    </row>
    <row r="349" spans="1:11" ht="18" thickTop="1" thickBot="1" x14ac:dyDescent="0.25">
      <c r="A349" s="163"/>
      <c r="B349" s="163"/>
      <c r="C349" s="214">
        <f t="shared" si="36"/>
        <v>0</v>
      </c>
      <c r="D349" s="214">
        <f t="shared" si="37"/>
        <v>0</v>
      </c>
      <c r="E349" s="164"/>
      <c r="F349" s="155">
        <v>341</v>
      </c>
      <c r="G349" s="161">
        <f t="shared" si="38"/>
        <v>0.49916713517308009</v>
      </c>
      <c r="H349" s="161">
        <f t="shared" si="39"/>
        <v>0.48775231401746455</v>
      </c>
      <c r="I349" s="161">
        <f t="shared" si="40"/>
        <v>0.43760877896266748</v>
      </c>
      <c r="J349" s="161">
        <f t="shared" si="41"/>
        <v>1.0389133997534827E-11</v>
      </c>
      <c r="K349" s="161">
        <f t="shared" si="42"/>
        <v>0</v>
      </c>
    </row>
    <row r="350" spans="1:11" ht="18" thickTop="1" thickBot="1" x14ac:dyDescent="0.25">
      <c r="A350" s="163"/>
      <c r="B350" s="163"/>
      <c r="C350" s="214">
        <f t="shared" si="36"/>
        <v>0</v>
      </c>
      <c r="D350" s="214">
        <f t="shared" si="37"/>
        <v>0</v>
      </c>
      <c r="E350" s="164"/>
      <c r="F350" s="155">
        <v>342</v>
      </c>
      <c r="G350" s="161">
        <f t="shared" si="38"/>
        <v>0.4991646859803982</v>
      </c>
      <c r="H350" s="161">
        <f t="shared" si="39"/>
        <v>0.48771640337311783</v>
      </c>
      <c r="I350" s="161">
        <f t="shared" si="40"/>
        <v>0.43742731469986562</v>
      </c>
      <c r="J350" s="161">
        <f t="shared" si="41"/>
        <v>9.0801810515017678E-12</v>
      </c>
      <c r="K350" s="161">
        <f t="shared" si="42"/>
        <v>0</v>
      </c>
    </row>
    <row r="351" spans="1:11" ht="18" thickTop="1" thickBot="1" x14ac:dyDescent="0.25">
      <c r="A351" s="163"/>
      <c r="B351" s="163"/>
      <c r="C351" s="214">
        <f t="shared" si="36"/>
        <v>0</v>
      </c>
      <c r="D351" s="214">
        <f t="shared" si="37"/>
        <v>0</v>
      </c>
      <c r="E351" s="164"/>
      <c r="F351" s="155">
        <v>343</v>
      </c>
      <c r="G351" s="161">
        <f t="shared" si="38"/>
        <v>0.49916223678774774</v>
      </c>
      <c r="H351" s="161">
        <f t="shared" si="39"/>
        <v>0.48768049282836334</v>
      </c>
      <c r="I351" s="161">
        <f t="shared" si="40"/>
        <v>0.43724586359822237</v>
      </c>
      <c r="J351" s="161">
        <f t="shared" si="41"/>
        <v>7.9332096447615186E-12</v>
      </c>
      <c r="K351" s="161">
        <f t="shared" si="42"/>
        <v>0</v>
      </c>
    </row>
    <row r="352" spans="1:11" ht="18" thickTop="1" thickBot="1" x14ac:dyDescent="0.25">
      <c r="A352" s="163"/>
      <c r="B352" s="163"/>
      <c r="C352" s="214">
        <f t="shared" si="36"/>
        <v>0</v>
      </c>
      <c r="D352" s="214">
        <f t="shared" si="37"/>
        <v>0</v>
      </c>
      <c r="E352" s="164"/>
      <c r="F352" s="155">
        <v>344</v>
      </c>
      <c r="G352" s="161">
        <f t="shared" si="38"/>
        <v>0.49915978759512891</v>
      </c>
      <c r="H352" s="161">
        <f t="shared" si="39"/>
        <v>0.48764458238349184</v>
      </c>
      <c r="I352" s="161">
        <f t="shared" si="40"/>
        <v>0.43706442569526271</v>
      </c>
      <c r="J352" s="161">
        <f t="shared" si="41"/>
        <v>6.9284578074757519E-12</v>
      </c>
      <c r="K352" s="161">
        <f t="shared" si="42"/>
        <v>0</v>
      </c>
    </row>
    <row r="353" spans="1:11" ht="18" thickTop="1" thickBot="1" x14ac:dyDescent="0.25">
      <c r="A353" s="163"/>
      <c r="B353" s="163"/>
      <c r="C353" s="214">
        <f t="shared" si="36"/>
        <v>0</v>
      </c>
      <c r="D353" s="214">
        <f t="shared" si="37"/>
        <v>0</v>
      </c>
      <c r="E353" s="164"/>
      <c r="F353" s="155">
        <v>345</v>
      </c>
      <c r="G353" s="161">
        <f t="shared" si="38"/>
        <v>0.49915733840254173</v>
      </c>
      <c r="H353" s="161">
        <f t="shared" si="39"/>
        <v>0.48760867203879465</v>
      </c>
      <c r="I353" s="161">
        <f t="shared" si="40"/>
        <v>0.43688300102850364</v>
      </c>
      <c r="J353" s="161">
        <f t="shared" si="41"/>
        <v>6.0486060604603153E-12</v>
      </c>
      <c r="K353" s="161">
        <f t="shared" si="42"/>
        <v>0</v>
      </c>
    </row>
    <row r="354" spans="1:11" ht="18" thickTop="1" thickBot="1" x14ac:dyDescent="0.25">
      <c r="A354" s="163"/>
      <c r="B354" s="163"/>
      <c r="C354" s="214">
        <f t="shared" si="36"/>
        <v>0</v>
      </c>
      <c r="D354" s="214">
        <f t="shared" si="37"/>
        <v>0</v>
      </c>
      <c r="E354" s="164"/>
      <c r="F354" s="155">
        <v>346</v>
      </c>
      <c r="G354" s="161">
        <f t="shared" si="38"/>
        <v>0.4991548892099863</v>
      </c>
      <c r="H354" s="161">
        <f t="shared" si="39"/>
        <v>0.48757276179456233</v>
      </c>
      <c r="I354" s="161">
        <f t="shared" si="40"/>
        <v>0.43670158963545358</v>
      </c>
      <c r="J354" s="161">
        <f t="shared" si="41"/>
        <v>5.2785553705803068E-12</v>
      </c>
      <c r="K354" s="161">
        <f t="shared" si="42"/>
        <v>0</v>
      </c>
    </row>
    <row r="355" spans="1:11" ht="18" thickTop="1" thickBot="1" x14ac:dyDescent="0.25">
      <c r="A355" s="163"/>
      <c r="B355" s="163"/>
      <c r="C355" s="214">
        <f t="shared" si="36"/>
        <v>0</v>
      </c>
      <c r="D355" s="214">
        <f t="shared" si="37"/>
        <v>0</v>
      </c>
      <c r="E355" s="164"/>
      <c r="F355" s="155">
        <v>347</v>
      </c>
      <c r="G355" s="161">
        <f t="shared" si="38"/>
        <v>0.49915244001746273</v>
      </c>
      <c r="H355" s="161">
        <f t="shared" si="39"/>
        <v>0.48753685165108607</v>
      </c>
      <c r="I355" s="161">
        <f t="shared" si="40"/>
        <v>0.43652019155361255</v>
      </c>
      <c r="J355" s="161">
        <f t="shared" si="41"/>
        <v>4.6047610169352993E-12</v>
      </c>
      <c r="K355" s="161">
        <f t="shared" si="42"/>
        <v>0</v>
      </c>
    </row>
    <row r="356" spans="1:11" ht="18" thickTop="1" thickBot="1" x14ac:dyDescent="0.25">
      <c r="A356" s="163"/>
      <c r="B356" s="163"/>
      <c r="C356" s="214">
        <f t="shared" si="36"/>
        <v>0</v>
      </c>
      <c r="D356" s="214">
        <f t="shared" si="37"/>
        <v>0</v>
      </c>
      <c r="E356" s="164"/>
      <c r="F356" s="155">
        <v>348</v>
      </c>
      <c r="G356" s="161">
        <f t="shared" si="38"/>
        <v>0.49914999082497102</v>
      </c>
      <c r="H356" s="161">
        <f t="shared" si="39"/>
        <v>0.48750094160865687</v>
      </c>
      <c r="I356" s="161">
        <f t="shared" si="40"/>
        <v>0.4363388068204721</v>
      </c>
      <c r="J356" s="161">
        <f t="shared" si="41"/>
        <v>4.0154546354642662E-12</v>
      </c>
      <c r="K356" s="161">
        <f t="shared" si="42"/>
        <v>0</v>
      </c>
    </row>
    <row r="357" spans="1:11" ht="18" thickTop="1" thickBot="1" x14ac:dyDescent="0.25">
      <c r="A357" s="163"/>
      <c r="B357" s="163"/>
      <c r="C357" s="214">
        <f t="shared" si="36"/>
        <v>0</v>
      </c>
      <c r="D357" s="214">
        <f t="shared" si="37"/>
        <v>0</v>
      </c>
      <c r="E357" s="164"/>
      <c r="F357" s="155">
        <v>349</v>
      </c>
      <c r="G357" s="161">
        <f t="shared" si="38"/>
        <v>0.49914754163251152</v>
      </c>
      <c r="H357" s="161">
        <f t="shared" si="39"/>
        <v>0.48746503166756561</v>
      </c>
      <c r="I357" s="161">
        <f t="shared" si="40"/>
        <v>0.4361574354735156</v>
      </c>
      <c r="J357" s="161">
        <f t="shared" si="41"/>
        <v>3.5003111520381935E-12</v>
      </c>
      <c r="K357" s="161">
        <f t="shared" si="42"/>
        <v>0</v>
      </c>
    </row>
    <row r="358" spans="1:11" ht="18" thickTop="1" thickBot="1" x14ac:dyDescent="0.25">
      <c r="A358" s="163"/>
      <c r="B358" s="163"/>
      <c r="C358" s="214">
        <f t="shared" si="36"/>
        <v>0</v>
      </c>
      <c r="D358" s="214">
        <f t="shared" si="37"/>
        <v>0</v>
      </c>
      <c r="E358" s="164"/>
      <c r="F358" s="155">
        <v>350</v>
      </c>
      <c r="G358" s="161">
        <f t="shared" si="38"/>
        <v>0.49914509244008398</v>
      </c>
      <c r="H358" s="161">
        <f t="shared" si="39"/>
        <v>0.48742912182810327</v>
      </c>
      <c r="I358" s="161">
        <f t="shared" si="40"/>
        <v>0.43597607755021772</v>
      </c>
      <c r="J358" s="161">
        <f t="shared" si="41"/>
        <v>3.05000469325023E-12</v>
      </c>
      <c r="K358" s="161">
        <f t="shared" si="42"/>
        <v>0</v>
      </c>
    </row>
    <row r="359" spans="1:11" ht="18" thickTop="1" thickBot="1" x14ac:dyDescent="0.25">
      <c r="A359" s="163"/>
      <c r="B359" s="163"/>
      <c r="C359" s="214">
        <f t="shared" si="36"/>
        <v>0</v>
      </c>
      <c r="D359" s="214">
        <f t="shared" si="37"/>
        <v>0</v>
      </c>
      <c r="E359" s="164"/>
      <c r="F359" s="155">
        <v>351</v>
      </c>
      <c r="G359" s="161">
        <f t="shared" si="38"/>
        <v>0.49914264324768876</v>
      </c>
      <c r="H359" s="161">
        <f t="shared" si="39"/>
        <v>0.48739321209056063</v>
      </c>
      <c r="I359" s="161">
        <f t="shared" si="40"/>
        <v>0.43579473308804495</v>
      </c>
      <c r="J359" s="161">
        <f t="shared" si="41"/>
        <v>2.6566526756255371E-12</v>
      </c>
      <c r="K359" s="161">
        <f t="shared" si="42"/>
        <v>0</v>
      </c>
    </row>
    <row r="360" spans="1:11" ht="18" thickTop="1" thickBot="1" x14ac:dyDescent="0.25">
      <c r="A360" s="163"/>
      <c r="B360" s="163"/>
      <c r="C360" s="214">
        <f t="shared" si="36"/>
        <v>0</v>
      </c>
      <c r="D360" s="214">
        <f t="shared" si="37"/>
        <v>0</v>
      </c>
      <c r="E360" s="164"/>
      <c r="F360" s="155">
        <v>352</v>
      </c>
      <c r="G360" s="161">
        <f t="shared" si="38"/>
        <v>0.49914019405532584</v>
      </c>
      <c r="H360" s="161">
        <f t="shared" si="39"/>
        <v>0.4873573024552289</v>
      </c>
      <c r="I360" s="161">
        <f t="shared" si="40"/>
        <v>0.4356134021244551</v>
      </c>
      <c r="J360" s="161">
        <f t="shared" si="41"/>
        <v>2.3131496718065137E-12</v>
      </c>
      <c r="K360" s="161">
        <f t="shared" si="42"/>
        <v>0</v>
      </c>
    </row>
    <row r="361" spans="1:11" ht="18" thickTop="1" thickBot="1" x14ac:dyDescent="0.25">
      <c r="A361" s="163"/>
      <c r="B361" s="163"/>
      <c r="C361" s="214">
        <f t="shared" si="36"/>
        <v>0</v>
      </c>
      <c r="D361" s="214">
        <f t="shared" si="37"/>
        <v>0</v>
      </c>
      <c r="E361" s="164"/>
      <c r="F361" s="155">
        <v>353</v>
      </c>
      <c r="G361" s="161">
        <f t="shared" si="38"/>
        <v>0.49913774486299523</v>
      </c>
      <c r="H361" s="161">
        <f t="shared" si="39"/>
        <v>0.48732139292239884</v>
      </c>
      <c r="I361" s="161">
        <f t="shared" si="40"/>
        <v>0.43543208469689754</v>
      </c>
      <c r="J361" s="161">
        <f t="shared" si="41"/>
        <v>2.0133894551577214E-12</v>
      </c>
      <c r="K361" s="161">
        <f t="shared" si="42"/>
        <v>0</v>
      </c>
    </row>
    <row r="362" spans="1:11" ht="18" thickTop="1" thickBot="1" x14ac:dyDescent="0.25">
      <c r="A362" s="163"/>
      <c r="B362" s="163"/>
      <c r="C362" s="214">
        <f t="shared" si="36"/>
        <v>0</v>
      </c>
      <c r="D362" s="214">
        <f t="shared" si="37"/>
        <v>0</v>
      </c>
      <c r="E362" s="164"/>
      <c r="F362" s="155">
        <v>354</v>
      </c>
      <c r="G362" s="161">
        <f t="shared" si="38"/>
        <v>0.49913529567069725</v>
      </c>
      <c r="H362" s="161">
        <f t="shared" si="39"/>
        <v>0.48728548349236145</v>
      </c>
      <c r="I362" s="161">
        <f t="shared" si="40"/>
        <v>0.43525078084281288</v>
      </c>
      <c r="J362" s="161">
        <f t="shared" si="41"/>
        <v>1.751709888253572E-12</v>
      </c>
      <c r="K362" s="161">
        <f t="shared" si="42"/>
        <v>0</v>
      </c>
    </row>
    <row r="363" spans="1:11" ht="18" thickTop="1" thickBot="1" x14ac:dyDescent="0.25">
      <c r="A363" s="163"/>
      <c r="B363" s="163"/>
      <c r="C363" s="214">
        <f t="shared" si="36"/>
        <v>0</v>
      </c>
      <c r="D363" s="214">
        <f t="shared" si="37"/>
        <v>0</v>
      </c>
      <c r="E363" s="164"/>
      <c r="F363" s="155">
        <v>355</v>
      </c>
      <c r="G363" s="161">
        <f t="shared" si="38"/>
        <v>0.49913284647843192</v>
      </c>
      <c r="H363" s="161">
        <f t="shared" si="39"/>
        <v>0.48724957416540771</v>
      </c>
      <c r="I363" s="161">
        <f t="shared" si="40"/>
        <v>0.43506949059963351</v>
      </c>
      <c r="J363" s="161">
        <f t="shared" si="41"/>
        <v>1.5234480343906398E-12</v>
      </c>
      <c r="K363" s="161">
        <f t="shared" si="42"/>
        <v>0</v>
      </c>
    </row>
    <row r="364" spans="1:11" ht="18" thickTop="1" thickBot="1" x14ac:dyDescent="0.25">
      <c r="A364" s="163"/>
      <c r="B364" s="163"/>
      <c r="C364" s="214">
        <f t="shared" si="36"/>
        <v>0</v>
      </c>
      <c r="D364" s="214">
        <f t="shared" si="37"/>
        <v>0</v>
      </c>
      <c r="E364" s="164"/>
      <c r="F364" s="155">
        <v>356</v>
      </c>
      <c r="G364" s="161">
        <f t="shared" si="38"/>
        <v>0.49913039728619912</v>
      </c>
      <c r="H364" s="161">
        <f t="shared" si="39"/>
        <v>0.48721366494182861</v>
      </c>
      <c r="I364" s="161">
        <f t="shared" si="40"/>
        <v>0.43488821400478295</v>
      </c>
      <c r="J364" s="161">
        <f t="shared" si="41"/>
        <v>1.3244960683778118E-12</v>
      </c>
      <c r="K364" s="161">
        <f t="shared" si="42"/>
        <v>0</v>
      </c>
    </row>
    <row r="365" spans="1:11" ht="18" thickTop="1" thickBot="1" x14ac:dyDescent="0.25">
      <c r="A365" s="163"/>
      <c r="B365" s="163"/>
      <c r="C365" s="214">
        <f t="shared" si="36"/>
        <v>0</v>
      </c>
      <c r="D365" s="214">
        <f t="shared" si="37"/>
        <v>0</v>
      </c>
      <c r="E365" s="164"/>
      <c r="F365" s="155">
        <v>357</v>
      </c>
      <c r="G365" s="161">
        <f t="shared" si="38"/>
        <v>0.49912794809399919</v>
      </c>
      <c r="H365" s="161">
        <f t="shared" si="39"/>
        <v>0.48717775582191503</v>
      </c>
      <c r="I365" s="161">
        <f t="shared" si="40"/>
        <v>0.43470695109567625</v>
      </c>
      <c r="J365" s="161">
        <f t="shared" si="41"/>
        <v>1.1510792319313623E-12</v>
      </c>
      <c r="K365" s="161">
        <f t="shared" si="42"/>
        <v>0</v>
      </c>
    </row>
    <row r="366" spans="1:11" ht="18" thickTop="1" thickBot="1" x14ac:dyDescent="0.25">
      <c r="A366" s="163"/>
      <c r="B366" s="163"/>
      <c r="C366" s="214">
        <f t="shared" si="36"/>
        <v>0</v>
      </c>
      <c r="D366" s="214">
        <f t="shared" si="37"/>
        <v>0</v>
      </c>
      <c r="E366" s="164"/>
      <c r="F366" s="155">
        <v>358</v>
      </c>
      <c r="G366" s="161">
        <f t="shared" si="38"/>
        <v>0.499125498901832</v>
      </c>
      <c r="H366" s="161">
        <f t="shared" si="39"/>
        <v>0.48714184680595773</v>
      </c>
      <c r="I366" s="161">
        <f t="shared" si="40"/>
        <v>0.43452570190971995</v>
      </c>
      <c r="J366" s="161">
        <f t="shared" si="41"/>
        <v>9.999778782798785E-13</v>
      </c>
      <c r="K366" s="161">
        <f t="shared" si="42"/>
        <v>0</v>
      </c>
    </row>
    <row r="367" spans="1:11" ht="18" thickTop="1" thickBot="1" x14ac:dyDescent="0.25">
      <c r="A367" s="163"/>
      <c r="B367" s="163"/>
      <c r="C367" s="214">
        <f t="shared" si="36"/>
        <v>0</v>
      </c>
      <c r="D367" s="214">
        <f t="shared" si="37"/>
        <v>0</v>
      </c>
      <c r="E367" s="164"/>
      <c r="F367" s="155">
        <v>359</v>
      </c>
      <c r="G367" s="161">
        <f t="shared" si="38"/>
        <v>0.4991230497096979</v>
      </c>
      <c r="H367" s="161">
        <f t="shared" si="39"/>
        <v>0.48710593789424794</v>
      </c>
      <c r="I367" s="161">
        <f t="shared" si="40"/>
        <v>0.4343444664843118</v>
      </c>
      <c r="J367" s="161">
        <f t="shared" si="41"/>
        <v>8.6841644986179745E-13</v>
      </c>
      <c r="K367" s="161">
        <f t="shared" si="42"/>
        <v>0</v>
      </c>
    </row>
    <row r="368" spans="1:11" ht="18" thickTop="1" thickBot="1" x14ac:dyDescent="0.25">
      <c r="A368" s="163"/>
      <c r="B368" s="163"/>
      <c r="C368" s="214">
        <f t="shared" si="36"/>
        <v>0</v>
      </c>
      <c r="D368" s="214">
        <f t="shared" si="37"/>
        <v>0</v>
      </c>
      <c r="E368" s="164"/>
      <c r="F368" s="155">
        <v>360</v>
      </c>
      <c r="G368" s="161">
        <f t="shared" si="38"/>
        <v>0.49912060051759677</v>
      </c>
      <c r="H368" s="161">
        <f t="shared" si="39"/>
        <v>0.48707002908707631</v>
      </c>
      <c r="I368" s="161">
        <f t="shared" si="40"/>
        <v>0.43416324485684077</v>
      </c>
      <c r="J368" s="161">
        <f t="shared" si="41"/>
        <v>7.5384143372048129E-13</v>
      </c>
      <c r="K368" s="161">
        <f t="shared" si="42"/>
        <v>0</v>
      </c>
    </row>
    <row r="369" spans="1:11" ht="18" thickTop="1" thickBot="1" x14ac:dyDescent="0.25">
      <c r="A369" s="163"/>
      <c r="B369" s="163"/>
      <c r="C369" s="214">
        <f t="shared" si="36"/>
        <v>0</v>
      </c>
      <c r="D369" s="214">
        <f t="shared" si="37"/>
        <v>0</v>
      </c>
      <c r="E369" s="164"/>
      <c r="F369" s="155">
        <v>361</v>
      </c>
      <c r="G369" s="161">
        <f t="shared" si="38"/>
        <v>0.49911815132552872</v>
      </c>
      <c r="H369" s="161">
        <f t="shared" si="39"/>
        <v>0.48703412038473393</v>
      </c>
      <c r="I369" s="161">
        <f t="shared" si="40"/>
        <v>0.4339820370646873</v>
      </c>
      <c r="J369" s="161">
        <f t="shared" si="41"/>
        <v>6.5414340610914223E-13</v>
      </c>
      <c r="K369" s="161">
        <f t="shared" si="42"/>
        <v>0</v>
      </c>
    </row>
    <row r="370" spans="1:11" ht="18" thickTop="1" thickBot="1" x14ac:dyDescent="0.25">
      <c r="A370" s="163"/>
      <c r="B370" s="163"/>
      <c r="C370" s="214">
        <f t="shared" si="36"/>
        <v>0</v>
      </c>
      <c r="D370" s="214">
        <f t="shared" si="37"/>
        <v>0</v>
      </c>
      <c r="E370" s="164"/>
      <c r="F370" s="155">
        <v>362</v>
      </c>
      <c r="G370" s="161">
        <f t="shared" si="38"/>
        <v>0.4991157021334941</v>
      </c>
      <c r="H370" s="161">
        <f t="shared" si="39"/>
        <v>0.48699821178751179</v>
      </c>
      <c r="I370" s="161">
        <f t="shared" si="40"/>
        <v>0.43380084314522305</v>
      </c>
      <c r="J370" s="161">
        <f t="shared" si="41"/>
        <v>5.6743498788591751E-13</v>
      </c>
      <c r="K370" s="161">
        <f t="shared" si="42"/>
        <v>0</v>
      </c>
    </row>
    <row r="371" spans="1:11" ht="18" thickTop="1" thickBot="1" x14ac:dyDescent="0.25">
      <c r="A371" s="163"/>
      <c r="B371" s="163"/>
      <c r="C371" s="214">
        <f t="shared" si="36"/>
        <v>0</v>
      </c>
      <c r="D371" s="214">
        <f t="shared" si="37"/>
        <v>0</v>
      </c>
      <c r="E371" s="164"/>
      <c r="F371" s="155">
        <v>363</v>
      </c>
      <c r="G371" s="161">
        <f t="shared" si="38"/>
        <v>0.49911325294149278</v>
      </c>
      <c r="H371" s="161">
        <f t="shared" si="39"/>
        <v>0.48696230329570056</v>
      </c>
      <c r="I371" s="161">
        <f t="shared" si="40"/>
        <v>0.43361966313581091</v>
      </c>
      <c r="J371" s="161">
        <f t="shared" si="41"/>
        <v>4.9193982221140686E-13</v>
      </c>
      <c r="K371" s="161">
        <f t="shared" si="42"/>
        <v>0</v>
      </c>
    </row>
    <row r="372" spans="1:11" ht="18" thickTop="1" thickBot="1" x14ac:dyDescent="0.25">
      <c r="A372" s="163"/>
      <c r="B372" s="163"/>
      <c r="C372" s="214">
        <f t="shared" si="36"/>
        <v>0</v>
      </c>
      <c r="D372" s="214">
        <f t="shared" si="37"/>
        <v>0</v>
      </c>
      <c r="E372" s="164"/>
      <c r="F372" s="155">
        <v>364</v>
      </c>
      <c r="G372" s="161">
        <f t="shared" si="38"/>
        <v>0.49911080374952477</v>
      </c>
      <c r="H372" s="161">
        <f t="shared" si="39"/>
        <v>0.48692639490959144</v>
      </c>
      <c r="I372" s="161">
        <f t="shared" si="40"/>
        <v>0.43343849707380511</v>
      </c>
      <c r="J372" s="161">
        <f t="shared" si="41"/>
        <v>4.2643666375852263E-13</v>
      </c>
      <c r="K372" s="161">
        <f t="shared" si="42"/>
        <v>0</v>
      </c>
    </row>
    <row r="373" spans="1:11" ht="18" thickTop="1" thickBot="1" x14ac:dyDescent="0.25">
      <c r="A373" s="163"/>
      <c r="B373" s="163"/>
      <c r="C373" s="214">
        <f t="shared" si="36"/>
        <v>0</v>
      </c>
      <c r="D373" s="214">
        <f t="shared" si="37"/>
        <v>0</v>
      </c>
      <c r="E373" s="164"/>
      <c r="F373" s="155">
        <v>365</v>
      </c>
      <c r="G373" s="161">
        <f t="shared" si="38"/>
        <v>0.49910835455759028</v>
      </c>
      <c r="H373" s="161">
        <f t="shared" si="39"/>
        <v>0.48689048662947509</v>
      </c>
      <c r="I373" s="161">
        <f t="shared" si="40"/>
        <v>0.43325734499655089</v>
      </c>
      <c r="J373" s="161">
        <f t="shared" si="41"/>
        <v>3.694822225952521E-13</v>
      </c>
      <c r="K373" s="161">
        <f t="shared" si="42"/>
        <v>0</v>
      </c>
    </row>
    <row r="374" spans="1:11" ht="18" thickTop="1" thickBot="1" x14ac:dyDescent="0.25">
      <c r="A374" s="163"/>
      <c r="B374" s="163"/>
      <c r="C374" s="214">
        <f t="shared" si="36"/>
        <v>0</v>
      </c>
      <c r="D374" s="214">
        <f t="shared" si="37"/>
        <v>0</v>
      </c>
      <c r="E374" s="164"/>
      <c r="F374" s="155">
        <v>366</v>
      </c>
      <c r="G374" s="161">
        <f t="shared" si="38"/>
        <v>0.49910590536568944</v>
      </c>
      <c r="H374" s="161">
        <f t="shared" si="39"/>
        <v>0.48685457845564262</v>
      </c>
      <c r="I374" s="161">
        <f t="shared" si="40"/>
        <v>0.43307620694138493</v>
      </c>
      <c r="J374" s="161">
        <f t="shared" si="41"/>
        <v>3.1996627569697011E-13</v>
      </c>
      <c r="K374" s="161">
        <f t="shared" si="42"/>
        <v>0</v>
      </c>
    </row>
    <row r="375" spans="1:11" ht="18" thickTop="1" thickBot="1" x14ac:dyDescent="0.25">
      <c r="A375" s="163"/>
      <c r="B375" s="163"/>
      <c r="C375" s="214">
        <f t="shared" si="36"/>
        <v>0</v>
      </c>
      <c r="D375" s="214">
        <f t="shared" si="37"/>
        <v>0</v>
      </c>
      <c r="E375" s="164"/>
      <c r="F375" s="155">
        <v>367</v>
      </c>
      <c r="G375" s="161">
        <f t="shared" si="38"/>
        <v>0.49910345617382235</v>
      </c>
      <c r="H375" s="161">
        <f t="shared" si="39"/>
        <v>0.48681867038838489</v>
      </c>
      <c r="I375" s="161">
        <f t="shared" si="40"/>
        <v>0.43289508294563483</v>
      </c>
      <c r="J375" s="161">
        <f t="shared" si="41"/>
        <v>2.7700064464397656E-13</v>
      </c>
      <c r="K375" s="161">
        <f t="shared" si="42"/>
        <v>0</v>
      </c>
    </row>
    <row r="376" spans="1:11" ht="18" thickTop="1" thickBot="1" x14ac:dyDescent="0.25">
      <c r="A376" s="163"/>
      <c r="B376" s="163"/>
      <c r="C376" s="214">
        <f t="shared" si="36"/>
        <v>0</v>
      </c>
      <c r="D376" s="214">
        <f t="shared" si="37"/>
        <v>0</v>
      </c>
      <c r="E376" s="164"/>
      <c r="F376" s="155">
        <v>368</v>
      </c>
      <c r="G376" s="161">
        <f t="shared" si="38"/>
        <v>0.499101006981989</v>
      </c>
      <c r="H376" s="161">
        <f t="shared" si="39"/>
        <v>0.48678276242799279</v>
      </c>
      <c r="I376" s="161">
        <f t="shared" si="40"/>
        <v>0.4327139730466194</v>
      </c>
      <c r="J376" s="161">
        <f t="shared" si="41"/>
        <v>2.3980817331903381E-13</v>
      </c>
      <c r="K376" s="161">
        <f t="shared" si="42"/>
        <v>0</v>
      </c>
    </row>
    <row r="377" spans="1:11" ht="18" thickTop="1" thickBot="1" x14ac:dyDescent="0.25">
      <c r="A377" s="163"/>
      <c r="B377" s="163"/>
      <c r="C377" s="214">
        <f t="shared" si="36"/>
        <v>0</v>
      </c>
      <c r="D377" s="214">
        <f t="shared" si="37"/>
        <v>0</v>
      </c>
      <c r="E377" s="164"/>
      <c r="F377" s="155">
        <v>369</v>
      </c>
      <c r="G377" s="161">
        <f t="shared" si="38"/>
        <v>0.49909855779018941</v>
      </c>
      <c r="H377" s="161">
        <f t="shared" si="39"/>
        <v>0.48674685457475719</v>
      </c>
      <c r="I377" s="161">
        <f t="shared" si="40"/>
        <v>0.4325328772816488</v>
      </c>
      <c r="J377" s="161">
        <f t="shared" si="41"/>
        <v>2.0738966099997924E-13</v>
      </c>
      <c r="K377" s="161">
        <f t="shared" si="42"/>
        <v>0</v>
      </c>
    </row>
    <row r="378" spans="1:11" ht="18" thickTop="1" thickBot="1" x14ac:dyDescent="0.25">
      <c r="A378" s="163"/>
      <c r="B378" s="163"/>
      <c r="C378" s="214">
        <f t="shared" si="36"/>
        <v>0</v>
      </c>
      <c r="D378" s="214">
        <f t="shared" si="37"/>
        <v>0</v>
      </c>
      <c r="E378" s="164"/>
      <c r="F378" s="155">
        <v>370</v>
      </c>
      <c r="G378" s="161">
        <f t="shared" si="38"/>
        <v>0.49909610859842402</v>
      </c>
      <c r="H378" s="161">
        <f t="shared" si="39"/>
        <v>0.48671094682896898</v>
      </c>
      <c r="I378" s="161">
        <f t="shared" si="40"/>
        <v>0.43235179568802384</v>
      </c>
      <c r="J378" s="161">
        <f t="shared" si="41"/>
        <v>1.794120407794253E-13</v>
      </c>
      <c r="K378" s="161">
        <f t="shared" si="42"/>
        <v>0</v>
      </c>
    </row>
    <row r="379" spans="1:11" ht="18" thickTop="1" thickBot="1" x14ac:dyDescent="0.25">
      <c r="A379" s="163"/>
      <c r="B379" s="163"/>
      <c r="C379" s="214">
        <f t="shared" si="36"/>
        <v>0</v>
      </c>
      <c r="D379" s="214">
        <f t="shared" si="37"/>
        <v>0</v>
      </c>
      <c r="E379" s="164"/>
      <c r="F379" s="155">
        <v>371</v>
      </c>
      <c r="G379" s="161">
        <f t="shared" si="38"/>
        <v>0.49909365940669259</v>
      </c>
      <c r="H379" s="161">
        <f t="shared" si="39"/>
        <v>0.48667503919091915</v>
      </c>
      <c r="I379" s="161">
        <f t="shared" si="40"/>
        <v>0.43217072830303682</v>
      </c>
      <c r="J379" s="161">
        <f t="shared" si="41"/>
        <v>1.5509815654013437E-13</v>
      </c>
      <c r="K379" s="161">
        <f t="shared" si="42"/>
        <v>0</v>
      </c>
    </row>
    <row r="380" spans="1:11" ht="18" thickTop="1" thickBot="1" x14ac:dyDescent="0.25">
      <c r="A380" s="163"/>
      <c r="B380" s="163"/>
      <c r="C380" s="214">
        <f t="shared" si="36"/>
        <v>0</v>
      </c>
      <c r="D380" s="214">
        <f t="shared" si="37"/>
        <v>0</v>
      </c>
      <c r="E380" s="164"/>
      <c r="F380" s="155">
        <v>372</v>
      </c>
      <c r="G380" s="161">
        <f t="shared" si="38"/>
        <v>0.49909121021499536</v>
      </c>
      <c r="H380" s="161">
        <f t="shared" si="39"/>
        <v>0.48663913166089867</v>
      </c>
      <c r="I380" s="161">
        <f t="shared" si="40"/>
        <v>0.4319896751639708</v>
      </c>
      <c r="J380" s="161">
        <f t="shared" si="41"/>
        <v>1.3400391907225639E-13</v>
      </c>
      <c r="K380" s="161">
        <f t="shared" si="42"/>
        <v>0</v>
      </c>
    </row>
    <row r="381" spans="1:11" ht="18" thickTop="1" thickBot="1" x14ac:dyDescent="0.25">
      <c r="A381" s="163"/>
      <c r="B381" s="163"/>
      <c r="C381" s="214">
        <f t="shared" si="36"/>
        <v>0</v>
      </c>
      <c r="D381" s="214">
        <f t="shared" si="37"/>
        <v>0</v>
      </c>
      <c r="E381" s="164"/>
      <c r="F381" s="155">
        <v>373</v>
      </c>
      <c r="G381" s="161">
        <f t="shared" si="38"/>
        <v>0.49908876102333233</v>
      </c>
      <c r="H381" s="161">
        <f t="shared" si="39"/>
        <v>0.48660322423919822</v>
      </c>
      <c r="I381" s="161">
        <f t="shared" si="40"/>
        <v>0.43180863630809996</v>
      </c>
      <c r="J381" s="161">
        <f t="shared" si="41"/>
        <v>1.1568523916594131E-13</v>
      </c>
      <c r="K381" s="161">
        <f t="shared" si="42"/>
        <v>0</v>
      </c>
    </row>
    <row r="382" spans="1:11" ht="18" thickTop="1" thickBot="1" x14ac:dyDescent="0.25">
      <c r="A382" s="163"/>
      <c r="B382" s="163"/>
      <c r="C382" s="214">
        <f t="shared" si="36"/>
        <v>0</v>
      </c>
      <c r="D382" s="214">
        <f t="shared" si="37"/>
        <v>0</v>
      </c>
      <c r="E382" s="164"/>
      <c r="F382" s="155">
        <v>374</v>
      </c>
      <c r="G382" s="161">
        <f t="shared" si="38"/>
        <v>0.4990863118317036</v>
      </c>
      <c r="H382" s="161">
        <f t="shared" si="39"/>
        <v>0.48656731692610866</v>
      </c>
      <c r="I382" s="161">
        <f t="shared" si="40"/>
        <v>0.43162761177268971</v>
      </c>
      <c r="J382" s="161">
        <f t="shared" si="41"/>
        <v>9.9920072216264089E-14</v>
      </c>
      <c r="K382" s="161">
        <f t="shared" si="42"/>
        <v>0</v>
      </c>
    </row>
    <row r="383" spans="1:11" ht="18" thickTop="1" thickBot="1" x14ac:dyDescent="0.25">
      <c r="A383" s="163"/>
      <c r="B383" s="163"/>
      <c r="C383" s="214">
        <f t="shared" si="36"/>
        <v>0</v>
      </c>
      <c r="D383" s="214">
        <f t="shared" si="37"/>
        <v>0</v>
      </c>
      <c r="E383" s="164"/>
      <c r="F383" s="155">
        <v>375</v>
      </c>
      <c r="G383" s="161">
        <f t="shared" si="38"/>
        <v>0.49908386264010929</v>
      </c>
      <c r="H383" s="161">
        <f t="shared" si="39"/>
        <v>0.48653140972192122</v>
      </c>
      <c r="I383" s="161">
        <f t="shared" si="40"/>
        <v>0.43144660159499604</v>
      </c>
      <c r="J383" s="161">
        <f t="shared" si="41"/>
        <v>8.6264329013374663E-14</v>
      </c>
      <c r="K383" s="161">
        <f t="shared" si="42"/>
        <v>0</v>
      </c>
    </row>
    <row r="384" spans="1:11" ht="18" thickTop="1" thickBot="1" x14ac:dyDescent="0.25">
      <c r="A384" s="163"/>
      <c r="B384" s="163"/>
      <c r="C384" s="214">
        <f t="shared" si="36"/>
        <v>0</v>
      </c>
      <c r="D384" s="214">
        <f t="shared" si="37"/>
        <v>0</v>
      </c>
      <c r="E384" s="164"/>
      <c r="F384" s="155">
        <v>376</v>
      </c>
      <c r="G384" s="161">
        <f t="shared" si="38"/>
        <v>0.49908141344854973</v>
      </c>
      <c r="H384" s="161">
        <f t="shared" si="39"/>
        <v>0.48649550262692642</v>
      </c>
      <c r="I384" s="161">
        <f t="shared" si="40"/>
        <v>0.43126560581226614</v>
      </c>
      <c r="J384" s="161">
        <f t="shared" si="41"/>
        <v>7.4384942649885488E-14</v>
      </c>
      <c r="K384" s="161">
        <f t="shared" si="42"/>
        <v>0</v>
      </c>
    </row>
    <row r="385" spans="1:11" ht="18" thickTop="1" thickBot="1" x14ac:dyDescent="0.25">
      <c r="A385" s="163"/>
      <c r="B385" s="163"/>
      <c r="C385" s="214">
        <f t="shared" si="36"/>
        <v>0</v>
      </c>
      <c r="D385" s="214">
        <f t="shared" si="37"/>
        <v>0</v>
      </c>
      <c r="E385" s="164"/>
      <c r="F385" s="155">
        <v>377</v>
      </c>
      <c r="G385" s="161">
        <f t="shared" si="38"/>
        <v>0.49907896425702458</v>
      </c>
      <c r="H385" s="161">
        <f t="shared" si="39"/>
        <v>0.4864595956414155</v>
      </c>
      <c r="I385" s="161">
        <f t="shared" si="40"/>
        <v>0.4310846244617379</v>
      </c>
      <c r="J385" s="161">
        <f t="shared" si="41"/>
        <v>6.4170890823334048E-14</v>
      </c>
      <c r="K385" s="161">
        <f t="shared" si="42"/>
        <v>0</v>
      </c>
    </row>
    <row r="386" spans="1:11" ht="18" thickTop="1" thickBot="1" x14ac:dyDescent="0.25">
      <c r="A386" s="163"/>
      <c r="B386" s="163"/>
      <c r="C386" s="214">
        <f t="shared" si="36"/>
        <v>0</v>
      </c>
      <c r="D386" s="214">
        <f t="shared" si="37"/>
        <v>0</v>
      </c>
      <c r="E386" s="164"/>
      <c r="F386" s="155">
        <v>378</v>
      </c>
      <c r="G386" s="161">
        <f t="shared" si="38"/>
        <v>0.49907651506553419</v>
      </c>
      <c r="H386" s="161">
        <f t="shared" si="39"/>
        <v>0.48642368876567899</v>
      </c>
      <c r="I386" s="161">
        <f t="shared" si="40"/>
        <v>0.43090365758064064</v>
      </c>
      <c r="J386" s="161">
        <f t="shared" si="41"/>
        <v>5.5289106626332796E-14</v>
      </c>
      <c r="K386" s="161">
        <f t="shared" si="42"/>
        <v>0</v>
      </c>
    </row>
    <row r="387" spans="1:11" ht="18" thickTop="1" thickBot="1" x14ac:dyDescent="0.25">
      <c r="A387" s="163"/>
      <c r="B387" s="163"/>
      <c r="C387" s="214">
        <f t="shared" ref="C387:C450" si="43">10*B387</f>
        <v>0</v>
      </c>
      <c r="D387" s="214">
        <f t="shared" ref="D387:D450" si="44">C387/$C$34</f>
        <v>0</v>
      </c>
      <c r="E387" s="164"/>
      <c r="F387" s="155">
        <v>379</v>
      </c>
      <c r="G387" s="161">
        <f t="shared" si="38"/>
        <v>0.49907406587407865</v>
      </c>
      <c r="H387" s="161">
        <f t="shared" si="39"/>
        <v>0.48638778200000798</v>
      </c>
      <c r="I387" s="161">
        <f t="shared" si="40"/>
        <v>0.43072270520619393</v>
      </c>
      <c r="J387" s="161">
        <f t="shared" si="41"/>
        <v>4.7739590058881731E-14</v>
      </c>
      <c r="K387" s="161">
        <f t="shared" si="42"/>
        <v>0</v>
      </c>
    </row>
    <row r="388" spans="1:11" ht="18" thickTop="1" thickBot="1" x14ac:dyDescent="0.25">
      <c r="A388" s="163"/>
      <c r="B388" s="163"/>
      <c r="C388" s="214">
        <f t="shared" si="43"/>
        <v>0</v>
      </c>
      <c r="D388" s="214">
        <f t="shared" si="44"/>
        <v>0</v>
      </c>
      <c r="E388" s="164"/>
      <c r="F388" s="155">
        <v>380</v>
      </c>
      <c r="G388" s="161">
        <f t="shared" si="38"/>
        <v>0.49907161668265798</v>
      </c>
      <c r="H388" s="161">
        <f t="shared" si="39"/>
        <v>0.48635187534469315</v>
      </c>
      <c r="I388" s="161">
        <f t="shared" si="40"/>
        <v>0.43054176737560856</v>
      </c>
      <c r="J388" s="161">
        <f t="shared" si="41"/>
        <v>4.1078251911130792E-14</v>
      </c>
      <c r="K388" s="161">
        <f t="shared" si="42"/>
        <v>0</v>
      </c>
    </row>
    <row r="389" spans="1:11" ht="18" thickTop="1" thickBot="1" x14ac:dyDescent="0.25">
      <c r="A389" s="163"/>
      <c r="B389" s="163"/>
      <c r="C389" s="214">
        <f t="shared" si="43"/>
        <v>0</v>
      </c>
      <c r="D389" s="214">
        <f t="shared" si="44"/>
        <v>0</v>
      </c>
      <c r="E389" s="164"/>
      <c r="F389" s="155">
        <v>381</v>
      </c>
      <c r="G389" s="161">
        <f t="shared" si="38"/>
        <v>0.49906916749127228</v>
      </c>
      <c r="H389" s="161">
        <f t="shared" si="39"/>
        <v>0.4863159688000257</v>
      </c>
      <c r="I389" s="161">
        <f t="shared" si="40"/>
        <v>0.43036084412608622</v>
      </c>
      <c r="J389" s="161">
        <f t="shared" si="41"/>
        <v>3.5416114485542494E-14</v>
      </c>
      <c r="K389" s="161">
        <f t="shared" si="42"/>
        <v>0</v>
      </c>
    </row>
    <row r="390" spans="1:11" ht="18" thickTop="1" thickBot="1" x14ac:dyDescent="0.25">
      <c r="A390" s="163"/>
      <c r="B390" s="163"/>
      <c r="C390" s="214">
        <f t="shared" si="43"/>
        <v>0</v>
      </c>
      <c r="D390" s="214">
        <f t="shared" si="44"/>
        <v>0</v>
      </c>
      <c r="E390" s="164"/>
      <c r="F390" s="155">
        <v>382</v>
      </c>
      <c r="G390" s="161">
        <f t="shared" si="38"/>
        <v>0.49906671829992177</v>
      </c>
      <c r="H390" s="161">
        <f t="shared" si="39"/>
        <v>0.48628006236629617</v>
      </c>
      <c r="I390" s="161">
        <f t="shared" si="40"/>
        <v>0.43017993549481914</v>
      </c>
      <c r="J390" s="161">
        <f t="shared" si="41"/>
        <v>3.0420110874729289E-14</v>
      </c>
      <c r="K390" s="161">
        <f t="shared" si="42"/>
        <v>0</v>
      </c>
    </row>
    <row r="391" spans="1:11" ht="18" thickTop="1" thickBot="1" x14ac:dyDescent="0.25">
      <c r="A391" s="163"/>
      <c r="B391" s="163"/>
      <c r="C391" s="214">
        <f t="shared" si="43"/>
        <v>0</v>
      </c>
      <c r="D391" s="214">
        <f t="shared" si="44"/>
        <v>0</v>
      </c>
      <c r="E391" s="164"/>
      <c r="F391" s="155">
        <v>383</v>
      </c>
      <c r="G391" s="161">
        <f t="shared" si="38"/>
        <v>0.49906426910860624</v>
      </c>
      <c r="H391" s="161">
        <f t="shared" si="39"/>
        <v>0.48624415604379578</v>
      </c>
      <c r="I391" s="161">
        <f t="shared" si="40"/>
        <v>0.42999904151899049</v>
      </c>
      <c r="J391" s="161">
        <f t="shared" si="41"/>
        <v>2.6201263381153694E-14</v>
      </c>
      <c r="K391" s="161">
        <f t="shared" si="42"/>
        <v>0</v>
      </c>
    </row>
    <row r="392" spans="1:11" ht="18" thickTop="1" thickBot="1" x14ac:dyDescent="0.25">
      <c r="A392" s="163"/>
      <c r="B392" s="163"/>
      <c r="C392" s="214">
        <f t="shared" si="43"/>
        <v>0</v>
      </c>
      <c r="D392" s="214">
        <f t="shared" si="44"/>
        <v>0</v>
      </c>
      <c r="E392" s="164"/>
      <c r="F392" s="155">
        <v>384</v>
      </c>
      <c r="G392" s="161">
        <f t="shared" si="38"/>
        <v>0.49906181991732612</v>
      </c>
      <c r="H392" s="161">
        <f t="shared" si="39"/>
        <v>0.48620824983281496</v>
      </c>
      <c r="I392" s="161">
        <f t="shared" si="40"/>
        <v>0.4298181622357744</v>
      </c>
      <c r="J392" s="161">
        <f t="shared" si="41"/>
        <v>2.2537527399890678E-14</v>
      </c>
      <c r="K392" s="161">
        <f t="shared" si="42"/>
        <v>0</v>
      </c>
    </row>
    <row r="393" spans="1:11" ht="18" thickTop="1" thickBot="1" x14ac:dyDescent="0.25">
      <c r="A393" s="163"/>
      <c r="B393" s="163"/>
      <c r="C393" s="214">
        <f t="shared" si="43"/>
        <v>0</v>
      </c>
      <c r="D393" s="214">
        <f t="shared" si="44"/>
        <v>0</v>
      </c>
      <c r="E393" s="164"/>
      <c r="F393" s="155">
        <v>385</v>
      </c>
      <c r="G393" s="161">
        <f t="shared" ref="G393:G456" si="45">1-(_xlfn.NORM.DIST(F393,$G$2,$G$5,TRUE))</f>
        <v>0.49905937072608131</v>
      </c>
      <c r="H393" s="161">
        <f t="shared" ref="H393:H456" si="46">1-(_xlfn.NORM.DIST(F393,$H$2,$H$5,TRUE))</f>
        <v>0.48617234373364493</v>
      </c>
      <c r="I393" s="161">
        <f t="shared" ref="I393:I456" si="47">1-(_xlfn.NORM.DIST(F393,$I$2,$I$5,TRUE))</f>
        <v>0.42963729768233538</v>
      </c>
      <c r="J393" s="161">
        <f t="shared" ref="J393:J456" si="48">1-(_xlfn.NORM.DIST(F393,$J$2,$J$5,TRUE))</f>
        <v>1.9428902930940239E-14</v>
      </c>
      <c r="K393" s="161">
        <f t="shared" ref="K393:K456" si="49">1-(_xlfn.NORM.DIST(F393,$K$2,$K$5,TRUE))</f>
        <v>0</v>
      </c>
    </row>
    <row r="394" spans="1:11" ht="18" thickTop="1" thickBot="1" x14ac:dyDescent="0.25">
      <c r="A394" s="163"/>
      <c r="B394" s="163"/>
      <c r="C394" s="214">
        <f t="shared" si="43"/>
        <v>0</v>
      </c>
      <c r="D394" s="214">
        <f t="shared" si="44"/>
        <v>0</v>
      </c>
      <c r="E394" s="164"/>
      <c r="F394" s="155">
        <v>386</v>
      </c>
      <c r="G394" s="161">
        <f t="shared" si="45"/>
        <v>0.49905692153487202</v>
      </c>
      <c r="H394" s="161">
        <f t="shared" si="46"/>
        <v>0.48613643774657644</v>
      </c>
      <c r="I394" s="161">
        <f t="shared" si="47"/>
        <v>0.42945644789582893</v>
      </c>
      <c r="J394" s="161">
        <f t="shared" si="48"/>
        <v>1.6653345369377348E-14</v>
      </c>
      <c r="K394" s="161">
        <f t="shared" si="49"/>
        <v>0</v>
      </c>
    </row>
    <row r="395" spans="1:11" ht="18" thickTop="1" thickBot="1" x14ac:dyDescent="0.25">
      <c r="A395" s="163"/>
      <c r="B395" s="163"/>
      <c r="C395" s="214">
        <f t="shared" si="43"/>
        <v>0</v>
      </c>
      <c r="D395" s="214">
        <f t="shared" si="44"/>
        <v>0</v>
      </c>
      <c r="E395" s="164"/>
      <c r="F395" s="155">
        <v>387</v>
      </c>
      <c r="G395" s="161">
        <f t="shared" si="45"/>
        <v>0.49905447234369826</v>
      </c>
      <c r="H395" s="161">
        <f t="shared" si="46"/>
        <v>0.48610053187190028</v>
      </c>
      <c r="I395" s="161">
        <f t="shared" si="47"/>
        <v>0.42927561291340122</v>
      </c>
      <c r="J395" s="161">
        <f t="shared" si="48"/>
        <v>1.4321877017664519E-14</v>
      </c>
      <c r="K395" s="161">
        <f t="shared" si="49"/>
        <v>0</v>
      </c>
    </row>
    <row r="396" spans="1:11" ht="18" thickTop="1" thickBot="1" x14ac:dyDescent="0.25">
      <c r="A396" s="163"/>
      <c r="B396" s="163"/>
      <c r="C396" s="214">
        <f t="shared" si="43"/>
        <v>0</v>
      </c>
      <c r="D396" s="214">
        <f t="shared" si="44"/>
        <v>0</v>
      </c>
      <c r="E396" s="164"/>
      <c r="F396" s="155">
        <v>388</v>
      </c>
      <c r="G396" s="161">
        <f t="shared" si="45"/>
        <v>0.49905202315256014</v>
      </c>
      <c r="H396" s="161">
        <f t="shared" si="46"/>
        <v>0.48606462610990731</v>
      </c>
      <c r="I396" s="161">
        <f t="shared" si="47"/>
        <v>0.42909479277218887</v>
      </c>
      <c r="J396" s="161">
        <f t="shared" si="48"/>
        <v>1.2323475573339238E-14</v>
      </c>
      <c r="K396" s="161">
        <f t="shared" si="49"/>
        <v>0</v>
      </c>
    </row>
    <row r="397" spans="1:11" ht="18" thickTop="1" thickBot="1" x14ac:dyDescent="0.25">
      <c r="A397" s="163"/>
      <c r="B397" s="163"/>
      <c r="C397" s="214">
        <f t="shared" si="43"/>
        <v>0</v>
      </c>
      <c r="D397" s="214">
        <f t="shared" si="44"/>
        <v>0</v>
      </c>
      <c r="E397" s="164"/>
      <c r="F397" s="155">
        <v>389</v>
      </c>
      <c r="G397" s="161">
        <f t="shared" si="45"/>
        <v>0.49904957396145766</v>
      </c>
      <c r="H397" s="161">
        <f t="shared" si="46"/>
        <v>0.48602872046088841</v>
      </c>
      <c r="I397" s="161">
        <f t="shared" si="47"/>
        <v>0.42891398750931953</v>
      </c>
      <c r="J397" s="161">
        <f t="shared" si="48"/>
        <v>1.0547118733938987E-14</v>
      </c>
      <c r="K397" s="161">
        <f t="shared" si="49"/>
        <v>0</v>
      </c>
    </row>
    <row r="398" spans="1:11" ht="18" thickTop="1" thickBot="1" x14ac:dyDescent="0.25">
      <c r="A398" s="163"/>
      <c r="B398" s="163"/>
      <c r="C398" s="214">
        <f t="shared" si="43"/>
        <v>0</v>
      </c>
      <c r="D398" s="214">
        <f t="shared" si="44"/>
        <v>0</v>
      </c>
      <c r="E398" s="164"/>
      <c r="F398" s="155">
        <v>390</v>
      </c>
      <c r="G398" s="161">
        <f t="shared" si="45"/>
        <v>0.49904712477039104</v>
      </c>
      <c r="H398" s="161">
        <f t="shared" si="46"/>
        <v>0.48599281492513446</v>
      </c>
      <c r="I398" s="161">
        <f t="shared" si="47"/>
        <v>0.42873319716191127</v>
      </c>
      <c r="J398" s="161">
        <f t="shared" si="48"/>
        <v>9.1038288019262836E-15</v>
      </c>
      <c r="K398" s="161">
        <f t="shared" si="49"/>
        <v>0</v>
      </c>
    </row>
    <row r="399" spans="1:11" ht="18" thickTop="1" thickBot="1" x14ac:dyDescent="0.25">
      <c r="A399" s="163"/>
      <c r="B399" s="163"/>
      <c r="C399" s="214">
        <f t="shared" si="43"/>
        <v>0</v>
      </c>
      <c r="D399" s="214">
        <f t="shared" si="44"/>
        <v>0</v>
      </c>
      <c r="E399" s="164"/>
      <c r="F399" s="155">
        <v>391</v>
      </c>
      <c r="G399" s="161">
        <f t="shared" si="45"/>
        <v>0.49904467557936028</v>
      </c>
      <c r="H399" s="161">
        <f t="shared" si="46"/>
        <v>0.48595690950293635</v>
      </c>
      <c r="I399" s="161">
        <f t="shared" si="47"/>
        <v>0.42855242176707287</v>
      </c>
      <c r="J399" s="161">
        <f t="shared" si="48"/>
        <v>7.7715611723760958E-15</v>
      </c>
      <c r="K399" s="161">
        <f t="shared" si="49"/>
        <v>0</v>
      </c>
    </row>
    <row r="400" spans="1:11" ht="18" thickTop="1" thickBot="1" x14ac:dyDescent="0.25">
      <c r="A400" s="163"/>
      <c r="B400" s="163"/>
      <c r="C400" s="214">
        <f t="shared" si="43"/>
        <v>0</v>
      </c>
      <c r="D400" s="214">
        <f t="shared" si="44"/>
        <v>0</v>
      </c>
      <c r="E400" s="164"/>
      <c r="F400" s="155">
        <v>392</v>
      </c>
      <c r="G400" s="161">
        <f t="shared" si="45"/>
        <v>0.4990422263883656</v>
      </c>
      <c r="H400" s="161">
        <f t="shared" si="46"/>
        <v>0.48592100419458484</v>
      </c>
      <c r="I400" s="161">
        <f t="shared" si="47"/>
        <v>0.4283716613619033</v>
      </c>
      <c r="J400" s="161">
        <f t="shared" si="48"/>
        <v>6.6613381477509392E-15</v>
      </c>
      <c r="K400" s="161">
        <f t="shared" si="49"/>
        <v>0</v>
      </c>
    </row>
    <row r="401" spans="1:11" ht="18" thickTop="1" thickBot="1" x14ac:dyDescent="0.25">
      <c r="A401" s="163"/>
      <c r="B401" s="163"/>
      <c r="C401" s="214">
        <f t="shared" si="43"/>
        <v>0</v>
      </c>
      <c r="D401" s="214">
        <f t="shared" si="44"/>
        <v>0</v>
      </c>
      <c r="E401" s="164"/>
      <c r="F401" s="155">
        <v>393</v>
      </c>
      <c r="G401" s="161">
        <f t="shared" si="45"/>
        <v>0.49903977719740711</v>
      </c>
      <c r="H401" s="161">
        <f t="shared" si="46"/>
        <v>0.4858850990003708</v>
      </c>
      <c r="I401" s="161">
        <f t="shared" si="47"/>
        <v>0.42819091598349279</v>
      </c>
      <c r="J401" s="161">
        <f t="shared" si="48"/>
        <v>5.6621374255882984E-15</v>
      </c>
      <c r="K401" s="161">
        <f t="shared" si="49"/>
        <v>0</v>
      </c>
    </row>
    <row r="402" spans="1:11" ht="18" thickTop="1" thickBot="1" x14ac:dyDescent="0.25">
      <c r="A402" s="163"/>
      <c r="B402" s="163"/>
      <c r="C402" s="214">
        <f t="shared" si="43"/>
        <v>0</v>
      </c>
      <c r="D402" s="214">
        <f t="shared" si="44"/>
        <v>0</v>
      </c>
      <c r="E402" s="164"/>
      <c r="F402" s="155">
        <v>394</v>
      </c>
      <c r="G402" s="161">
        <f t="shared" si="45"/>
        <v>0.4990373280064847</v>
      </c>
      <c r="H402" s="161">
        <f t="shared" si="46"/>
        <v>0.48584919392058512</v>
      </c>
      <c r="I402" s="161">
        <f t="shared" si="47"/>
        <v>0.42801018566892157</v>
      </c>
      <c r="J402" s="161">
        <f t="shared" si="48"/>
        <v>4.8849813083506888E-15</v>
      </c>
      <c r="K402" s="161">
        <f t="shared" si="49"/>
        <v>0</v>
      </c>
    </row>
    <row r="403" spans="1:11" ht="18" thickTop="1" thickBot="1" x14ac:dyDescent="0.25">
      <c r="A403" s="163"/>
      <c r="B403" s="163"/>
      <c r="C403" s="214">
        <f t="shared" si="43"/>
        <v>0</v>
      </c>
      <c r="D403" s="214">
        <f t="shared" si="44"/>
        <v>0</v>
      </c>
      <c r="E403" s="164"/>
      <c r="F403" s="155">
        <v>395</v>
      </c>
      <c r="G403" s="161">
        <f t="shared" si="45"/>
        <v>0.4990348788155986</v>
      </c>
      <c r="H403" s="161">
        <f t="shared" si="46"/>
        <v>0.48581328895551845</v>
      </c>
      <c r="I403" s="161">
        <f t="shared" si="47"/>
        <v>0.42782947045526054</v>
      </c>
      <c r="J403" s="161">
        <f t="shared" si="48"/>
        <v>4.2188474935755949E-15</v>
      </c>
      <c r="K403" s="161">
        <f t="shared" si="49"/>
        <v>0</v>
      </c>
    </row>
    <row r="404" spans="1:11" ht="18" thickTop="1" thickBot="1" x14ac:dyDescent="0.25">
      <c r="A404" s="163"/>
      <c r="B404" s="163"/>
      <c r="C404" s="214">
        <f t="shared" si="43"/>
        <v>0</v>
      </c>
      <c r="D404" s="214">
        <f t="shared" si="44"/>
        <v>0</v>
      </c>
      <c r="E404" s="164"/>
      <c r="F404" s="155">
        <v>396</v>
      </c>
      <c r="G404" s="161">
        <f t="shared" si="45"/>
        <v>0.49903242962474881</v>
      </c>
      <c r="H404" s="161">
        <f t="shared" si="46"/>
        <v>0.48577738410546178</v>
      </c>
      <c r="I404" s="161">
        <f t="shared" si="47"/>
        <v>0.42764877037957127</v>
      </c>
      <c r="J404" s="161">
        <f t="shared" si="48"/>
        <v>3.5527136788005009E-15</v>
      </c>
      <c r="K404" s="161">
        <f t="shared" si="49"/>
        <v>0</v>
      </c>
    </row>
    <row r="405" spans="1:11" ht="18" thickTop="1" thickBot="1" x14ac:dyDescent="0.25">
      <c r="A405" s="163"/>
      <c r="B405" s="163"/>
      <c r="C405" s="214">
        <f t="shared" si="43"/>
        <v>0</v>
      </c>
      <c r="D405" s="214">
        <f t="shared" si="44"/>
        <v>0</v>
      </c>
      <c r="E405" s="164"/>
      <c r="F405" s="155">
        <v>397</v>
      </c>
      <c r="G405" s="161">
        <f t="shared" si="45"/>
        <v>0.49902998043393554</v>
      </c>
      <c r="H405" s="161">
        <f t="shared" si="46"/>
        <v>0.485741479370706</v>
      </c>
      <c r="I405" s="161">
        <f t="shared" si="47"/>
        <v>0.42746808547890558</v>
      </c>
      <c r="J405" s="161">
        <f t="shared" si="48"/>
        <v>3.1086244689504383E-15</v>
      </c>
      <c r="K405" s="161">
        <f t="shared" si="49"/>
        <v>0</v>
      </c>
    </row>
    <row r="406" spans="1:11" ht="18" thickTop="1" thickBot="1" x14ac:dyDescent="0.25">
      <c r="A406" s="163"/>
      <c r="B406" s="163"/>
      <c r="C406" s="214">
        <f t="shared" si="43"/>
        <v>0</v>
      </c>
      <c r="D406" s="214">
        <f t="shared" si="44"/>
        <v>0</v>
      </c>
      <c r="E406" s="164"/>
      <c r="F406" s="155">
        <v>398</v>
      </c>
      <c r="G406" s="161">
        <f t="shared" si="45"/>
        <v>0.49902753124315891</v>
      </c>
      <c r="H406" s="161">
        <f t="shared" si="46"/>
        <v>0.48570557475154175</v>
      </c>
      <c r="I406" s="161">
        <f t="shared" si="47"/>
        <v>0.42728741579030582</v>
      </c>
      <c r="J406" s="161">
        <f t="shared" si="48"/>
        <v>2.6645352591003757E-15</v>
      </c>
      <c r="K406" s="161">
        <f t="shared" si="49"/>
        <v>0</v>
      </c>
    </row>
    <row r="407" spans="1:11" ht="18" thickTop="1" thickBot="1" x14ac:dyDescent="0.25">
      <c r="A407" s="163"/>
      <c r="B407" s="163"/>
      <c r="C407" s="214">
        <f t="shared" si="43"/>
        <v>0</v>
      </c>
      <c r="D407" s="214">
        <f t="shared" si="44"/>
        <v>0</v>
      </c>
      <c r="E407" s="164"/>
      <c r="F407" s="155">
        <v>399</v>
      </c>
      <c r="G407" s="161">
        <f t="shared" si="45"/>
        <v>0.4990250820524188</v>
      </c>
      <c r="H407" s="161">
        <f t="shared" si="46"/>
        <v>0.48566967024826002</v>
      </c>
      <c r="I407" s="161">
        <f t="shared" si="47"/>
        <v>0.42710676135080472</v>
      </c>
      <c r="J407" s="161">
        <f t="shared" si="48"/>
        <v>2.2204460492503131E-15</v>
      </c>
      <c r="K407" s="161">
        <f t="shared" si="49"/>
        <v>0</v>
      </c>
    </row>
    <row r="408" spans="1:11" ht="18" thickTop="1" thickBot="1" x14ac:dyDescent="0.25">
      <c r="A408" s="163"/>
      <c r="B408" s="163"/>
      <c r="C408" s="214">
        <f t="shared" si="43"/>
        <v>0</v>
      </c>
      <c r="D408" s="214">
        <f t="shared" si="44"/>
        <v>0</v>
      </c>
      <c r="E408" s="164"/>
      <c r="F408" s="155">
        <v>400</v>
      </c>
      <c r="G408" s="161">
        <f t="shared" si="45"/>
        <v>0.49902263286171555</v>
      </c>
      <c r="H408" s="161">
        <f t="shared" si="46"/>
        <v>0.48563376586115159</v>
      </c>
      <c r="I408" s="161">
        <f t="shared" si="47"/>
        <v>0.42692612219742565</v>
      </c>
      <c r="J408" s="161">
        <f t="shared" si="48"/>
        <v>1.8873791418627661E-15</v>
      </c>
      <c r="K408" s="161">
        <f t="shared" si="49"/>
        <v>0</v>
      </c>
    </row>
    <row r="409" spans="1:11" ht="18" thickTop="1" thickBot="1" x14ac:dyDescent="0.25">
      <c r="A409" s="163"/>
      <c r="B409" s="163"/>
      <c r="C409" s="214">
        <f t="shared" si="43"/>
        <v>0</v>
      </c>
      <c r="D409" s="214">
        <f t="shared" si="44"/>
        <v>0</v>
      </c>
      <c r="E409" s="164"/>
      <c r="F409" s="155">
        <v>401</v>
      </c>
      <c r="G409" s="161">
        <f t="shared" si="45"/>
        <v>0.49902018367104906</v>
      </c>
      <c r="H409" s="161">
        <f t="shared" si="46"/>
        <v>0.48559786159050722</v>
      </c>
      <c r="I409" s="161">
        <f t="shared" si="47"/>
        <v>0.4267454983671819</v>
      </c>
      <c r="J409" s="161">
        <f t="shared" si="48"/>
        <v>0</v>
      </c>
      <c r="K409" s="161">
        <f t="shared" si="49"/>
        <v>0</v>
      </c>
    </row>
    <row r="410" spans="1:11" ht="18" thickTop="1" thickBot="1" x14ac:dyDescent="0.25">
      <c r="A410" s="163"/>
      <c r="B410" s="163"/>
      <c r="C410" s="214">
        <f t="shared" si="43"/>
        <v>0</v>
      </c>
      <c r="D410" s="214">
        <f t="shared" si="44"/>
        <v>0</v>
      </c>
      <c r="E410" s="164"/>
      <c r="F410" s="155">
        <v>402</v>
      </c>
      <c r="G410" s="161">
        <f t="shared" si="45"/>
        <v>0.49901773448041942</v>
      </c>
      <c r="H410" s="161">
        <f t="shared" si="46"/>
        <v>0.48556195743661767</v>
      </c>
      <c r="I410" s="161">
        <f t="shared" si="47"/>
        <v>0.42656488989707764</v>
      </c>
      <c r="J410" s="161">
        <f t="shared" si="48"/>
        <v>0</v>
      </c>
      <c r="K410" s="161">
        <f t="shared" si="49"/>
        <v>0</v>
      </c>
    </row>
    <row r="411" spans="1:11" ht="18" thickTop="1" thickBot="1" x14ac:dyDescent="0.25">
      <c r="A411" s="163"/>
      <c r="B411" s="163"/>
      <c r="C411" s="214">
        <f t="shared" si="43"/>
        <v>0</v>
      </c>
      <c r="D411" s="214">
        <f t="shared" si="44"/>
        <v>0</v>
      </c>
      <c r="E411" s="164"/>
      <c r="F411" s="155">
        <v>403</v>
      </c>
      <c r="G411" s="161">
        <f t="shared" si="45"/>
        <v>0.49901528528982697</v>
      </c>
      <c r="H411" s="161">
        <f t="shared" si="46"/>
        <v>0.48552605339977395</v>
      </c>
      <c r="I411" s="161">
        <f t="shared" si="47"/>
        <v>0.42638429682410695</v>
      </c>
      <c r="J411" s="161">
        <f t="shared" si="48"/>
        <v>0</v>
      </c>
      <c r="K411" s="161">
        <f t="shared" si="49"/>
        <v>0</v>
      </c>
    </row>
    <row r="412" spans="1:11" ht="18" thickTop="1" thickBot="1" x14ac:dyDescent="0.25">
      <c r="A412" s="163"/>
      <c r="B412" s="163"/>
      <c r="C412" s="214">
        <f t="shared" si="43"/>
        <v>0</v>
      </c>
      <c r="D412" s="214">
        <f t="shared" si="44"/>
        <v>0</v>
      </c>
      <c r="E412" s="164"/>
      <c r="F412" s="155">
        <v>404</v>
      </c>
      <c r="G412" s="161">
        <f t="shared" si="45"/>
        <v>0.49901283609927161</v>
      </c>
      <c r="H412" s="161">
        <f t="shared" si="46"/>
        <v>0.4854901494802667</v>
      </c>
      <c r="I412" s="161">
        <f t="shared" si="47"/>
        <v>0.42620371918525457</v>
      </c>
      <c r="J412" s="161">
        <f t="shared" si="48"/>
        <v>0</v>
      </c>
      <c r="K412" s="161">
        <f t="shared" si="49"/>
        <v>0</v>
      </c>
    </row>
    <row r="413" spans="1:11" ht="18" thickTop="1" thickBot="1" x14ac:dyDescent="0.25">
      <c r="A413" s="163"/>
      <c r="B413" s="163"/>
      <c r="C413" s="214">
        <f t="shared" si="43"/>
        <v>0</v>
      </c>
      <c r="D413" s="214">
        <f t="shared" si="44"/>
        <v>0</v>
      </c>
      <c r="E413" s="164"/>
      <c r="F413" s="155">
        <v>405</v>
      </c>
      <c r="G413" s="161">
        <f t="shared" si="45"/>
        <v>0.49901038690875343</v>
      </c>
      <c r="H413" s="161">
        <f t="shared" si="46"/>
        <v>0.4854542456783868</v>
      </c>
      <c r="I413" s="161">
        <f t="shared" si="47"/>
        <v>0.42602315701749538</v>
      </c>
      <c r="J413" s="161">
        <f t="shared" si="48"/>
        <v>0</v>
      </c>
      <c r="K413" s="161">
        <f t="shared" si="49"/>
        <v>0</v>
      </c>
    </row>
    <row r="414" spans="1:11" ht="18" thickTop="1" thickBot="1" x14ac:dyDescent="0.25">
      <c r="A414" s="163"/>
      <c r="B414" s="163"/>
      <c r="C414" s="214">
        <f t="shared" si="43"/>
        <v>0</v>
      </c>
      <c r="D414" s="214">
        <f t="shared" si="44"/>
        <v>0</v>
      </c>
      <c r="E414" s="164"/>
      <c r="F414" s="155">
        <v>406</v>
      </c>
      <c r="G414" s="161">
        <f t="shared" si="45"/>
        <v>0.49900793771827245</v>
      </c>
      <c r="H414" s="161">
        <f t="shared" si="46"/>
        <v>0.48541834199442513</v>
      </c>
      <c r="I414" s="161">
        <f t="shared" si="47"/>
        <v>0.42584261035779436</v>
      </c>
      <c r="J414" s="161">
        <f t="shared" si="48"/>
        <v>0</v>
      </c>
      <c r="K414" s="161">
        <f t="shared" si="49"/>
        <v>0</v>
      </c>
    </row>
    <row r="415" spans="1:11" ht="18" thickTop="1" thickBot="1" x14ac:dyDescent="0.25">
      <c r="A415" s="163"/>
      <c r="B415" s="163"/>
      <c r="C415" s="214">
        <f t="shared" si="43"/>
        <v>0</v>
      </c>
      <c r="D415" s="214">
        <f t="shared" si="44"/>
        <v>0</v>
      </c>
      <c r="E415" s="164"/>
      <c r="F415" s="155">
        <v>407</v>
      </c>
      <c r="G415" s="161">
        <f t="shared" si="45"/>
        <v>0.499005488527829</v>
      </c>
      <c r="H415" s="161">
        <f t="shared" si="46"/>
        <v>0.48538243842867224</v>
      </c>
      <c r="I415" s="161">
        <f t="shared" si="47"/>
        <v>0.42566207924310717</v>
      </c>
      <c r="J415" s="161">
        <f t="shared" si="48"/>
        <v>0</v>
      </c>
      <c r="K415" s="161">
        <f t="shared" si="49"/>
        <v>0</v>
      </c>
    </row>
    <row r="416" spans="1:11" ht="18" thickTop="1" thickBot="1" x14ac:dyDescent="0.25">
      <c r="A416" s="163"/>
      <c r="B416" s="163"/>
      <c r="C416" s="214">
        <f t="shared" si="43"/>
        <v>0</v>
      </c>
      <c r="D416" s="214">
        <f t="shared" si="44"/>
        <v>0</v>
      </c>
      <c r="E416" s="164"/>
      <c r="F416" s="155">
        <v>408</v>
      </c>
      <c r="G416" s="161">
        <f t="shared" si="45"/>
        <v>0.49900303933742296</v>
      </c>
      <c r="H416" s="161">
        <f t="shared" si="46"/>
        <v>0.48534653498141922</v>
      </c>
      <c r="I416" s="161">
        <f t="shared" si="47"/>
        <v>0.42548156371037915</v>
      </c>
      <c r="J416" s="161">
        <f t="shared" si="48"/>
        <v>0</v>
      </c>
      <c r="K416" s="161">
        <f t="shared" si="49"/>
        <v>0</v>
      </c>
    </row>
    <row r="417" spans="1:11" ht="18" thickTop="1" thickBot="1" x14ac:dyDescent="0.25">
      <c r="A417" s="163"/>
      <c r="B417" s="163"/>
      <c r="C417" s="214">
        <f t="shared" si="43"/>
        <v>0</v>
      </c>
      <c r="D417" s="214">
        <f t="shared" si="44"/>
        <v>0</v>
      </c>
      <c r="E417" s="164"/>
      <c r="F417" s="155">
        <v>409</v>
      </c>
      <c r="G417" s="161">
        <f t="shared" si="45"/>
        <v>0.49900059014705445</v>
      </c>
      <c r="H417" s="161">
        <f t="shared" si="46"/>
        <v>0.48531063165295674</v>
      </c>
      <c r="I417" s="161">
        <f t="shared" si="47"/>
        <v>0.42530106379654631</v>
      </c>
      <c r="J417" s="161">
        <f t="shared" si="48"/>
        <v>0</v>
      </c>
      <c r="K417" s="161">
        <f t="shared" si="49"/>
        <v>0</v>
      </c>
    </row>
    <row r="418" spans="1:11" ht="18" thickTop="1" thickBot="1" x14ac:dyDescent="0.25">
      <c r="A418" s="163"/>
      <c r="B418" s="163"/>
      <c r="C418" s="214">
        <f t="shared" si="43"/>
        <v>0</v>
      </c>
      <c r="D418" s="214">
        <f t="shared" si="44"/>
        <v>0</v>
      </c>
      <c r="E418" s="164"/>
      <c r="F418" s="155">
        <v>410</v>
      </c>
      <c r="G418" s="161">
        <f t="shared" si="45"/>
        <v>0.49899814095672368</v>
      </c>
      <c r="H418" s="161">
        <f t="shared" si="46"/>
        <v>0.48527472844357544</v>
      </c>
      <c r="I418" s="161">
        <f t="shared" si="47"/>
        <v>0.42512057953853466</v>
      </c>
      <c r="J418" s="161">
        <f t="shared" si="48"/>
        <v>0</v>
      </c>
      <c r="K418" s="161">
        <f t="shared" si="49"/>
        <v>0</v>
      </c>
    </row>
    <row r="419" spans="1:11" ht="18" thickTop="1" thickBot="1" x14ac:dyDescent="0.25">
      <c r="A419" s="163"/>
      <c r="B419" s="163"/>
      <c r="C419" s="214">
        <f t="shared" si="43"/>
        <v>0</v>
      </c>
      <c r="D419" s="214">
        <f t="shared" si="44"/>
        <v>0</v>
      </c>
      <c r="E419" s="164"/>
      <c r="F419" s="155">
        <v>411</v>
      </c>
      <c r="G419" s="161">
        <f t="shared" si="45"/>
        <v>0.49899569176643066</v>
      </c>
      <c r="H419" s="161">
        <f t="shared" si="46"/>
        <v>0.48523882535356644</v>
      </c>
      <c r="I419" s="161">
        <f t="shared" si="47"/>
        <v>0.42494011097326023</v>
      </c>
      <c r="J419" s="161">
        <f t="shared" si="48"/>
        <v>0</v>
      </c>
      <c r="K419" s="161">
        <f t="shared" si="49"/>
        <v>0</v>
      </c>
    </row>
    <row r="420" spans="1:11" ht="18" thickTop="1" thickBot="1" x14ac:dyDescent="0.25">
      <c r="A420" s="163"/>
      <c r="B420" s="163"/>
      <c r="C420" s="214">
        <f t="shared" si="43"/>
        <v>0</v>
      </c>
      <c r="D420" s="214">
        <f t="shared" si="44"/>
        <v>0</v>
      </c>
      <c r="E420" s="164"/>
      <c r="F420" s="155">
        <v>412</v>
      </c>
      <c r="G420" s="161">
        <f t="shared" si="45"/>
        <v>0.4989932425761755</v>
      </c>
      <c r="H420" s="161">
        <f t="shared" si="46"/>
        <v>0.48520292238322027</v>
      </c>
      <c r="I420" s="161">
        <f t="shared" si="47"/>
        <v>0.42475965813762939</v>
      </c>
      <c r="J420" s="161">
        <f t="shared" si="48"/>
        <v>0</v>
      </c>
      <c r="K420" s="161">
        <f t="shared" si="49"/>
        <v>0</v>
      </c>
    </row>
    <row r="421" spans="1:11" ht="18" thickTop="1" thickBot="1" x14ac:dyDescent="0.25">
      <c r="A421" s="163"/>
      <c r="B421" s="163"/>
      <c r="C421" s="214">
        <f t="shared" si="43"/>
        <v>0</v>
      </c>
      <c r="D421" s="214">
        <f t="shared" si="44"/>
        <v>0</v>
      </c>
      <c r="E421" s="164"/>
      <c r="F421" s="155">
        <v>413</v>
      </c>
      <c r="G421" s="161">
        <f t="shared" si="45"/>
        <v>0.49899079338595831</v>
      </c>
      <c r="H421" s="161">
        <f t="shared" si="46"/>
        <v>0.4851670195328277</v>
      </c>
      <c r="I421" s="161">
        <f t="shared" si="47"/>
        <v>0.42457922106853851</v>
      </c>
      <c r="J421" s="161">
        <f t="shared" si="48"/>
        <v>0</v>
      </c>
      <c r="K421" s="161">
        <f t="shared" si="49"/>
        <v>0</v>
      </c>
    </row>
    <row r="422" spans="1:11" ht="18" thickTop="1" thickBot="1" x14ac:dyDescent="0.25">
      <c r="A422" s="163"/>
      <c r="B422" s="163"/>
      <c r="C422" s="214">
        <f t="shared" si="43"/>
        <v>0</v>
      </c>
      <c r="D422" s="214">
        <f t="shared" si="44"/>
        <v>0</v>
      </c>
      <c r="E422" s="164"/>
      <c r="F422" s="155">
        <v>414</v>
      </c>
      <c r="G422" s="161">
        <f t="shared" si="45"/>
        <v>0.49898834419577898</v>
      </c>
      <c r="H422" s="161">
        <f t="shared" si="46"/>
        <v>0.48513111680267973</v>
      </c>
      <c r="I422" s="161">
        <f t="shared" si="47"/>
        <v>0.42439879980287409</v>
      </c>
      <c r="J422" s="161">
        <f t="shared" si="48"/>
        <v>0</v>
      </c>
      <c r="K422" s="161">
        <f t="shared" si="49"/>
        <v>0</v>
      </c>
    </row>
    <row r="423" spans="1:11" ht="18" thickTop="1" thickBot="1" x14ac:dyDescent="0.25">
      <c r="A423" s="163"/>
      <c r="B423" s="163"/>
      <c r="C423" s="214">
        <f t="shared" si="43"/>
        <v>0</v>
      </c>
      <c r="D423" s="214">
        <f t="shared" si="44"/>
        <v>0</v>
      </c>
      <c r="E423" s="164"/>
      <c r="F423" s="155">
        <v>415</v>
      </c>
      <c r="G423" s="161">
        <f t="shared" si="45"/>
        <v>0.49898589500563806</v>
      </c>
      <c r="H423" s="161">
        <f t="shared" si="46"/>
        <v>0.485095214193067</v>
      </c>
      <c r="I423" s="161">
        <f t="shared" si="47"/>
        <v>0.42421839437751285</v>
      </c>
      <c r="J423" s="161">
        <f t="shared" si="48"/>
        <v>0</v>
      </c>
      <c r="K423" s="161">
        <f t="shared" si="49"/>
        <v>0</v>
      </c>
    </row>
    <row r="424" spans="1:11" ht="18" thickTop="1" thickBot="1" x14ac:dyDescent="0.25">
      <c r="A424" s="163"/>
      <c r="B424" s="163"/>
      <c r="C424" s="214">
        <f t="shared" si="43"/>
        <v>0</v>
      </c>
      <c r="D424" s="214">
        <f t="shared" si="44"/>
        <v>0</v>
      </c>
      <c r="E424" s="164"/>
      <c r="F424" s="155">
        <v>416</v>
      </c>
      <c r="G424" s="161">
        <f t="shared" si="45"/>
        <v>0.49898344581553511</v>
      </c>
      <c r="H424" s="161">
        <f t="shared" si="46"/>
        <v>0.48505931170428029</v>
      </c>
      <c r="I424" s="161">
        <f t="shared" si="47"/>
        <v>0.42403800482932108</v>
      </c>
      <c r="J424" s="161">
        <f t="shared" si="48"/>
        <v>0</v>
      </c>
      <c r="K424" s="161">
        <f t="shared" si="49"/>
        <v>0</v>
      </c>
    </row>
    <row r="425" spans="1:11" ht="18" thickTop="1" thickBot="1" x14ac:dyDescent="0.25">
      <c r="A425" s="163"/>
      <c r="B425" s="163"/>
      <c r="C425" s="214">
        <f t="shared" si="43"/>
        <v>0</v>
      </c>
      <c r="D425" s="214">
        <f t="shared" si="44"/>
        <v>0</v>
      </c>
      <c r="E425" s="164"/>
      <c r="F425" s="155">
        <v>417</v>
      </c>
      <c r="G425" s="161">
        <f t="shared" si="45"/>
        <v>0.49898099662547057</v>
      </c>
      <c r="H425" s="161">
        <f t="shared" si="46"/>
        <v>0.48502340933661037</v>
      </c>
      <c r="I425" s="161">
        <f t="shared" si="47"/>
        <v>0.42385763119515563</v>
      </c>
      <c r="J425" s="161">
        <f t="shared" si="48"/>
        <v>0</v>
      </c>
      <c r="K425" s="161">
        <f t="shared" si="49"/>
        <v>0</v>
      </c>
    </row>
    <row r="426" spans="1:11" ht="18" thickTop="1" thickBot="1" x14ac:dyDescent="0.25">
      <c r="A426" s="163"/>
      <c r="B426" s="163"/>
      <c r="C426" s="214">
        <f t="shared" si="43"/>
        <v>0</v>
      </c>
      <c r="D426" s="214">
        <f t="shared" si="44"/>
        <v>0</v>
      </c>
      <c r="E426" s="164"/>
      <c r="F426" s="155">
        <v>418</v>
      </c>
      <c r="G426" s="161">
        <f t="shared" si="45"/>
        <v>0.49897854743544445</v>
      </c>
      <c r="H426" s="161">
        <f t="shared" si="46"/>
        <v>0.48498750709034799</v>
      </c>
      <c r="I426" s="161">
        <f t="shared" si="47"/>
        <v>0.42367727351186313</v>
      </c>
      <c r="J426" s="161">
        <f t="shared" si="48"/>
        <v>0</v>
      </c>
      <c r="K426" s="161">
        <f t="shared" si="49"/>
        <v>0</v>
      </c>
    </row>
    <row r="427" spans="1:11" ht="18" thickTop="1" thickBot="1" x14ac:dyDescent="0.25">
      <c r="A427" s="163"/>
      <c r="B427" s="163"/>
      <c r="C427" s="214">
        <f t="shared" si="43"/>
        <v>0</v>
      </c>
      <c r="D427" s="214">
        <f t="shared" si="44"/>
        <v>0</v>
      </c>
      <c r="E427" s="164"/>
      <c r="F427" s="155">
        <v>419</v>
      </c>
      <c r="G427" s="161">
        <f t="shared" si="45"/>
        <v>0.49897609824545697</v>
      </c>
      <c r="H427" s="161">
        <f t="shared" si="46"/>
        <v>0.48495160496578404</v>
      </c>
      <c r="I427" s="161">
        <f t="shared" si="47"/>
        <v>0.42349693181628012</v>
      </c>
      <c r="J427" s="161">
        <f t="shared" si="48"/>
        <v>0</v>
      </c>
      <c r="K427" s="161">
        <f t="shared" si="49"/>
        <v>0</v>
      </c>
    </row>
    <row r="428" spans="1:11" ht="18" thickTop="1" thickBot="1" x14ac:dyDescent="0.25">
      <c r="A428" s="163"/>
      <c r="B428" s="163"/>
      <c r="C428" s="214">
        <f t="shared" si="43"/>
        <v>0</v>
      </c>
      <c r="D428" s="214">
        <f t="shared" si="44"/>
        <v>0</v>
      </c>
      <c r="E428" s="164"/>
      <c r="F428" s="155">
        <v>420</v>
      </c>
      <c r="G428" s="161">
        <f t="shared" si="45"/>
        <v>0.4989736490555079</v>
      </c>
      <c r="H428" s="161">
        <f t="shared" si="46"/>
        <v>0.48491570296320907</v>
      </c>
      <c r="I428" s="161">
        <f t="shared" si="47"/>
        <v>0.42331660614523314</v>
      </c>
      <c r="J428" s="161">
        <f t="shared" si="48"/>
        <v>0</v>
      </c>
      <c r="K428" s="161">
        <f t="shared" si="49"/>
        <v>0</v>
      </c>
    </row>
    <row r="429" spans="1:11" ht="18" thickTop="1" thickBot="1" x14ac:dyDescent="0.25">
      <c r="A429" s="163"/>
      <c r="B429" s="163"/>
      <c r="C429" s="214">
        <f t="shared" si="43"/>
        <v>0</v>
      </c>
      <c r="D429" s="214">
        <f t="shared" si="44"/>
        <v>0</v>
      </c>
      <c r="E429" s="164"/>
      <c r="F429" s="155">
        <v>421</v>
      </c>
      <c r="G429" s="161">
        <f t="shared" si="45"/>
        <v>0.49897119986559746</v>
      </c>
      <c r="H429" s="161">
        <f t="shared" si="46"/>
        <v>0.48487980108291406</v>
      </c>
      <c r="I429" s="161">
        <f t="shared" si="47"/>
        <v>0.42313629653553875</v>
      </c>
      <c r="J429" s="161">
        <f t="shared" si="48"/>
        <v>0</v>
      </c>
      <c r="K429" s="161">
        <f t="shared" si="49"/>
        <v>0</v>
      </c>
    </row>
    <row r="430" spans="1:11" ht="18" thickTop="1" thickBot="1" x14ac:dyDescent="0.25">
      <c r="A430" s="163"/>
      <c r="B430" s="163"/>
      <c r="C430" s="214">
        <f t="shared" si="43"/>
        <v>0</v>
      </c>
      <c r="D430" s="214">
        <f t="shared" si="44"/>
        <v>0</v>
      </c>
      <c r="E430" s="164"/>
      <c r="F430" s="155">
        <v>422</v>
      </c>
      <c r="G430" s="161">
        <f t="shared" si="45"/>
        <v>0.49896875067572588</v>
      </c>
      <c r="H430" s="161">
        <f t="shared" si="46"/>
        <v>0.48484389932518956</v>
      </c>
      <c r="I430" s="161">
        <f t="shared" si="47"/>
        <v>0.42295600302400327</v>
      </c>
      <c r="J430" s="161">
        <f t="shared" si="48"/>
        <v>0</v>
      </c>
      <c r="K430" s="161">
        <f t="shared" si="49"/>
        <v>0</v>
      </c>
    </row>
    <row r="431" spans="1:11" ht="18" thickTop="1" thickBot="1" x14ac:dyDescent="0.25">
      <c r="A431" s="163"/>
      <c r="B431" s="163"/>
      <c r="C431" s="214">
        <f t="shared" si="43"/>
        <v>0</v>
      </c>
      <c r="D431" s="214">
        <f t="shared" si="44"/>
        <v>0</v>
      </c>
      <c r="E431" s="164"/>
      <c r="F431" s="155">
        <v>423</v>
      </c>
      <c r="G431" s="161">
        <f t="shared" si="45"/>
        <v>0.49896630148589316</v>
      </c>
      <c r="H431" s="161">
        <f t="shared" si="46"/>
        <v>0.48480799769032645</v>
      </c>
      <c r="I431" s="161">
        <f t="shared" si="47"/>
        <v>0.42277572564742294</v>
      </c>
      <c r="J431" s="161">
        <f t="shared" si="48"/>
        <v>0</v>
      </c>
      <c r="K431" s="161">
        <f t="shared" si="49"/>
        <v>0</v>
      </c>
    </row>
    <row r="432" spans="1:11" ht="18" thickTop="1" thickBot="1" x14ac:dyDescent="0.25">
      <c r="A432" s="163"/>
      <c r="B432" s="163"/>
      <c r="C432" s="214">
        <f t="shared" si="43"/>
        <v>0</v>
      </c>
      <c r="D432" s="214">
        <f t="shared" si="44"/>
        <v>0</v>
      </c>
      <c r="E432" s="164"/>
      <c r="F432" s="155">
        <v>424</v>
      </c>
      <c r="G432" s="161">
        <f t="shared" si="45"/>
        <v>0.49896385229609952</v>
      </c>
      <c r="H432" s="161">
        <f t="shared" si="46"/>
        <v>0.4847720961786155</v>
      </c>
      <c r="I432" s="161">
        <f t="shared" si="47"/>
        <v>0.422595464442584</v>
      </c>
      <c r="J432" s="161">
        <f t="shared" si="48"/>
        <v>0</v>
      </c>
      <c r="K432" s="161">
        <f t="shared" si="49"/>
        <v>0</v>
      </c>
    </row>
    <row r="433" spans="1:11" ht="18" thickTop="1" thickBot="1" x14ac:dyDescent="0.25">
      <c r="A433" s="163"/>
      <c r="B433" s="163"/>
      <c r="C433" s="214">
        <f t="shared" si="43"/>
        <v>0</v>
      </c>
      <c r="D433" s="214">
        <f t="shared" si="44"/>
        <v>0</v>
      </c>
      <c r="E433" s="164"/>
      <c r="F433" s="155">
        <v>425</v>
      </c>
      <c r="G433" s="161">
        <f t="shared" si="45"/>
        <v>0.49896140310634474</v>
      </c>
      <c r="H433" s="161">
        <f t="shared" si="46"/>
        <v>0.48473619479034746</v>
      </c>
      <c r="I433" s="161">
        <f t="shared" si="47"/>
        <v>0.42241521944626248</v>
      </c>
      <c r="J433" s="161">
        <f t="shared" si="48"/>
        <v>0</v>
      </c>
      <c r="K433" s="161">
        <f t="shared" si="49"/>
        <v>0</v>
      </c>
    </row>
    <row r="434" spans="1:11" ht="18" thickTop="1" thickBot="1" x14ac:dyDescent="0.25">
      <c r="A434" s="163"/>
      <c r="B434" s="163"/>
      <c r="C434" s="214">
        <f t="shared" si="43"/>
        <v>0</v>
      </c>
      <c r="D434" s="214">
        <f t="shared" si="44"/>
        <v>0</v>
      </c>
      <c r="E434" s="164"/>
      <c r="F434" s="155">
        <v>426</v>
      </c>
      <c r="G434" s="161">
        <f t="shared" si="45"/>
        <v>0.49895895391662926</v>
      </c>
      <c r="H434" s="161">
        <f t="shared" si="46"/>
        <v>0.4847002935258129</v>
      </c>
      <c r="I434" s="161">
        <f t="shared" si="47"/>
        <v>0.42223499069522397</v>
      </c>
      <c r="J434" s="161">
        <f t="shared" si="48"/>
        <v>0</v>
      </c>
      <c r="K434" s="161">
        <f t="shared" si="49"/>
        <v>0</v>
      </c>
    </row>
    <row r="435" spans="1:11" ht="18" thickTop="1" thickBot="1" x14ac:dyDescent="0.25">
      <c r="A435" s="163"/>
      <c r="B435" s="163"/>
      <c r="C435" s="214">
        <f t="shared" si="43"/>
        <v>0</v>
      </c>
      <c r="D435" s="214">
        <f t="shared" si="44"/>
        <v>0</v>
      </c>
      <c r="E435" s="164"/>
      <c r="F435" s="155">
        <v>427</v>
      </c>
      <c r="G435" s="161">
        <f t="shared" si="45"/>
        <v>0.49895650472695297</v>
      </c>
      <c r="H435" s="161">
        <f t="shared" si="46"/>
        <v>0.4846643923853029</v>
      </c>
      <c r="I435" s="161">
        <f t="shared" si="47"/>
        <v>0.42205477822622428</v>
      </c>
      <c r="J435" s="161">
        <f t="shared" si="48"/>
        <v>0</v>
      </c>
      <c r="K435" s="161">
        <f t="shared" si="49"/>
        <v>0</v>
      </c>
    </row>
    <row r="436" spans="1:11" ht="18" thickTop="1" thickBot="1" x14ac:dyDescent="0.25">
      <c r="A436" s="163"/>
      <c r="B436" s="163"/>
      <c r="C436" s="214">
        <f t="shared" si="43"/>
        <v>0</v>
      </c>
      <c r="D436" s="214">
        <f t="shared" si="44"/>
        <v>0</v>
      </c>
      <c r="E436" s="164"/>
      <c r="F436" s="155">
        <v>428</v>
      </c>
      <c r="G436" s="161">
        <f t="shared" si="45"/>
        <v>0.49895405553731598</v>
      </c>
      <c r="H436" s="161">
        <f t="shared" si="46"/>
        <v>0.48462849136910779</v>
      </c>
      <c r="I436" s="161">
        <f t="shared" si="47"/>
        <v>0.4218745820760087</v>
      </c>
      <c r="J436" s="161">
        <f t="shared" si="48"/>
        <v>0</v>
      </c>
      <c r="K436" s="161">
        <f t="shared" si="49"/>
        <v>0</v>
      </c>
    </row>
    <row r="437" spans="1:11" ht="18" thickTop="1" thickBot="1" x14ac:dyDescent="0.25">
      <c r="A437" s="163"/>
      <c r="B437" s="163"/>
      <c r="C437" s="214">
        <f t="shared" si="43"/>
        <v>0</v>
      </c>
      <c r="D437" s="214">
        <f t="shared" si="44"/>
        <v>0</v>
      </c>
      <c r="E437" s="164"/>
      <c r="F437" s="155">
        <v>429</v>
      </c>
      <c r="G437" s="161">
        <f t="shared" si="45"/>
        <v>0.4989516063477184</v>
      </c>
      <c r="H437" s="161">
        <f t="shared" si="46"/>
        <v>0.48459259047751857</v>
      </c>
      <c r="I437" s="161">
        <f t="shared" si="47"/>
        <v>0.42169440228131227</v>
      </c>
      <c r="J437" s="161">
        <f t="shared" si="48"/>
        <v>0</v>
      </c>
      <c r="K437" s="161">
        <f t="shared" si="49"/>
        <v>0</v>
      </c>
    </row>
    <row r="438" spans="1:11" ht="18" thickTop="1" thickBot="1" x14ac:dyDescent="0.25">
      <c r="A438" s="163"/>
      <c r="B438" s="163"/>
      <c r="C438" s="214">
        <f t="shared" si="43"/>
        <v>0</v>
      </c>
      <c r="D438" s="214">
        <f t="shared" si="44"/>
        <v>0</v>
      </c>
      <c r="E438" s="164"/>
      <c r="F438" s="155">
        <v>430</v>
      </c>
      <c r="G438" s="161">
        <f t="shared" si="45"/>
        <v>0.49894915715816035</v>
      </c>
      <c r="H438" s="161">
        <f t="shared" si="46"/>
        <v>0.48455668971082599</v>
      </c>
      <c r="I438" s="161">
        <f t="shared" si="47"/>
        <v>0.42151423887885997</v>
      </c>
      <c r="J438" s="161">
        <f t="shared" si="48"/>
        <v>0</v>
      </c>
      <c r="K438" s="161">
        <f t="shared" si="49"/>
        <v>0</v>
      </c>
    </row>
    <row r="439" spans="1:11" ht="18" thickTop="1" thickBot="1" x14ac:dyDescent="0.25">
      <c r="A439" s="163"/>
      <c r="B439" s="163"/>
      <c r="C439" s="214">
        <f t="shared" si="43"/>
        <v>0</v>
      </c>
      <c r="D439" s="214">
        <f t="shared" si="44"/>
        <v>0</v>
      </c>
      <c r="E439" s="164"/>
      <c r="F439" s="155">
        <v>431</v>
      </c>
      <c r="G439" s="161">
        <f t="shared" si="45"/>
        <v>0.49894670796864193</v>
      </c>
      <c r="H439" s="161">
        <f t="shared" si="46"/>
        <v>0.48452078906932072</v>
      </c>
      <c r="I439" s="161">
        <f t="shared" si="47"/>
        <v>0.42133409190536641</v>
      </c>
      <c r="J439" s="161">
        <f t="shared" si="48"/>
        <v>0</v>
      </c>
      <c r="K439" s="161">
        <f t="shared" si="49"/>
        <v>0</v>
      </c>
    </row>
    <row r="440" spans="1:11" ht="18" thickTop="1" thickBot="1" x14ac:dyDescent="0.25">
      <c r="A440" s="163"/>
      <c r="B440" s="163"/>
      <c r="C440" s="214">
        <f t="shared" si="43"/>
        <v>0</v>
      </c>
      <c r="D440" s="214">
        <f t="shared" si="44"/>
        <v>0</v>
      </c>
      <c r="E440" s="164"/>
      <c r="F440" s="155">
        <v>432</v>
      </c>
      <c r="G440" s="161">
        <f t="shared" si="45"/>
        <v>0.49894425877916326</v>
      </c>
      <c r="H440" s="161">
        <f t="shared" si="46"/>
        <v>0.48448488855329341</v>
      </c>
      <c r="I440" s="161">
        <f t="shared" si="47"/>
        <v>0.42115396139753569</v>
      </c>
      <c r="J440" s="161">
        <f t="shared" si="48"/>
        <v>0</v>
      </c>
      <c r="K440" s="161">
        <f t="shared" si="49"/>
        <v>0</v>
      </c>
    </row>
    <row r="441" spans="1:11" ht="18" thickTop="1" thickBot="1" x14ac:dyDescent="0.25">
      <c r="A441" s="163"/>
      <c r="B441" s="163"/>
      <c r="C441" s="214">
        <f t="shared" si="43"/>
        <v>0</v>
      </c>
      <c r="D441" s="214">
        <f t="shared" si="44"/>
        <v>0</v>
      </c>
      <c r="E441" s="164"/>
      <c r="F441" s="155">
        <v>433</v>
      </c>
      <c r="G441" s="161">
        <f t="shared" si="45"/>
        <v>0.49894180958972423</v>
      </c>
      <c r="H441" s="161">
        <f t="shared" si="46"/>
        <v>0.48444898816303494</v>
      </c>
      <c r="I441" s="161">
        <f t="shared" si="47"/>
        <v>0.42097384739206167</v>
      </c>
      <c r="J441" s="161">
        <f t="shared" si="48"/>
        <v>0</v>
      </c>
      <c r="K441" s="161">
        <f t="shared" si="49"/>
        <v>0</v>
      </c>
    </row>
    <row r="442" spans="1:11" ht="18" thickTop="1" thickBot="1" x14ac:dyDescent="0.25">
      <c r="A442" s="163"/>
      <c r="B442" s="163"/>
      <c r="C442" s="214">
        <f t="shared" si="43"/>
        <v>0</v>
      </c>
      <c r="D442" s="214">
        <f t="shared" si="44"/>
        <v>0</v>
      </c>
      <c r="E442" s="164"/>
      <c r="F442" s="155">
        <v>434</v>
      </c>
      <c r="G442" s="161">
        <f t="shared" si="45"/>
        <v>0.49893936040032516</v>
      </c>
      <c r="H442" s="161">
        <f t="shared" si="46"/>
        <v>0.48441308789883575</v>
      </c>
      <c r="I442" s="161">
        <f t="shared" si="47"/>
        <v>0.42079374992562801</v>
      </c>
      <c r="J442" s="161">
        <f t="shared" si="48"/>
        <v>0</v>
      </c>
      <c r="K442" s="161">
        <f t="shared" si="49"/>
        <v>0</v>
      </c>
    </row>
    <row r="443" spans="1:11" ht="18" thickTop="1" thickBot="1" x14ac:dyDescent="0.25">
      <c r="A443" s="163"/>
      <c r="B443" s="163"/>
      <c r="C443" s="214">
        <f t="shared" si="43"/>
        <v>0</v>
      </c>
      <c r="D443" s="214">
        <f t="shared" si="44"/>
        <v>0</v>
      </c>
      <c r="E443" s="164"/>
      <c r="F443" s="155">
        <v>435</v>
      </c>
      <c r="G443" s="161">
        <f t="shared" si="45"/>
        <v>0.49893691121096606</v>
      </c>
      <c r="H443" s="161">
        <f t="shared" si="46"/>
        <v>0.48437718776098693</v>
      </c>
      <c r="I443" s="161">
        <f t="shared" si="47"/>
        <v>0.42061366903490793</v>
      </c>
      <c r="J443" s="161">
        <f t="shared" si="48"/>
        <v>0</v>
      </c>
      <c r="K443" s="161">
        <f t="shared" si="49"/>
        <v>0</v>
      </c>
    </row>
    <row r="444" spans="1:11" ht="18" thickTop="1" thickBot="1" x14ac:dyDescent="0.25">
      <c r="A444" s="163"/>
      <c r="B444" s="163"/>
      <c r="C444" s="214">
        <f t="shared" si="43"/>
        <v>0</v>
      </c>
      <c r="D444" s="214">
        <f t="shared" si="44"/>
        <v>0</v>
      </c>
      <c r="E444" s="164"/>
      <c r="F444" s="155">
        <v>436</v>
      </c>
      <c r="G444" s="161">
        <f t="shared" si="45"/>
        <v>0.49893446202164704</v>
      </c>
      <c r="H444" s="161">
        <f t="shared" si="46"/>
        <v>0.48434128774977903</v>
      </c>
      <c r="I444" s="161">
        <f t="shared" si="47"/>
        <v>0.42043360475656399</v>
      </c>
      <c r="J444" s="161">
        <f t="shared" si="48"/>
        <v>0</v>
      </c>
      <c r="K444" s="161">
        <f t="shared" si="49"/>
        <v>0</v>
      </c>
    </row>
    <row r="445" spans="1:11" ht="18" thickTop="1" thickBot="1" x14ac:dyDescent="0.25">
      <c r="A445" s="163"/>
      <c r="B445" s="163"/>
      <c r="C445" s="214">
        <f t="shared" si="43"/>
        <v>0</v>
      </c>
      <c r="D445" s="214">
        <f t="shared" si="44"/>
        <v>0</v>
      </c>
      <c r="E445" s="164"/>
      <c r="F445" s="155">
        <v>437</v>
      </c>
      <c r="G445" s="161">
        <f t="shared" si="45"/>
        <v>0.49893201283236821</v>
      </c>
      <c r="H445" s="161">
        <f t="shared" si="46"/>
        <v>0.48430538786550259</v>
      </c>
      <c r="I445" s="161">
        <f t="shared" si="47"/>
        <v>0.42025355712724866</v>
      </c>
      <c r="J445" s="161">
        <f t="shared" si="48"/>
        <v>0</v>
      </c>
      <c r="K445" s="161">
        <f t="shared" si="49"/>
        <v>0</v>
      </c>
    </row>
    <row r="446" spans="1:11" ht="18" thickTop="1" thickBot="1" x14ac:dyDescent="0.25">
      <c r="A446" s="163"/>
      <c r="B446" s="163"/>
      <c r="C446" s="214">
        <f t="shared" si="43"/>
        <v>0</v>
      </c>
      <c r="D446" s="214">
        <f t="shared" si="44"/>
        <v>0</v>
      </c>
      <c r="E446" s="164"/>
      <c r="F446" s="155">
        <v>438</v>
      </c>
      <c r="G446" s="161">
        <f t="shared" si="45"/>
        <v>0.49892956364312957</v>
      </c>
      <c r="H446" s="161">
        <f t="shared" si="46"/>
        <v>0.48426948810844861</v>
      </c>
      <c r="I446" s="161">
        <f t="shared" si="47"/>
        <v>0.42007352618360372</v>
      </c>
      <c r="J446" s="161">
        <f t="shared" si="48"/>
        <v>0</v>
      </c>
      <c r="K446" s="161">
        <f t="shared" si="49"/>
        <v>0</v>
      </c>
    </row>
    <row r="447" spans="1:11" ht="18" thickTop="1" thickBot="1" x14ac:dyDescent="0.25">
      <c r="A447" s="163"/>
      <c r="B447" s="163"/>
      <c r="C447" s="214">
        <f t="shared" si="43"/>
        <v>0</v>
      </c>
      <c r="D447" s="214">
        <f t="shared" si="44"/>
        <v>0</v>
      </c>
      <c r="E447" s="164"/>
      <c r="F447" s="155">
        <v>439</v>
      </c>
      <c r="G447" s="161">
        <f t="shared" si="45"/>
        <v>0.49892711445393134</v>
      </c>
      <c r="H447" s="161">
        <f t="shared" si="46"/>
        <v>0.48423358847890752</v>
      </c>
      <c r="I447" s="161">
        <f t="shared" si="47"/>
        <v>0.41989351196226066</v>
      </c>
      <c r="J447" s="161">
        <f t="shared" si="48"/>
        <v>0</v>
      </c>
      <c r="K447" s="161">
        <f t="shared" si="49"/>
        <v>0</v>
      </c>
    </row>
    <row r="448" spans="1:11" ht="18" thickTop="1" thickBot="1" x14ac:dyDescent="0.25">
      <c r="A448" s="163"/>
      <c r="B448" s="163"/>
      <c r="C448" s="214">
        <f t="shared" si="43"/>
        <v>0</v>
      </c>
      <c r="D448" s="214">
        <f t="shared" si="44"/>
        <v>0</v>
      </c>
      <c r="E448" s="164"/>
      <c r="F448" s="155">
        <v>440</v>
      </c>
      <c r="G448" s="161">
        <f t="shared" si="45"/>
        <v>0.49892466526477341</v>
      </c>
      <c r="H448" s="161">
        <f t="shared" si="46"/>
        <v>0.48419768897717042</v>
      </c>
      <c r="I448" s="161">
        <f t="shared" si="47"/>
        <v>0.4197135144998404</v>
      </c>
      <c r="J448" s="161">
        <f t="shared" si="48"/>
        <v>0</v>
      </c>
      <c r="K448" s="161">
        <f t="shared" si="49"/>
        <v>0</v>
      </c>
    </row>
    <row r="449" spans="1:11" ht="18" thickTop="1" thickBot="1" x14ac:dyDescent="0.25">
      <c r="A449" s="163"/>
      <c r="B449" s="163"/>
      <c r="C449" s="214">
        <f t="shared" si="43"/>
        <v>0</v>
      </c>
      <c r="D449" s="214">
        <f t="shared" si="44"/>
        <v>0</v>
      </c>
      <c r="E449" s="164"/>
      <c r="F449" s="155">
        <v>441</v>
      </c>
      <c r="G449" s="161">
        <f t="shared" si="45"/>
        <v>0.49892221607565612</v>
      </c>
      <c r="H449" s="161">
        <f t="shared" si="46"/>
        <v>0.48416178960352751</v>
      </c>
      <c r="I449" s="161">
        <f t="shared" si="47"/>
        <v>0.41953353383295322</v>
      </c>
      <c r="J449" s="161">
        <f t="shared" si="48"/>
        <v>0</v>
      </c>
      <c r="K449" s="161">
        <f t="shared" si="49"/>
        <v>0</v>
      </c>
    </row>
    <row r="450" spans="1:11" ht="18" thickTop="1" thickBot="1" x14ac:dyDescent="0.25">
      <c r="A450" s="163"/>
      <c r="B450" s="163"/>
      <c r="C450" s="214">
        <f t="shared" si="43"/>
        <v>0</v>
      </c>
      <c r="D450" s="214">
        <f t="shared" si="44"/>
        <v>0</v>
      </c>
      <c r="E450" s="164"/>
      <c r="F450" s="155">
        <v>442</v>
      </c>
      <c r="G450" s="161">
        <f t="shared" si="45"/>
        <v>0.49891976688657946</v>
      </c>
      <c r="H450" s="161">
        <f t="shared" si="46"/>
        <v>0.48412589035826981</v>
      </c>
      <c r="I450" s="161">
        <f t="shared" si="47"/>
        <v>0.41935356999819906</v>
      </c>
      <c r="J450" s="161">
        <f t="shared" si="48"/>
        <v>0</v>
      </c>
      <c r="K450" s="161">
        <f t="shared" si="49"/>
        <v>0</v>
      </c>
    </row>
    <row r="451" spans="1:11" ht="18" thickTop="1" thickBot="1" x14ac:dyDescent="0.25">
      <c r="A451" s="163"/>
      <c r="B451" s="163"/>
      <c r="C451" s="214">
        <f t="shared" ref="C451:C508" si="50">10*B451</f>
        <v>0</v>
      </c>
      <c r="D451" s="214">
        <f t="shared" ref="D451:D508" si="51">C451/$C$34</f>
        <v>0</v>
      </c>
      <c r="E451" s="164"/>
      <c r="F451" s="155">
        <v>443</v>
      </c>
      <c r="G451" s="161">
        <f t="shared" si="45"/>
        <v>0.49891731769754355</v>
      </c>
      <c r="H451" s="161">
        <f t="shared" si="46"/>
        <v>0.48408999124168794</v>
      </c>
      <c r="I451" s="161">
        <f t="shared" si="47"/>
        <v>0.41917362303216721</v>
      </c>
      <c r="J451" s="161">
        <f t="shared" si="48"/>
        <v>0</v>
      </c>
      <c r="K451" s="161">
        <f t="shared" si="49"/>
        <v>0</v>
      </c>
    </row>
    <row r="452" spans="1:11" ht="18" thickTop="1" thickBot="1" x14ac:dyDescent="0.25">
      <c r="A452" s="163"/>
      <c r="B452" s="163"/>
      <c r="C452" s="214">
        <f t="shared" si="50"/>
        <v>0</v>
      </c>
      <c r="D452" s="214">
        <f t="shared" si="51"/>
        <v>0</v>
      </c>
      <c r="E452" s="164"/>
      <c r="F452" s="155">
        <v>444</v>
      </c>
      <c r="G452" s="161">
        <f t="shared" si="45"/>
        <v>0.49891486850854838</v>
      </c>
      <c r="H452" s="161">
        <f t="shared" si="46"/>
        <v>0.48405409225407259</v>
      </c>
      <c r="I452" s="161">
        <f t="shared" si="47"/>
        <v>0.41899369297143618</v>
      </c>
      <c r="J452" s="161">
        <f t="shared" si="48"/>
        <v>0</v>
      </c>
      <c r="K452" s="161">
        <f t="shared" si="49"/>
        <v>0</v>
      </c>
    </row>
    <row r="453" spans="1:11" ht="18" thickTop="1" thickBot="1" x14ac:dyDescent="0.25">
      <c r="A453" s="163"/>
      <c r="B453" s="163"/>
      <c r="C453" s="214">
        <f t="shared" si="50"/>
        <v>0</v>
      </c>
      <c r="D453" s="214">
        <f t="shared" si="51"/>
        <v>0</v>
      </c>
      <c r="E453" s="164"/>
      <c r="F453" s="155">
        <v>445</v>
      </c>
      <c r="G453" s="161">
        <f t="shared" si="45"/>
        <v>0.49891241931959418</v>
      </c>
      <c r="H453" s="161">
        <f t="shared" si="46"/>
        <v>0.48401819339571439</v>
      </c>
      <c r="I453" s="161">
        <f t="shared" si="47"/>
        <v>0.4188137798525744</v>
      </c>
      <c r="J453" s="161">
        <f t="shared" si="48"/>
        <v>0</v>
      </c>
      <c r="K453" s="161">
        <f t="shared" si="49"/>
        <v>0</v>
      </c>
    </row>
    <row r="454" spans="1:11" ht="18" thickTop="1" thickBot="1" x14ac:dyDescent="0.25">
      <c r="A454" s="163"/>
      <c r="B454" s="163"/>
      <c r="C454" s="214">
        <f t="shared" si="50"/>
        <v>0</v>
      </c>
      <c r="D454" s="214">
        <f t="shared" si="51"/>
        <v>0</v>
      </c>
      <c r="E454" s="164"/>
      <c r="F454" s="155">
        <v>446</v>
      </c>
      <c r="G454" s="161">
        <f t="shared" si="45"/>
        <v>0.49890997013068095</v>
      </c>
      <c r="H454" s="161">
        <f t="shared" si="46"/>
        <v>0.48398229466690412</v>
      </c>
      <c r="I454" s="161">
        <f t="shared" si="47"/>
        <v>0.41863388371213905</v>
      </c>
      <c r="J454" s="161">
        <f t="shared" si="48"/>
        <v>0</v>
      </c>
      <c r="K454" s="161">
        <f t="shared" si="49"/>
        <v>0</v>
      </c>
    </row>
    <row r="455" spans="1:11" ht="18" thickTop="1" thickBot="1" x14ac:dyDescent="0.25">
      <c r="A455" s="163"/>
      <c r="B455" s="163"/>
      <c r="C455" s="214">
        <f t="shared" si="50"/>
        <v>0</v>
      </c>
      <c r="D455" s="214">
        <f t="shared" si="51"/>
        <v>0</v>
      </c>
      <c r="E455" s="164"/>
      <c r="F455" s="155">
        <v>447</v>
      </c>
      <c r="G455" s="161">
        <f t="shared" si="45"/>
        <v>0.49890752094180868</v>
      </c>
      <c r="H455" s="161">
        <f t="shared" si="46"/>
        <v>0.48394639606793244</v>
      </c>
      <c r="I455" s="161">
        <f t="shared" si="47"/>
        <v>0.41845400458667703</v>
      </c>
      <c r="J455" s="161">
        <f t="shared" si="48"/>
        <v>0</v>
      </c>
      <c r="K455" s="161">
        <f t="shared" si="49"/>
        <v>0</v>
      </c>
    </row>
    <row r="456" spans="1:11" ht="18" thickTop="1" thickBot="1" x14ac:dyDescent="0.25">
      <c r="A456" s="163"/>
      <c r="B456" s="163"/>
      <c r="C456" s="214">
        <f t="shared" si="50"/>
        <v>0</v>
      </c>
      <c r="D456" s="214">
        <f t="shared" si="51"/>
        <v>0</v>
      </c>
      <c r="E456" s="164"/>
      <c r="F456" s="155">
        <v>448</v>
      </c>
      <c r="G456" s="161">
        <f t="shared" si="45"/>
        <v>0.49890507175297771</v>
      </c>
      <c r="H456" s="161">
        <f t="shared" si="46"/>
        <v>0.48391049759908999</v>
      </c>
      <c r="I456" s="161">
        <f t="shared" si="47"/>
        <v>0.41827414251272454</v>
      </c>
      <c r="J456" s="161">
        <f t="shared" si="48"/>
        <v>0</v>
      </c>
      <c r="K456" s="161">
        <f t="shared" si="49"/>
        <v>0</v>
      </c>
    </row>
    <row r="457" spans="1:11" ht="18" thickTop="1" thickBot="1" x14ac:dyDescent="0.25">
      <c r="A457" s="163"/>
      <c r="B457" s="163"/>
      <c r="C457" s="214">
        <f t="shared" si="50"/>
        <v>0</v>
      </c>
      <c r="D457" s="214">
        <f t="shared" si="51"/>
        <v>0</v>
      </c>
      <c r="E457" s="164"/>
      <c r="F457" s="155">
        <v>449</v>
      </c>
      <c r="G457" s="161">
        <f t="shared" ref="G457:G508" si="52">1-(_xlfn.NORM.DIST(F457,$G$2,$G$5,TRUE))</f>
        <v>0.49890262256418794</v>
      </c>
      <c r="H457" s="161">
        <f t="shared" ref="H457:H508" si="53">1-(_xlfn.NORM.DIST(F457,$H$2,$H$5,TRUE))</f>
        <v>0.48387459926066745</v>
      </c>
      <c r="I457" s="161">
        <f t="shared" ref="I457:I508" si="54">1-(_xlfn.NORM.DIST(F457,$I$2,$I$5,TRUE))</f>
        <v>0.41809429752680705</v>
      </c>
      <c r="J457" s="161">
        <f t="shared" ref="J457:J508" si="55">1-(_xlfn.NORM.DIST(F457,$J$2,$J$5,TRUE))</f>
        <v>0</v>
      </c>
      <c r="K457" s="161">
        <f t="shared" ref="K457:K508" si="56">1-(_xlfn.NORM.DIST(F457,$K$2,$K$5,TRUE))</f>
        <v>0</v>
      </c>
    </row>
    <row r="458" spans="1:11" ht="18" thickTop="1" thickBot="1" x14ac:dyDescent="0.25">
      <c r="A458" s="163"/>
      <c r="B458" s="163"/>
      <c r="C458" s="214">
        <f t="shared" si="50"/>
        <v>0</v>
      </c>
      <c r="D458" s="214">
        <f t="shared" si="51"/>
        <v>0</v>
      </c>
      <c r="E458" s="164"/>
      <c r="F458" s="155">
        <v>450</v>
      </c>
      <c r="G458" s="161">
        <f t="shared" si="52"/>
        <v>0.49890017337543957</v>
      </c>
      <c r="H458" s="161">
        <f t="shared" si="53"/>
        <v>0.48383870105295557</v>
      </c>
      <c r="I458" s="161">
        <f t="shared" si="54"/>
        <v>0.4179144696654391</v>
      </c>
      <c r="J458" s="161">
        <f t="shared" si="55"/>
        <v>0</v>
      </c>
      <c r="K458" s="161">
        <f t="shared" si="56"/>
        <v>0</v>
      </c>
    </row>
    <row r="459" spans="1:11" ht="18" thickTop="1" thickBot="1" x14ac:dyDescent="0.25">
      <c r="A459" s="163"/>
      <c r="B459" s="163"/>
      <c r="C459" s="214">
        <f t="shared" si="50"/>
        <v>0</v>
      </c>
      <c r="D459" s="214">
        <f t="shared" si="51"/>
        <v>0</v>
      </c>
      <c r="E459" s="164"/>
      <c r="F459" s="155">
        <v>451</v>
      </c>
      <c r="G459" s="161">
        <f t="shared" si="52"/>
        <v>0.49889772418673262</v>
      </c>
      <c r="H459" s="161">
        <f t="shared" si="53"/>
        <v>0.48380280297624489</v>
      </c>
      <c r="I459" s="161">
        <f t="shared" si="54"/>
        <v>0.41773465896512496</v>
      </c>
      <c r="J459" s="161">
        <f t="shared" si="55"/>
        <v>0</v>
      </c>
      <c r="K459" s="161">
        <f t="shared" si="56"/>
        <v>0</v>
      </c>
    </row>
    <row r="460" spans="1:11" ht="18" thickTop="1" thickBot="1" x14ac:dyDescent="0.25">
      <c r="A460" s="163"/>
      <c r="B460" s="163"/>
      <c r="C460" s="214">
        <f t="shared" si="50"/>
        <v>0</v>
      </c>
      <c r="D460" s="214">
        <f t="shared" si="51"/>
        <v>0</v>
      </c>
      <c r="E460" s="164"/>
      <c r="F460" s="155">
        <v>452</v>
      </c>
      <c r="G460" s="161">
        <f t="shared" si="52"/>
        <v>0.4988952749980673</v>
      </c>
      <c r="H460" s="161">
        <f t="shared" si="53"/>
        <v>0.4837669050308262</v>
      </c>
      <c r="I460" s="161">
        <f t="shared" si="54"/>
        <v>0.41755486546235754</v>
      </c>
      <c r="J460" s="161">
        <f t="shared" si="55"/>
        <v>0</v>
      </c>
      <c r="K460" s="161">
        <f t="shared" si="56"/>
        <v>0</v>
      </c>
    </row>
    <row r="461" spans="1:11" ht="18" thickTop="1" thickBot="1" x14ac:dyDescent="0.25">
      <c r="A461" s="163"/>
      <c r="B461" s="163"/>
      <c r="C461" s="214">
        <f t="shared" si="50"/>
        <v>0</v>
      </c>
      <c r="D461" s="214">
        <f t="shared" si="51"/>
        <v>0</v>
      </c>
      <c r="E461" s="164"/>
      <c r="F461" s="155">
        <v>453</v>
      </c>
      <c r="G461" s="161">
        <f t="shared" si="52"/>
        <v>0.4988928258094435</v>
      </c>
      <c r="H461" s="161">
        <f t="shared" si="53"/>
        <v>0.48373100721699003</v>
      </c>
      <c r="I461" s="161">
        <f t="shared" si="54"/>
        <v>0.41737508919361965</v>
      </c>
      <c r="J461" s="161">
        <f t="shared" si="55"/>
        <v>0</v>
      </c>
      <c r="K461" s="161">
        <f t="shared" si="56"/>
        <v>0</v>
      </c>
    </row>
    <row r="462" spans="1:11" ht="18" thickTop="1" thickBot="1" x14ac:dyDescent="0.25">
      <c r="A462" s="163"/>
      <c r="B462" s="163"/>
      <c r="C462" s="214">
        <f t="shared" si="50"/>
        <v>0</v>
      </c>
      <c r="D462" s="214">
        <f t="shared" si="51"/>
        <v>0</v>
      </c>
      <c r="E462" s="164"/>
      <c r="F462" s="155">
        <v>454</v>
      </c>
      <c r="G462" s="161">
        <f t="shared" si="52"/>
        <v>0.49889037662086144</v>
      </c>
      <c r="H462" s="161">
        <f t="shared" si="53"/>
        <v>0.48369510953502703</v>
      </c>
      <c r="I462" s="161">
        <f t="shared" si="54"/>
        <v>0.41719533019538257</v>
      </c>
      <c r="J462" s="161">
        <f t="shared" si="55"/>
        <v>0</v>
      </c>
      <c r="K462" s="161">
        <f t="shared" si="56"/>
        <v>0</v>
      </c>
    </row>
    <row r="463" spans="1:11" ht="18" thickTop="1" thickBot="1" x14ac:dyDescent="0.25">
      <c r="A463" s="163"/>
      <c r="B463" s="163"/>
      <c r="C463" s="214">
        <f t="shared" si="50"/>
        <v>0</v>
      </c>
      <c r="D463" s="214">
        <f t="shared" si="51"/>
        <v>0</v>
      </c>
      <c r="E463" s="164"/>
      <c r="F463" s="155">
        <v>455</v>
      </c>
      <c r="G463" s="161">
        <f t="shared" si="52"/>
        <v>0.49888792743232124</v>
      </c>
      <c r="H463" s="161">
        <f t="shared" si="53"/>
        <v>0.4836592119852281</v>
      </c>
      <c r="I463" s="161">
        <f t="shared" si="54"/>
        <v>0.41701558850410736</v>
      </c>
      <c r="J463" s="161">
        <f t="shared" si="55"/>
        <v>0</v>
      </c>
      <c r="K463" s="161">
        <f t="shared" si="56"/>
        <v>0</v>
      </c>
    </row>
    <row r="464" spans="1:11" ht="18" thickTop="1" thickBot="1" x14ac:dyDescent="0.25">
      <c r="A464" s="163"/>
      <c r="B464" s="163"/>
      <c r="C464" s="214">
        <f t="shared" si="50"/>
        <v>0</v>
      </c>
      <c r="D464" s="214">
        <f t="shared" si="51"/>
        <v>0</v>
      </c>
      <c r="E464" s="164"/>
      <c r="F464" s="155">
        <v>456</v>
      </c>
      <c r="G464" s="161">
        <f t="shared" si="52"/>
        <v>0.49888547824382301</v>
      </c>
      <c r="H464" s="161">
        <f t="shared" si="53"/>
        <v>0.48362331456788354</v>
      </c>
      <c r="I464" s="161">
        <f t="shared" si="54"/>
        <v>0.41683586415624374</v>
      </c>
      <c r="J464" s="161">
        <f t="shared" si="55"/>
        <v>0</v>
      </c>
      <c r="K464" s="161">
        <f t="shared" si="56"/>
        <v>0</v>
      </c>
    </row>
    <row r="465" spans="1:11" ht="18" thickTop="1" thickBot="1" x14ac:dyDescent="0.25">
      <c r="A465" s="163"/>
      <c r="B465" s="163"/>
      <c r="C465" s="214">
        <f t="shared" si="50"/>
        <v>0</v>
      </c>
      <c r="D465" s="214">
        <f t="shared" si="51"/>
        <v>0</v>
      </c>
      <c r="E465" s="164"/>
      <c r="F465" s="155">
        <v>457</v>
      </c>
      <c r="G465" s="161">
        <f t="shared" si="52"/>
        <v>0.49888302905536674</v>
      </c>
      <c r="H465" s="161">
        <f t="shared" si="53"/>
        <v>0.48358741728328436</v>
      </c>
      <c r="I465" s="161">
        <f t="shared" si="54"/>
        <v>0.41665615718823101</v>
      </c>
      <c r="J465" s="161">
        <f t="shared" si="55"/>
        <v>0</v>
      </c>
      <c r="K465" s="161">
        <f t="shared" si="56"/>
        <v>0</v>
      </c>
    </row>
    <row r="466" spans="1:11" ht="18" thickTop="1" thickBot="1" x14ac:dyDescent="0.25">
      <c r="A466" s="163"/>
      <c r="B466" s="163"/>
      <c r="C466" s="214">
        <f t="shared" si="50"/>
        <v>0</v>
      </c>
      <c r="D466" s="214">
        <f t="shared" si="51"/>
        <v>0</v>
      </c>
      <c r="E466" s="164"/>
      <c r="F466" s="155">
        <v>458</v>
      </c>
      <c r="G466" s="161">
        <f t="shared" si="52"/>
        <v>0.49888057986695256</v>
      </c>
      <c r="H466" s="161">
        <f t="shared" si="53"/>
        <v>0.48355152013172087</v>
      </c>
      <c r="I466" s="161">
        <f t="shared" si="54"/>
        <v>0.41647646763649715</v>
      </c>
      <c r="J466" s="161">
        <f t="shared" si="55"/>
        <v>0</v>
      </c>
      <c r="K466" s="161">
        <f t="shared" si="56"/>
        <v>0</v>
      </c>
    </row>
    <row r="467" spans="1:11" ht="18" thickTop="1" thickBot="1" x14ac:dyDescent="0.25">
      <c r="A467" s="163"/>
      <c r="B467" s="163"/>
      <c r="C467" s="214">
        <f t="shared" si="50"/>
        <v>0</v>
      </c>
      <c r="D467" s="214">
        <f t="shared" si="51"/>
        <v>0</v>
      </c>
      <c r="E467" s="164"/>
      <c r="F467" s="155">
        <v>459</v>
      </c>
      <c r="G467" s="161">
        <f t="shared" si="52"/>
        <v>0.49887813067858056</v>
      </c>
      <c r="H467" s="161">
        <f t="shared" si="53"/>
        <v>0.48351562311348395</v>
      </c>
      <c r="I467" s="161">
        <f t="shared" si="54"/>
        <v>0.41629679553745969</v>
      </c>
      <c r="J467" s="161">
        <f t="shared" si="55"/>
        <v>0</v>
      </c>
      <c r="K467" s="161">
        <f t="shared" si="56"/>
        <v>0</v>
      </c>
    </row>
    <row r="468" spans="1:11" ht="18" thickTop="1" thickBot="1" x14ac:dyDescent="0.25">
      <c r="A468" s="163"/>
      <c r="B468" s="163"/>
      <c r="C468" s="214">
        <f t="shared" si="50"/>
        <v>0</v>
      </c>
      <c r="D468" s="214">
        <f t="shared" si="51"/>
        <v>0</v>
      </c>
      <c r="E468" s="164"/>
      <c r="F468" s="155">
        <v>460</v>
      </c>
      <c r="G468" s="161">
        <f t="shared" si="52"/>
        <v>0.49887568149025086</v>
      </c>
      <c r="H468" s="161">
        <f t="shared" si="53"/>
        <v>0.48347972622886415</v>
      </c>
      <c r="I468" s="161">
        <f t="shared" si="54"/>
        <v>0.41611714092752472</v>
      </c>
      <c r="J468" s="161">
        <f t="shared" si="55"/>
        <v>0</v>
      </c>
      <c r="K468" s="161">
        <f t="shared" si="56"/>
        <v>0</v>
      </c>
    </row>
    <row r="469" spans="1:11" ht="18" thickTop="1" thickBot="1" x14ac:dyDescent="0.25">
      <c r="A469" s="163"/>
      <c r="B469" s="163"/>
      <c r="C469" s="214">
        <f t="shared" si="50"/>
        <v>0</v>
      </c>
      <c r="D469" s="214">
        <f t="shared" si="51"/>
        <v>0</v>
      </c>
      <c r="E469" s="164"/>
      <c r="F469" s="155">
        <v>461</v>
      </c>
      <c r="G469" s="161">
        <f t="shared" si="52"/>
        <v>0.49887323230196357</v>
      </c>
      <c r="H469" s="161">
        <f t="shared" si="53"/>
        <v>0.48344382947815201</v>
      </c>
      <c r="I469" s="161">
        <f t="shared" si="54"/>
        <v>0.4159375038430877</v>
      </c>
      <c r="J469" s="161">
        <f t="shared" si="55"/>
        <v>0</v>
      </c>
      <c r="K469" s="161">
        <f t="shared" si="56"/>
        <v>0</v>
      </c>
    </row>
    <row r="470" spans="1:11" ht="18" thickTop="1" thickBot="1" x14ac:dyDescent="0.25">
      <c r="A470" s="163"/>
      <c r="B470" s="163"/>
      <c r="C470" s="214">
        <f t="shared" si="50"/>
        <v>0</v>
      </c>
      <c r="D470" s="214">
        <f t="shared" si="51"/>
        <v>0</v>
      </c>
      <c r="E470" s="164"/>
      <c r="F470" s="155">
        <v>462</v>
      </c>
      <c r="G470" s="161">
        <f t="shared" si="52"/>
        <v>0.49887078311371869</v>
      </c>
      <c r="H470" s="161">
        <f t="shared" si="53"/>
        <v>0.48340793286163852</v>
      </c>
      <c r="I470" s="161">
        <f t="shared" si="54"/>
        <v>0.41575788432053307</v>
      </c>
      <c r="J470" s="161">
        <f t="shared" si="55"/>
        <v>0</v>
      </c>
      <c r="K470" s="161">
        <f t="shared" si="56"/>
        <v>0</v>
      </c>
    </row>
    <row r="471" spans="1:11" ht="18" thickTop="1" thickBot="1" x14ac:dyDescent="0.25">
      <c r="A471" s="163"/>
      <c r="B471" s="163"/>
      <c r="C471" s="214">
        <f t="shared" si="50"/>
        <v>0</v>
      </c>
      <c r="D471" s="214">
        <f t="shared" si="51"/>
        <v>0</v>
      </c>
      <c r="E471" s="164"/>
      <c r="F471" s="155">
        <v>463</v>
      </c>
      <c r="G471" s="161">
        <f t="shared" si="52"/>
        <v>0.49886833392551644</v>
      </c>
      <c r="H471" s="161">
        <f t="shared" si="53"/>
        <v>0.4833720363796139</v>
      </c>
      <c r="I471" s="161">
        <f t="shared" si="54"/>
        <v>0.41557828239623418</v>
      </c>
      <c r="J471" s="161">
        <f t="shared" si="55"/>
        <v>0</v>
      </c>
      <c r="K471" s="161">
        <f t="shared" si="56"/>
        <v>0</v>
      </c>
    </row>
    <row r="472" spans="1:11" ht="18" thickTop="1" thickBot="1" x14ac:dyDescent="0.25">
      <c r="A472" s="163"/>
      <c r="B472" s="163"/>
      <c r="C472" s="214">
        <f t="shared" si="50"/>
        <v>0</v>
      </c>
      <c r="D472" s="214">
        <f t="shared" si="51"/>
        <v>0</v>
      </c>
      <c r="E472" s="164"/>
      <c r="F472" s="155">
        <v>464</v>
      </c>
      <c r="G472" s="161">
        <f t="shared" si="52"/>
        <v>0.49886588473735682</v>
      </c>
      <c r="H472" s="161">
        <f t="shared" si="53"/>
        <v>0.48333614003236891</v>
      </c>
      <c r="I472" s="161">
        <f t="shared" si="54"/>
        <v>0.41539869810655328</v>
      </c>
      <c r="J472" s="161">
        <f t="shared" si="55"/>
        <v>0</v>
      </c>
      <c r="K472" s="161">
        <f t="shared" si="56"/>
        <v>0</v>
      </c>
    </row>
    <row r="473" spans="1:11" ht="18" thickTop="1" thickBot="1" x14ac:dyDescent="0.25">
      <c r="A473" s="163"/>
      <c r="B473" s="163"/>
      <c r="C473" s="214">
        <f t="shared" si="50"/>
        <v>0</v>
      </c>
      <c r="D473" s="214">
        <f t="shared" si="51"/>
        <v>0</v>
      </c>
      <c r="E473" s="164"/>
      <c r="F473" s="155">
        <v>465</v>
      </c>
      <c r="G473" s="161">
        <f t="shared" si="52"/>
        <v>0.49886343554923984</v>
      </c>
      <c r="H473" s="161">
        <f t="shared" si="53"/>
        <v>0.48330024382019421</v>
      </c>
      <c r="I473" s="161">
        <f t="shared" si="54"/>
        <v>0.41521913148784184</v>
      </c>
      <c r="J473" s="161">
        <f t="shared" si="55"/>
        <v>0</v>
      </c>
      <c r="K473" s="161">
        <f t="shared" si="56"/>
        <v>0</v>
      </c>
    </row>
    <row r="474" spans="1:11" ht="18" thickTop="1" thickBot="1" x14ac:dyDescent="0.25">
      <c r="A474" s="163"/>
      <c r="B474" s="163"/>
      <c r="C474" s="214">
        <f t="shared" si="50"/>
        <v>0</v>
      </c>
      <c r="D474" s="214">
        <f t="shared" si="51"/>
        <v>0</v>
      </c>
      <c r="E474" s="164"/>
      <c r="F474" s="155">
        <v>466</v>
      </c>
      <c r="G474" s="161">
        <f t="shared" si="52"/>
        <v>0.49886098636116583</v>
      </c>
      <c r="H474" s="161">
        <f t="shared" si="53"/>
        <v>0.48326434774338045</v>
      </c>
      <c r="I474" s="161">
        <f t="shared" si="54"/>
        <v>0.41503958257643991</v>
      </c>
      <c r="J474" s="161">
        <f t="shared" si="55"/>
        <v>0</v>
      </c>
      <c r="K474" s="161">
        <f t="shared" si="56"/>
        <v>0</v>
      </c>
    </row>
    <row r="475" spans="1:11" ht="18" thickTop="1" thickBot="1" x14ac:dyDescent="0.25">
      <c r="A475" s="163"/>
      <c r="B475" s="163"/>
      <c r="C475" s="214">
        <f t="shared" si="50"/>
        <v>0</v>
      </c>
      <c r="D475" s="214">
        <f t="shared" si="51"/>
        <v>0</v>
      </c>
      <c r="E475" s="164"/>
      <c r="F475" s="155">
        <v>467</v>
      </c>
      <c r="G475" s="161">
        <f t="shared" si="52"/>
        <v>0.49885853717313466</v>
      </c>
      <c r="H475" s="161">
        <f t="shared" si="53"/>
        <v>0.48322845180221818</v>
      </c>
      <c r="I475" s="161">
        <f t="shared" si="54"/>
        <v>0.41486005140867666</v>
      </c>
      <c r="J475" s="161">
        <f t="shared" si="55"/>
        <v>0</v>
      </c>
      <c r="K475" s="161">
        <f t="shared" si="56"/>
        <v>0</v>
      </c>
    </row>
    <row r="476" spans="1:11" ht="18" thickTop="1" thickBot="1" x14ac:dyDescent="0.25">
      <c r="A476" s="163"/>
      <c r="B476" s="163"/>
      <c r="C476" s="214">
        <f t="shared" si="50"/>
        <v>0</v>
      </c>
      <c r="D476" s="214">
        <f t="shared" si="51"/>
        <v>0</v>
      </c>
      <c r="E476" s="164"/>
      <c r="F476" s="155">
        <v>468</v>
      </c>
      <c r="G476" s="161">
        <f t="shared" si="52"/>
        <v>0.49885608798514658</v>
      </c>
      <c r="H476" s="161">
        <f t="shared" si="53"/>
        <v>0.48319255599699806</v>
      </c>
      <c r="I476" s="161">
        <f t="shared" si="54"/>
        <v>0.41468053802087024</v>
      </c>
      <c r="J476" s="161">
        <f t="shared" si="55"/>
        <v>0</v>
      </c>
      <c r="K476" s="161">
        <f t="shared" si="56"/>
        <v>0</v>
      </c>
    </row>
    <row r="477" spans="1:11" ht="18" thickTop="1" thickBot="1" x14ac:dyDescent="0.25">
      <c r="A477" s="163"/>
      <c r="B477" s="163"/>
      <c r="C477" s="214">
        <f t="shared" si="50"/>
        <v>0</v>
      </c>
      <c r="D477" s="214">
        <f t="shared" si="51"/>
        <v>0</v>
      </c>
      <c r="E477" s="164"/>
      <c r="F477" s="155">
        <v>469</v>
      </c>
      <c r="G477" s="161">
        <f t="shared" si="52"/>
        <v>0.49885363879720157</v>
      </c>
      <c r="H477" s="161">
        <f t="shared" si="53"/>
        <v>0.48315666032801063</v>
      </c>
      <c r="I477" s="161">
        <f t="shared" si="54"/>
        <v>0.41450104244932751</v>
      </c>
      <c r="J477" s="161">
        <f t="shared" si="55"/>
        <v>0</v>
      </c>
      <c r="K477" s="161">
        <f t="shared" si="56"/>
        <v>0</v>
      </c>
    </row>
    <row r="478" spans="1:11" ht="18" thickTop="1" thickBot="1" x14ac:dyDescent="0.25">
      <c r="A478" s="163"/>
      <c r="B478" s="163"/>
      <c r="C478" s="214">
        <f t="shared" si="50"/>
        <v>0</v>
      </c>
      <c r="D478" s="214">
        <f t="shared" si="51"/>
        <v>0</v>
      </c>
      <c r="E478" s="164"/>
      <c r="F478" s="155">
        <v>470</v>
      </c>
      <c r="G478" s="161">
        <f t="shared" si="52"/>
        <v>0.49885118960929975</v>
      </c>
      <c r="H478" s="161">
        <f t="shared" si="53"/>
        <v>0.48312076479554655</v>
      </c>
      <c r="I478" s="161">
        <f t="shared" si="54"/>
        <v>0.41432156473034398</v>
      </c>
      <c r="J478" s="161">
        <f t="shared" si="55"/>
        <v>0</v>
      </c>
      <c r="K478" s="161">
        <f t="shared" si="56"/>
        <v>0</v>
      </c>
    </row>
    <row r="479" spans="1:11" ht="18" thickTop="1" thickBot="1" x14ac:dyDescent="0.25">
      <c r="A479" s="163"/>
      <c r="B479" s="163"/>
      <c r="C479" s="214">
        <f t="shared" si="50"/>
        <v>0</v>
      </c>
      <c r="D479" s="214">
        <f t="shared" si="51"/>
        <v>0</v>
      </c>
      <c r="E479" s="164"/>
      <c r="F479" s="155">
        <v>471</v>
      </c>
      <c r="G479" s="161">
        <f t="shared" si="52"/>
        <v>0.49884874042144123</v>
      </c>
      <c r="H479" s="161">
        <f t="shared" si="53"/>
        <v>0.48308486939989637</v>
      </c>
      <c r="I479" s="161">
        <f t="shared" si="54"/>
        <v>0.41414210490020442</v>
      </c>
      <c r="J479" s="161">
        <f t="shared" si="55"/>
        <v>0</v>
      </c>
      <c r="K479" s="161">
        <f t="shared" si="56"/>
        <v>0</v>
      </c>
    </row>
    <row r="480" spans="1:11" ht="18" thickTop="1" thickBot="1" x14ac:dyDescent="0.25">
      <c r="A480" s="163"/>
      <c r="B480" s="163"/>
      <c r="C480" s="214">
        <f t="shared" si="50"/>
        <v>0</v>
      </c>
      <c r="D480" s="214">
        <f t="shared" si="51"/>
        <v>0</v>
      </c>
      <c r="E480" s="164"/>
      <c r="F480" s="155">
        <v>472</v>
      </c>
      <c r="G480" s="161">
        <f t="shared" si="52"/>
        <v>0.49884629123362623</v>
      </c>
      <c r="H480" s="161">
        <f t="shared" si="53"/>
        <v>0.48304897414135084</v>
      </c>
      <c r="I480" s="161">
        <f t="shared" si="54"/>
        <v>0.41396266299518214</v>
      </c>
      <c r="J480" s="161">
        <f t="shared" si="55"/>
        <v>0</v>
      </c>
      <c r="K480" s="161">
        <f t="shared" si="56"/>
        <v>0</v>
      </c>
    </row>
    <row r="481" spans="1:11" ht="18" thickTop="1" thickBot="1" x14ac:dyDescent="0.25">
      <c r="A481" s="163"/>
      <c r="B481" s="163"/>
      <c r="C481" s="214">
        <f t="shared" si="50"/>
        <v>0</v>
      </c>
      <c r="D481" s="214">
        <f t="shared" si="51"/>
        <v>0</v>
      </c>
      <c r="E481" s="164"/>
      <c r="F481" s="155">
        <v>473</v>
      </c>
      <c r="G481" s="161">
        <f t="shared" si="52"/>
        <v>0.49884384204585452</v>
      </c>
      <c r="H481" s="161">
        <f t="shared" si="53"/>
        <v>0.48301307902020041</v>
      </c>
      <c r="I481" s="161">
        <f t="shared" si="54"/>
        <v>0.41378323905153902</v>
      </c>
      <c r="J481" s="161">
        <f t="shared" si="55"/>
        <v>0</v>
      </c>
      <c r="K481" s="161">
        <f t="shared" si="56"/>
        <v>0</v>
      </c>
    </row>
    <row r="482" spans="1:11" ht="18" thickTop="1" thickBot="1" x14ac:dyDescent="0.25">
      <c r="A482" s="163"/>
      <c r="B482" s="163"/>
      <c r="C482" s="214">
        <f t="shared" si="50"/>
        <v>0</v>
      </c>
      <c r="D482" s="214">
        <f t="shared" si="51"/>
        <v>0</v>
      </c>
      <c r="E482" s="164"/>
      <c r="F482" s="155">
        <v>474</v>
      </c>
      <c r="G482" s="161">
        <f t="shared" si="52"/>
        <v>0.49884139285812656</v>
      </c>
      <c r="H482" s="161">
        <f t="shared" si="53"/>
        <v>0.48297718403673573</v>
      </c>
      <c r="I482" s="161">
        <f t="shared" si="54"/>
        <v>0.41360383310552629</v>
      </c>
      <c r="J482" s="161">
        <f t="shared" si="55"/>
        <v>0</v>
      </c>
      <c r="K482" s="161">
        <f t="shared" si="56"/>
        <v>0</v>
      </c>
    </row>
    <row r="483" spans="1:11" ht="18" thickTop="1" thickBot="1" x14ac:dyDescent="0.25">
      <c r="A483" s="163"/>
      <c r="B483" s="163"/>
      <c r="C483" s="214">
        <f t="shared" si="50"/>
        <v>0</v>
      </c>
      <c r="D483" s="214">
        <f t="shared" si="51"/>
        <v>0</v>
      </c>
      <c r="E483" s="164"/>
      <c r="F483" s="155">
        <v>475</v>
      </c>
      <c r="G483" s="161">
        <f t="shared" si="52"/>
        <v>0.49883894367044213</v>
      </c>
      <c r="H483" s="161">
        <f t="shared" si="53"/>
        <v>0.48294128919124735</v>
      </c>
      <c r="I483" s="161">
        <f t="shared" si="54"/>
        <v>0.41342444519338328</v>
      </c>
      <c r="J483" s="161">
        <f t="shared" si="55"/>
        <v>0</v>
      </c>
      <c r="K483" s="161">
        <f t="shared" si="56"/>
        <v>0</v>
      </c>
    </row>
    <row r="484" spans="1:11" ht="18" thickTop="1" thickBot="1" x14ac:dyDescent="0.25">
      <c r="A484" s="163"/>
      <c r="B484" s="163"/>
      <c r="C484" s="214">
        <f t="shared" si="50"/>
        <v>0</v>
      </c>
      <c r="D484" s="214">
        <f t="shared" si="51"/>
        <v>0</v>
      </c>
      <c r="E484" s="164"/>
      <c r="F484" s="155">
        <v>476</v>
      </c>
      <c r="G484" s="161">
        <f t="shared" si="52"/>
        <v>0.49883649448280154</v>
      </c>
      <c r="H484" s="161">
        <f t="shared" si="53"/>
        <v>0.48290539448402592</v>
      </c>
      <c r="I484" s="161">
        <f t="shared" si="54"/>
        <v>0.41324507535133825</v>
      </c>
      <c r="J484" s="161">
        <f t="shared" si="55"/>
        <v>0</v>
      </c>
      <c r="K484" s="161">
        <f t="shared" si="56"/>
        <v>0</v>
      </c>
    </row>
    <row r="485" spans="1:11" ht="18" thickTop="1" thickBot="1" x14ac:dyDescent="0.25">
      <c r="A485" s="163"/>
      <c r="B485" s="163"/>
      <c r="C485" s="214">
        <f t="shared" si="50"/>
        <v>0</v>
      </c>
      <c r="D485" s="214">
        <f t="shared" si="51"/>
        <v>0</v>
      </c>
      <c r="E485" s="164"/>
      <c r="F485" s="155">
        <v>477</v>
      </c>
      <c r="G485" s="161">
        <f t="shared" si="52"/>
        <v>0.49883404529520481</v>
      </c>
      <c r="H485" s="161">
        <f t="shared" si="53"/>
        <v>0.48286949991536199</v>
      </c>
      <c r="I485" s="161">
        <f t="shared" si="54"/>
        <v>0.41306572361560834</v>
      </c>
      <c r="J485" s="161">
        <f t="shared" si="55"/>
        <v>0</v>
      </c>
      <c r="K485" s="161">
        <f t="shared" si="56"/>
        <v>0</v>
      </c>
    </row>
    <row r="486" spans="1:11" ht="18" thickTop="1" thickBot="1" x14ac:dyDescent="0.25">
      <c r="A486" s="163"/>
      <c r="B486" s="163"/>
      <c r="C486" s="214">
        <f t="shared" si="50"/>
        <v>0</v>
      </c>
      <c r="D486" s="214">
        <f t="shared" si="51"/>
        <v>0</v>
      </c>
      <c r="E486" s="164"/>
      <c r="F486" s="155">
        <v>478</v>
      </c>
      <c r="G486" s="161">
        <f t="shared" si="52"/>
        <v>0.49883159610765193</v>
      </c>
      <c r="H486" s="161">
        <f t="shared" si="53"/>
        <v>0.48283360548554599</v>
      </c>
      <c r="I486" s="161">
        <f t="shared" si="54"/>
        <v>0.41288639002239913</v>
      </c>
      <c r="J486" s="161">
        <f t="shared" si="55"/>
        <v>0</v>
      </c>
      <c r="K486" s="161">
        <f t="shared" si="56"/>
        <v>0</v>
      </c>
    </row>
    <row r="487" spans="1:11" ht="18" thickTop="1" thickBot="1" x14ac:dyDescent="0.25">
      <c r="A487" s="163"/>
      <c r="B487" s="163"/>
      <c r="C487" s="214">
        <f t="shared" si="50"/>
        <v>0</v>
      </c>
      <c r="D487" s="214">
        <f t="shared" si="51"/>
        <v>0</v>
      </c>
      <c r="E487" s="164"/>
      <c r="F487" s="155">
        <v>479</v>
      </c>
      <c r="G487" s="161">
        <f t="shared" si="52"/>
        <v>0.49882914692014313</v>
      </c>
      <c r="H487" s="161">
        <f t="shared" si="53"/>
        <v>0.48279771119486881</v>
      </c>
      <c r="I487" s="161">
        <f t="shared" si="54"/>
        <v>0.4127070746079049</v>
      </c>
      <c r="J487" s="161">
        <f t="shared" si="55"/>
        <v>0</v>
      </c>
      <c r="K487" s="161">
        <f t="shared" si="56"/>
        <v>0</v>
      </c>
    </row>
    <row r="488" spans="1:11" ht="18" thickTop="1" thickBot="1" x14ac:dyDescent="0.25">
      <c r="A488" s="163"/>
      <c r="B488" s="163"/>
      <c r="C488" s="214">
        <f t="shared" si="50"/>
        <v>0</v>
      </c>
      <c r="D488" s="214">
        <f t="shared" si="51"/>
        <v>0</v>
      </c>
      <c r="E488" s="164"/>
      <c r="F488" s="155">
        <v>480</v>
      </c>
      <c r="G488" s="161">
        <f t="shared" si="52"/>
        <v>0.49882669773267851</v>
      </c>
      <c r="H488" s="161">
        <f t="shared" si="53"/>
        <v>0.48276181704362076</v>
      </c>
      <c r="I488" s="161">
        <f t="shared" si="54"/>
        <v>0.4125277774083087</v>
      </c>
      <c r="J488" s="161">
        <f t="shared" si="55"/>
        <v>0</v>
      </c>
      <c r="K488" s="161">
        <f t="shared" si="56"/>
        <v>0</v>
      </c>
    </row>
    <row r="489" spans="1:11" ht="18" thickTop="1" thickBot="1" x14ac:dyDescent="0.25">
      <c r="A489" s="163"/>
      <c r="B489" s="163"/>
      <c r="C489" s="214">
        <f t="shared" si="50"/>
        <v>0</v>
      </c>
      <c r="D489" s="214">
        <f t="shared" si="51"/>
        <v>0</v>
      </c>
      <c r="E489" s="164"/>
      <c r="F489" s="155">
        <v>481</v>
      </c>
      <c r="G489" s="161">
        <f t="shared" si="52"/>
        <v>0.49882424854525809</v>
      </c>
      <c r="H489" s="161">
        <f t="shared" si="53"/>
        <v>0.48272592303209261</v>
      </c>
      <c r="I489" s="161">
        <f t="shared" si="54"/>
        <v>0.41234849845978183</v>
      </c>
      <c r="J489" s="161">
        <f t="shared" si="55"/>
        <v>0</v>
      </c>
      <c r="K489" s="161">
        <f t="shared" si="56"/>
        <v>0</v>
      </c>
    </row>
    <row r="490" spans="1:11" ht="18" thickTop="1" thickBot="1" x14ac:dyDescent="0.25">
      <c r="A490" s="163"/>
      <c r="B490" s="163"/>
      <c r="C490" s="214">
        <f t="shared" si="50"/>
        <v>0</v>
      </c>
      <c r="D490" s="214">
        <f t="shared" si="51"/>
        <v>0</v>
      </c>
      <c r="E490" s="164"/>
      <c r="F490" s="155">
        <v>482</v>
      </c>
      <c r="G490" s="161">
        <f t="shared" si="52"/>
        <v>0.49882179935788207</v>
      </c>
      <c r="H490" s="161">
        <f t="shared" si="53"/>
        <v>0.48269002916057469</v>
      </c>
      <c r="I490" s="161">
        <f t="shared" si="54"/>
        <v>0.41216923779848458</v>
      </c>
      <c r="J490" s="161">
        <f t="shared" si="55"/>
        <v>0</v>
      </c>
      <c r="K490" s="161">
        <f t="shared" si="56"/>
        <v>0</v>
      </c>
    </row>
    <row r="491" spans="1:11" ht="18" thickTop="1" thickBot="1" x14ac:dyDescent="0.25">
      <c r="A491" s="163"/>
      <c r="B491" s="163"/>
      <c r="C491" s="214">
        <f t="shared" si="50"/>
        <v>0</v>
      </c>
      <c r="D491" s="214">
        <f t="shared" si="51"/>
        <v>0</v>
      </c>
      <c r="E491" s="164"/>
      <c r="F491" s="155">
        <v>483</v>
      </c>
      <c r="G491" s="161">
        <f t="shared" si="52"/>
        <v>0.49881935017055024</v>
      </c>
      <c r="H491" s="161">
        <f t="shared" si="53"/>
        <v>0.48265413542935787</v>
      </c>
      <c r="I491" s="161">
        <f t="shared" si="54"/>
        <v>0.41198999546056547</v>
      </c>
      <c r="J491" s="161">
        <f t="shared" si="55"/>
        <v>0</v>
      </c>
      <c r="K491" s="161">
        <f t="shared" si="56"/>
        <v>0</v>
      </c>
    </row>
    <row r="492" spans="1:11" ht="18" thickTop="1" thickBot="1" x14ac:dyDescent="0.25">
      <c r="A492" s="163"/>
      <c r="B492" s="163"/>
      <c r="C492" s="214">
        <f t="shared" si="50"/>
        <v>0</v>
      </c>
      <c r="D492" s="214">
        <f t="shared" si="51"/>
        <v>0</v>
      </c>
      <c r="E492" s="164"/>
      <c r="F492" s="155">
        <v>484</v>
      </c>
      <c r="G492" s="161">
        <f t="shared" si="52"/>
        <v>0.49881690098326303</v>
      </c>
      <c r="H492" s="161">
        <f t="shared" si="53"/>
        <v>0.48261824183873236</v>
      </c>
      <c r="I492" s="161">
        <f t="shared" si="54"/>
        <v>0.41181077148216172</v>
      </c>
      <c r="J492" s="161">
        <f t="shared" si="55"/>
        <v>0</v>
      </c>
      <c r="K492" s="161">
        <f t="shared" si="56"/>
        <v>0</v>
      </c>
    </row>
    <row r="493" spans="1:11" ht="18" thickTop="1" thickBot="1" x14ac:dyDescent="0.25">
      <c r="A493" s="163"/>
      <c r="B493" s="163"/>
      <c r="C493" s="214">
        <f t="shared" si="50"/>
        <v>0</v>
      </c>
      <c r="D493" s="214">
        <f t="shared" si="51"/>
        <v>0</v>
      </c>
      <c r="E493" s="164"/>
      <c r="F493" s="155">
        <v>485</v>
      </c>
      <c r="G493" s="161">
        <f t="shared" si="52"/>
        <v>0.49881445179602046</v>
      </c>
      <c r="H493" s="161">
        <f t="shared" si="53"/>
        <v>0.48258234838898895</v>
      </c>
      <c r="I493" s="161">
        <f t="shared" si="54"/>
        <v>0.41163156589939898</v>
      </c>
      <c r="J493" s="161">
        <f t="shared" si="55"/>
        <v>0</v>
      </c>
      <c r="K493" s="161">
        <f t="shared" si="56"/>
        <v>0</v>
      </c>
    </row>
    <row r="494" spans="1:11" ht="18" thickTop="1" thickBot="1" x14ac:dyDescent="0.25">
      <c r="A494" s="163"/>
      <c r="B494" s="163"/>
      <c r="C494" s="214">
        <f t="shared" si="50"/>
        <v>0</v>
      </c>
      <c r="D494" s="214">
        <f t="shared" si="51"/>
        <v>0</v>
      </c>
      <c r="E494" s="164"/>
      <c r="F494" s="155">
        <v>486</v>
      </c>
      <c r="G494" s="161">
        <f t="shared" si="52"/>
        <v>0.49881200260882252</v>
      </c>
      <c r="H494" s="161">
        <f t="shared" si="53"/>
        <v>0.48254645508041816</v>
      </c>
      <c r="I494" s="161">
        <f t="shared" si="54"/>
        <v>0.41145237874839136</v>
      </c>
      <c r="J494" s="161">
        <f t="shared" si="55"/>
        <v>0</v>
      </c>
      <c r="K494" s="161">
        <f t="shared" si="56"/>
        <v>0</v>
      </c>
    </row>
    <row r="495" spans="1:11" ht="18" thickTop="1" thickBot="1" x14ac:dyDescent="0.25">
      <c r="A495" s="163"/>
      <c r="B495" s="163"/>
      <c r="C495" s="214">
        <f t="shared" si="50"/>
        <v>0</v>
      </c>
      <c r="D495" s="214">
        <f t="shared" si="51"/>
        <v>0</v>
      </c>
      <c r="E495" s="164"/>
      <c r="F495" s="155">
        <v>487</v>
      </c>
      <c r="G495" s="161">
        <f t="shared" si="52"/>
        <v>0.49880955342166944</v>
      </c>
      <c r="H495" s="161">
        <f t="shared" si="53"/>
        <v>0.48251056191331043</v>
      </c>
      <c r="I495" s="161">
        <f t="shared" si="54"/>
        <v>0.41127321006524165</v>
      </c>
      <c r="J495" s="161">
        <f t="shared" si="55"/>
        <v>0</v>
      </c>
      <c r="K495" s="161">
        <f t="shared" si="56"/>
        <v>0</v>
      </c>
    </row>
    <row r="496" spans="1:11" ht="18" thickTop="1" thickBot="1" x14ac:dyDescent="0.25">
      <c r="A496" s="163"/>
      <c r="B496" s="163"/>
      <c r="C496" s="214">
        <f t="shared" si="50"/>
        <v>0</v>
      </c>
      <c r="D496" s="214">
        <f t="shared" si="51"/>
        <v>0</v>
      </c>
      <c r="E496" s="164"/>
      <c r="F496" s="155">
        <v>488</v>
      </c>
      <c r="G496" s="161">
        <f t="shared" si="52"/>
        <v>0.49880710423456109</v>
      </c>
      <c r="H496" s="161">
        <f t="shared" si="53"/>
        <v>0.48247466888795643</v>
      </c>
      <c r="I496" s="161">
        <f t="shared" si="54"/>
        <v>0.41109405988604097</v>
      </c>
      <c r="J496" s="161">
        <f t="shared" si="55"/>
        <v>0</v>
      </c>
      <c r="K496" s="161">
        <f t="shared" si="56"/>
        <v>0</v>
      </c>
    </row>
    <row r="497" spans="1:11" ht="18" thickTop="1" thickBot="1" x14ac:dyDescent="0.25">
      <c r="A497" s="163"/>
      <c r="B497" s="163"/>
      <c r="C497" s="214">
        <f t="shared" si="50"/>
        <v>0</v>
      </c>
      <c r="D497" s="214">
        <f t="shared" si="51"/>
        <v>0</v>
      </c>
      <c r="E497" s="164"/>
      <c r="F497" s="155">
        <v>489</v>
      </c>
      <c r="G497" s="161">
        <f t="shared" si="52"/>
        <v>0.49880465504749782</v>
      </c>
      <c r="H497" s="161">
        <f t="shared" si="53"/>
        <v>0.48243877600464669</v>
      </c>
      <c r="I497" s="161">
        <f t="shared" si="54"/>
        <v>0.4109149282468687</v>
      </c>
      <c r="J497" s="161">
        <f t="shared" si="55"/>
        <v>0</v>
      </c>
      <c r="K497" s="161">
        <f t="shared" si="56"/>
        <v>0</v>
      </c>
    </row>
    <row r="498" spans="1:11" ht="18" thickTop="1" thickBot="1" x14ac:dyDescent="0.25">
      <c r="A498" s="163"/>
      <c r="B498" s="163"/>
      <c r="C498" s="214">
        <f t="shared" si="50"/>
        <v>0</v>
      </c>
      <c r="D498" s="214">
        <f t="shared" si="51"/>
        <v>0</v>
      </c>
      <c r="E498" s="164"/>
      <c r="F498" s="155">
        <v>490</v>
      </c>
      <c r="G498" s="161">
        <f t="shared" si="52"/>
        <v>0.49880220586047952</v>
      </c>
      <c r="H498" s="161">
        <f t="shared" si="53"/>
        <v>0.48240288326367164</v>
      </c>
      <c r="I498" s="161">
        <f t="shared" si="54"/>
        <v>0.41073581518379287</v>
      </c>
      <c r="J498" s="161">
        <f t="shared" si="55"/>
        <v>0</v>
      </c>
      <c r="K498" s="161">
        <f t="shared" si="56"/>
        <v>0</v>
      </c>
    </row>
    <row r="499" spans="1:11" ht="18" thickTop="1" thickBot="1" x14ac:dyDescent="0.25">
      <c r="A499" s="163"/>
      <c r="B499" s="163"/>
      <c r="C499" s="214">
        <f t="shared" si="50"/>
        <v>0</v>
      </c>
      <c r="D499" s="214">
        <f t="shared" si="51"/>
        <v>0</v>
      </c>
      <c r="E499" s="164"/>
      <c r="F499" s="155">
        <v>491</v>
      </c>
      <c r="G499" s="161">
        <f t="shared" si="52"/>
        <v>0.49879975667350629</v>
      </c>
      <c r="H499" s="161">
        <f t="shared" si="53"/>
        <v>0.48236699066532196</v>
      </c>
      <c r="I499" s="161">
        <f t="shared" si="54"/>
        <v>0.41055672073286964</v>
      </c>
      <c r="J499" s="161">
        <f t="shared" si="55"/>
        <v>0</v>
      </c>
      <c r="K499" s="161">
        <f t="shared" si="56"/>
        <v>0</v>
      </c>
    </row>
    <row r="500" spans="1:11" ht="18" thickTop="1" thickBot="1" x14ac:dyDescent="0.25">
      <c r="A500" s="163"/>
      <c r="B500" s="163"/>
      <c r="C500" s="214">
        <f t="shared" si="50"/>
        <v>0</v>
      </c>
      <c r="D500" s="214">
        <f t="shared" si="51"/>
        <v>0</v>
      </c>
      <c r="E500" s="164"/>
      <c r="F500" s="155">
        <v>492</v>
      </c>
      <c r="G500" s="161">
        <f t="shared" si="52"/>
        <v>0.49879730748657847</v>
      </c>
      <c r="H500" s="161">
        <f t="shared" si="53"/>
        <v>0.48233109820988807</v>
      </c>
      <c r="I500" s="161">
        <f t="shared" si="54"/>
        <v>0.41037764493014384</v>
      </c>
      <c r="J500" s="161">
        <f t="shared" si="55"/>
        <v>0</v>
      </c>
      <c r="K500" s="161">
        <f t="shared" si="56"/>
        <v>0</v>
      </c>
    </row>
    <row r="501" spans="1:11" ht="18" thickTop="1" thickBot="1" x14ac:dyDescent="0.25">
      <c r="A501" s="163"/>
      <c r="B501" s="163"/>
      <c r="C501" s="214">
        <f t="shared" si="50"/>
        <v>0</v>
      </c>
      <c r="D501" s="214">
        <f t="shared" si="51"/>
        <v>0</v>
      </c>
      <c r="E501" s="164"/>
      <c r="F501" s="155">
        <v>493</v>
      </c>
      <c r="G501" s="161">
        <f t="shared" si="52"/>
        <v>0.49879485829969594</v>
      </c>
      <c r="H501" s="161">
        <f t="shared" si="53"/>
        <v>0.48229520589766062</v>
      </c>
      <c r="I501" s="161">
        <f t="shared" si="54"/>
        <v>0.41019858781164831</v>
      </c>
      <c r="J501" s="161">
        <f t="shared" si="55"/>
        <v>0</v>
      </c>
      <c r="K501" s="161">
        <f t="shared" si="56"/>
        <v>0</v>
      </c>
    </row>
    <row r="502" spans="1:11" ht="18" thickTop="1" thickBot="1" x14ac:dyDescent="0.25">
      <c r="A502" s="163"/>
      <c r="B502" s="163"/>
      <c r="C502" s="214">
        <f t="shared" si="50"/>
        <v>0</v>
      </c>
      <c r="D502" s="214">
        <f t="shared" si="51"/>
        <v>0</v>
      </c>
      <c r="E502" s="164"/>
      <c r="F502" s="155">
        <v>494</v>
      </c>
      <c r="G502" s="161">
        <f t="shared" si="52"/>
        <v>0.49879240911285871</v>
      </c>
      <c r="H502" s="161">
        <f t="shared" si="53"/>
        <v>0.48225931372892994</v>
      </c>
      <c r="I502" s="161">
        <f t="shared" si="54"/>
        <v>0.41001954941340446</v>
      </c>
      <c r="J502" s="161">
        <f t="shared" si="55"/>
        <v>0</v>
      </c>
      <c r="K502" s="161">
        <f t="shared" si="56"/>
        <v>0</v>
      </c>
    </row>
    <row r="503" spans="1:11" ht="18" thickTop="1" thickBot="1" x14ac:dyDescent="0.25">
      <c r="A503" s="163"/>
      <c r="B503" s="163"/>
      <c r="C503" s="214">
        <f t="shared" si="50"/>
        <v>0</v>
      </c>
      <c r="D503" s="214">
        <f t="shared" si="51"/>
        <v>0</v>
      </c>
      <c r="E503" s="164"/>
      <c r="F503" s="155">
        <v>495</v>
      </c>
      <c r="G503" s="161">
        <f t="shared" si="52"/>
        <v>0.49878995992606712</v>
      </c>
      <c r="H503" s="161">
        <f t="shared" si="53"/>
        <v>0.48222342170398669</v>
      </c>
      <c r="I503" s="161">
        <f t="shared" si="54"/>
        <v>0.40984052977142194</v>
      </c>
      <c r="J503" s="161">
        <f t="shared" si="55"/>
        <v>0</v>
      </c>
      <c r="K503" s="161">
        <f t="shared" si="56"/>
        <v>0</v>
      </c>
    </row>
    <row r="504" spans="1:11" ht="18" thickTop="1" thickBot="1" x14ac:dyDescent="0.25">
      <c r="A504" s="163"/>
      <c r="B504" s="163"/>
      <c r="C504" s="214">
        <f t="shared" si="50"/>
        <v>0</v>
      </c>
      <c r="D504" s="214">
        <f t="shared" si="51"/>
        <v>0</v>
      </c>
      <c r="E504" s="164"/>
      <c r="F504" s="155">
        <v>496</v>
      </c>
      <c r="G504" s="161">
        <f t="shared" si="52"/>
        <v>0.49878751073932115</v>
      </c>
      <c r="H504" s="161">
        <f t="shared" si="53"/>
        <v>0.48218752982312152</v>
      </c>
      <c r="I504" s="161">
        <f t="shared" si="54"/>
        <v>0.40966152892169849</v>
      </c>
      <c r="J504" s="161">
        <f t="shared" si="55"/>
        <v>0</v>
      </c>
      <c r="K504" s="161">
        <f t="shared" si="56"/>
        <v>0</v>
      </c>
    </row>
    <row r="505" spans="1:11" ht="18" thickTop="1" thickBot="1" x14ac:dyDescent="0.25">
      <c r="A505" s="163"/>
      <c r="B505" s="163"/>
      <c r="C505" s="214">
        <f t="shared" si="50"/>
        <v>0</v>
      </c>
      <c r="D505" s="214">
        <f t="shared" si="51"/>
        <v>0</v>
      </c>
      <c r="E505" s="164"/>
      <c r="F505" s="155">
        <v>497</v>
      </c>
      <c r="G505" s="161">
        <f t="shared" si="52"/>
        <v>0.49878506155262081</v>
      </c>
      <c r="H505" s="161">
        <f t="shared" si="53"/>
        <v>0.48215163808662465</v>
      </c>
      <c r="I505" s="161">
        <f t="shared" si="54"/>
        <v>0.40948254690022035</v>
      </c>
      <c r="J505" s="161">
        <f t="shared" si="55"/>
        <v>0</v>
      </c>
      <c r="K505" s="161">
        <f t="shared" si="56"/>
        <v>0</v>
      </c>
    </row>
    <row r="506" spans="1:11" ht="18" thickTop="1" thickBot="1" x14ac:dyDescent="0.25">
      <c r="A506" s="163"/>
      <c r="B506" s="163"/>
      <c r="C506" s="214">
        <f t="shared" si="50"/>
        <v>0</v>
      </c>
      <c r="D506" s="214">
        <f t="shared" si="51"/>
        <v>0</v>
      </c>
      <c r="E506" s="164"/>
      <c r="F506" s="155">
        <v>498</v>
      </c>
      <c r="G506" s="161">
        <f t="shared" si="52"/>
        <v>0.49878261236596622</v>
      </c>
      <c r="H506" s="161">
        <f t="shared" si="53"/>
        <v>0.48211574649478672</v>
      </c>
      <c r="I506" s="161">
        <f t="shared" si="54"/>
        <v>0.40930358374296183</v>
      </c>
      <c r="J506" s="161">
        <f t="shared" si="55"/>
        <v>0</v>
      </c>
      <c r="K506" s="161">
        <f t="shared" si="56"/>
        <v>0</v>
      </c>
    </row>
    <row r="507" spans="1:11" ht="18" thickTop="1" thickBot="1" x14ac:dyDescent="0.25">
      <c r="A507" s="163"/>
      <c r="B507" s="163"/>
      <c r="C507" s="214">
        <f t="shared" si="50"/>
        <v>0</v>
      </c>
      <c r="D507" s="214">
        <f t="shared" si="51"/>
        <v>0</v>
      </c>
      <c r="E507" s="164"/>
      <c r="F507" s="155">
        <v>499</v>
      </c>
      <c r="G507" s="161">
        <f t="shared" si="52"/>
        <v>0.49878016317935758</v>
      </c>
      <c r="H507" s="161">
        <f t="shared" si="53"/>
        <v>0.4820798550478983</v>
      </c>
      <c r="I507" s="161">
        <f t="shared" si="54"/>
        <v>0.40912463948588551</v>
      </c>
      <c r="J507" s="161">
        <f t="shared" si="55"/>
        <v>0</v>
      </c>
      <c r="K507" s="161">
        <f t="shared" si="56"/>
        <v>0</v>
      </c>
    </row>
    <row r="508" spans="1:11" ht="18" thickTop="1" thickBot="1" x14ac:dyDescent="0.25">
      <c r="A508" s="163"/>
      <c r="B508" s="163"/>
      <c r="C508" s="214">
        <f t="shared" si="50"/>
        <v>0</v>
      </c>
      <c r="D508" s="214">
        <f t="shared" si="51"/>
        <v>0</v>
      </c>
      <c r="E508" s="164"/>
      <c r="F508" s="155">
        <v>500</v>
      </c>
      <c r="G508" s="161">
        <f t="shared" si="52"/>
        <v>0.49877771399279491</v>
      </c>
      <c r="H508" s="161">
        <f t="shared" si="53"/>
        <v>0.4820439637462498</v>
      </c>
      <c r="I508" s="161">
        <f t="shared" si="54"/>
        <v>0.40894571416494219</v>
      </c>
      <c r="J508" s="161">
        <f t="shared" si="55"/>
        <v>0</v>
      </c>
      <c r="K508" s="161">
        <f t="shared" si="56"/>
        <v>0</v>
      </c>
    </row>
    <row r="509" spans="1:11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XRF</vt:lpstr>
      <vt:lpstr>IMPaCS</vt:lpstr>
      <vt:lpstr>M Factor</vt:lpstr>
      <vt:lpstr>SFD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Star</dc:creator>
  <cp:lastModifiedBy>Faltys, Jordan</cp:lastModifiedBy>
  <dcterms:created xsi:type="dcterms:W3CDTF">2019-03-25T18:47:53Z</dcterms:created>
  <dcterms:modified xsi:type="dcterms:W3CDTF">2020-12-23T22:07:32Z</dcterms:modified>
</cp:coreProperties>
</file>