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anl\Downloads\"/>
    </mc:Choice>
  </mc:AlternateContent>
  <xr:revisionPtr revIDLastSave="0" documentId="8_{985D5967-1AF3-40A0-B354-7EC18DB5DFA1}" xr6:coauthVersionLast="47" xr6:coauthVersionMax="47" xr10:uidLastSave="{00000000-0000-0000-0000-000000000000}"/>
  <bookViews>
    <workbookView xWindow="-120" yWindow="-120" windowWidth="20730" windowHeight="11040" xr2:uid="{D57A6022-6EE4-41F5-9065-68D82620199C}"/>
  </bookViews>
  <sheets>
    <sheet name="Planilha1" sheetId="1" r:id="rId1"/>
  </sheets>
  <definedNames>
    <definedName name="Classificação">Planilha1!$F:$F</definedName>
    <definedName name="Estado">Planilha1!$D:$D</definedName>
    <definedName name="Municípios">Planilha1!$B:$B</definedName>
    <definedName name="População">Planilha1!$C:$C</definedName>
    <definedName name="Ranking">Planilha1!$A:$A</definedName>
    <definedName name="Status">Planilha1!$E:$E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J16" i="1"/>
  <c r="J13" i="1"/>
  <c r="I13" i="1"/>
  <c r="J10" i="1"/>
  <c r="I10" i="1"/>
  <c r="J7" i="1"/>
  <c r="I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N7" i="1"/>
  <c r="N6" i="1"/>
  <c r="N5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<sst xmlns="http://schemas.openxmlformats.org/spreadsheetml/2006/main" count="201" uniqueCount="142">
  <si>
    <t>Levantamento Populacional</t>
  </si>
  <si>
    <t>Ranking</t>
  </si>
  <si>
    <t>Municípios</t>
  </si>
  <si>
    <t>População</t>
  </si>
  <si>
    <t>Estado</t>
  </si>
  <si>
    <t>Total Populacional</t>
  </si>
  <si>
    <t>Média Populacional</t>
  </si>
  <si>
    <t>Maior</t>
  </si>
  <si>
    <t>Menor</t>
  </si>
  <si>
    <t>Total de Municípios</t>
  </si>
  <si>
    <t>1º</t>
  </si>
  <si>
    <t>1,379,182</t>
  </si>
  <si>
    <t>SP</t>
  </si>
  <si>
    <t>2º</t>
  </si>
  <si>
    <t>1,223,237</t>
  </si>
  <si>
    <t>3º</t>
  </si>
  <si>
    <t>1,091,737</t>
  </si>
  <si>
    <t>RJ</t>
  </si>
  <si>
    <t>4º</t>
  </si>
  <si>
    <t>5º</t>
  </si>
  <si>
    <t>6º</t>
  </si>
  <si>
    <t>7º</t>
  </si>
  <si>
    <t>8º</t>
  </si>
  <si>
    <t>9º</t>
  </si>
  <si>
    <t>10º</t>
  </si>
  <si>
    <t>São Vicente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</si>
  <si>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</si>
  <si>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</si>
  <si>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</si>
  <si>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</si>
  <si>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</si>
  <si>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</si>
  <si>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</si>
  <si>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</si>
  <si>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</si>
  <si>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</si>
  <si>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</si>
  <si>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</si>
  <si>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</si>
  <si>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</si>
  <si>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</si>
  <si>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</si>
  <si>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</si>
  <si>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</si>
  <si>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</si>
  <si>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</si>
  <si>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</si>
  <si>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</si>
  <si>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</si>
  <si>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</si>
  <si>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</si>
  <si>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</si>
  <si>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</si>
  <si>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</si>
  <si>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</si>
  <si>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</si>
  <si>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</si>
  <si>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</si>
  <si>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</si>
  <si>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</si>
  <si>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</si>
  <si>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</si>
  <si>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</si>
  <si>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</si>
  <si>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</si>
  <si>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</si>
  <si>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</si>
  <si>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</si>
  <si>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</si>
  <si>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</si>
  <si>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</si>
  <si>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</si>
  <si>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</si>
  <si>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</si>
  <si>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</si>
  <si>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</si>
  <si>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Status</t>
  </si>
  <si>
    <t>Nova Paulista</t>
  </si>
  <si>
    <t>Jardim Paulista</t>
  </si>
  <si>
    <t>Vila Carioca</t>
  </si>
  <si>
    <t>Campo Florido</t>
  </si>
  <si>
    <t>Flor da Serra</t>
  </si>
  <si>
    <t>Nova Santana</t>
  </si>
  <si>
    <t>Alto Alegre</t>
  </si>
  <si>
    <t>Jardim das Colinas</t>
  </si>
  <si>
    <t>Nova Esperança</t>
  </si>
  <si>
    <t>Vale Verde</t>
  </si>
  <si>
    <t>Jardim das Flores</t>
  </si>
  <si>
    <t>Bela Vista</t>
  </si>
  <si>
    <t>Vila Maravilha</t>
  </si>
  <si>
    <t>Jardim Imperial</t>
  </si>
  <si>
    <t>Nova Cidade</t>
  </si>
  <si>
    <t>Parque Verde</t>
  </si>
  <si>
    <t>Nova Luz</t>
  </si>
  <si>
    <t>Jardim União</t>
  </si>
  <si>
    <t>Jardim do Sol</t>
  </si>
  <si>
    <t>Vila Esperança</t>
  </si>
  <si>
    <t>Nova Aliança</t>
  </si>
  <si>
    <t>Vila Bela</t>
  </si>
  <si>
    <t>Vila Nova</t>
  </si>
  <si>
    <t>Jardim Aurora</t>
  </si>
  <si>
    <t>Bosque Encantado</t>
  </si>
  <si>
    <t>Flor do Campo</t>
  </si>
  <si>
    <t>Vila do Sol</t>
  </si>
  <si>
    <t>Jardim Paraíso</t>
  </si>
  <si>
    <t>Vale Azul</t>
  </si>
  <si>
    <t>Campo Belo</t>
  </si>
  <si>
    <t>Recanto Verde</t>
  </si>
  <si>
    <t>Vale dos Sonhos</t>
  </si>
  <si>
    <t>Jardim Real</t>
  </si>
  <si>
    <t>Campo Claro</t>
  </si>
  <si>
    <t>Bosque das Flores</t>
  </si>
  <si>
    <t>Vila Bela Vista</t>
  </si>
  <si>
    <t>Jardim das Rosas</t>
  </si>
  <si>
    <t>Vista Alegre</t>
  </si>
  <si>
    <t>Jardim Novo Mundo</t>
  </si>
  <si>
    <t>Nova Terra</t>
  </si>
  <si>
    <t>Jardim dos Lagos</t>
  </si>
  <si>
    <t>Vila Encantada</t>
  </si>
  <si>
    <t>Parque Verde Vale</t>
  </si>
  <si>
    <t>Campo das Flores</t>
  </si>
  <si>
    <t>Bosque Alegre</t>
  </si>
  <si>
    <t>Vale Encantado</t>
  </si>
  <si>
    <t>Jardim do Vale</t>
  </si>
  <si>
    <t>Recanto da Paz</t>
  </si>
  <si>
    <t>Campo Bonito</t>
  </si>
  <si>
    <t>Flor do Vale</t>
  </si>
  <si>
    <t>Vale dos Lagos</t>
  </si>
  <si>
    <t>Jardim Alegre</t>
  </si>
  <si>
    <t>Bosque do Sol</t>
  </si>
  <si>
    <t>Campo Verde</t>
  </si>
  <si>
    <t>Vila Serena</t>
  </si>
  <si>
    <t>Jardim Primavera</t>
  </si>
  <si>
    <t>Flor do Sol</t>
  </si>
  <si>
    <t>Recanto Sereno</t>
  </si>
  <si>
    <t>Classificação</t>
  </si>
  <si>
    <t>População de RJ</t>
  </si>
  <si>
    <t>População de SP</t>
  </si>
  <si>
    <t>Mun. Do Rio</t>
  </si>
  <si>
    <t>Mun. De Sampa</t>
  </si>
  <si>
    <t>Média Pop. RJ</t>
  </si>
  <si>
    <t>Média Pop.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</si>
</sst>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1" applyNumberFormat="1" applyFont="1"/>
    <xf numFmtId="0" fontId="1" fillId="0" borderId="0" xfId="2" applyNumberFormat="1" applyFont="1" applyBorder="1" applyAlignment="1">
      <alignment horizontal="right" vertical="center"/>
    </xf>
    <xf numFmtId="0" fontId="0" fillId="0" borderId="0" xfId="2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8A75-2BD5-40C5-9711-D44365143BD4}">
  <dimension ref="A1:N62"/>
  <sheetViews>
    <sheetView tabSelected="1" workbookViewId="0">
      <selection activeCell="I17" sqref="I17"/>
    </sheetView>
  </sheetViews>
  <sheetFormatPr defaultRowHeight="15" x14ac:dyDescent="0.25"/>
  <cols>
    <col min="1" max="1" width="10.7109375" style="11" customWidth="1"/>
    <col min="2" max="2" width="20.7109375" style="12" customWidth="1"/>
    <col min="3" max="3" width="10.7109375" style="11" customWidth="1"/>
    <col min="4" max="4" width="10.7109375" style="4" customWidth="1"/>
    <col min="5" max="5" width="10.5703125" customWidth="1"/>
    <col min="6" max="6" width="13.140625" bestFit="1" customWidth="1"/>
    <col min="7" max="7" width="10.5703125" bestFit="1" customWidth="1"/>
    <col min="9" max="9" width="18" bestFit="1" customWidth="1"/>
    <col min="10" max="10" width="19" bestFit="1" customWidth="1"/>
    <col min="11" max="12" width="12.7109375" customWidth="1"/>
    <col min="13" max="13" width="18.5703125" bestFit="1" customWidth="1"/>
  </cols>
  <sheetData>
    <row r="1" spans="1:14" ht="21" x14ac:dyDescent="0.25">
      <c r="A1" s="1" t="s">
        <v>0</v>
      </c>
      <c r="B1" s="1"/>
      <c r="C1" s="1"/>
      <c r="D1" s="1"/>
      <c r="E1" s="1"/>
      <c r="F1" s="1"/>
    </row>
    <row r="2" spans="1:14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76</v>
      </c>
      <c r="F2" s="2" t="s">
        <v>135</v>
      </c>
      <c r="I2" s="4" t="s">
        <v>5</v>
      </c>
      <c r="J2" t="s">
        <v>6</v>
      </c>
      <c r="K2" t="s">
        <v>7</v>
      </c>
      <c r="L2" t="s">
        <v>8</v>
      </c>
      <c r="M2" t="s">
        <v>9</v>
      </c>
    </row>
    <row r="3" spans="1:14" x14ac:dyDescent="0.25">
      <c r="A3" s="5" t="s">
        <v>10</v>
      </c>
      <c r="B3" s="6" t="s">
        <v>77</v>
      </c>
      <c r="C3" s="5" t="s">
        <v>11</v>
      </c>
      <c r="D3" s="7" t="s">
        <v>12</v>
      </c>
      <c r="E3" s="7" t="str">
        <f>IF(D3="SP","Paulista","Carioca")</f>
        <v>Paulista</v>
      </c>
      <c r="F3" s="7" t="str">
        <f>IF(C3&gt;500000,"Grande","Pequeno")</f>
        <v>Grande</v>
      </c>
      <c r="I3" s="8">
        <f>SUM(C3:C62)</f>
        <v>6028.6890000000012</v>
      </c>
      <c r="J3" s="3">
        <f>AVERAGE(C3:C62)</f>
        <v>105.76647368421055</v>
      </c>
      <c r="K3">
        <f>LARGE(C3:C62,1)</f>
        <v>720.21600000000001</v>
      </c>
      <c r="L3">
        <f>SMALL(C3:C62,1)</f>
        <v>1.7649999999999999</v>
      </c>
      <c r="M3">
        <f>COUNT(C3:C62)</f>
        <v>57</v>
      </c>
    </row>
    <row r="4" spans="1:14" x14ac:dyDescent="0.25">
      <c r="A4" s="5" t="s">
        <v>13</v>
      </c>
      <c r="B4" s="6" t="s">
        <v>78</v>
      </c>
      <c r="C4" s="5" t="s">
        <v>14</v>
      </c>
      <c r="D4" s="7" t="s">
        <v>12</v>
      </c>
      <c r="E4" s="7" t="str">
        <f t="shared" ref="E4:E62" si="0">IF(D4="SP","Paulista","Carioca")</f>
        <v>Paulista</v>
      </c>
      <c r="F4" s="7" t="str">
        <f t="shared" ref="F4:F62" si="1">IF(C4&gt;500000,"Grande","Pequeno")</f>
        <v>Grande</v>
      </c>
      <c r="G4" s="9"/>
      <c r="H4" s="10"/>
    </row>
    <row r="5" spans="1:14" x14ac:dyDescent="0.25">
      <c r="A5" s="5" t="s">
        <v>15</v>
      </c>
      <c r="B5" s="6" t="s">
        <v>79</v>
      </c>
      <c r="C5" s="5" t="s">
        <v>16</v>
      </c>
      <c r="D5" s="7" t="s">
        <v>17</v>
      </c>
      <c r="E5" s="7" t="str">
        <f t="shared" si="0"/>
        <v>Carioca</v>
      </c>
      <c r="F5" s="7" t="str">
        <f t="shared" si="1"/>
        <v>Grande</v>
      </c>
      <c r="N5">
        <f>SUM(C3,C9)</f>
        <v>355.90100000000001</v>
      </c>
    </row>
    <row r="6" spans="1:14" x14ac:dyDescent="0.25">
      <c r="A6" s="5" t="s">
        <v>18</v>
      </c>
      <c r="B6" s="6" t="s">
        <v>80</v>
      </c>
      <c r="C6" s="5">
        <v>720.21600000000001</v>
      </c>
      <c r="D6" s="7" t="s">
        <v>12</v>
      </c>
      <c r="E6" s="7" t="str">
        <f t="shared" si="0"/>
        <v>Paulista</v>
      </c>
      <c r="F6" s="7" t="str">
        <f t="shared" si="1"/>
        <v>Pequeno</v>
      </c>
      <c r="I6" t="s">
        <v>136</v>
      </c>
      <c r="J6" t="s">
        <v>137</v>
      </c>
      <c r="N6">
        <f>SUM(C3:C10)</f>
        <v>2567.4219999999996</v>
      </c>
    </row>
    <row r="7" spans="1:14" x14ac:dyDescent="0.25">
      <c r="A7" s="5" t="s">
        <v>19</v>
      </c>
      <c r="B7" s="6" t="s">
        <v>81</v>
      </c>
      <c r="C7" s="5">
        <v>699.94399999999996</v>
      </c>
      <c r="D7" s="7" t="s">
        <v>12</v>
      </c>
      <c r="E7" s="7" t="str">
        <f t="shared" si="0"/>
        <v>Paulista</v>
      </c>
      <c r="F7" s="7" t="str">
        <f t="shared" si="1"/>
        <v>Pequeno</v>
      </c>
      <c r="I7" s="3">
        <f>SUMIF(Estado,"=RJ",População)</f>
        <v>1272.3689999999999</v>
      </c>
      <c r="J7" s="3">
        <f>SUMIF(Estado,"=SP",População)</f>
        <v>4756.3200000000015</v>
      </c>
      <c r="N7">
        <f>SUM(C3:C6,C10:C20)</f>
        <v>3724.9849999999997</v>
      </c>
    </row>
    <row r="8" spans="1:14" x14ac:dyDescent="0.25">
      <c r="A8" s="5" t="s">
        <v>20</v>
      </c>
      <c r="B8" s="6" t="s">
        <v>82</v>
      </c>
      <c r="C8" s="5">
        <v>368.35500000000002</v>
      </c>
      <c r="D8" s="7" t="s">
        <v>12</v>
      </c>
      <c r="E8" s="7" t="str">
        <f t="shared" si="0"/>
        <v>Paulista</v>
      </c>
      <c r="F8" s="7" t="str">
        <f t="shared" si="1"/>
        <v>Pequeno</v>
      </c>
    </row>
    <row r="9" spans="1:14" x14ac:dyDescent="0.25">
      <c r="A9" s="5" t="s">
        <v>21</v>
      </c>
      <c r="B9" s="6" t="s">
        <v>83</v>
      </c>
      <c r="C9" s="5">
        <v>355.90100000000001</v>
      </c>
      <c r="D9" s="7" t="s">
        <v>12</v>
      </c>
      <c r="E9" s="7" t="str">
        <f t="shared" si="0"/>
        <v>Paulista</v>
      </c>
      <c r="F9" s="7" t="str">
        <f t="shared" si="1"/>
        <v>Pequeno</v>
      </c>
      <c r="I9" t="s">
        <v>138</v>
      </c>
      <c r="J9" t="s">
        <v>139</v>
      </c>
    </row>
    <row r="10" spans="1:14" x14ac:dyDescent="0.25">
      <c r="A10" s="5" t="s">
        <v>22</v>
      </c>
      <c r="B10" s="6" t="s">
        <v>84</v>
      </c>
      <c r="C10" s="5">
        <v>423.00599999999997</v>
      </c>
      <c r="D10" s="7" t="s">
        <v>12</v>
      </c>
      <c r="E10" s="7" t="str">
        <f t="shared" si="0"/>
        <v>Paulista</v>
      </c>
      <c r="F10" s="7" t="str">
        <f t="shared" si="1"/>
        <v>Pequeno</v>
      </c>
      <c r="I10">
        <f>COUNTIF(Estado,"=RJ")</f>
        <v>25</v>
      </c>
      <c r="J10">
        <f>COUNTIF(Estado,"=SP")</f>
        <v>35</v>
      </c>
    </row>
    <row r="11" spans="1:14" x14ac:dyDescent="0.25">
      <c r="A11" s="5" t="s">
        <v>23</v>
      </c>
      <c r="B11" s="6" t="s">
        <v>85</v>
      </c>
      <c r="C11" s="5">
        <v>306.678</v>
      </c>
      <c r="D11" s="7" t="s">
        <v>17</v>
      </c>
      <c r="E11" s="7" t="str">
        <f t="shared" si="0"/>
        <v>Carioca</v>
      </c>
      <c r="F11" s="7" t="str">
        <f t="shared" si="1"/>
        <v>Pequeno</v>
      </c>
    </row>
    <row r="12" spans="1:14" x14ac:dyDescent="0.25">
      <c r="A12" s="5" t="s">
        <v>24</v>
      </c>
      <c r="B12" s="6" t="s">
        <v>86</v>
      </c>
      <c r="C12" s="5">
        <v>317.91500000000002</v>
      </c>
      <c r="D12" s="7" t="s">
        <v>12</v>
      </c>
      <c r="E12" s="7" t="str">
        <f t="shared" si="0"/>
        <v>Paulista</v>
      </c>
      <c r="F12" s="7" t="str">
        <f t="shared" si="1"/>
        <v>Pequeno</v>
      </c>
      <c r="I12" t="s">
        <v>140</v>
      </c>
      <c r="J12" t="s">
        <v>141</v>
      </c>
    </row>
    <row r="13" spans="1:14" x14ac:dyDescent="0.25">
      <c r="A13" s="5" t="s">
        <v>26</v>
      </c>
      <c r="B13" s="6" t="s">
        <v>87</v>
      </c>
      <c r="C13" s="5">
        <v>312.99799999999999</v>
      </c>
      <c r="D13" s="7" t="s">
        <v>12</v>
      </c>
      <c r="E13" s="7" t="str">
        <f t="shared" si="0"/>
        <v>Paulista</v>
      </c>
      <c r="F13" s="7" t="str">
        <f t="shared" si="1"/>
        <v>Pequeno</v>
      </c>
      <c r="I13" s="13">
        <f>AVERAGEIF(Estado,"=RJ",População)</f>
        <v>53.015374999999999</v>
      </c>
      <c r="J13" s="13">
        <f>AVERAGEIF(Estado,"=SP",População)</f>
        <v>144.13090909090914</v>
      </c>
    </row>
    <row r="14" spans="1:14" x14ac:dyDescent="0.25">
      <c r="A14" s="5" t="s">
        <v>27</v>
      </c>
      <c r="B14" s="6" t="s">
        <v>88</v>
      </c>
      <c r="C14" s="5">
        <v>276.46800000000002</v>
      </c>
      <c r="D14" s="7" t="s">
        <v>12</v>
      </c>
      <c r="E14" s="7" t="str">
        <f t="shared" si="0"/>
        <v>Paulista</v>
      </c>
      <c r="F14" s="7" t="str">
        <f t="shared" si="1"/>
        <v>Pequeno</v>
      </c>
    </row>
    <row r="15" spans="1:14" x14ac:dyDescent="0.25">
      <c r="A15" s="5" t="s">
        <v>28</v>
      </c>
      <c r="B15" s="6" t="s">
        <v>89</v>
      </c>
      <c r="C15" s="5">
        <v>261.81099999999998</v>
      </c>
      <c r="D15" s="7" t="s">
        <v>17</v>
      </c>
      <c r="E15" s="7" t="str">
        <f t="shared" si="0"/>
        <v>Carioca</v>
      </c>
      <c r="F15" s="7" t="str">
        <f t="shared" si="1"/>
        <v>Pequeno</v>
      </c>
    </row>
    <row r="16" spans="1:14" x14ac:dyDescent="0.25">
      <c r="A16" s="5" t="s">
        <v>29</v>
      </c>
      <c r="B16" s="6" t="s">
        <v>90</v>
      </c>
      <c r="C16" s="5">
        <v>238.32599999999999</v>
      </c>
      <c r="D16" s="7" t="s">
        <v>12</v>
      </c>
      <c r="E16" s="7" t="str">
        <f t="shared" si="0"/>
        <v>Paulista</v>
      </c>
      <c r="F16" s="7" t="str">
        <f t="shared" si="1"/>
        <v>Pequeno</v>
      </c>
      <c r="I16">
        <f>COUNTIFS(Estado,"=SP",População,"&gt;50")</f>
        <v>14</v>
      </c>
      <c r="J16">
        <f>COUNTIFS(Estado,"=RJ",População,"&gt;50")</f>
        <v>6</v>
      </c>
    </row>
    <row r="17" spans="1:6" x14ac:dyDescent="0.25">
      <c r="A17" s="5" t="s">
        <v>30</v>
      </c>
      <c r="B17" s="6" t="s">
        <v>91</v>
      </c>
      <c r="C17" s="5">
        <v>240.40799999999999</v>
      </c>
      <c r="D17" s="7" t="s">
        <v>12</v>
      </c>
      <c r="E17" s="7" t="str">
        <f t="shared" si="0"/>
        <v>Paulista</v>
      </c>
      <c r="F17" s="7" t="str">
        <f t="shared" si="1"/>
        <v>Pequeno</v>
      </c>
    </row>
    <row r="18" spans="1:6" x14ac:dyDescent="0.25">
      <c r="A18" s="5" t="s">
        <v>31</v>
      </c>
      <c r="B18" s="6" t="s">
        <v>92</v>
      </c>
      <c r="C18" s="5">
        <v>234.25899999999999</v>
      </c>
      <c r="D18" s="7" t="s">
        <v>12</v>
      </c>
      <c r="E18" s="7" t="str">
        <f t="shared" si="0"/>
        <v>Paulista</v>
      </c>
      <c r="F18" s="7" t="str">
        <f t="shared" si="1"/>
        <v>Pequeno</v>
      </c>
    </row>
    <row r="19" spans="1:6" x14ac:dyDescent="0.25">
      <c r="A19" s="5" t="s">
        <v>32</v>
      </c>
      <c r="B19" s="6" t="s">
        <v>93</v>
      </c>
      <c r="C19" s="5">
        <v>209.548</v>
      </c>
      <c r="D19" s="7" t="s">
        <v>12</v>
      </c>
      <c r="E19" s="7" t="str">
        <f t="shared" si="0"/>
        <v>Paulista</v>
      </c>
      <c r="F19" s="7" t="str">
        <f t="shared" si="1"/>
        <v>Pequeno</v>
      </c>
    </row>
    <row r="20" spans="1:6" x14ac:dyDescent="0.25">
      <c r="A20" s="5" t="s">
        <v>33</v>
      </c>
      <c r="B20" s="6" t="s">
        <v>25</v>
      </c>
      <c r="C20" s="5">
        <v>183.352</v>
      </c>
      <c r="D20" s="7" t="s">
        <v>17</v>
      </c>
      <c r="E20" s="7" t="str">
        <f t="shared" si="0"/>
        <v>Carioca</v>
      </c>
      <c r="F20" s="7" t="str">
        <f t="shared" si="1"/>
        <v>Pequeno</v>
      </c>
    </row>
    <row r="21" spans="1:6" x14ac:dyDescent="0.25">
      <c r="A21" s="5" t="s">
        <v>34</v>
      </c>
      <c r="B21" s="6" t="s">
        <v>94</v>
      </c>
      <c r="C21" s="5">
        <v>183.34700000000001</v>
      </c>
      <c r="D21" s="7" t="s">
        <v>17</v>
      </c>
      <c r="E21" s="7" t="str">
        <f t="shared" si="0"/>
        <v>Carioca</v>
      </c>
      <c r="F21" s="7" t="str">
        <f t="shared" si="1"/>
        <v>Pequeno</v>
      </c>
    </row>
    <row r="22" spans="1:6" x14ac:dyDescent="0.25">
      <c r="A22" s="5" t="s">
        <v>35</v>
      </c>
      <c r="B22" s="6" t="s">
        <v>95</v>
      </c>
      <c r="C22" s="5">
        <v>151.33500000000001</v>
      </c>
      <c r="D22" s="7" t="s">
        <v>17</v>
      </c>
      <c r="E22" s="7" t="str">
        <f t="shared" si="0"/>
        <v>Carioca</v>
      </c>
      <c r="F22" s="7" t="str">
        <f t="shared" si="1"/>
        <v>Pequeno</v>
      </c>
    </row>
    <row r="23" spans="1:6" x14ac:dyDescent="0.25">
      <c r="A23" s="5" t="s">
        <v>36</v>
      </c>
      <c r="B23" s="6" t="s">
        <v>96</v>
      </c>
      <c r="C23" s="5">
        <v>113.542</v>
      </c>
      <c r="D23" s="7" t="s">
        <v>12</v>
      </c>
      <c r="E23" s="7" t="str">
        <f t="shared" si="0"/>
        <v>Paulista</v>
      </c>
      <c r="F23" s="7" t="str">
        <f t="shared" si="1"/>
        <v>Pequeno</v>
      </c>
    </row>
    <row r="24" spans="1:6" x14ac:dyDescent="0.25">
      <c r="A24" s="5" t="s">
        <v>37</v>
      </c>
      <c r="B24" s="6" t="s">
        <v>97</v>
      </c>
      <c r="C24" s="5">
        <v>105.86199999999999</v>
      </c>
      <c r="D24" s="7" t="s">
        <v>12</v>
      </c>
      <c r="E24" s="7" t="str">
        <f t="shared" si="0"/>
        <v>Paulista</v>
      </c>
      <c r="F24" s="7" t="str">
        <f t="shared" si="1"/>
        <v>Pequeno</v>
      </c>
    </row>
    <row r="25" spans="1:6" x14ac:dyDescent="0.25">
      <c r="A25" s="5" t="s">
        <v>38</v>
      </c>
      <c r="B25" s="6" t="s">
        <v>98</v>
      </c>
      <c r="C25" s="5">
        <v>95.552000000000007</v>
      </c>
      <c r="D25" s="7" t="s">
        <v>17</v>
      </c>
      <c r="E25" s="7" t="str">
        <f t="shared" si="0"/>
        <v>Carioca</v>
      </c>
      <c r="F25" s="7" t="str">
        <f t="shared" si="1"/>
        <v>Pequeno</v>
      </c>
    </row>
    <row r="26" spans="1:6" x14ac:dyDescent="0.25">
      <c r="A26" s="5" t="s">
        <v>39</v>
      </c>
      <c r="B26" s="6" t="s">
        <v>99</v>
      </c>
      <c r="C26" s="5">
        <v>49.643999999999998</v>
      </c>
      <c r="D26" s="7" t="s">
        <v>12</v>
      </c>
      <c r="E26" s="7" t="str">
        <f t="shared" si="0"/>
        <v>Paulista</v>
      </c>
      <c r="F26" s="7" t="str">
        <f t="shared" si="1"/>
        <v>Pequeno</v>
      </c>
    </row>
    <row r="27" spans="1:6" x14ac:dyDescent="0.25">
      <c r="A27" s="5" t="s">
        <v>40</v>
      </c>
      <c r="B27" s="6" t="s">
        <v>100</v>
      </c>
      <c r="C27" s="5">
        <v>15.492000000000001</v>
      </c>
      <c r="D27" s="7" t="s">
        <v>17</v>
      </c>
      <c r="E27" s="7" t="str">
        <f t="shared" si="0"/>
        <v>Carioca</v>
      </c>
      <c r="F27" s="7" t="str">
        <f t="shared" si="1"/>
        <v>Pequeno</v>
      </c>
    </row>
    <row r="28" spans="1:6" x14ac:dyDescent="0.25">
      <c r="A28" s="5" t="s">
        <v>41</v>
      </c>
      <c r="B28" s="6" t="s">
        <v>101</v>
      </c>
      <c r="C28" s="5">
        <v>10.835000000000001</v>
      </c>
      <c r="D28" s="7" t="s">
        <v>12</v>
      </c>
      <c r="E28" s="7" t="str">
        <f t="shared" si="0"/>
        <v>Paulista</v>
      </c>
      <c r="F28" s="7" t="str">
        <f t="shared" si="1"/>
        <v>Pequeno</v>
      </c>
    </row>
    <row r="29" spans="1:6" x14ac:dyDescent="0.25">
      <c r="A29" s="5" t="s">
        <v>42</v>
      </c>
      <c r="B29" s="6" t="s">
        <v>102</v>
      </c>
      <c r="C29" s="5">
        <v>9.234</v>
      </c>
      <c r="D29" s="7" t="s">
        <v>12</v>
      </c>
      <c r="E29" s="7" t="str">
        <f t="shared" si="0"/>
        <v>Paulista</v>
      </c>
      <c r="F29" s="7" t="str">
        <f t="shared" si="1"/>
        <v>Pequeno</v>
      </c>
    </row>
    <row r="30" spans="1:6" x14ac:dyDescent="0.25">
      <c r="A30" s="5" t="s">
        <v>43</v>
      </c>
      <c r="B30" s="6" t="s">
        <v>103</v>
      </c>
      <c r="C30" s="5">
        <v>8.6750000000000007</v>
      </c>
      <c r="D30" s="7" t="s">
        <v>17</v>
      </c>
      <c r="E30" s="7" t="str">
        <f t="shared" si="0"/>
        <v>Carioca</v>
      </c>
      <c r="F30" s="7" t="str">
        <f t="shared" si="1"/>
        <v>Pequeno</v>
      </c>
    </row>
    <row r="31" spans="1:6" x14ac:dyDescent="0.25">
      <c r="A31" s="5" t="s">
        <v>44</v>
      </c>
      <c r="B31" s="6" t="s">
        <v>104</v>
      </c>
      <c r="C31" s="5">
        <v>8.452</v>
      </c>
      <c r="D31" s="7" t="s">
        <v>12</v>
      </c>
      <c r="E31" s="7" t="str">
        <f t="shared" si="0"/>
        <v>Paulista</v>
      </c>
      <c r="F31" s="7" t="str">
        <f t="shared" si="1"/>
        <v>Pequeno</v>
      </c>
    </row>
    <row r="32" spans="1:6" x14ac:dyDescent="0.25">
      <c r="A32" s="5" t="s">
        <v>45</v>
      </c>
      <c r="B32" s="6" t="s">
        <v>105</v>
      </c>
      <c r="C32" s="5">
        <v>8.0229999999999997</v>
      </c>
      <c r="D32" s="7" t="s">
        <v>17</v>
      </c>
      <c r="E32" s="7" t="str">
        <f t="shared" si="0"/>
        <v>Carioca</v>
      </c>
      <c r="F32" s="7" t="str">
        <f t="shared" si="1"/>
        <v>Pequeno</v>
      </c>
    </row>
    <row r="33" spans="1:6" x14ac:dyDescent="0.25">
      <c r="A33" s="5" t="s">
        <v>46</v>
      </c>
      <c r="B33" s="6" t="s">
        <v>106</v>
      </c>
      <c r="C33" s="5">
        <v>7.6539999999999999</v>
      </c>
      <c r="D33" s="7" t="s">
        <v>12</v>
      </c>
      <c r="E33" s="7" t="str">
        <f t="shared" si="0"/>
        <v>Paulista</v>
      </c>
      <c r="F33" s="7" t="str">
        <f t="shared" si="1"/>
        <v>Pequeno</v>
      </c>
    </row>
    <row r="34" spans="1:6" x14ac:dyDescent="0.25">
      <c r="A34" s="5" t="s">
        <v>47</v>
      </c>
      <c r="B34" s="6" t="s">
        <v>85</v>
      </c>
      <c r="C34" s="5">
        <v>7.2130000000000001</v>
      </c>
      <c r="D34" s="7" t="s">
        <v>17</v>
      </c>
      <c r="E34" s="7" t="str">
        <f t="shared" si="0"/>
        <v>Carioca</v>
      </c>
      <c r="F34" s="7" t="str">
        <f t="shared" si="1"/>
        <v>Pequeno</v>
      </c>
    </row>
    <row r="35" spans="1:6" x14ac:dyDescent="0.25">
      <c r="A35" s="5" t="s">
        <v>48</v>
      </c>
      <c r="B35" s="6" t="s">
        <v>107</v>
      </c>
      <c r="C35" s="5">
        <v>6.9870000000000001</v>
      </c>
      <c r="D35" s="7" t="s">
        <v>12</v>
      </c>
      <c r="E35" s="7" t="str">
        <f t="shared" si="0"/>
        <v>Paulista</v>
      </c>
      <c r="F35" s="7" t="str">
        <f t="shared" si="1"/>
        <v>Pequeno</v>
      </c>
    </row>
    <row r="36" spans="1:6" x14ac:dyDescent="0.25">
      <c r="A36" s="5" t="s">
        <v>49</v>
      </c>
      <c r="B36" s="6" t="s">
        <v>108</v>
      </c>
      <c r="C36" s="5">
        <v>6.4320000000000004</v>
      </c>
      <c r="D36" s="7" t="s">
        <v>17</v>
      </c>
      <c r="E36" s="7" t="str">
        <f t="shared" si="0"/>
        <v>Carioca</v>
      </c>
      <c r="F36" s="7" t="str">
        <f t="shared" si="1"/>
        <v>Pequeno</v>
      </c>
    </row>
    <row r="37" spans="1:6" x14ac:dyDescent="0.25">
      <c r="A37" s="5" t="s">
        <v>50</v>
      </c>
      <c r="B37" s="6" t="s">
        <v>109</v>
      </c>
      <c r="C37" s="5">
        <v>6.1230000000000002</v>
      </c>
      <c r="D37" s="7" t="s">
        <v>12</v>
      </c>
      <c r="E37" s="7" t="str">
        <f t="shared" si="0"/>
        <v>Paulista</v>
      </c>
      <c r="F37" s="7" t="str">
        <f t="shared" si="1"/>
        <v>Pequeno</v>
      </c>
    </row>
    <row r="38" spans="1:6" x14ac:dyDescent="0.25">
      <c r="A38" s="5" t="s">
        <v>51</v>
      </c>
      <c r="B38" s="6" t="s">
        <v>110</v>
      </c>
      <c r="C38" s="5">
        <v>5.8760000000000003</v>
      </c>
      <c r="D38" s="7" t="s">
        <v>17</v>
      </c>
      <c r="E38" s="7" t="str">
        <f t="shared" si="0"/>
        <v>Carioca</v>
      </c>
      <c r="F38" s="7" t="str">
        <f t="shared" si="1"/>
        <v>Pequeno</v>
      </c>
    </row>
    <row r="39" spans="1:6" x14ac:dyDescent="0.25">
      <c r="A39" s="5" t="s">
        <v>52</v>
      </c>
      <c r="B39" s="6" t="s">
        <v>111</v>
      </c>
      <c r="C39" s="5">
        <v>5.4349999999999996</v>
      </c>
      <c r="D39" s="7" t="s">
        <v>12</v>
      </c>
      <c r="E39" s="7" t="str">
        <f t="shared" si="0"/>
        <v>Paulista</v>
      </c>
      <c r="F39" s="7" t="str">
        <f t="shared" si="1"/>
        <v>Pequeno</v>
      </c>
    </row>
    <row r="40" spans="1:6" x14ac:dyDescent="0.25">
      <c r="A40" s="5" t="s">
        <v>53</v>
      </c>
      <c r="B40" s="6" t="s">
        <v>112</v>
      </c>
      <c r="C40" s="5">
        <v>5.1230000000000002</v>
      </c>
      <c r="D40" s="7" t="s">
        <v>17</v>
      </c>
      <c r="E40" s="7" t="str">
        <f t="shared" si="0"/>
        <v>Carioca</v>
      </c>
      <c r="F40" s="7" t="str">
        <f t="shared" si="1"/>
        <v>Pequeno</v>
      </c>
    </row>
    <row r="41" spans="1:6" x14ac:dyDescent="0.25">
      <c r="A41" s="5" t="s">
        <v>54</v>
      </c>
      <c r="B41" s="6" t="s">
        <v>113</v>
      </c>
      <c r="C41" s="5">
        <v>4.9870000000000001</v>
      </c>
      <c r="D41" s="7" t="s">
        <v>12</v>
      </c>
      <c r="E41" s="7" t="str">
        <f t="shared" si="0"/>
        <v>Paulista</v>
      </c>
      <c r="F41" s="7" t="str">
        <f t="shared" si="1"/>
        <v>Pequeno</v>
      </c>
    </row>
    <row r="42" spans="1:6" x14ac:dyDescent="0.25">
      <c r="A42" s="5" t="s">
        <v>55</v>
      </c>
      <c r="B42" s="6" t="s">
        <v>114</v>
      </c>
      <c r="C42" s="5">
        <v>4.8739999999999997</v>
      </c>
      <c r="D42" s="7" t="s">
        <v>17</v>
      </c>
      <c r="E42" s="7" t="str">
        <f t="shared" si="0"/>
        <v>Carioca</v>
      </c>
      <c r="F42" s="7" t="str">
        <f t="shared" si="1"/>
        <v>Pequeno</v>
      </c>
    </row>
    <row r="43" spans="1:6" x14ac:dyDescent="0.25">
      <c r="A43" s="5" t="s">
        <v>56</v>
      </c>
      <c r="B43" s="6" t="s">
        <v>115</v>
      </c>
      <c r="C43" s="5">
        <v>4.5620000000000003</v>
      </c>
      <c r="D43" s="7" t="s">
        <v>12</v>
      </c>
      <c r="E43" s="7" t="str">
        <f t="shared" si="0"/>
        <v>Paulista</v>
      </c>
      <c r="F43" s="7" t="str">
        <f t="shared" si="1"/>
        <v>Pequeno</v>
      </c>
    </row>
    <row r="44" spans="1:6" x14ac:dyDescent="0.25">
      <c r="A44" s="5" t="s">
        <v>57</v>
      </c>
      <c r="B44" s="6" t="s">
        <v>116</v>
      </c>
      <c r="C44" s="5">
        <v>4.2389999999999999</v>
      </c>
      <c r="D44" s="7" t="s">
        <v>17</v>
      </c>
      <c r="E44" s="7" t="str">
        <f t="shared" si="0"/>
        <v>Carioca</v>
      </c>
      <c r="F44" s="7" t="str">
        <f t="shared" si="1"/>
        <v>Pequeno</v>
      </c>
    </row>
    <row r="45" spans="1:6" x14ac:dyDescent="0.25">
      <c r="A45" s="5" t="s">
        <v>58</v>
      </c>
      <c r="B45" s="6" t="s">
        <v>117</v>
      </c>
      <c r="C45" s="5">
        <v>4.1349999999999998</v>
      </c>
      <c r="D45" s="7" t="s">
        <v>12</v>
      </c>
      <c r="E45" s="7" t="str">
        <f t="shared" si="0"/>
        <v>Paulista</v>
      </c>
      <c r="F45" s="7" t="str">
        <f t="shared" si="1"/>
        <v>Pequeno</v>
      </c>
    </row>
    <row r="46" spans="1:6" x14ac:dyDescent="0.25">
      <c r="A46" s="5" t="s">
        <v>59</v>
      </c>
      <c r="B46" s="6" t="s">
        <v>118</v>
      </c>
      <c r="C46" s="5">
        <v>3.879</v>
      </c>
      <c r="D46" s="7" t="s">
        <v>17</v>
      </c>
      <c r="E46" s="7" t="str">
        <f t="shared" si="0"/>
        <v>Carioca</v>
      </c>
      <c r="F46" s="7" t="str">
        <f t="shared" si="1"/>
        <v>Pequeno</v>
      </c>
    </row>
    <row r="47" spans="1:6" x14ac:dyDescent="0.25">
      <c r="A47" s="5" t="s">
        <v>60</v>
      </c>
      <c r="B47" s="6" t="s">
        <v>119</v>
      </c>
      <c r="C47" s="5">
        <v>3.6779999999999999</v>
      </c>
      <c r="D47" s="7" t="s">
        <v>12</v>
      </c>
      <c r="E47" s="7" t="str">
        <f t="shared" si="0"/>
        <v>Paulista</v>
      </c>
      <c r="F47" s="7" t="str">
        <f t="shared" si="1"/>
        <v>Pequeno</v>
      </c>
    </row>
    <row r="48" spans="1:6" x14ac:dyDescent="0.25">
      <c r="A48" s="5" t="s">
        <v>61</v>
      </c>
      <c r="B48" s="6" t="s">
        <v>120</v>
      </c>
      <c r="C48" s="5">
        <v>3.4319999999999999</v>
      </c>
      <c r="D48" s="7" t="s">
        <v>17</v>
      </c>
      <c r="E48" s="7" t="str">
        <f t="shared" si="0"/>
        <v>Carioca</v>
      </c>
      <c r="F48" s="7" t="str">
        <f t="shared" si="1"/>
        <v>Pequeno</v>
      </c>
    </row>
    <row r="49" spans="1:6" x14ac:dyDescent="0.25">
      <c r="A49" s="5" t="s">
        <v>62</v>
      </c>
      <c r="B49" s="6" t="s">
        <v>121</v>
      </c>
      <c r="C49" s="5">
        <v>3.2450000000000001</v>
      </c>
      <c r="D49" s="7" t="s">
        <v>12</v>
      </c>
      <c r="E49" s="7" t="str">
        <f t="shared" si="0"/>
        <v>Paulista</v>
      </c>
      <c r="F49" s="7" t="str">
        <f t="shared" si="1"/>
        <v>Pequeno</v>
      </c>
    </row>
    <row r="50" spans="1:6" x14ac:dyDescent="0.25">
      <c r="A50" s="5" t="s">
        <v>63</v>
      </c>
      <c r="B50" s="6" t="s">
        <v>122</v>
      </c>
      <c r="C50" s="5">
        <v>3.1120000000000001</v>
      </c>
      <c r="D50" s="7" t="s">
        <v>17</v>
      </c>
      <c r="E50" s="7" t="str">
        <f t="shared" si="0"/>
        <v>Carioca</v>
      </c>
      <c r="F50" s="7" t="str">
        <f t="shared" si="1"/>
        <v>Pequeno</v>
      </c>
    </row>
    <row r="51" spans="1:6" x14ac:dyDescent="0.25">
      <c r="A51" s="5" t="s">
        <v>64</v>
      </c>
      <c r="B51" s="6" t="s">
        <v>123</v>
      </c>
      <c r="C51" s="5">
        <v>2.9870000000000001</v>
      </c>
      <c r="D51" s="7" t="s">
        <v>12</v>
      </c>
      <c r="E51" s="7" t="str">
        <f t="shared" si="0"/>
        <v>Paulista</v>
      </c>
      <c r="F51" s="7" t="str">
        <f t="shared" si="1"/>
        <v>Pequeno</v>
      </c>
    </row>
    <row r="52" spans="1:6" x14ac:dyDescent="0.25">
      <c r="A52" s="5" t="s">
        <v>65</v>
      </c>
      <c r="B52" s="6" t="s">
        <v>124</v>
      </c>
      <c r="C52" s="5">
        <v>2.8759999999999999</v>
      </c>
      <c r="D52" s="7" t="s">
        <v>17</v>
      </c>
      <c r="E52" s="7" t="str">
        <f t="shared" si="0"/>
        <v>Carioca</v>
      </c>
      <c r="F52" s="7" t="str">
        <f t="shared" si="1"/>
        <v>Pequeno</v>
      </c>
    </row>
    <row r="53" spans="1:6" x14ac:dyDescent="0.25">
      <c r="A53" s="5" t="s">
        <v>66</v>
      </c>
      <c r="B53" s="6" t="s">
        <v>125</v>
      </c>
      <c r="C53" s="5">
        <v>2.7650000000000001</v>
      </c>
      <c r="D53" s="7" t="s">
        <v>12</v>
      </c>
      <c r="E53" s="7" t="str">
        <f t="shared" si="0"/>
        <v>Paulista</v>
      </c>
      <c r="F53" s="7" t="str">
        <f t="shared" si="1"/>
        <v>Pequeno</v>
      </c>
    </row>
    <row r="54" spans="1:6" x14ac:dyDescent="0.25">
      <c r="A54" s="5" t="s">
        <v>67</v>
      </c>
      <c r="B54" s="6" t="s">
        <v>126</v>
      </c>
      <c r="C54" s="5">
        <v>2.6539999999999999</v>
      </c>
      <c r="D54" s="7" t="s">
        <v>17</v>
      </c>
      <c r="E54" s="7" t="str">
        <f t="shared" si="0"/>
        <v>Carioca</v>
      </c>
      <c r="F54" s="7" t="str">
        <f t="shared" si="1"/>
        <v>Pequeno</v>
      </c>
    </row>
    <row r="55" spans="1:6" x14ac:dyDescent="0.25">
      <c r="A55" s="5" t="s">
        <v>68</v>
      </c>
      <c r="B55" s="6" t="s">
        <v>127</v>
      </c>
      <c r="C55" s="5">
        <v>2.5430000000000001</v>
      </c>
      <c r="D55" s="7" t="s">
        <v>12</v>
      </c>
      <c r="E55" s="7" t="str">
        <f t="shared" si="0"/>
        <v>Paulista</v>
      </c>
      <c r="F55" s="7" t="str">
        <f t="shared" si="1"/>
        <v>Pequeno</v>
      </c>
    </row>
    <row r="56" spans="1:6" x14ac:dyDescent="0.25">
      <c r="A56" s="5" t="s">
        <v>69</v>
      </c>
      <c r="B56" s="6" t="s">
        <v>128</v>
      </c>
      <c r="C56" s="5">
        <v>2.4319999999999999</v>
      </c>
      <c r="D56" s="7" t="s">
        <v>17</v>
      </c>
      <c r="E56" s="7" t="str">
        <f t="shared" si="0"/>
        <v>Carioca</v>
      </c>
      <c r="F56" s="7" t="str">
        <f t="shared" si="1"/>
        <v>Pequeno</v>
      </c>
    </row>
    <row r="57" spans="1:6" x14ac:dyDescent="0.25">
      <c r="A57" s="5" t="s">
        <v>70</v>
      </c>
      <c r="B57" s="6" t="s">
        <v>129</v>
      </c>
      <c r="C57" s="5">
        <v>2.3210000000000002</v>
      </c>
      <c r="D57" s="7" t="s">
        <v>12</v>
      </c>
      <c r="E57" s="7" t="str">
        <f t="shared" si="0"/>
        <v>Paulista</v>
      </c>
      <c r="F57" s="7" t="str">
        <f t="shared" si="1"/>
        <v>Pequeno</v>
      </c>
    </row>
    <row r="58" spans="1:6" x14ac:dyDescent="0.25">
      <c r="A58" s="5" t="s">
        <v>71</v>
      </c>
      <c r="B58" s="6" t="s">
        <v>130</v>
      </c>
      <c r="C58" s="5">
        <v>2.21</v>
      </c>
      <c r="D58" s="7" t="s">
        <v>17</v>
      </c>
      <c r="E58" s="7" t="str">
        <f t="shared" si="0"/>
        <v>Carioca</v>
      </c>
      <c r="F58" s="7" t="str">
        <f t="shared" si="1"/>
        <v>Pequeno</v>
      </c>
    </row>
    <row r="59" spans="1:6" x14ac:dyDescent="0.25">
      <c r="A59" s="5" t="s">
        <v>72</v>
      </c>
      <c r="B59" s="6" t="s">
        <v>131</v>
      </c>
      <c r="C59" s="5">
        <v>2.109</v>
      </c>
      <c r="D59" s="7" t="s">
        <v>12</v>
      </c>
      <c r="E59" s="7" t="str">
        <f t="shared" si="0"/>
        <v>Paulista</v>
      </c>
      <c r="F59" s="7" t="str">
        <f t="shared" si="1"/>
        <v>Pequeno</v>
      </c>
    </row>
    <row r="60" spans="1:6" x14ac:dyDescent="0.25">
      <c r="A60" s="5" t="s">
        <v>73</v>
      </c>
      <c r="B60" s="6" t="s">
        <v>132</v>
      </c>
      <c r="C60" s="5">
        <v>1.9870000000000001</v>
      </c>
      <c r="D60" s="7" t="s">
        <v>17</v>
      </c>
      <c r="E60" s="7" t="str">
        <f t="shared" si="0"/>
        <v>Carioca</v>
      </c>
      <c r="F60" s="7" t="str">
        <f t="shared" si="1"/>
        <v>Pequeno</v>
      </c>
    </row>
    <row r="61" spans="1:6" x14ac:dyDescent="0.25">
      <c r="A61" s="5" t="s">
        <v>74</v>
      </c>
      <c r="B61" s="6" t="s">
        <v>133</v>
      </c>
      <c r="C61" s="5">
        <v>1.8759999999999999</v>
      </c>
      <c r="D61" s="7" t="s">
        <v>12</v>
      </c>
      <c r="E61" s="7" t="str">
        <f t="shared" si="0"/>
        <v>Paulista</v>
      </c>
      <c r="F61" s="7" t="str">
        <f t="shared" si="1"/>
        <v>Pequeno</v>
      </c>
    </row>
    <row r="62" spans="1:6" x14ac:dyDescent="0.25">
      <c r="A62" s="5" t="s">
        <v>75</v>
      </c>
      <c r="B62" s="6" t="s">
        <v>134</v>
      </c>
      <c r="C62" s="5">
        <v>1.7649999999999999</v>
      </c>
      <c r="D62" s="7" t="s">
        <v>17</v>
      </c>
      <c r="E62" s="7" t="str">
        <f t="shared" si="0"/>
        <v>Carioca</v>
      </c>
      <c r="F62" s="7" t="str">
        <f t="shared" si="1"/>
        <v>Pequeno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Planilha1</vt:lpstr>
      <vt:lpstr>Classificação</vt:lpstr>
      <vt:lpstr>Estado</vt:lpstr>
      <vt:lpstr>Municípios</vt:lpstr>
      <vt:lpstr>População</vt:lpstr>
      <vt:lpstr>Ranking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 LEE DOM DA SILVA</dc:creator>
  <cp:lastModifiedBy>DUAN LEE DOM DA SILVA</cp:lastModifiedBy>
  <dcterms:created xsi:type="dcterms:W3CDTF">2024-11-02T21:50:58Z</dcterms:created>
  <dcterms:modified xsi:type="dcterms:W3CDTF">2024-11-02T22:39:04Z</dcterms:modified>
</cp:coreProperties>
</file>