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data" sheetId="1" r:id="rId4"/>
    <sheet state="visible" name="2nd data" sheetId="2" r:id="rId5"/>
    <sheet state="visible" name="3rd data" sheetId="3" r:id="rId6"/>
    <sheet state="visible" name="All data" sheetId="4" r:id="rId7"/>
    <sheet state="visible" name="Tables" sheetId="5" r:id="rId8"/>
  </sheets>
  <definedNames/>
  <calcPr/>
</workbook>
</file>

<file path=xl/sharedStrings.xml><?xml version="1.0" encoding="utf-8"?>
<sst xmlns="http://schemas.openxmlformats.org/spreadsheetml/2006/main" count="194" uniqueCount="66">
  <si>
    <t>1st data</t>
  </si>
  <si>
    <t>y-axis</t>
  </si>
  <si>
    <t>x-axis</t>
  </si>
  <si>
    <t>Correlation Data</t>
  </si>
  <si>
    <t>Correlation Delay Time</t>
  </si>
  <si>
    <t>Number Mean (nm)</t>
  </si>
  <si>
    <t>Size (nm)</t>
  </si>
  <si>
    <t>Numbers (%)</t>
  </si>
  <si>
    <t>Average size (nm)</t>
  </si>
  <si>
    <t>-&gt;does weighted average with the percentages</t>
  </si>
  <si>
    <t>Standard deviation (nm)</t>
  </si>
  <si>
    <t>Link explaining the latter:</t>
  </si>
  <si>
    <t>https://www.statology.org/weighted-standard-deviation-excel/</t>
  </si>
  <si>
    <t>2nd data</t>
  </si>
  <si>
    <t>3rd data</t>
  </si>
  <si>
    <t xml:space="preserve"> </t>
  </si>
  <si>
    <t>Average of average sizes (nm)</t>
  </si>
  <si>
    <t>Averages</t>
  </si>
  <si>
    <t>-&gt; with formula in https://www.scribbr.com/statistics/standard-deviation/</t>
  </si>
  <si>
    <t>-&gt; with average of standard deviations</t>
  </si>
  <si>
    <t>Not sure which standard deviation to use...</t>
  </si>
  <si>
    <t>ONE FACTOR CONSTANT</t>
  </si>
  <si>
    <t>Amnonia (T2-&gt;T1, T4-&gt;T3)</t>
  </si>
  <si>
    <t>Temperature</t>
  </si>
  <si>
    <t>Group</t>
  </si>
  <si>
    <t>TEM</t>
  </si>
  <si>
    <t>SEM</t>
  </si>
  <si>
    <t>DLS</t>
  </si>
  <si>
    <t>NTA</t>
  </si>
  <si>
    <t>T2-&gt;T1</t>
  </si>
  <si>
    <t>T4-&gt;T3</t>
  </si>
  <si>
    <t>T1-&gt;T3 backwards</t>
  </si>
  <si>
    <t>T3-&gt;F2 Backwards</t>
  </si>
  <si>
    <t>F2-&gt;F4 backwards</t>
  </si>
  <si>
    <t>D (nm)</t>
  </si>
  <si>
    <t>SD (nm)</t>
  </si>
  <si>
    <t>Inconclusive</t>
  </si>
  <si>
    <t>T1</t>
  </si>
  <si>
    <t>T2</t>
  </si>
  <si>
    <t>T3</t>
  </si>
  <si>
    <t>T4</t>
  </si>
  <si>
    <t>Average</t>
  </si>
  <si>
    <t>-&gt; Size increased in the wrong way...</t>
  </si>
  <si>
    <t>T5</t>
  </si>
  <si>
    <t>F1</t>
  </si>
  <si>
    <t>TEOS (F1-&gt;F2,F3-&gt;F4)</t>
  </si>
  <si>
    <t>T2-&gt;T4</t>
  </si>
  <si>
    <t>T4-&gt;T5 (AVERAGE only with negatives %)</t>
  </si>
  <si>
    <t>F2</t>
  </si>
  <si>
    <t>F1-&gt;F2</t>
  </si>
  <si>
    <t>F3-&gt;F4</t>
  </si>
  <si>
    <t>F3</t>
  </si>
  <si>
    <t>F4</t>
  </si>
  <si>
    <t>LESS VARIABILITY IN PARTICLE SIZE</t>
  </si>
  <si>
    <t>Difference from average (absolute value)</t>
  </si>
  <si>
    <t>Average distance</t>
  </si>
  <si>
    <t>F1-&gt;F3</t>
  </si>
  <si>
    <t>Data for graph</t>
  </si>
  <si>
    <t>Group by order of average size</t>
  </si>
  <si>
    <t>Inc</t>
  </si>
  <si>
    <t>Line 1</t>
  </si>
  <si>
    <t>Line 2</t>
  </si>
  <si>
    <t>Line 3</t>
  </si>
  <si>
    <t>Line 4</t>
  </si>
  <si>
    <t>NH4</t>
  </si>
  <si>
    <t>TEOS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</si>
</sst>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sz val="11.0"/>
      <color theme="1"/>
      <name val="Arial"/>
      <scheme val="minor"/>
    </font>
    <font>
      <b/>
      <sz val="9.0"/>
      <color rgb="FF000000"/>
      <name val="Roboto"/>
    </font>
    <font/>
    <font>
      <sz val="9.0"/>
      <color rgb="FF000000"/>
      <name val="Roboto"/>
    </font>
    <font>
      <b/>
      <u/>
      <sz val="9.0"/>
      <color rgb="FF000000"/>
      <name val="Roboto"/>
    </font>
    <font>
      <strike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11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textRotation="90"/>
    </xf>
    <xf borderId="0" fillId="0" fontId="1" numFmtId="0" xfId="0" applyAlignment="1" applyFont="1">
      <alignment textRotation="0"/>
    </xf>
    <xf borderId="0" fillId="0" fontId="1" numFmtId="0" xfId="0" applyAlignment="1" applyFont="1">
      <alignment textRotation="135"/>
    </xf>
    <xf borderId="0" fillId="0" fontId="1" numFmtId="11" xfId="0" applyFont="1" applyNumberFormat="1"/>
    <xf borderId="0" fillId="2" fontId="1" numFmtId="0" xfId="0" applyAlignment="1" applyFill="1" applyFont="1">
      <alignment readingOrder="0"/>
    </xf>
    <xf borderId="1" fillId="0" fontId="5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 shrinkToFit="0" wrapText="1"/>
    </xf>
    <xf borderId="3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horizontal="center" readingOrder="0" shrinkToFit="0" wrapText="1"/>
    </xf>
    <xf borderId="0" fillId="0" fontId="1" numFmtId="10" xfId="0" applyFont="1" applyNumberFormat="1"/>
    <xf borderId="2" fillId="0" fontId="7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horizontal="center" readingOrder="0" shrinkToFit="0" wrapText="1"/>
    </xf>
    <xf borderId="0" fillId="3" fontId="1" numFmtId="0" xfId="0" applyFill="1" applyFont="1"/>
    <xf borderId="0" fillId="0" fontId="9" numFmtId="10" xfId="0" applyFont="1" applyNumberForma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Numbers (%) vs. Size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'1st data'!$E$4:$E$73</c:f>
            </c:strRef>
          </c:cat>
          <c:val>
            <c:numRef>
              <c:f>'1st data'!$F$4:$F$73</c:f>
              <c:numCache/>
            </c:numRef>
          </c:val>
          <c:smooth val="0"/>
        </c:ser>
        <c:axId val="1675474720"/>
        <c:axId val="394612935"/>
      </c:lineChart>
      <c:catAx>
        <c:axId val="16754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612935"/>
      </c:catAx>
      <c:valAx>
        <c:axId val="394612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474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A: Change in nanoparticle diameter with synthesis 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Tables!$U$23:$U$26</c:f>
            </c:strRef>
          </c:cat>
          <c:val>
            <c:numRef>
              <c:f>Tables!$V$23:$V$26</c:f>
              <c:numCache/>
            </c:numRef>
          </c:val>
          <c:smooth val="0"/>
        </c:ser>
        <c:axId val="1672048118"/>
        <c:axId val="362738772"/>
      </c:lineChart>
      <c:catAx>
        <c:axId val="1672048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Temperature (ºC)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738772"/>
      </c:catAx>
      <c:valAx>
        <c:axId val="362738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Diameter (nm)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048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B: Change in nanoparticle diameter with ammonia volume </a:t>
            </a:r>
          </a:p>
        </c:rich>
      </c:tx>
      <c:overlay val="0"/>
    </c:title>
    <c:plotArea>
      <c:layout/>
      <c:lineChart>
        <c:ser>
          <c:idx val="0"/>
          <c:order val="0"/>
          <c:tx>
            <c:v>T=30ºC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Tables!$U$52:$U$53</c:f>
            </c:strRef>
          </c:cat>
          <c:val>
            <c:numRef>
              <c:f>Tables!$V$52:$V$53</c:f>
              <c:numCache/>
            </c:numRef>
          </c:val>
          <c:smooth val="0"/>
        </c:ser>
        <c:ser>
          <c:idx val="1"/>
          <c:order val="1"/>
          <c:tx>
            <c:v>T=40ºC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Tables!$U$52:$U$53</c:f>
            </c:strRef>
          </c:cat>
          <c:val>
            <c:numRef>
              <c:f>Tables!$V$55:$V$56</c:f>
              <c:numCache/>
            </c:numRef>
          </c:val>
          <c:smooth val="0"/>
        </c:ser>
        <c:axId val="151849658"/>
        <c:axId val="642047338"/>
      </c:lineChart>
      <c:catAx>
        <c:axId val="151849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Ammonia volume (mL)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047338"/>
      </c:catAx>
      <c:valAx>
        <c:axId val="642047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Diameter (nm)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49658"/>
      </c:valAx>
    </c:plotArea>
    <c:legend>
      <c:legendPos val="r"/>
      <c:layout>
        <c:manualLayout>
          <c:xMode val="edge"/>
          <c:yMode val="edge"/>
          <c:x val="0.8496701699463328"/>
          <c:y val="0.655587668593448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C: Change in nanoparticle diameter with TEOS volume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T=60ºC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Tables!$U$60:$U$61</c:f>
            </c:strRef>
          </c:cat>
          <c:val>
            <c:numRef>
              <c:f>Tables!$V$60:$V$61</c:f>
              <c:numCache/>
            </c:numRef>
          </c:val>
          <c:smooth val="0"/>
        </c:ser>
        <c:ser>
          <c:idx val="1"/>
          <c:order val="1"/>
          <c:tx>
            <c:v>T=70ºC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Tables!$U$60:$U$61</c:f>
            </c:strRef>
          </c:cat>
          <c:val>
            <c:numRef>
              <c:f>Tables!$V$63:$V$64</c:f>
              <c:numCache/>
            </c:numRef>
          </c:val>
          <c:smooth val="0"/>
        </c:ser>
        <c:axId val="993602083"/>
        <c:axId val="1300820968"/>
      </c:lineChart>
      <c:catAx>
        <c:axId val="993602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TEOS volume (mL)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820968"/>
      </c:catAx>
      <c:valAx>
        <c:axId val="1300820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Diameter (nm)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602083"/>
      </c:valAx>
    </c:plotArea>
    <c:legend>
      <c:legendPos val="r"/>
      <c:layout>
        <c:manualLayout>
          <c:xMode val="edge"/>
          <c:yMode val="edge"/>
          <c:x val="0.854896412037037"/>
          <c:y val="0.671332335329341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Correlation Data vs Correlation Delay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'1st data'!$C$4:$C$195</c:f>
            </c:strRef>
          </c:cat>
          <c:val>
            <c:numRef>
              <c:f>'1st data'!$B$4:$B$195</c:f>
              <c:numCache/>
            </c:numRef>
          </c:val>
          <c:smooth val="0"/>
        </c:ser>
        <c:axId val="345583770"/>
        <c:axId val="236568480"/>
      </c:lineChart>
      <c:catAx>
        <c:axId val="345583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568480"/>
      </c:catAx>
      <c:valAx>
        <c:axId val="236568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Correlation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583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Numbers (%) vs Size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'2nd data'!$E$4:$E$73</c:f>
            </c:strRef>
          </c:cat>
          <c:val>
            <c:numRef>
              <c:f>'2nd data'!$F$4:$F$73</c:f>
              <c:numCache/>
            </c:numRef>
          </c:val>
          <c:smooth val="0"/>
        </c:ser>
        <c:axId val="1168272771"/>
        <c:axId val="239284915"/>
      </c:lineChart>
      <c:catAx>
        <c:axId val="1168272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284915"/>
      </c:catAx>
      <c:valAx>
        <c:axId val="239284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272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Correlation Data vs Correlation Delay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'2nd data'!$C$4:$C$195</c:f>
            </c:strRef>
          </c:cat>
          <c:val>
            <c:numRef>
              <c:f>'2nd data'!$B$4:$B$195</c:f>
              <c:numCache/>
            </c:numRef>
          </c:val>
          <c:smooth val="0"/>
        </c:ser>
        <c:axId val="620037790"/>
        <c:axId val="1635512371"/>
      </c:lineChart>
      <c:catAx>
        <c:axId val="620037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512371"/>
      </c:catAx>
      <c:valAx>
        <c:axId val="1635512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Correlation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037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Numbers (%) vs Size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'3rd data'!$E$4:$E$73</c:f>
            </c:strRef>
          </c:cat>
          <c:val>
            <c:numRef>
              <c:f>'3rd data'!$F$4:$F$73</c:f>
              <c:numCache/>
            </c:numRef>
          </c:val>
          <c:smooth val="0"/>
        </c:ser>
        <c:axId val="1999627815"/>
        <c:axId val="1727070013"/>
      </c:lineChart>
      <c:catAx>
        <c:axId val="1999627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070013"/>
      </c:catAx>
      <c:valAx>
        <c:axId val="1727070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627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Correlation Data vs Correlation Delay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'3rd data'!$C$4:$C$195</c:f>
            </c:strRef>
          </c:cat>
          <c:val>
            <c:numRef>
              <c:f>'3rd data'!$B$4:$B$195</c:f>
              <c:numCache/>
            </c:numRef>
          </c:val>
          <c:smooth val="0"/>
        </c:ser>
        <c:axId val="759358237"/>
        <c:axId val="789578897"/>
      </c:lineChart>
      <c:catAx>
        <c:axId val="759358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578897"/>
      </c:catAx>
      <c:valAx>
        <c:axId val="789578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Correlation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358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Arial"/>
              </a:defRPr>
            </a:pPr>
            <a:r>
              <a:rPr b="1" sz="2400">
                <a:solidFill>
                  <a:srgbClr val="000000"/>
                </a:solidFill>
                <a:latin typeface="Arial"/>
              </a:rPr>
              <a:t>DLS Measurements</a:t>
            </a:r>
          </a:p>
        </c:rich>
      </c:tx>
      <c:layout>
        <c:manualLayout>
          <c:xMode val="edge"/>
          <c:yMode val="edge"/>
          <c:x val="0.025723684210526388"/>
          <c:y val="0.1579711902091752"/>
        </c:manualLayout>
      </c:layout>
      <c:overlay val="0"/>
    </c:title>
    <c:plotArea>
      <c:layout/>
      <c:lineChart>
        <c:ser>
          <c:idx val="0"/>
          <c:order val="0"/>
          <c:tx>
            <c:v>First set</c:v>
          </c:tx>
          <c:spPr>
            <a:ln cmpd="sng">
              <a:solidFill>
                <a:srgbClr val="FF0000">
                  <a:alpha val="100000"/>
                </a:srgbClr>
              </a:solidFill>
              <a:prstDash val="sysDot"/>
            </a:ln>
          </c:spPr>
          <c:marker>
            <c:symbol val="circle"/>
            <c:size val="4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'1st data'!$E$4:$E$73</c:f>
            </c:strRef>
          </c:cat>
          <c:val>
            <c:numRef>
              <c:f>'1st data'!$F$4:$F$73</c:f>
              <c:numCache/>
            </c:numRef>
          </c:val>
          <c:smooth val="0"/>
        </c:ser>
        <c:ser>
          <c:idx val="1"/>
          <c:order val="1"/>
          <c:tx>
            <c:v>Second set</c:v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'1st data'!$E$4:$E$73</c:f>
            </c:strRef>
          </c:cat>
          <c:val>
            <c:numRef>
              <c:f>'2nd data'!$F$4:$F$73</c:f>
              <c:numCache/>
            </c:numRef>
          </c:val>
          <c:smooth val="0"/>
        </c:ser>
        <c:ser>
          <c:idx val="2"/>
          <c:order val="2"/>
          <c:tx>
            <c:v>Third set</c:v>
          </c:tx>
          <c:spPr>
            <a:ln cmpd="sng">
              <a:solidFill>
                <a:srgbClr val="00FF00"/>
              </a:solidFill>
            </a:ln>
          </c:spPr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'1st data'!$E$4:$E$73</c:f>
            </c:strRef>
          </c:cat>
          <c:val>
            <c:numRef>
              <c:f>'3rd data'!$F$4:$F$73</c:f>
              <c:numCache/>
            </c:numRef>
          </c:val>
          <c:smooth val="0"/>
        </c:ser>
        <c:ser>
          <c:idx val="3"/>
          <c:order val="3"/>
          <c:tx>
            <c:v>Average</c:v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'1st data'!$E$4:$E$73</c:f>
            </c:strRef>
          </c:cat>
          <c:val>
            <c:numRef>
              <c:f>'All data'!$L$4:$L$73</c:f>
              <c:numCache/>
            </c:numRef>
          </c:val>
          <c:smooth val="0"/>
        </c:ser>
        <c:axId val="411537561"/>
        <c:axId val="556602987"/>
      </c:lineChart>
      <c:catAx>
        <c:axId val="411537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Size (nm)</a:t>
                </a:r>
              </a:p>
            </c:rich>
          </c:tx>
          <c:layout>
            <c:manualLayout>
              <c:xMode val="edge"/>
              <c:yMode val="edge"/>
              <c:x val="0.13233090049342083"/>
              <c:y val="0.8758841600439558"/>
            </c:manualLayout>
          </c:layout>
          <c:overlay val="0"/>
        </c:title>
        <c:numFmt formatCode="0.00E+0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602987"/>
      </c:catAx>
      <c:valAx>
        <c:axId val="5566029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Numbers (%)</a:t>
                </a:r>
              </a:p>
            </c:rich>
          </c:tx>
          <c:layout>
            <c:manualLayout>
              <c:xMode val="edge"/>
              <c:yMode val="edge"/>
              <c:x val="0.059057017543859655"/>
              <c:y val="0.097845939887366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537561"/>
      </c:valAx>
    </c:plotArea>
    <c:legend>
      <c:legendPos val="r"/>
      <c:legendEntry>
        <c:idx val="1"/>
        <c:txPr>
          <a:bodyPr/>
          <a:lstStyle/>
          <a:p>
            <a:pPr lvl="0">
              <a:defRPr b="0" i="0"/>
            </a:pPr>
          </a:p>
        </c:txPr>
      </c:legendEntry>
      <c:layout>
        <c:manualLayout>
          <c:xMode val="edge"/>
          <c:yMode val="edge"/>
          <c:x val="0.6793697787747526"/>
          <c:y val="0.559305111821086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Arial"/>
              </a:defRPr>
            </a:pPr>
            <a:r>
              <a:rPr b="1" sz="2400">
                <a:solidFill>
                  <a:srgbClr val="000000"/>
                </a:solidFill>
                <a:latin typeface="Arial"/>
              </a:rPr>
              <a:t>DLS Measurements</a:t>
            </a:r>
          </a:p>
        </c:rich>
      </c:tx>
      <c:layout>
        <c:manualLayout>
          <c:xMode val="edge"/>
          <c:yMode val="edge"/>
          <c:x val="0.03274122807017549"/>
          <c:y val="0.15485127478753544"/>
        </c:manualLayout>
      </c:layout>
      <c:overlay val="0"/>
    </c:title>
    <c:plotArea>
      <c:layout/>
      <c:lineChart>
        <c:ser>
          <c:idx val="0"/>
          <c:order val="0"/>
          <c:tx>
            <c:v>First set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'1st data'!$C$4:$C$195</c:f>
            </c:strRef>
          </c:cat>
          <c:val>
            <c:numRef>
              <c:f>'1st data'!$B$4:$B$195</c:f>
              <c:numCache/>
            </c:numRef>
          </c:val>
          <c:smooth val="0"/>
        </c:ser>
        <c:ser>
          <c:idx val="1"/>
          <c:order val="1"/>
          <c:tx>
            <c:v>Second set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'1st data'!$C$4:$C$195</c:f>
            </c:strRef>
          </c:cat>
          <c:val>
            <c:numRef>
              <c:f>'2nd data'!$B$4:$B$195</c:f>
              <c:numCache/>
            </c:numRef>
          </c:val>
          <c:smooth val="0"/>
        </c:ser>
        <c:ser>
          <c:idx val="2"/>
          <c:order val="2"/>
          <c:tx>
            <c:v>Third set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'1st data'!$C$4:$C$195</c:f>
            </c:strRef>
          </c:cat>
          <c:val>
            <c:numRef>
              <c:f>'3rd data'!$B$4:$B$195</c:f>
              <c:numCache/>
            </c:numRef>
          </c:val>
          <c:smooth val="0"/>
        </c:ser>
        <c:ser>
          <c:idx val="3"/>
          <c:order val="3"/>
          <c:tx>
            <c:v>Average</c:v>
          </c:tx>
          <c:spPr>
            <a:ln cmpd="sng" w="1905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'1st data'!$C$4:$C$195</c:f>
            </c:strRef>
          </c:cat>
          <c:val>
            <c:numRef>
              <c:f>'All data'!$M$4:$M$195</c:f>
              <c:numCache/>
            </c:numRef>
          </c:val>
          <c:smooth val="0"/>
        </c:ser>
        <c:axId val="1808899943"/>
        <c:axId val="720610759"/>
      </c:lineChart>
      <c:catAx>
        <c:axId val="1808899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Correlation Delay Time (μs)</a:t>
                </a:r>
              </a:p>
            </c:rich>
          </c:tx>
          <c:layout>
            <c:manualLayout>
              <c:xMode val="edge"/>
              <c:yMode val="edge"/>
              <c:x val="0.14461245888157895"/>
              <c:y val="0.884100566572238"/>
            </c:manualLayout>
          </c:layout>
          <c:overlay val="0"/>
        </c:title>
        <c:numFmt formatCode="0.00E+0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610759"/>
      </c:catAx>
      <c:valAx>
        <c:axId val="720610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Correlation Data</a:t>
                </a:r>
              </a:p>
            </c:rich>
          </c:tx>
          <c:layout>
            <c:manualLayout>
              <c:xMode val="edge"/>
              <c:yMode val="edge"/>
              <c:x val="0.04853070175438597"/>
              <c:y val="0.1343838526912181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899943"/>
      </c:valAx>
    </c:plotArea>
    <c:legend>
      <c:legendPos val="r"/>
      <c:layout>
        <c:manualLayout>
          <c:xMode val="edge"/>
          <c:yMode val="edge"/>
          <c:x val="0.6512371961805556"/>
          <c:y val="0.554631294964028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particle diameters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SEM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Tables!$I$22:$I$30</c:f>
            </c:strRef>
          </c:cat>
          <c:val>
            <c:numRef>
              <c:f>Tables!$K$22:$K$30</c:f>
              <c:numCache/>
            </c:numRef>
          </c:val>
          <c:smooth val="0"/>
        </c:ser>
        <c:ser>
          <c:idx val="1"/>
          <c:order val="1"/>
          <c:tx>
            <c:v>DLS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Tables!$I$22:$I$30</c:f>
            </c:strRef>
          </c:cat>
          <c:val>
            <c:numRef>
              <c:f>Tables!$L$22:$L$30</c:f>
              <c:numCache/>
            </c:numRef>
          </c:val>
          <c:smooth val="0"/>
        </c:ser>
        <c:ser>
          <c:idx val="2"/>
          <c:order val="2"/>
          <c:tx>
            <c:v>NTA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Tables!$I$22:$I$30</c:f>
            </c:strRef>
          </c:cat>
          <c:val>
            <c:numRef>
              <c:f>Tables!$M$22:$M$30</c:f>
              <c:numCache/>
            </c:numRef>
          </c:val>
          <c:smooth val="0"/>
        </c:ser>
        <c:ser>
          <c:idx val="3"/>
          <c:order val="3"/>
          <c:tx>
            <c:v>TEM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Tables!$I$22:$I$30</c:f>
            </c:strRef>
          </c:cat>
          <c:val>
            <c:numRef>
              <c:f>Tables!$J$22:$J$30</c:f>
              <c:numCache/>
            </c:numRef>
          </c:val>
          <c:smooth val="0"/>
        </c:ser>
        <c:axId val="1477826852"/>
        <c:axId val="1588816361"/>
      </c:lineChart>
      <c:catAx>
        <c:axId val="1477826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Groups</a:t>
                </a:r>
              </a:p>
            </c:rich>
          </c:tx>
          <c:layout>
            <c:manualLayout>
              <c:xMode val="edge"/>
              <c:yMode val="edge"/>
              <c:x val="0.16873025173611098"/>
              <c:y val="0.8666921409602864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816361"/>
      </c:catAx>
      <c:valAx>
        <c:axId val="158881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 (nm)</a:t>
                </a:r>
              </a:p>
            </c:rich>
          </c:tx>
          <c:layout>
            <c:manualLayout>
              <c:xMode val="edge"/>
              <c:yMode val="edge"/>
              <c:x val="0.04869444444444446"/>
              <c:y val="0.119417369148351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826852"/>
      </c:valAx>
    </c:plotArea>
    <c:legend>
      <c:legendPos val="r"/>
      <c:layout>
        <c:manualLayout>
          <c:xMode val="edge"/>
          <c:yMode val="edge"/>
          <c:x val="0.8807566235563922"/>
          <c:y val="0.37892035134773766"/>
        </c:manualLayout>
      </c:layout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400050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400050</xdr:colOff>
      <xdr:row>20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12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495300</xdr:colOff>
      <xdr:row>31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7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923925</xdr:colOff>
      <xdr:row>26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23</xdr:row>
      <xdr:rowOff>85725</xdr:rowOff>
    </xdr:from>
    <xdr:ext cx="7239000" cy="4486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123825</xdr:colOff>
      <xdr:row>23</xdr:row>
      <xdr:rowOff>85725</xdr:rowOff>
    </xdr:from>
    <xdr:ext cx="7239000" cy="4486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35</xdr:row>
      <xdr:rowOff>9525</xdr:rowOff>
    </xdr:from>
    <xdr:ext cx="6838950" cy="42291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228600</xdr:colOff>
      <xdr:row>30</xdr:row>
      <xdr:rowOff>38100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171450</xdr:colOff>
      <xdr:row>48</xdr:row>
      <xdr:rowOff>28575</xdr:rowOff>
    </xdr:from>
    <xdr:ext cx="5324475" cy="32956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1571625</xdr:colOff>
      <xdr:row>65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ology.org/weighted-standard-deviation-excel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4" max="4" width="17.63"/>
  </cols>
  <sheetData>
    <row r="1">
      <c r="B1" s="1" t="s">
        <v>0</v>
      </c>
    </row>
    <row r="2">
      <c r="B2" s="1" t="s">
        <v>1</v>
      </c>
      <c r="C2" s="1" t="s">
        <v>2</v>
      </c>
      <c r="D2" s="2"/>
      <c r="E2" s="3" t="s">
        <v>2</v>
      </c>
      <c r="F2" s="1" t="s">
        <v>1</v>
      </c>
    </row>
    <row r="3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H3" s="1" t="s">
        <v>8</v>
      </c>
      <c r="I3" s="1" t="s">
        <v>9</v>
      </c>
      <c r="BX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</row>
    <row r="4">
      <c r="B4" s="1">
        <v>0.898</v>
      </c>
      <c r="C4" s="1">
        <v>0.5</v>
      </c>
      <c r="D4" s="2">
        <v>135.9</v>
      </c>
      <c r="E4" s="1">
        <v>0.4</v>
      </c>
      <c r="F4" s="1">
        <v>0.0</v>
      </c>
      <c r="H4" s="3">
        <f>SUMPRODUCT(E4:E73,F4:F73)/SUM(F4:F73)</f>
        <v>135.8531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5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</row>
    <row r="5">
      <c r="B5" s="1">
        <v>0.911</v>
      </c>
      <c r="C5" s="1">
        <v>1.0</v>
      </c>
      <c r="D5" s="6"/>
      <c r="E5" s="1">
        <v>0.4632</v>
      </c>
      <c r="F5" s="1">
        <v>0.0</v>
      </c>
    </row>
    <row r="6">
      <c r="B6" s="1">
        <v>0.907</v>
      </c>
      <c r="C6" s="1">
        <v>1.5</v>
      </c>
      <c r="D6" s="6"/>
      <c r="E6" s="1">
        <v>0.5365</v>
      </c>
      <c r="F6" s="1">
        <v>0.0</v>
      </c>
      <c r="H6" s="1" t="s">
        <v>10</v>
      </c>
    </row>
    <row r="7">
      <c r="B7" s="1">
        <v>0.908</v>
      </c>
      <c r="C7" s="1">
        <v>2.0</v>
      </c>
      <c r="D7" s="6"/>
      <c r="E7" s="1">
        <v>0.6213</v>
      </c>
      <c r="F7" s="1">
        <v>0.0</v>
      </c>
      <c r="H7" s="7">
        <f>SQRT(SUMPRODUCT((E4:E73-H4)^2,F4:F73)/SUM(F4:F73,-1))</f>
        <v>27.0943786</v>
      </c>
    </row>
    <row r="8">
      <c r="B8" s="1">
        <v>0.905</v>
      </c>
      <c r="C8" s="1">
        <v>2.5</v>
      </c>
      <c r="D8" s="6"/>
      <c r="E8" s="1">
        <v>0.7195</v>
      </c>
      <c r="F8" s="1">
        <v>0.0</v>
      </c>
    </row>
    <row r="9">
      <c r="B9" s="1">
        <v>0.903</v>
      </c>
      <c r="C9" s="1">
        <v>3.0</v>
      </c>
      <c r="D9" s="6"/>
      <c r="E9" s="1">
        <v>0.8332</v>
      </c>
      <c r="F9" s="1">
        <v>0.0</v>
      </c>
      <c r="H9" s="1" t="s">
        <v>11</v>
      </c>
    </row>
    <row r="10">
      <c r="B10" s="1">
        <v>0.901</v>
      </c>
      <c r="C10" s="1">
        <v>3.5</v>
      </c>
      <c r="D10" s="6"/>
      <c r="E10" s="1">
        <v>0.9649</v>
      </c>
      <c r="F10" s="1">
        <v>0.0</v>
      </c>
      <c r="H10" s="8" t="s">
        <v>12</v>
      </c>
    </row>
    <row r="11">
      <c r="B11" s="1">
        <v>0.899</v>
      </c>
      <c r="C11" s="1">
        <v>4.0</v>
      </c>
      <c r="D11" s="6"/>
      <c r="E11" s="1">
        <v>1.117</v>
      </c>
      <c r="F11" s="1">
        <v>0.0</v>
      </c>
    </row>
    <row r="12">
      <c r="B12" s="1">
        <v>0.897</v>
      </c>
      <c r="C12" s="1">
        <v>4.5</v>
      </c>
      <c r="D12" s="6"/>
      <c r="E12" s="1">
        <v>1.294</v>
      </c>
      <c r="F12" s="1">
        <v>0.0</v>
      </c>
    </row>
    <row r="13">
      <c r="B13" s="1">
        <v>0.894</v>
      </c>
      <c r="C13" s="1">
        <v>5.5</v>
      </c>
      <c r="D13" s="6"/>
      <c r="E13" s="1">
        <v>1.499</v>
      </c>
      <c r="F13" s="1">
        <v>0.0</v>
      </c>
    </row>
    <row r="14">
      <c r="B14" s="1">
        <v>0.888</v>
      </c>
      <c r="C14" s="1">
        <v>6.5</v>
      </c>
      <c r="D14" s="6"/>
      <c r="E14" s="1">
        <v>1.736</v>
      </c>
      <c r="F14" s="1">
        <v>0.0</v>
      </c>
    </row>
    <row r="15">
      <c r="B15" s="1">
        <v>0.885</v>
      </c>
      <c r="C15" s="1">
        <v>7.5</v>
      </c>
      <c r="D15" s="6"/>
      <c r="E15" s="1">
        <v>2.01</v>
      </c>
      <c r="F15" s="1">
        <v>0.0</v>
      </c>
    </row>
    <row r="16">
      <c r="B16" s="1">
        <v>0.88</v>
      </c>
      <c r="C16" s="1">
        <v>8.5</v>
      </c>
      <c r="D16" s="6"/>
      <c r="E16" s="1">
        <v>2.328</v>
      </c>
      <c r="F16" s="1">
        <v>0.0</v>
      </c>
    </row>
    <row r="17">
      <c r="B17" s="1">
        <v>0.876</v>
      </c>
      <c r="C17" s="1">
        <v>9.5</v>
      </c>
      <c r="D17" s="6"/>
      <c r="E17" s="1">
        <v>2.696</v>
      </c>
      <c r="F17" s="1">
        <v>0.0</v>
      </c>
    </row>
    <row r="18">
      <c r="B18" s="1">
        <v>0.873</v>
      </c>
      <c r="C18" s="1">
        <v>10.5</v>
      </c>
      <c r="D18" s="6"/>
      <c r="E18" s="1">
        <v>3.122</v>
      </c>
      <c r="F18" s="1">
        <v>0.0</v>
      </c>
    </row>
    <row r="19">
      <c r="B19" s="1">
        <v>0.869</v>
      </c>
      <c r="C19" s="1">
        <v>11.5</v>
      </c>
      <c r="D19" s="6"/>
      <c r="E19" s="1">
        <v>3.615</v>
      </c>
      <c r="F19" s="1">
        <v>0.0</v>
      </c>
    </row>
    <row r="20">
      <c r="B20" s="1">
        <v>0.865</v>
      </c>
      <c r="C20" s="1">
        <v>12.5</v>
      </c>
      <c r="D20" s="6"/>
      <c r="E20" s="1">
        <v>4.187</v>
      </c>
      <c r="F20" s="1">
        <v>0.0</v>
      </c>
    </row>
    <row r="21">
      <c r="B21" s="1">
        <v>0.857</v>
      </c>
      <c r="C21" s="1">
        <v>14.5</v>
      </c>
      <c r="D21" s="6"/>
      <c r="E21" s="1">
        <v>4.849</v>
      </c>
      <c r="F21" s="1">
        <v>0.0</v>
      </c>
    </row>
    <row r="22">
      <c r="B22" s="1">
        <v>0.848</v>
      </c>
      <c r="C22" s="1">
        <v>16.5</v>
      </c>
      <c r="D22" s="6"/>
      <c r="E22" s="1">
        <v>5.615</v>
      </c>
      <c r="F22" s="1">
        <v>0.0</v>
      </c>
    </row>
    <row r="23">
      <c r="B23" s="1">
        <v>0.84</v>
      </c>
      <c r="C23" s="1">
        <v>18.5</v>
      </c>
      <c r="D23" s="6"/>
      <c r="E23" s="1">
        <v>6.503</v>
      </c>
      <c r="F23" s="1">
        <v>0.0</v>
      </c>
    </row>
    <row r="24">
      <c r="B24" s="1">
        <v>0.832</v>
      </c>
      <c r="C24" s="1">
        <v>20.5</v>
      </c>
      <c r="D24" s="6"/>
      <c r="E24" s="1">
        <v>7.531</v>
      </c>
      <c r="F24" s="1">
        <v>0.0</v>
      </c>
    </row>
    <row r="25">
      <c r="B25" s="1">
        <v>0.825</v>
      </c>
      <c r="C25" s="1">
        <v>22.5</v>
      </c>
      <c r="D25" s="6"/>
      <c r="E25" s="1">
        <v>8.721</v>
      </c>
      <c r="F25" s="1">
        <v>0.0</v>
      </c>
    </row>
    <row r="26">
      <c r="B26" s="1">
        <v>0.817</v>
      </c>
      <c r="C26" s="1">
        <v>24.5</v>
      </c>
      <c r="D26" s="6"/>
      <c r="E26" s="1">
        <v>10.1</v>
      </c>
      <c r="F26" s="1">
        <v>0.0</v>
      </c>
    </row>
    <row r="27">
      <c r="B27" s="1">
        <v>0.81</v>
      </c>
      <c r="C27" s="1">
        <v>26.5</v>
      </c>
      <c r="D27" s="6"/>
      <c r="E27" s="1">
        <v>11.7</v>
      </c>
      <c r="F27" s="1">
        <v>0.0</v>
      </c>
    </row>
    <row r="28">
      <c r="B28" s="1">
        <v>0.802</v>
      </c>
      <c r="C28" s="1">
        <v>28.5</v>
      </c>
      <c r="D28" s="6"/>
      <c r="E28" s="1">
        <v>13.55</v>
      </c>
      <c r="F28" s="1">
        <v>0.0</v>
      </c>
    </row>
    <row r="29">
      <c r="B29" s="1">
        <v>0.787</v>
      </c>
      <c r="C29" s="1">
        <v>32.5</v>
      </c>
      <c r="D29" s="6"/>
      <c r="E29" s="1">
        <v>15.69</v>
      </c>
      <c r="F29" s="1">
        <v>0.0</v>
      </c>
    </row>
    <row r="30">
      <c r="B30" s="1">
        <v>0.773</v>
      </c>
      <c r="C30" s="1">
        <v>36.5</v>
      </c>
      <c r="D30" s="6"/>
      <c r="E30" s="1">
        <v>18.17</v>
      </c>
      <c r="F30" s="1">
        <v>0.0</v>
      </c>
    </row>
    <row r="31">
      <c r="B31" s="1">
        <v>0.758</v>
      </c>
      <c r="C31" s="1">
        <v>40.5</v>
      </c>
      <c r="D31" s="6"/>
      <c r="E31" s="1">
        <v>21.04</v>
      </c>
      <c r="F31" s="1">
        <v>0.0</v>
      </c>
    </row>
    <row r="32">
      <c r="B32" s="1">
        <v>0.744</v>
      </c>
      <c r="C32" s="1">
        <v>44.5</v>
      </c>
      <c r="D32" s="6"/>
      <c r="E32" s="1">
        <v>24.36</v>
      </c>
      <c r="F32" s="1">
        <v>0.0</v>
      </c>
    </row>
    <row r="33">
      <c r="B33" s="1">
        <v>0.73</v>
      </c>
      <c r="C33" s="1">
        <v>48.5</v>
      </c>
      <c r="D33" s="6"/>
      <c r="E33" s="1">
        <v>28.21</v>
      </c>
      <c r="F33" s="1">
        <v>0.0</v>
      </c>
    </row>
    <row r="34">
      <c r="B34" s="1">
        <v>0.717</v>
      </c>
      <c r="C34" s="1">
        <v>52.5</v>
      </c>
      <c r="D34" s="6"/>
      <c r="E34" s="1">
        <v>32.67</v>
      </c>
      <c r="F34" s="1">
        <v>0.0</v>
      </c>
    </row>
    <row r="35">
      <c r="B35" s="1">
        <v>0.704</v>
      </c>
      <c r="C35" s="1">
        <v>56.5</v>
      </c>
      <c r="D35" s="6"/>
      <c r="E35" s="1">
        <v>37.84</v>
      </c>
      <c r="F35" s="1">
        <v>0.0</v>
      </c>
    </row>
    <row r="36">
      <c r="B36" s="1">
        <v>0.691</v>
      </c>
      <c r="C36" s="1">
        <v>60.5</v>
      </c>
      <c r="D36" s="6"/>
      <c r="E36" s="1">
        <v>43.82</v>
      </c>
      <c r="F36" s="1">
        <v>0.0</v>
      </c>
    </row>
    <row r="37">
      <c r="B37" s="1">
        <v>0.666</v>
      </c>
      <c r="C37" s="1">
        <v>68.5</v>
      </c>
      <c r="D37" s="6"/>
      <c r="E37" s="1">
        <v>50.75</v>
      </c>
      <c r="F37" s="1">
        <v>0.0</v>
      </c>
    </row>
    <row r="38">
      <c r="B38" s="1">
        <v>0.641</v>
      </c>
      <c r="C38" s="1">
        <v>76.5</v>
      </c>
      <c r="D38" s="6"/>
      <c r="E38" s="1">
        <v>58.77</v>
      </c>
      <c r="F38" s="1">
        <v>0.0</v>
      </c>
    </row>
    <row r="39">
      <c r="B39" s="1">
        <v>0.617</v>
      </c>
      <c r="C39" s="1">
        <v>84.5</v>
      </c>
      <c r="D39" s="6"/>
      <c r="E39" s="1">
        <v>68.06</v>
      </c>
      <c r="F39" s="1">
        <v>0.0</v>
      </c>
    </row>
    <row r="40">
      <c r="B40" s="1">
        <v>0.595</v>
      </c>
      <c r="C40" s="1">
        <v>92.5</v>
      </c>
      <c r="D40" s="6"/>
      <c r="E40" s="1">
        <v>78.82</v>
      </c>
      <c r="F40" s="1">
        <v>0.0</v>
      </c>
    </row>
    <row r="41">
      <c r="B41" s="1">
        <v>0.573</v>
      </c>
      <c r="C41" s="1">
        <v>101.0</v>
      </c>
      <c r="D41" s="6"/>
      <c r="E41" s="1">
        <v>91.28</v>
      </c>
      <c r="F41" s="1">
        <v>4.5</v>
      </c>
    </row>
    <row r="42">
      <c r="B42" s="1">
        <v>0.552</v>
      </c>
      <c r="C42" s="1">
        <v>109.0</v>
      </c>
      <c r="D42" s="6"/>
      <c r="E42" s="1">
        <v>105.7</v>
      </c>
      <c r="F42" s="1">
        <v>17.2</v>
      </c>
    </row>
    <row r="43">
      <c r="B43" s="1">
        <v>0.531</v>
      </c>
      <c r="C43" s="1">
        <v>117.0</v>
      </c>
      <c r="D43" s="6"/>
      <c r="E43" s="1">
        <v>122.4</v>
      </c>
      <c r="F43" s="1">
        <v>27.8</v>
      </c>
    </row>
    <row r="44">
      <c r="B44" s="1">
        <v>0.512</v>
      </c>
      <c r="C44" s="1">
        <v>125.0</v>
      </c>
      <c r="D44" s="6"/>
      <c r="E44" s="1">
        <v>141.8</v>
      </c>
      <c r="F44" s="1">
        <v>26.1</v>
      </c>
    </row>
    <row r="45">
      <c r="B45" s="1">
        <v>0.475</v>
      </c>
      <c r="C45" s="1">
        <v>141.0</v>
      </c>
      <c r="D45" s="6"/>
      <c r="E45" s="1">
        <v>164.2</v>
      </c>
      <c r="F45" s="1">
        <v>16.4</v>
      </c>
    </row>
    <row r="46">
      <c r="B46" s="1">
        <v>0.441</v>
      </c>
      <c r="C46" s="1">
        <v>157.0</v>
      </c>
      <c r="D46" s="6"/>
      <c r="E46" s="1">
        <v>190.1</v>
      </c>
      <c r="F46" s="1">
        <v>6.7</v>
      </c>
    </row>
    <row r="47">
      <c r="B47" s="1">
        <v>0.409</v>
      </c>
      <c r="C47" s="1">
        <v>173.0</v>
      </c>
      <c r="D47" s="6"/>
      <c r="E47" s="1">
        <v>220.2</v>
      </c>
      <c r="F47" s="1">
        <v>1.3</v>
      </c>
    </row>
    <row r="48">
      <c r="B48" s="1">
        <v>0.379</v>
      </c>
      <c r="C48" s="1">
        <v>189.0</v>
      </c>
      <c r="D48" s="6"/>
      <c r="E48" s="1">
        <v>255.0</v>
      </c>
      <c r="F48" s="1">
        <v>0.0</v>
      </c>
    </row>
    <row r="49">
      <c r="B49" s="1">
        <v>0.352</v>
      </c>
      <c r="C49" s="1">
        <v>205.0</v>
      </c>
      <c r="D49" s="6"/>
      <c r="E49" s="1">
        <v>295.3</v>
      </c>
      <c r="F49" s="1">
        <v>0.0</v>
      </c>
    </row>
    <row r="50">
      <c r="B50" s="1">
        <v>0.327</v>
      </c>
      <c r="C50" s="1">
        <v>221.0</v>
      </c>
      <c r="D50" s="6"/>
      <c r="E50" s="1">
        <v>342.0</v>
      </c>
      <c r="F50" s="1">
        <v>0.0</v>
      </c>
    </row>
    <row r="51">
      <c r="B51" s="1">
        <v>0.303</v>
      </c>
      <c r="C51" s="1">
        <v>237.0</v>
      </c>
      <c r="D51" s="6"/>
      <c r="E51" s="1">
        <v>396.1</v>
      </c>
      <c r="F51" s="1">
        <v>0.0</v>
      </c>
    </row>
    <row r="52">
      <c r="B52" s="1">
        <v>0.282</v>
      </c>
      <c r="C52" s="1">
        <v>253.0</v>
      </c>
      <c r="D52" s="6"/>
      <c r="E52" s="1">
        <v>458.7</v>
      </c>
      <c r="F52" s="1">
        <v>0.0</v>
      </c>
    </row>
    <row r="53">
      <c r="B53" s="1">
        <v>0.243</v>
      </c>
      <c r="C53" s="1">
        <v>285.0</v>
      </c>
      <c r="D53" s="6"/>
      <c r="E53" s="1">
        <v>531.2</v>
      </c>
      <c r="F53" s="1">
        <v>0.0</v>
      </c>
    </row>
    <row r="54">
      <c r="B54" s="1">
        <v>0.209</v>
      </c>
      <c r="C54" s="1">
        <v>317.0</v>
      </c>
      <c r="D54" s="6"/>
      <c r="E54" s="1">
        <v>615.1</v>
      </c>
      <c r="F54" s="1">
        <v>0.0</v>
      </c>
    </row>
    <row r="55">
      <c r="B55" s="1">
        <v>0.18</v>
      </c>
      <c r="C55" s="1">
        <v>349.0</v>
      </c>
      <c r="D55" s="6"/>
      <c r="E55" s="1">
        <v>712.4</v>
      </c>
      <c r="F55" s="1">
        <v>0.0</v>
      </c>
    </row>
    <row r="56">
      <c r="B56" s="1">
        <v>0.155</v>
      </c>
      <c r="C56" s="1">
        <v>381.0</v>
      </c>
      <c r="D56" s="6"/>
      <c r="E56" s="1">
        <v>825.0</v>
      </c>
      <c r="F56" s="1">
        <v>0.0</v>
      </c>
    </row>
    <row r="57">
      <c r="B57" s="1">
        <v>0.134</v>
      </c>
      <c r="C57" s="1">
        <v>413.0</v>
      </c>
      <c r="D57" s="6"/>
      <c r="E57" s="1">
        <v>955.4</v>
      </c>
      <c r="F57" s="1">
        <v>0.0</v>
      </c>
    </row>
    <row r="58">
      <c r="B58" s="1">
        <v>0.117</v>
      </c>
      <c r="C58" s="1">
        <v>445.0</v>
      </c>
      <c r="D58" s="6"/>
      <c r="E58" s="1">
        <v>1106.0</v>
      </c>
      <c r="F58" s="1">
        <v>0.0</v>
      </c>
    </row>
    <row r="59">
      <c r="B59" s="1">
        <v>0.102</v>
      </c>
      <c r="C59" s="1">
        <v>477.0</v>
      </c>
      <c r="D59" s="6"/>
      <c r="E59" s="1">
        <v>1281.0</v>
      </c>
      <c r="F59" s="1">
        <v>0.0</v>
      </c>
    </row>
    <row r="60">
      <c r="B60" s="1">
        <v>0.0897</v>
      </c>
      <c r="C60" s="1">
        <v>509.0</v>
      </c>
      <c r="D60" s="6"/>
      <c r="E60" s="1">
        <v>1484.0</v>
      </c>
      <c r="F60" s="1">
        <v>0.0</v>
      </c>
    </row>
    <row r="61">
      <c r="B61" s="1">
        <v>0.0686</v>
      </c>
      <c r="C61" s="1">
        <v>573.0</v>
      </c>
      <c r="D61" s="6"/>
      <c r="E61" s="1">
        <v>1718.0</v>
      </c>
      <c r="F61" s="1">
        <v>0.0</v>
      </c>
    </row>
    <row r="62">
      <c r="B62" s="1">
        <v>0.0526</v>
      </c>
      <c r="C62" s="1">
        <v>637.0</v>
      </c>
      <c r="D62" s="6"/>
      <c r="E62" s="1">
        <v>1990.0</v>
      </c>
      <c r="F62" s="1">
        <v>0.0</v>
      </c>
    </row>
    <row r="63">
      <c r="B63" s="1">
        <v>0.0407</v>
      </c>
      <c r="C63" s="1">
        <v>701.0</v>
      </c>
      <c r="D63" s="6"/>
      <c r="E63" s="1">
        <v>2305.0</v>
      </c>
      <c r="F63" s="1">
        <v>0.0</v>
      </c>
    </row>
    <row r="64">
      <c r="B64" s="1">
        <v>0.032</v>
      </c>
      <c r="C64" s="1">
        <v>765.0</v>
      </c>
      <c r="D64" s="6"/>
      <c r="E64" s="1">
        <v>2669.0</v>
      </c>
      <c r="F64" s="1">
        <v>0.0</v>
      </c>
    </row>
    <row r="65">
      <c r="B65" s="1">
        <v>0.0249</v>
      </c>
      <c r="C65" s="1">
        <v>829.0</v>
      </c>
      <c r="D65" s="6"/>
      <c r="E65" s="1">
        <v>3091.0</v>
      </c>
      <c r="F65" s="1">
        <v>0.0</v>
      </c>
    </row>
    <row r="66">
      <c r="B66" s="1">
        <v>0.0192</v>
      </c>
      <c r="C66" s="1">
        <v>893.0</v>
      </c>
      <c r="D66" s="6"/>
      <c r="E66" s="1">
        <v>3580.0</v>
      </c>
      <c r="F66" s="1">
        <v>0.0</v>
      </c>
    </row>
    <row r="67">
      <c r="B67" s="1">
        <v>0.0149</v>
      </c>
      <c r="C67" s="1">
        <v>957.0</v>
      </c>
      <c r="D67" s="6"/>
      <c r="E67" s="1">
        <v>4145.0</v>
      </c>
      <c r="F67" s="1">
        <v>0.0</v>
      </c>
    </row>
    <row r="68">
      <c r="B68" s="1">
        <v>0.0127</v>
      </c>
      <c r="C68" s="1">
        <v>1020.0</v>
      </c>
      <c r="D68" s="6"/>
      <c r="E68" s="1">
        <v>4801.0</v>
      </c>
      <c r="F68" s="1">
        <v>0.0</v>
      </c>
    </row>
    <row r="69">
      <c r="B69" s="1">
        <v>0.00939</v>
      </c>
      <c r="C69" s="1">
        <v>1150.0</v>
      </c>
      <c r="D69" s="6"/>
      <c r="E69" s="1">
        <v>5560.0</v>
      </c>
      <c r="F69" s="1">
        <v>0.0</v>
      </c>
    </row>
    <row r="70">
      <c r="B70" s="1">
        <v>0.0061</v>
      </c>
      <c r="C70" s="1">
        <v>1280.0</v>
      </c>
      <c r="D70" s="6"/>
      <c r="E70" s="1">
        <v>6439.0</v>
      </c>
      <c r="F70" s="1">
        <v>0.0</v>
      </c>
    </row>
    <row r="71">
      <c r="B71" s="1">
        <v>0.00327</v>
      </c>
      <c r="C71" s="1">
        <v>1400.0</v>
      </c>
      <c r="D71" s="6"/>
      <c r="E71" s="1">
        <v>7456.0</v>
      </c>
      <c r="F71" s="1">
        <v>0.0</v>
      </c>
    </row>
    <row r="72">
      <c r="B72" s="1">
        <v>0.00293</v>
      </c>
      <c r="C72" s="1">
        <v>1530.0</v>
      </c>
      <c r="D72" s="9"/>
      <c r="E72" s="1">
        <v>8635.0</v>
      </c>
      <c r="F72" s="1">
        <v>0.0</v>
      </c>
    </row>
    <row r="73">
      <c r="B73" s="1">
        <v>0.00346</v>
      </c>
      <c r="C73" s="1">
        <v>1660.0</v>
      </c>
      <c r="D73" s="9"/>
      <c r="E73" s="4">
        <v>10000.0</v>
      </c>
      <c r="F73" s="4">
        <v>0.0</v>
      </c>
      <c r="G73" s="4"/>
    </row>
    <row r="74">
      <c r="B74" s="1">
        <v>0.00436</v>
      </c>
      <c r="C74" s="1">
        <v>1790.0</v>
      </c>
      <c r="D74" s="6"/>
      <c r="E74" s="6"/>
    </row>
    <row r="75">
      <c r="B75" s="1">
        <v>0.00474</v>
      </c>
      <c r="C75" s="1">
        <v>1920.0</v>
      </c>
      <c r="D75" s="6"/>
      <c r="E75" s="6"/>
    </row>
    <row r="76">
      <c r="B76" s="1">
        <v>0.00407</v>
      </c>
      <c r="C76" s="1">
        <v>2040.0</v>
      </c>
      <c r="D76" s="6"/>
      <c r="E76" s="6"/>
    </row>
    <row r="77">
      <c r="B77" s="1">
        <v>0.00276</v>
      </c>
      <c r="C77" s="1">
        <v>2300.0</v>
      </c>
      <c r="D77" s="6"/>
      <c r="E77" s="6"/>
    </row>
    <row r="78">
      <c r="B78" s="1">
        <v>0.0015</v>
      </c>
      <c r="C78" s="1">
        <v>2560.0</v>
      </c>
      <c r="D78" s="6"/>
      <c r="E78" s="6"/>
    </row>
    <row r="79">
      <c r="B79" s="1">
        <v>0.00105</v>
      </c>
      <c r="C79" s="1">
        <v>2810.0</v>
      </c>
      <c r="D79" s="6"/>
      <c r="E79" s="6"/>
    </row>
    <row r="80">
      <c r="B80" s="1">
        <v>0.00194</v>
      </c>
      <c r="C80" s="1">
        <v>3070.0</v>
      </c>
      <c r="D80" s="6"/>
      <c r="E80" s="6"/>
    </row>
    <row r="81">
      <c r="B81" s="1">
        <v>0.00284</v>
      </c>
      <c r="C81" s="1">
        <v>3320.0</v>
      </c>
      <c r="D81" s="6"/>
      <c r="E81" s="6"/>
    </row>
    <row r="82">
      <c r="B82" s="1">
        <v>0.00393</v>
      </c>
      <c r="C82" s="1">
        <v>3580.0</v>
      </c>
      <c r="D82" s="6"/>
      <c r="E82" s="6"/>
    </row>
    <row r="83">
      <c r="B83" s="1">
        <v>0.00437</v>
      </c>
      <c r="C83" s="1">
        <v>3840.0</v>
      </c>
      <c r="D83" s="6"/>
      <c r="E83" s="6"/>
    </row>
    <row r="84">
      <c r="B84" s="1">
        <v>0.00539</v>
      </c>
      <c r="C84" s="1">
        <v>4090.0</v>
      </c>
      <c r="D84" s="6"/>
      <c r="E84" s="6"/>
    </row>
    <row r="85">
      <c r="B85" s="1">
        <v>0.004</v>
      </c>
      <c r="C85" s="1">
        <v>4600.0</v>
      </c>
      <c r="D85" s="6"/>
      <c r="E85" s="6"/>
    </row>
    <row r="86">
      <c r="B86" s="1">
        <v>0.00156</v>
      </c>
      <c r="C86" s="1">
        <v>5120.0</v>
      </c>
      <c r="D86" s="6"/>
      <c r="E86" s="6"/>
    </row>
    <row r="87">
      <c r="B87" s="1">
        <v>0.00184</v>
      </c>
      <c r="C87" s="1">
        <v>5630.0</v>
      </c>
      <c r="D87" s="6"/>
      <c r="E87" s="6"/>
    </row>
    <row r="88">
      <c r="B88" s="1">
        <v>0.00214</v>
      </c>
      <c r="C88" s="1">
        <v>6140.0</v>
      </c>
      <c r="D88" s="6"/>
      <c r="E88" s="6"/>
    </row>
    <row r="89">
      <c r="B89" s="1">
        <v>0.00188</v>
      </c>
      <c r="C89" s="1">
        <v>6650.0</v>
      </c>
      <c r="D89" s="6"/>
      <c r="E89" s="6"/>
    </row>
    <row r="90">
      <c r="B90" s="1">
        <v>0.00434</v>
      </c>
      <c r="C90" s="1">
        <v>7160.0</v>
      </c>
      <c r="D90" s="6"/>
      <c r="E90" s="6"/>
    </row>
    <row r="91">
      <c r="B91" s="1">
        <v>0.00378</v>
      </c>
      <c r="C91" s="1">
        <v>7680.0</v>
      </c>
      <c r="D91" s="6"/>
      <c r="E91" s="6"/>
    </row>
    <row r="92">
      <c r="B92" s="1">
        <v>0.00219</v>
      </c>
      <c r="C92" s="1">
        <v>8190.0</v>
      </c>
      <c r="D92" s="6"/>
      <c r="E92" s="6"/>
    </row>
    <row r="93">
      <c r="B93" s="1">
        <v>0.00219</v>
      </c>
      <c r="C93" s="1">
        <v>9210.0</v>
      </c>
      <c r="D93" s="6"/>
      <c r="E93" s="6"/>
    </row>
    <row r="94">
      <c r="B94" s="1">
        <v>0.00195</v>
      </c>
      <c r="C94" s="4">
        <v>10200.0</v>
      </c>
      <c r="D94" s="6"/>
      <c r="E94" s="6"/>
      <c r="G94" s="4"/>
    </row>
    <row r="95">
      <c r="B95" s="1">
        <v>0.00182</v>
      </c>
      <c r="C95" s="4">
        <v>11300.0</v>
      </c>
      <c r="D95" s="6"/>
      <c r="E95" s="6"/>
      <c r="G95" s="4"/>
    </row>
    <row r="96">
      <c r="B96" s="1">
        <v>0.0022</v>
      </c>
      <c r="C96" s="4">
        <v>12300.0</v>
      </c>
      <c r="D96" s="6"/>
      <c r="E96" s="6"/>
      <c r="G96" s="4"/>
    </row>
    <row r="97">
      <c r="B97" s="1">
        <v>0.00247</v>
      </c>
      <c r="C97" s="4">
        <v>13300.0</v>
      </c>
      <c r="D97" s="6"/>
      <c r="E97" s="6"/>
      <c r="G97" s="4"/>
    </row>
    <row r="98">
      <c r="B98" s="1">
        <v>0.00114</v>
      </c>
      <c r="C98" s="4">
        <v>14300.0</v>
      </c>
      <c r="D98" s="6"/>
      <c r="E98" s="6"/>
      <c r="G98" s="4"/>
    </row>
    <row r="99">
      <c r="B99" s="4">
        <v>8.94E-4</v>
      </c>
      <c r="C99" s="4">
        <v>15400.0</v>
      </c>
      <c r="D99" s="6"/>
      <c r="E99" s="6"/>
      <c r="G99" s="4"/>
    </row>
    <row r="100">
      <c r="B100" s="1">
        <v>0.00277</v>
      </c>
      <c r="C100" s="4">
        <v>16400.0</v>
      </c>
      <c r="D100" s="6"/>
      <c r="E100" s="6"/>
      <c r="G100" s="4"/>
    </row>
    <row r="101">
      <c r="B101" s="1">
        <v>0.00191</v>
      </c>
      <c r="C101" s="4">
        <v>18400.0</v>
      </c>
      <c r="D101" s="6"/>
      <c r="E101" s="6"/>
      <c r="G101" s="4"/>
    </row>
    <row r="102">
      <c r="B102" s="1">
        <v>0.00215</v>
      </c>
      <c r="C102" s="4">
        <v>20500.0</v>
      </c>
      <c r="D102" s="6"/>
      <c r="E102" s="6"/>
      <c r="G102" s="4"/>
    </row>
    <row r="103">
      <c r="B103" s="1">
        <v>0.00257</v>
      </c>
      <c r="C103" s="4">
        <v>22500.0</v>
      </c>
      <c r="D103" s="6"/>
      <c r="E103" s="6"/>
      <c r="G103" s="4"/>
    </row>
    <row r="104">
      <c r="B104" s="1">
        <v>0.00362</v>
      </c>
      <c r="C104" s="4">
        <v>24600.0</v>
      </c>
      <c r="D104" s="6"/>
      <c r="E104" s="6"/>
      <c r="G104" s="4"/>
    </row>
    <row r="105">
      <c r="B105" s="1">
        <v>0.00136</v>
      </c>
      <c r="C105" s="4">
        <v>26600.0</v>
      </c>
      <c r="D105" s="6"/>
      <c r="E105" s="6"/>
      <c r="G105" s="4"/>
    </row>
    <row r="106">
      <c r="B106" s="1">
        <v>0.00187</v>
      </c>
      <c r="C106" s="4">
        <v>28700.0</v>
      </c>
      <c r="D106" s="6"/>
      <c r="E106" s="6"/>
      <c r="G106" s="4"/>
    </row>
    <row r="107">
      <c r="B107" s="1">
        <v>0.00125</v>
      </c>
      <c r="C107" s="4">
        <v>30700.0</v>
      </c>
      <c r="D107" s="6"/>
      <c r="E107" s="6"/>
      <c r="G107" s="4"/>
    </row>
    <row r="108">
      <c r="B108" s="1">
        <v>0.00146</v>
      </c>
      <c r="C108" s="4">
        <v>32800.0</v>
      </c>
      <c r="D108" s="6"/>
      <c r="E108" s="6"/>
      <c r="G108" s="4"/>
    </row>
    <row r="109">
      <c r="B109" s="1">
        <v>0.0014</v>
      </c>
      <c r="C109" s="4">
        <v>36900.0</v>
      </c>
      <c r="D109" s="6"/>
      <c r="E109" s="6"/>
      <c r="G109" s="4"/>
    </row>
    <row r="110">
      <c r="B110" s="1">
        <v>0.00234</v>
      </c>
      <c r="C110" s="4">
        <v>41000.0</v>
      </c>
      <c r="D110" s="6"/>
      <c r="E110" s="6"/>
      <c r="G110" s="4"/>
    </row>
    <row r="111">
      <c r="B111" s="1">
        <v>0.00144</v>
      </c>
      <c r="C111" s="4">
        <v>45100.0</v>
      </c>
      <c r="D111" s="6"/>
      <c r="E111" s="6"/>
      <c r="G111" s="4"/>
    </row>
    <row r="112">
      <c r="B112" s="1">
        <v>0.00138</v>
      </c>
      <c r="C112" s="4">
        <v>49100.0</v>
      </c>
      <c r="D112" s="6"/>
      <c r="E112" s="6"/>
      <c r="G112" s="4"/>
    </row>
    <row r="113">
      <c r="B113" s="4">
        <v>8.53E-4</v>
      </c>
      <c r="C113" s="4">
        <v>53200.0</v>
      </c>
      <c r="D113" s="6"/>
      <c r="E113" s="6"/>
      <c r="G113" s="4"/>
    </row>
    <row r="114">
      <c r="B114" s="1">
        <v>0.00141</v>
      </c>
      <c r="C114" s="4">
        <v>57300.0</v>
      </c>
      <c r="D114" s="6"/>
      <c r="E114" s="6"/>
      <c r="G114" s="4"/>
    </row>
    <row r="115">
      <c r="B115" s="1">
        <v>0.00328</v>
      </c>
      <c r="C115" s="4">
        <v>61400.0</v>
      </c>
      <c r="D115" s="6"/>
      <c r="E115" s="6"/>
      <c r="G115" s="4"/>
    </row>
    <row r="116">
      <c r="B116" s="1">
        <v>0.00188</v>
      </c>
      <c r="C116" s="4">
        <v>65500.0</v>
      </c>
      <c r="D116" s="6"/>
      <c r="E116" s="6"/>
      <c r="G116" s="4"/>
    </row>
    <row r="117">
      <c r="B117" s="1">
        <v>0.00156</v>
      </c>
      <c r="C117" s="4">
        <v>73700.0</v>
      </c>
      <c r="D117" s="6"/>
      <c r="E117" s="6"/>
      <c r="G117" s="4"/>
    </row>
    <row r="118">
      <c r="B118" s="4">
        <v>6.37E-4</v>
      </c>
      <c r="C118" s="4">
        <v>81900.0</v>
      </c>
      <c r="D118" s="6"/>
      <c r="E118" s="6"/>
      <c r="G118" s="4"/>
    </row>
    <row r="119">
      <c r="B119" s="1">
        <v>0.00154</v>
      </c>
      <c r="C119" s="4">
        <v>90100.0</v>
      </c>
      <c r="D119" s="6"/>
      <c r="E119" s="6"/>
      <c r="G119" s="4"/>
    </row>
    <row r="120">
      <c r="B120" s="4">
        <v>3.31E-4</v>
      </c>
      <c r="C120" s="4">
        <v>98300.0</v>
      </c>
      <c r="D120" s="6"/>
      <c r="E120" s="6"/>
      <c r="G120" s="4"/>
    </row>
    <row r="121">
      <c r="B121" s="4">
        <v>8.53E-4</v>
      </c>
      <c r="C121" s="4">
        <v>106000.0</v>
      </c>
      <c r="D121" s="6"/>
      <c r="E121" s="6"/>
      <c r="G121" s="4"/>
    </row>
    <row r="122">
      <c r="B122" s="4">
        <v>9.42E-4</v>
      </c>
      <c r="C122" s="4">
        <v>115000.0</v>
      </c>
      <c r="D122" s="6"/>
      <c r="E122" s="6"/>
      <c r="G122" s="4"/>
    </row>
    <row r="123">
      <c r="B123" s="4">
        <v>8.04E-4</v>
      </c>
      <c r="C123" s="4">
        <v>123000.0</v>
      </c>
      <c r="D123" s="6"/>
      <c r="E123" s="6"/>
      <c r="G123" s="4"/>
    </row>
    <row r="124">
      <c r="B124" s="4">
        <v>5.64E-4</v>
      </c>
      <c r="C124" s="4">
        <v>131000.0</v>
      </c>
      <c r="D124" s="6"/>
      <c r="E124" s="6"/>
      <c r="G124" s="4"/>
    </row>
    <row r="125">
      <c r="B125" s="4">
        <v>5.82E-6</v>
      </c>
      <c r="C125" s="4">
        <v>147000.0</v>
      </c>
      <c r="D125" s="6"/>
      <c r="E125" s="6"/>
      <c r="G125" s="4"/>
    </row>
    <row r="126">
      <c r="B126" s="4">
        <v>6.6E-4</v>
      </c>
      <c r="C126" s="4">
        <v>164000.0</v>
      </c>
      <c r="D126" s="6"/>
      <c r="E126" s="6"/>
      <c r="G126" s="4"/>
    </row>
    <row r="127">
      <c r="B127" s="4">
        <v>1.96E-4</v>
      </c>
      <c r="C127" s="4">
        <v>180000.0</v>
      </c>
      <c r="D127" s="6"/>
      <c r="E127" s="6"/>
      <c r="G127" s="4"/>
    </row>
    <row r="128">
      <c r="B128" s="4">
        <v>2.32E-4</v>
      </c>
      <c r="C128" s="4">
        <v>197000.0</v>
      </c>
      <c r="D128" s="6"/>
      <c r="E128" s="6"/>
      <c r="G128" s="4"/>
    </row>
    <row r="129">
      <c r="B129" s="4">
        <v>1.13E-4</v>
      </c>
      <c r="C129" s="4">
        <v>213000.0</v>
      </c>
      <c r="D129" s="6"/>
      <c r="E129" s="6"/>
      <c r="G129" s="4"/>
    </row>
    <row r="130">
      <c r="B130" s="4">
        <v>5.45E-4</v>
      </c>
      <c r="C130" s="4">
        <v>229000.0</v>
      </c>
      <c r="D130" s="6"/>
      <c r="E130" s="6"/>
      <c r="G130" s="4"/>
    </row>
    <row r="131">
      <c r="B131" s="4">
        <v>2.88E-4</v>
      </c>
      <c r="C131" s="4">
        <v>246000.0</v>
      </c>
      <c r="D131" s="6"/>
      <c r="E131" s="6"/>
      <c r="G131" s="4"/>
    </row>
    <row r="132">
      <c r="B132" s="4">
        <v>4.9E-5</v>
      </c>
      <c r="C132" s="4">
        <v>262000.0</v>
      </c>
      <c r="D132" s="6"/>
      <c r="E132" s="6"/>
      <c r="G132" s="4"/>
    </row>
    <row r="133">
      <c r="B133" s="4">
        <v>3.57E-4</v>
      </c>
      <c r="C133" s="4">
        <v>295000.0</v>
      </c>
      <c r="D133" s="6"/>
      <c r="E133" s="6"/>
      <c r="G133" s="4"/>
    </row>
    <row r="134">
      <c r="B134" s="4">
        <v>6.48E-4</v>
      </c>
      <c r="C134" s="4">
        <v>328000.0</v>
      </c>
      <c r="D134" s="6"/>
      <c r="E134" s="6"/>
      <c r="G134" s="4"/>
    </row>
    <row r="135">
      <c r="B135" s="4">
        <v>6.49E-4</v>
      </c>
      <c r="C135" s="4">
        <v>360000.0</v>
      </c>
      <c r="D135" s="6"/>
      <c r="E135" s="6"/>
      <c r="G135" s="4"/>
    </row>
    <row r="136">
      <c r="B136" s="4">
        <v>1.76E-4</v>
      </c>
      <c r="C136" s="4">
        <v>393000.0</v>
      </c>
      <c r="D136" s="6"/>
      <c r="E136" s="6"/>
      <c r="G136" s="4"/>
    </row>
    <row r="137">
      <c r="B137" s="4">
        <v>4.88E-4</v>
      </c>
      <c r="C137" s="4">
        <v>426000.0</v>
      </c>
      <c r="D137" s="6"/>
      <c r="E137" s="6"/>
      <c r="G137" s="4"/>
    </row>
    <row r="138">
      <c r="B138" s="1">
        <v>0.00125</v>
      </c>
      <c r="C138" s="4">
        <v>459000.0</v>
      </c>
      <c r="D138" s="6"/>
      <c r="E138" s="6"/>
      <c r="G138" s="4"/>
    </row>
    <row r="139">
      <c r="B139" s="4">
        <v>3.82E-4</v>
      </c>
      <c r="C139" s="4">
        <v>492000.0</v>
      </c>
      <c r="D139" s="6"/>
      <c r="E139" s="6"/>
      <c r="G139" s="4"/>
    </row>
    <row r="140">
      <c r="B140" s="4">
        <v>3.15E-4</v>
      </c>
      <c r="C140" s="4">
        <v>524000.0</v>
      </c>
      <c r="D140" s="6"/>
      <c r="E140" s="6"/>
      <c r="G140" s="4"/>
    </row>
    <row r="141">
      <c r="B141" s="4">
        <v>9.32E-5</v>
      </c>
      <c r="C141" s="4">
        <v>590000.0</v>
      </c>
      <c r="D141" s="6"/>
      <c r="E141" s="6"/>
      <c r="G141" s="4"/>
    </row>
    <row r="142">
      <c r="B142" s="4">
        <v>3.29E-4</v>
      </c>
      <c r="C142" s="4">
        <v>655000.0</v>
      </c>
      <c r="D142" s="6"/>
      <c r="E142" s="6"/>
      <c r="G142" s="4"/>
    </row>
    <row r="143">
      <c r="B143" s="4">
        <v>3.01E-4</v>
      </c>
      <c r="C143" s="4">
        <v>721000.0</v>
      </c>
      <c r="D143" s="6"/>
      <c r="E143" s="6"/>
      <c r="G143" s="4"/>
    </row>
    <row r="144">
      <c r="B144" s="4">
        <v>7.68E-5</v>
      </c>
      <c r="C144" s="4">
        <v>786000.0</v>
      </c>
      <c r="G144" s="4"/>
    </row>
    <row r="145">
      <c r="B145" s="4">
        <v>1.83E-4</v>
      </c>
      <c r="C145" s="4">
        <v>852000.0</v>
      </c>
      <c r="G145" s="4"/>
    </row>
    <row r="146">
      <c r="B146" s="4">
        <v>5.17E-4</v>
      </c>
      <c r="C146" s="4">
        <v>918000.0</v>
      </c>
      <c r="G146" s="4"/>
    </row>
    <row r="147">
      <c r="B147" s="4">
        <v>3.75E-4</v>
      </c>
      <c r="C147" s="4">
        <v>983000.0</v>
      </c>
      <c r="G147" s="4"/>
    </row>
    <row r="148">
      <c r="B148" s="4">
        <v>7.57E-4</v>
      </c>
      <c r="C148" s="4">
        <v>1050000.0</v>
      </c>
      <c r="G148" s="4"/>
    </row>
    <row r="149">
      <c r="B149" s="1">
        <v>0.00376</v>
      </c>
      <c r="C149" s="4">
        <v>1180000.0</v>
      </c>
      <c r="G149" s="4"/>
    </row>
    <row r="150">
      <c r="B150" s="1">
        <v>0.00425</v>
      </c>
      <c r="C150" s="4">
        <v>1310000.0</v>
      </c>
      <c r="G150" s="4"/>
    </row>
    <row r="151">
      <c r="B151" s="1">
        <v>0.00375</v>
      </c>
      <c r="C151" s="4">
        <v>1440000.0</v>
      </c>
      <c r="G151" s="4"/>
    </row>
    <row r="152">
      <c r="B152" s="1">
        <v>0.00365</v>
      </c>
      <c r="C152" s="4">
        <v>1570000.0</v>
      </c>
      <c r="G152" s="4"/>
    </row>
    <row r="153">
      <c r="B153" s="1">
        <v>0.00408</v>
      </c>
      <c r="C153" s="4">
        <v>1700000.0</v>
      </c>
      <c r="G153" s="4"/>
    </row>
    <row r="154">
      <c r="B154" s="1">
        <v>0.00479</v>
      </c>
      <c r="C154" s="4">
        <v>1840000.0</v>
      </c>
      <c r="G154" s="4"/>
    </row>
    <row r="155">
      <c r="B155" s="1">
        <v>0.00555</v>
      </c>
      <c r="C155" s="4">
        <v>1970000.0</v>
      </c>
      <c r="G155" s="4"/>
    </row>
    <row r="156">
      <c r="B156" s="1">
        <v>0.00536</v>
      </c>
      <c r="C156" s="4">
        <v>2100000.0</v>
      </c>
      <c r="G156" s="4"/>
    </row>
    <row r="157">
      <c r="B157" s="1">
        <v>0.0041</v>
      </c>
      <c r="C157" s="4">
        <v>2360000.0</v>
      </c>
      <c r="G157" s="4"/>
    </row>
    <row r="158">
      <c r="B158" s="1">
        <v>0.00554</v>
      </c>
      <c r="C158" s="4">
        <v>2620000.0</v>
      </c>
      <c r="G158" s="4"/>
    </row>
    <row r="159">
      <c r="B159" s="1">
        <v>0.00589</v>
      </c>
      <c r="C159" s="4">
        <v>2880000.0</v>
      </c>
      <c r="G159" s="4"/>
    </row>
    <row r="160">
      <c r="B160" s="1">
        <v>0.00391</v>
      </c>
      <c r="C160" s="4">
        <v>3150000.0</v>
      </c>
      <c r="G160" s="4"/>
    </row>
    <row r="161">
      <c r="B161" s="1">
        <v>0.0039</v>
      </c>
      <c r="C161" s="4">
        <v>3410000.0</v>
      </c>
      <c r="G161" s="4"/>
    </row>
    <row r="162">
      <c r="B162" s="1">
        <v>0.00407</v>
      </c>
      <c r="C162" s="4">
        <v>3670000.0</v>
      </c>
      <c r="G162" s="4"/>
    </row>
    <row r="163">
      <c r="B163" s="1">
        <v>0.00523</v>
      </c>
      <c r="C163" s="4">
        <v>3930000.0</v>
      </c>
      <c r="G163" s="4"/>
    </row>
    <row r="164">
      <c r="B164" s="1">
        <v>0.0</v>
      </c>
      <c r="C164" s="4">
        <v>4190000.0</v>
      </c>
      <c r="G164" s="4"/>
    </row>
    <row r="165">
      <c r="B165" s="1">
        <v>0.0</v>
      </c>
      <c r="C165" s="4">
        <v>4720000.0</v>
      </c>
      <c r="G165" s="4"/>
    </row>
    <row r="166">
      <c r="B166" s="1">
        <v>0.0</v>
      </c>
      <c r="C166" s="4">
        <v>5240000.0</v>
      </c>
      <c r="G166" s="4"/>
    </row>
    <row r="167">
      <c r="B167" s="1">
        <v>0.0</v>
      </c>
      <c r="C167" s="4">
        <v>5770000.0</v>
      </c>
      <c r="G167" s="4"/>
    </row>
    <row r="168">
      <c r="B168" s="1">
        <v>0.0</v>
      </c>
      <c r="C168" s="4">
        <v>6290000.0</v>
      </c>
      <c r="G168" s="4"/>
    </row>
    <row r="169">
      <c r="B169" s="1">
        <v>0.0</v>
      </c>
      <c r="C169" s="4">
        <v>6820000.0</v>
      </c>
      <c r="G169" s="4"/>
    </row>
    <row r="170">
      <c r="B170" s="1">
        <v>0.0</v>
      </c>
      <c r="C170" s="4">
        <v>7340000.0</v>
      </c>
      <c r="G170" s="4"/>
    </row>
    <row r="171">
      <c r="B171" s="1">
        <v>0.0</v>
      </c>
      <c r="C171" s="4">
        <v>7860000.0</v>
      </c>
      <c r="G171" s="4"/>
    </row>
    <row r="172">
      <c r="B172" s="1">
        <v>0.0</v>
      </c>
      <c r="C172" s="4">
        <v>8390000.0</v>
      </c>
      <c r="G172" s="4"/>
    </row>
    <row r="173">
      <c r="B173" s="1">
        <v>0.0</v>
      </c>
      <c r="C173" s="4">
        <v>9440000.0</v>
      </c>
      <c r="G173" s="4"/>
    </row>
    <row r="174">
      <c r="B174" s="1">
        <v>0.0</v>
      </c>
      <c r="C174" s="4">
        <v>1.05E7</v>
      </c>
      <c r="G174" s="4"/>
    </row>
    <row r="175">
      <c r="B175" s="1">
        <v>0.0</v>
      </c>
      <c r="C175" s="4">
        <v>1.15E7</v>
      </c>
      <c r="G175" s="4"/>
    </row>
    <row r="176">
      <c r="B176" s="1">
        <v>0.0</v>
      </c>
      <c r="C176" s="4">
        <v>1.26E7</v>
      </c>
      <c r="G176" s="4"/>
    </row>
    <row r="177">
      <c r="B177" s="1">
        <v>0.0</v>
      </c>
      <c r="C177" s="4">
        <v>1.36E7</v>
      </c>
      <c r="G177" s="4"/>
    </row>
    <row r="178">
      <c r="B178" s="1">
        <v>0.0</v>
      </c>
      <c r="C178" s="4">
        <v>1.47E7</v>
      </c>
      <c r="G178" s="4"/>
    </row>
    <row r="179">
      <c r="B179" s="1">
        <v>0.0</v>
      </c>
      <c r="C179" s="4">
        <v>1.57E7</v>
      </c>
      <c r="G179" s="4"/>
    </row>
    <row r="180">
      <c r="B180" s="1">
        <v>0.0</v>
      </c>
      <c r="C180" s="4">
        <v>1.68E7</v>
      </c>
      <c r="G180" s="4"/>
    </row>
    <row r="181">
      <c r="B181" s="1">
        <v>0.0</v>
      </c>
      <c r="C181" s="4">
        <v>1.89E7</v>
      </c>
      <c r="G181" s="4"/>
    </row>
    <row r="182">
      <c r="B182" s="1">
        <v>0.0</v>
      </c>
      <c r="C182" s="4">
        <v>2.1E7</v>
      </c>
      <c r="G182" s="4"/>
    </row>
    <row r="183">
      <c r="B183" s="1">
        <v>0.0</v>
      </c>
      <c r="C183" s="4">
        <v>2.31E7</v>
      </c>
      <c r="G183" s="4"/>
    </row>
    <row r="184">
      <c r="B184" s="1">
        <v>0.0</v>
      </c>
      <c r="C184" s="4">
        <v>2.52E7</v>
      </c>
      <c r="G184" s="4"/>
    </row>
    <row r="185">
      <c r="B185" s="1">
        <v>0.0</v>
      </c>
      <c r="C185" s="4">
        <v>2.73E7</v>
      </c>
      <c r="G185" s="4"/>
    </row>
    <row r="186">
      <c r="B186" s="1">
        <v>0.0</v>
      </c>
      <c r="C186" s="4">
        <v>2.94E7</v>
      </c>
      <c r="G186" s="4"/>
    </row>
    <row r="187">
      <c r="B187" s="1">
        <v>0.0</v>
      </c>
      <c r="C187" s="4">
        <v>3.15E7</v>
      </c>
      <c r="G187" s="4"/>
    </row>
    <row r="188">
      <c r="B188" s="1">
        <v>0.0</v>
      </c>
      <c r="C188" s="4">
        <v>3.36E7</v>
      </c>
      <c r="G188" s="4"/>
    </row>
    <row r="189">
      <c r="B189" s="1">
        <v>0.0</v>
      </c>
      <c r="C189" s="4">
        <v>3.77E7</v>
      </c>
      <c r="G189" s="4"/>
    </row>
    <row r="190">
      <c r="B190" s="1">
        <v>0.0</v>
      </c>
      <c r="C190" s="4">
        <v>4.19E7</v>
      </c>
      <c r="G190" s="4"/>
    </row>
    <row r="191">
      <c r="B191" s="1">
        <v>0.0</v>
      </c>
      <c r="C191" s="4">
        <v>4.61E7</v>
      </c>
      <c r="G191" s="4"/>
    </row>
    <row r="192">
      <c r="B192" s="1">
        <v>0.0</v>
      </c>
      <c r="C192" s="4">
        <v>5.03E7</v>
      </c>
      <c r="G192" s="4"/>
    </row>
    <row r="193">
      <c r="B193" s="1">
        <v>0.0</v>
      </c>
      <c r="C193" s="4">
        <v>5.45E7</v>
      </c>
      <c r="G193" s="4"/>
    </row>
    <row r="194">
      <c r="B194" s="1">
        <v>0.0</v>
      </c>
      <c r="C194" s="4">
        <v>5.87E7</v>
      </c>
      <c r="G194" s="4"/>
    </row>
    <row r="195">
      <c r="B195" s="1">
        <v>0.0</v>
      </c>
      <c r="C195" s="4">
        <v>6.29E7</v>
      </c>
      <c r="G195" s="4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5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</sheetData>
  <hyperlinks>
    <hyperlink r:id="rId1" ref="H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</v>
      </c>
    </row>
    <row r="2">
      <c r="B2" s="1" t="s">
        <v>1</v>
      </c>
      <c r="C2" s="1" t="s">
        <v>2</v>
      </c>
      <c r="D2" s="2"/>
      <c r="E2" s="3" t="s">
        <v>2</v>
      </c>
      <c r="F2" s="1" t="s">
        <v>1</v>
      </c>
    </row>
    <row r="3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H3" s="1" t="s">
        <v>8</v>
      </c>
    </row>
    <row r="4">
      <c r="B4" s="1">
        <v>0.897</v>
      </c>
      <c r="C4" s="1">
        <v>0.5</v>
      </c>
      <c r="D4" s="1">
        <v>150.7</v>
      </c>
      <c r="E4" s="1">
        <v>0.4</v>
      </c>
      <c r="F4" s="1">
        <v>0.0</v>
      </c>
      <c r="H4" s="3">
        <f>SUMPRODUCT(E4:E73,F4:F73)/SUM(F4:F73)</f>
        <v>150.7276</v>
      </c>
    </row>
    <row r="5">
      <c r="B5" s="1">
        <v>0.909</v>
      </c>
      <c r="C5" s="1">
        <v>1.0</v>
      </c>
      <c r="E5" s="1">
        <v>0.4632</v>
      </c>
      <c r="F5" s="1">
        <v>0.0</v>
      </c>
    </row>
    <row r="6">
      <c r="B6" s="1">
        <v>0.908</v>
      </c>
      <c r="C6" s="1">
        <v>1.5</v>
      </c>
      <c r="E6" s="1">
        <v>0.5365</v>
      </c>
      <c r="F6" s="1">
        <v>0.0</v>
      </c>
      <c r="H6" s="1" t="s">
        <v>10</v>
      </c>
    </row>
    <row r="7">
      <c r="B7" s="1">
        <v>0.904</v>
      </c>
      <c r="C7" s="1">
        <v>2.0</v>
      </c>
      <c r="E7" s="1">
        <v>0.6213</v>
      </c>
      <c r="F7" s="1">
        <v>0.0</v>
      </c>
      <c r="H7" s="7">
        <f>SQRT(SUMPRODUCT((E4:E73-H4)^2,F4:F73)/SUM(F4:F73,-1))</f>
        <v>26.88270591</v>
      </c>
    </row>
    <row r="8">
      <c r="B8" s="1">
        <v>0.903</v>
      </c>
      <c r="C8" s="1">
        <v>2.5</v>
      </c>
      <c r="E8" s="1">
        <v>0.7195</v>
      </c>
      <c r="F8" s="1">
        <v>0.0</v>
      </c>
    </row>
    <row r="9">
      <c r="B9" s="1">
        <v>0.903</v>
      </c>
      <c r="C9" s="1">
        <v>3.0</v>
      </c>
      <c r="E9" s="1">
        <v>0.8332</v>
      </c>
      <c r="F9" s="1">
        <v>0.0</v>
      </c>
    </row>
    <row r="10">
      <c r="B10" s="1">
        <v>0.899</v>
      </c>
      <c r="C10" s="1">
        <v>3.5</v>
      </c>
      <c r="E10" s="1">
        <v>0.9649</v>
      </c>
      <c r="F10" s="1">
        <v>0.0</v>
      </c>
    </row>
    <row r="11">
      <c r="B11" s="1">
        <v>0.897</v>
      </c>
      <c r="C11" s="1">
        <v>4.0</v>
      </c>
      <c r="E11" s="1">
        <v>1.117</v>
      </c>
      <c r="F11" s="1">
        <v>0.0</v>
      </c>
    </row>
    <row r="12">
      <c r="B12" s="1">
        <v>0.896</v>
      </c>
      <c r="C12" s="1">
        <v>4.5</v>
      </c>
      <c r="E12" s="1">
        <v>1.294</v>
      </c>
      <c r="F12" s="1">
        <v>0.0</v>
      </c>
    </row>
    <row r="13">
      <c r="B13" s="1">
        <v>0.891</v>
      </c>
      <c r="C13" s="1">
        <v>5.5</v>
      </c>
      <c r="E13" s="1">
        <v>1.499</v>
      </c>
      <c r="F13" s="1">
        <v>0.0</v>
      </c>
    </row>
    <row r="14">
      <c r="B14" s="1">
        <v>0.888</v>
      </c>
      <c r="C14" s="1">
        <v>6.5</v>
      </c>
      <c r="E14" s="1">
        <v>1.736</v>
      </c>
      <c r="F14" s="1">
        <v>0.0</v>
      </c>
    </row>
    <row r="15">
      <c r="B15" s="1">
        <v>0.884</v>
      </c>
      <c r="C15" s="1">
        <v>7.5</v>
      </c>
      <c r="E15" s="1">
        <v>2.01</v>
      </c>
      <c r="F15" s="1">
        <v>0.0</v>
      </c>
    </row>
    <row r="16">
      <c r="B16" s="1">
        <v>0.88</v>
      </c>
      <c r="C16" s="1">
        <v>8.5</v>
      </c>
      <c r="E16" s="1">
        <v>2.328</v>
      </c>
      <c r="F16" s="1">
        <v>0.0</v>
      </c>
    </row>
    <row r="17">
      <c r="B17" s="1">
        <v>0.877</v>
      </c>
      <c r="C17" s="1">
        <v>9.5</v>
      </c>
      <c r="E17" s="1">
        <v>2.696</v>
      </c>
      <c r="F17" s="1">
        <v>0.0</v>
      </c>
    </row>
    <row r="18">
      <c r="B18" s="1">
        <v>0.873</v>
      </c>
      <c r="C18" s="1">
        <v>10.5</v>
      </c>
      <c r="E18" s="1">
        <v>3.122</v>
      </c>
      <c r="F18" s="1">
        <v>0.0</v>
      </c>
    </row>
    <row r="19">
      <c r="B19" s="1">
        <v>0.869</v>
      </c>
      <c r="C19" s="1">
        <v>11.5</v>
      </c>
      <c r="E19" s="1">
        <v>3.615</v>
      </c>
      <c r="F19" s="1">
        <v>0.0</v>
      </c>
    </row>
    <row r="20">
      <c r="B20" s="1">
        <v>0.865</v>
      </c>
      <c r="C20" s="1">
        <v>12.5</v>
      </c>
      <c r="E20" s="1">
        <v>4.187</v>
      </c>
      <c r="F20" s="1">
        <v>0.0</v>
      </c>
    </row>
    <row r="21">
      <c r="B21" s="1">
        <v>0.858</v>
      </c>
      <c r="C21" s="1">
        <v>14.5</v>
      </c>
      <c r="E21" s="1">
        <v>4.849</v>
      </c>
      <c r="F21" s="1">
        <v>0.0</v>
      </c>
    </row>
    <row r="22">
      <c r="B22" s="1">
        <v>0.849</v>
      </c>
      <c r="C22" s="1">
        <v>16.5</v>
      </c>
      <c r="E22" s="1">
        <v>5.615</v>
      </c>
      <c r="F22" s="1">
        <v>0.0</v>
      </c>
    </row>
    <row r="23">
      <c r="B23" s="1">
        <v>0.842</v>
      </c>
      <c r="C23" s="1">
        <v>18.5</v>
      </c>
      <c r="E23" s="1">
        <v>6.503</v>
      </c>
      <c r="F23" s="1">
        <v>0.0</v>
      </c>
    </row>
    <row r="24">
      <c r="B24" s="1">
        <v>0.836</v>
      </c>
      <c r="C24" s="1">
        <v>20.5</v>
      </c>
      <c r="E24" s="1">
        <v>7.531</v>
      </c>
      <c r="F24" s="1">
        <v>0.0</v>
      </c>
    </row>
    <row r="25">
      <c r="B25" s="1">
        <v>0.828</v>
      </c>
      <c r="C25" s="1">
        <v>22.5</v>
      </c>
      <c r="E25" s="1">
        <v>8.721</v>
      </c>
      <c r="F25" s="1">
        <v>0.0</v>
      </c>
    </row>
    <row r="26">
      <c r="B26" s="1">
        <v>0.82</v>
      </c>
      <c r="C26" s="1">
        <v>24.5</v>
      </c>
      <c r="E26" s="1">
        <v>10.1</v>
      </c>
      <c r="F26" s="1">
        <v>0.0</v>
      </c>
    </row>
    <row r="27">
      <c r="B27" s="1">
        <v>0.814</v>
      </c>
      <c r="C27" s="1">
        <v>26.5</v>
      </c>
      <c r="E27" s="1">
        <v>11.7</v>
      </c>
      <c r="F27" s="1">
        <v>0.0</v>
      </c>
    </row>
    <row r="28">
      <c r="B28" s="1">
        <v>0.807</v>
      </c>
      <c r="C28" s="1">
        <v>28.5</v>
      </c>
      <c r="E28" s="1">
        <v>13.55</v>
      </c>
      <c r="F28" s="1">
        <v>0.0</v>
      </c>
    </row>
    <row r="29">
      <c r="B29" s="1">
        <v>0.793</v>
      </c>
      <c r="C29" s="1">
        <v>32.5</v>
      </c>
      <c r="E29" s="1">
        <v>15.69</v>
      </c>
      <c r="F29" s="1">
        <v>0.0</v>
      </c>
    </row>
    <row r="30">
      <c r="B30" s="1">
        <v>0.779</v>
      </c>
      <c r="C30" s="1">
        <v>36.5</v>
      </c>
      <c r="E30" s="1">
        <v>18.17</v>
      </c>
      <c r="F30" s="1">
        <v>0.0</v>
      </c>
    </row>
    <row r="31">
      <c r="B31" s="1">
        <v>0.765</v>
      </c>
      <c r="C31" s="1">
        <v>40.5</v>
      </c>
      <c r="E31" s="1">
        <v>21.04</v>
      </c>
      <c r="F31" s="1">
        <v>0.0</v>
      </c>
    </row>
    <row r="32">
      <c r="B32" s="1">
        <v>0.753</v>
      </c>
      <c r="C32" s="1">
        <v>44.5</v>
      </c>
      <c r="E32" s="1">
        <v>24.36</v>
      </c>
      <c r="F32" s="1">
        <v>0.0</v>
      </c>
    </row>
    <row r="33">
      <c r="B33" s="1">
        <v>0.739</v>
      </c>
      <c r="C33" s="1">
        <v>48.5</v>
      </c>
      <c r="E33" s="1">
        <v>28.21</v>
      </c>
      <c r="F33" s="1">
        <v>0.0</v>
      </c>
    </row>
    <row r="34">
      <c r="B34" s="1">
        <v>0.727</v>
      </c>
      <c r="C34" s="1">
        <v>52.5</v>
      </c>
      <c r="E34" s="1">
        <v>32.67</v>
      </c>
      <c r="F34" s="1">
        <v>0.0</v>
      </c>
    </row>
    <row r="35">
      <c r="B35" s="1">
        <v>0.714</v>
      </c>
      <c r="C35" s="1">
        <v>56.5</v>
      </c>
      <c r="E35" s="1">
        <v>37.84</v>
      </c>
      <c r="F35" s="1">
        <v>0.0</v>
      </c>
    </row>
    <row r="36">
      <c r="B36" s="1">
        <v>0.702</v>
      </c>
      <c r="C36" s="1">
        <v>60.5</v>
      </c>
      <c r="E36" s="1">
        <v>43.82</v>
      </c>
      <c r="F36" s="1">
        <v>0.0</v>
      </c>
    </row>
    <row r="37">
      <c r="B37" s="1">
        <v>0.678</v>
      </c>
      <c r="C37" s="1">
        <v>68.5</v>
      </c>
      <c r="E37" s="1">
        <v>50.75</v>
      </c>
      <c r="F37" s="1">
        <v>0.0</v>
      </c>
    </row>
    <row r="38">
      <c r="B38" s="1">
        <v>0.655</v>
      </c>
      <c r="C38" s="1">
        <v>76.5</v>
      </c>
      <c r="E38" s="1">
        <v>58.77</v>
      </c>
      <c r="F38" s="1">
        <v>0.0</v>
      </c>
    </row>
    <row r="39">
      <c r="B39" s="1">
        <v>0.632</v>
      </c>
      <c r="C39" s="1">
        <v>84.5</v>
      </c>
      <c r="E39" s="1">
        <v>68.06</v>
      </c>
      <c r="F39" s="1">
        <v>0.0</v>
      </c>
    </row>
    <row r="40">
      <c r="B40" s="1">
        <v>0.61</v>
      </c>
      <c r="C40" s="1">
        <v>92.5</v>
      </c>
      <c r="E40" s="1">
        <v>78.82</v>
      </c>
      <c r="F40" s="1">
        <v>0.0</v>
      </c>
    </row>
    <row r="41">
      <c r="B41" s="1">
        <v>0.589</v>
      </c>
      <c r="C41" s="1">
        <v>101.0</v>
      </c>
      <c r="E41" s="1">
        <v>91.28</v>
      </c>
      <c r="F41" s="1">
        <v>0.0</v>
      </c>
    </row>
    <row r="42">
      <c r="B42" s="1">
        <v>0.569</v>
      </c>
      <c r="C42" s="1">
        <v>109.0</v>
      </c>
      <c r="E42" s="1">
        <v>105.7</v>
      </c>
      <c r="F42" s="1">
        <v>5.7</v>
      </c>
    </row>
    <row r="43">
      <c r="B43" s="1">
        <v>0.55</v>
      </c>
      <c r="C43" s="1">
        <v>117.0</v>
      </c>
      <c r="E43" s="1">
        <v>122.4</v>
      </c>
      <c r="F43" s="1">
        <v>20.4</v>
      </c>
    </row>
    <row r="44">
      <c r="B44" s="1">
        <v>0.531</v>
      </c>
      <c r="C44" s="1">
        <v>125.0</v>
      </c>
      <c r="E44" s="1">
        <v>141.8</v>
      </c>
      <c r="F44" s="1">
        <v>30.8</v>
      </c>
    </row>
    <row r="45">
      <c r="B45" s="1">
        <v>0.495</v>
      </c>
      <c r="C45" s="1">
        <v>141.0</v>
      </c>
      <c r="E45" s="1">
        <v>164.2</v>
      </c>
      <c r="F45" s="1">
        <v>26.4</v>
      </c>
    </row>
    <row r="46">
      <c r="B46" s="1">
        <v>0.461</v>
      </c>
      <c r="C46" s="1">
        <v>157.0</v>
      </c>
      <c r="E46" s="1">
        <v>190.1</v>
      </c>
      <c r="F46" s="1">
        <v>13.5</v>
      </c>
    </row>
    <row r="47">
      <c r="B47" s="1">
        <v>0.43</v>
      </c>
      <c r="C47" s="1">
        <v>173.0</v>
      </c>
      <c r="E47" s="1">
        <v>220.2</v>
      </c>
      <c r="F47" s="1">
        <v>3.2</v>
      </c>
    </row>
    <row r="48">
      <c r="B48" s="1">
        <v>0.401</v>
      </c>
      <c r="C48" s="1">
        <v>189.0</v>
      </c>
      <c r="E48" s="1">
        <v>255.0</v>
      </c>
      <c r="F48" s="1">
        <v>0.0</v>
      </c>
    </row>
    <row r="49">
      <c r="B49" s="1">
        <v>0.374</v>
      </c>
      <c r="C49" s="1">
        <v>205.0</v>
      </c>
      <c r="E49" s="1">
        <v>295.3</v>
      </c>
      <c r="F49" s="1">
        <v>0.0</v>
      </c>
    </row>
    <row r="50">
      <c r="B50" s="1">
        <v>0.349</v>
      </c>
      <c r="C50" s="1">
        <v>221.0</v>
      </c>
      <c r="E50" s="1">
        <v>342.0</v>
      </c>
      <c r="F50" s="1">
        <v>0.0</v>
      </c>
    </row>
    <row r="51">
      <c r="B51" s="1">
        <v>0.325</v>
      </c>
      <c r="C51" s="1">
        <v>237.0</v>
      </c>
      <c r="E51" s="1">
        <v>396.1</v>
      </c>
      <c r="F51" s="1">
        <v>0.0</v>
      </c>
    </row>
    <row r="52">
      <c r="B52" s="1">
        <v>0.303</v>
      </c>
      <c r="C52" s="1">
        <v>253.0</v>
      </c>
      <c r="E52" s="1">
        <v>458.7</v>
      </c>
      <c r="F52" s="1">
        <v>0.0</v>
      </c>
    </row>
    <row r="53">
      <c r="B53" s="1">
        <v>0.264</v>
      </c>
      <c r="C53" s="1">
        <v>285.0</v>
      </c>
      <c r="E53" s="1">
        <v>531.2</v>
      </c>
      <c r="F53" s="1">
        <v>0.0</v>
      </c>
    </row>
    <row r="54">
      <c r="B54" s="1">
        <v>0.229</v>
      </c>
      <c r="C54" s="1">
        <v>317.0</v>
      </c>
      <c r="E54" s="1">
        <v>615.1</v>
      </c>
      <c r="F54" s="1">
        <v>0.0</v>
      </c>
    </row>
    <row r="55">
      <c r="B55" s="1">
        <v>0.199</v>
      </c>
      <c r="C55" s="1">
        <v>349.0</v>
      </c>
      <c r="E55" s="1">
        <v>712.4</v>
      </c>
      <c r="F55" s="1">
        <v>0.0</v>
      </c>
    </row>
    <row r="56">
      <c r="B56" s="1">
        <v>0.174</v>
      </c>
      <c r="C56" s="1">
        <v>381.0</v>
      </c>
      <c r="E56" s="1">
        <v>825.0</v>
      </c>
      <c r="F56" s="1">
        <v>0.0</v>
      </c>
    </row>
    <row r="57">
      <c r="B57" s="1">
        <v>0.152</v>
      </c>
      <c r="C57" s="1">
        <v>413.0</v>
      </c>
      <c r="E57" s="1">
        <v>955.4</v>
      </c>
      <c r="F57" s="1">
        <v>0.0</v>
      </c>
    </row>
    <row r="58">
      <c r="B58" s="1">
        <v>0.133</v>
      </c>
      <c r="C58" s="1">
        <v>445.0</v>
      </c>
      <c r="E58" s="1">
        <v>1106.0</v>
      </c>
      <c r="F58" s="1">
        <v>0.0</v>
      </c>
    </row>
    <row r="59">
      <c r="B59" s="1">
        <v>0.117</v>
      </c>
      <c r="C59" s="1">
        <v>477.0</v>
      </c>
      <c r="E59" s="1">
        <v>1281.0</v>
      </c>
      <c r="F59" s="1">
        <v>0.0</v>
      </c>
    </row>
    <row r="60">
      <c r="B60" s="1">
        <v>0.103</v>
      </c>
      <c r="C60" s="1">
        <v>509.0</v>
      </c>
      <c r="E60" s="1">
        <v>1484.0</v>
      </c>
      <c r="F60" s="1">
        <v>0.0</v>
      </c>
    </row>
    <row r="61">
      <c r="B61" s="1">
        <v>0.0803</v>
      </c>
      <c r="C61" s="1">
        <v>573.0</v>
      </c>
      <c r="E61" s="1">
        <v>1718.0</v>
      </c>
      <c r="F61" s="1">
        <v>0.0</v>
      </c>
    </row>
    <row r="62">
      <c r="B62" s="1">
        <v>0.0624</v>
      </c>
      <c r="C62" s="1">
        <v>637.0</v>
      </c>
      <c r="E62" s="1">
        <v>1990.0</v>
      </c>
      <c r="F62" s="1">
        <v>0.0</v>
      </c>
    </row>
    <row r="63">
      <c r="B63" s="1">
        <v>0.0484</v>
      </c>
      <c r="C63" s="1">
        <v>701.0</v>
      </c>
      <c r="E63" s="1">
        <v>2305.0</v>
      </c>
      <c r="F63" s="1">
        <v>0.0</v>
      </c>
    </row>
    <row r="64">
      <c r="B64" s="1">
        <v>0.0377</v>
      </c>
      <c r="C64" s="1">
        <v>765.0</v>
      </c>
      <c r="E64" s="1">
        <v>2669.0</v>
      </c>
      <c r="F64" s="1">
        <v>0.0</v>
      </c>
    </row>
    <row r="65">
      <c r="B65" s="1">
        <v>0.0295</v>
      </c>
      <c r="C65" s="1">
        <v>829.0</v>
      </c>
      <c r="E65" s="1">
        <v>3091.0</v>
      </c>
      <c r="F65" s="1">
        <v>0.0</v>
      </c>
    </row>
    <row r="66">
      <c r="B66" s="1">
        <v>0.0228</v>
      </c>
      <c r="C66" s="1">
        <v>893.0</v>
      </c>
      <c r="E66" s="1">
        <v>3580.0</v>
      </c>
      <c r="F66" s="1">
        <v>0.0</v>
      </c>
    </row>
    <row r="67">
      <c r="B67" s="1">
        <v>0.0183</v>
      </c>
      <c r="C67" s="1">
        <v>957.0</v>
      </c>
      <c r="E67" s="1">
        <v>4145.0</v>
      </c>
      <c r="F67" s="1">
        <v>0.0</v>
      </c>
    </row>
    <row r="68">
      <c r="B68" s="1">
        <v>0.0154</v>
      </c>
      <c r="C68" s="1">
        <v>1020.0</v>
      </c>
      <c r="E68" s="1">
        <v>4801.0</v>
      </c>
      <c r="F68" s="1">
        <v>0.0</v>
      </c>
    </row>
    <row r="69">
      <c r="B69" s="1">
        <v>0.0122</v>
      </c>
      <c r="C69" s="1">
        <v>1150.0</v>
      </c>
      <c r="E69" s="1">
        <v>5560.0</v>
      </c>
      <c r="F69" s="1">
        <v>0.0</v>
      </c>
    </row>
    <row r="70">
      <c r="B70" s="1">
        <v>0.0106</v>
      </c>
      <c r="C70" s="1">
        <v>1280.0</v>
      </c>
      <c r="E70" s="1">
        <v>6439.0</v>
      </c>
      <c r="F70" s="1">
        <v>0.0</v>
      </c>
    </row>
    <row r="71">
      <c r="B71" s="1">
        <v>0.00958</v>
      </c>
      <c r="C71" s="1">
        <v>1400.0</v>
      </c>
      <c r="E71" s="1">
        <v>7456.0</v>
      </c>
      <c r="F71" s="1">
        <v>0.0</v>
      </c>
    </row>
    <row r="72">
      <c r="B72" s="1">
        <v>0.00752</v>
      </c>
      <c r="C72" s="1">
        <v>1530.0</v>
      </c>
      <c r="E72" s="1">
        <v>8635.0</v>
      </c>
      <c r="F72" s="1">
        <v>0.0</v>
      </c>
    </row>
    <row r="73">
      <c r="B73" s="1">
        <v>0.00504</v>
      </c>
      <c r="C73" s="1">
        <v>1660.0</v>
      </c>
      <c r="E73" s="4">
        <v>10000.0</v>
      </c>
      <c r="F73" s="1">
        <v>0.0</v>
      </c>
    </row>
    <row r="74">
      <c r="B74" s="1">
        <v>0.00368</v>
      </c>
      <c r="C74" s="1">
        <v>1790.0</v>
      </c>
    </row>
    <row r="75">
      <c r="B75" s="1">
        <v>0.00325</v>
      </c>
      <c r="C75" s="1">
        <v>1920.0</v>
      </c>
    </row>
    <row r="76">
      <c r="B76" s="1">
        <v>0.00292</v>
      </c>
      <c r="C76" s="1">
        <v>2040.0</v>
      </c>
    </row>
    <row r="77">
      <c r="B77" s="1">
        <v>0.00336</v>
      </c>
      <c r="C77" s="1">
        <v>2300.0</v>
      </c>
    </row>
    <row r="78">
      <c r="B78" s="1">
        <v>0.0035</v>
      </c>
      <c r="C78" s="1">
        <v>2560.0</v>
      </c>
    </row>
    <row r="79">
      <c r="B79" s="1">
        <v>0.00379</v>
      </c>
      <c r="C79" s="1">
        <v>2810.0</v>
      </c>
    </row>
    <row r="80">
      <c r="B80" s="1">
        <v>0.00441</v>
      </c>
      <c r="C80" s="1">
        <v>3070.0</v>
      </c>
    </row>
    <row r="81">
      <c r="B81" s="1">
        <v>0.00309</v>
      </c>
      <c r="C81" s="1">
        <v>3320.0</v>
      </c>
    </row>
    <row r="82">
      <c r="B82" s="1">
        <v>0.00276</v>
      </c>
      <c r="C82" s="1">
        <v>3580.0</v>
      </c>
    </row>
    <row r="83">
      <c r="B83" s="1">
        <v>0.00364</v>
      </c>
      <c r="C83" s="1">
        <v>3840.0</v>
      </c>
    </row>
    <row r="84">
      <c r="B84" s="1">
        <v>0.00374</v>
      </c>
      <c r="C84" s="1">
        <v>4090.0</v>
      </c>
    </row>
    <row r="85">
      <c r="B85" s="1">
        <v>0.00408</v>
      </c>
      <c r="C85" s="1">
        <v>4600.0</v>
      </c>
    </row>
    <row r="86">
      <c r="B86" s="1">
        <v>0.00337</v>
      </c>
      <c r="C86" s="1">
        <v>5120.0</v>
      </c>
    </row>
    <row r="87">
      <c r="B87" s="1">
        <v>0.00362</v>
      </c>
      <c r="C87" s="1">
        <v>5630.0</v>
      </c>
    </row>
    <row r="88">
      <c r="B88" s="1">
        <v>0.00456</v>
      </c>
      <c r="C88" s="1">
        <v>6140.0</v>
      </c>
    </row>
    <row r="89">
      <c r="B89" s="1">
        <v>0.00408</v>
      </c>
      <c r="C89" s="1">
        <v>6650.0</v>
      </c>
    </row>
    <row r="90">
      <c r="B90" s="1">
        <v>0.00296</v>
      </c>
      <c r="C90" s="1">
        <v>7160.0</v>
      </c>
    </row>
    <row r="91">
      <c r="B91" s="1">
        <v>0.00259</v>
      </c>
      <c r="C91" s="1">
        <v>7680.0</v>
      </c>
    </row>
    <row r="92">
      <c r="B92" s="1">
        <v>0.0023</v>
      </c>
      <c r="C92" s="1">
        <v>8190.0</v>
      </c>
    </row>
    <row r="93">
      <c r="B93" s="1">
        <v>0.00357</v>
      </c>
      <c r="C93" s="1">
        <v>9210.0</v>
      </c>
    </row>
    <row r="94">
      <c r="B94" s="1">
        <v>0.00497</v>
      </c>
      <c r="C94" s="4">
        <v>10200.0</v>
      </c>
    </row>
    <row r="95">
      <c r="B95" s="1">
        <v>0.00519</v>
      </c>
      <c r="C95" s="4">
        <v>11300.0</v>
      </c>
    </row>
    <row r="96">
      <c r="B96" s="1">
        <v>0.00393</v>
      </c>
      <c r="C96" s="4">
        <v>12300.0</v>
      </c>
    </row>
    <row r="97">
      <c r="B97" s="1">
        <v>0.00264</v>
      </c>
      <c r="C97" s="4">
        <v>13300.0</v>
      </c>
    </row>
    <row r="98">
      <c r="B98" s="1">
        <v>0.00363</v>
      </c>
      <c r="C98" s="4">
        <v>14300.0</v>
      </c>
    </row>
    <row r="99">
      <c r="B99" s="1">
        <v>0.00628</v>
      </c>
      <c r="C99" s="4">
        <v>15400.0</v>
      </c>
    </row>
    <row r="100">
      <c r="B100" s="1">
        <v>0.00217</v>
      </c>
      <c r="C100" s="4">
        <v>16400.0</v>
      </c>
    </row>
    <row r="101">
      <c r="B101" s="1">
        <v>0.00197</v>
      </c>
      <c r="C101" s="4">
        <v>18400.0</v>
      </c>
    </row>
    <row r="102">
      <c r="B102" s="1">
        <v>0.00397</v>
      </c>
      <c r="C102" s="4">
        <v>20500.0</v>
      </c>
    </row>
    <row r="103">
      <c r="B103" s="1">
        <v>0.00492</v>
      </c>
      <c r="C103" s="4">
        <v>22500.0</v>
      </c>
    </row>
    <row r="104">
      <c r="B104" s="1">
        <v>0.00395</v>
      </c>
      <c r="C104" s="4">
        <v>24600.0</v>
      </c>
    </row>
    <row r="105">
      <c r="B105" s="1">
        <v>0.00579</v>
      </c>
      <c r="C105" s="4">
        <v>26600.0</v>
      </c>
    </row>
    <row r="106">
      <c r="B106" s="1">
        <v>0.00714</v>
      </c>
      <c r="C106" s="4">
        <v>28700.0</v>
      </c>
    </row>
    <row r="107">
      <c r="B107" s="1">
        <v>0.00693</v>
      </c>
      <c r="C107" s="4">
        <v>30700.0</v>
      </c>
    </row>
    <row r="108">
      <c r="B108" s="1">
        <v>0.0019</v>
      </c>
      <c r="C108" s="4">
        <v>32800.0</v>
      </c>
    </row>
    <row r="109">
      <c r="B109" s="4">
        <v>8.82E-4</v>
      </c>
      <c r="C109" s="4">
        <v>36900.0</v>
      </c>
    </row>
    <row r="110">
      <c r="B110" s="4">
        <v>7.03E-4</v>
      </c>
      <c r="C110" s="4">
        <v>41000.0</v>
      </c>
    </row>
    <row r="111">
      <c r="B111" s="1">
        <v>0.00253</v>
      </c>
      <c r="C111" s="4">
        <v>45100.0</v>
      </c>
    </row>
    <row r="112">
      <c r="B112" s="1">
        <v>0.00115</v>
      </c>
      <c r="C112" s="4">
        <v>49100.0</v>
      </c>
    </row>
    <row r="113">
      <c r="B113" s="1">
        <v>0.00137</v>
      </c>
      <c r="C113" s="4">
        <v>53200.0</v>
      </c>
    </row>
    <row r="114">
      <c r="B114" s="1">
        <v>0.00168</v>
      </c>
      <c r="C114" s="4">
        <v>57300.0</v>
      </c>
    </row>
    <row r="115">
      <c r="B115" s="1">
        <v>0.00108</v>
      </c>
      <c r="C115" s="4">
        <v>61400.0</v>
      </c>
    </row>
    <row r="116">
      <c r="B116" s="1">
        <v>0.0015</v>
      </c>
      <c r="C116" s="4">
        <v>65500.0</v>
      </c>
    </row>
    <row r="117">
      <c r="B117" s="1">
        <v>0.00182</v>
      </c>
      <c r="C117" s="4">
        <v>73700.0</v>
      </c>
    </row>
    <row r="118">
      <c r="B118" s="1">
        <v>0.00161</v>
      </c>
      <c r="C118" s="4">
        <v>81900.0</v>
      </c>
    </row>
    <row r="119">
      <c r="B119" s="1">
        <v>0.00171</v>
      </c>
      <c r="C119" s="4">
        <v>90100.0</v>
      </c>
    </row>
    <row r="120">
      <c r="B120" s="1">
        <v>0.00122</v>
      </c>
      <c r="C120" s="4">
        <v>98300.0</v>
      </c>
    </row>
    <row r="121">
      <c r="B121" s="1">
        <v>0.00138</v>
      </c>
      <c r="C121" s="4">
        <v>106000.0</v>
      </c>
    </row>
    <row r="122">
      <c r="B122" s="1">
        <v>0.00159</v>
      </c>
      <c r="C122" s="4">
        <v>115000.0</v>
      </c>
    </row>
    <row r="123">
      <c r="B123" s="1">
        <v>0.00196</v>
      </c>
      <c r="C123" s="4">
        <v>123000.0</v>
      </c>
    </row>
    <row r="124">
      <c r="B124" s="1">
        <v>0.00174</v>
      </c>
      <c r="C124" s="4">
        <v>131000.0</v>
      </c>
    </row>
    <row r="125">
      <c r="B125" s="1">
        <v>0.00109</v>
      </c>
      <c r="C125" s="4">
        <v>147000.0</v>
      </c>
    </row>
    <row r="126">
      <c r="B126" s="1">
        <v>0.00218</v>
      </c>
      <c r="C126" s="4">
        <v>164000.0</v>
      </c>
    </row>
    <row r="127">
      <c r="B127" s="1">
        <v>0.00225</v>
      </c>
      <c r="C127" s="4">
        <v>180000.0</v>
      </c>
    </row>
    <row r="128">
      <c r="B128" s="1">
        <v>0.00122</v>
      </c>
      <c r="C128" s="4">
        <v>197000.0</v>
      </c>
    </row>
    <row r="129">
      <c r="B129" s="4">
        <v>7.15E-4</v>
      </c>
      <c r="C129" s="4">
        <v>213000.0</v>
      </c>
    </row>
    <row r="130">
      <c r="B130" s="4">
        <v>7.26E-5</v>
      </c>
      <c r="C130" s="4">
        <v>229000.0</v>
      </c>
    </row>
    <row r="131">
      <c r="B131" s="4">
        <v>1.25E-4</v>
      </c>
      <c r="C131" s="4">
        <v>246000.0</v>
      </c>
    </row>
    <row r="132">
      <c r="B132" s="4">
        <v>3.63E-4</v>
      </c>
      <c r="C132" s="4">
        <v>262000.0</v>
      </c>
    </row>
    <row r="133">
      <c r="B133" s="4">
        <v>9.77E-4</v>
      </c>
      <c r="C133" s="4">
        <v>295000.0</v>
      </c>
    </row>
    <row r="134">
      <c r="B134" s="4">
        <v>2.56E-4</v>
      </c>
      <c r="C134" s="4">
        <v>328000.0</v>
      </c>
    </row>
    <row r="135">
      <c r="B135" s="4">
        <v>5.4E-5</v>
      </c>
      <c r="C135" s="4">
        <v>360000.0</v>
      </c>
    </row>
    <row r="136">
      <c r="B136" s="4">
        <v>5.79E-4</v>
      </c>
      <c r="C136" s="4">
        <v>393000.0</v>
      </c>
    </row>
    <row r="137">
      <c r="B137" s="4">
        <v>5.35E-4</v>
      </c>
      <c r="C137" s="4">
        <v>426000.0</v>
      </c>
    </row>
    <row r="138">
      <c r="B138" s="4">
        <v>5.27E-4</v>
      </c>
      <c r="C138" s="4">
        <v>459000.0</v>
      </c>
    </row>
    <row r="139">
      <c r="B139" s="4">
        <v>6.39E-4</v>
      </c>
      <c r="C139" s="4">
        <v>492000.0</v>
      </c>
    </row>
    <row r="140">
      <c r="B140" s="4">
        <v>9.2E-4</v>
      </c>
      <c r="C140" s="4">
        <v>524000.0</v>
      </c>
    </row>
    <row r="141">
      <c r="B141" s="4">
        <v>4.48E-4</v>
      </c>
      <c r="C141" s="4">
        <v>590000.0</v>
      </c>
    </row>
    <row r="142">
      <c r="B142" s="4">
        <v>1.97E-4</v>
      </c>
      <c r="C142" s="4">
        <v>655000.0</v>
      </c>
    </row>
    <row r="143">
      <c r="B143" s="1">
        <v>0.00162</v>
      </c>
      <c r="C143" s="4">
        <v>721000.0</v>
      </c>
    </row>
    <row r="144">
      <c r="B144" s="1">
        <v>0.00229</v>
      </c>
      <c r="C144" s="4">
        <v>786000.0</v>
      </c>
    </row>
    <row r="145">
      <c r="B145" s="4">
        <v>4.27E-4</v>
      </c>
      <c r="C145" s="4">
        <v>852000.0</v>
      </c>
    </row>
    <row r="146">
      <c r="B146" s="4">
        <v>7.87E-4</v>
      </c>
      <c r="C146" s="4">
        <v>918000.0</v>
      </c>
    </row>
    <row r="147">
      <c r="B147" s="4">
        <v>1.79E-4</v>
      </c>
      <c r="C147" s="4">
        <v>983000.0</v>
      </c>
    </row>
    <row r="148">
      <c r="B148" s="4">
        <v>4.08E-4</v>
      </c>
      <c r="C148" s="4">
        <v>1050000.0</v>
      </c>
    </row>
    <row r="149">
      <c r="B149" s="4">
        <v>3.83E-4</v>
      </c>
      <c r="C149" s="4">
        <v>1180000.0</v>
      </c>
    </row>
    <row r="150">
      <c r="B150" s="4">
        <v>4.11E-4</v>
      </c>
      <c r="C150" s="4">
        <v>1310000.0</v>
      </c>
    </row>
    <row r="151">
      <c r="B151" s="4">
        <v>7.04E-4</v>
      </c>
      <c r="C151" s="4">
        <v>1440000.0</v>
      </c>
    </row>
    <row r="152">
      <c r="B152" s="4">
        <v>3.91E-4</v>
      </c>
      <c r="C152" s="4">
        <v>1570000.0</v>
      </c>
    </row>
    <row r="153">
      <c r="B153" s="1">
        <v>0.00132</v>
      </c>
      <c r="C153" s="4">
        <v>1700000.0</v>
      </c>
    </row>
    <row r="154">
      <c r="B154" s="1">
        <v>0.00113</v>
      </c>
      <c r="C154" s="4">
        <v>1840000.0</v>
      </c>
    </row>
    <row r="155">
      <c r="B155" s="1">
        <v>0.00123</v>
      </c>
      <c r="C155" s="4">
        <v>1970000.0</v>
      </c>
    </row>
    <row r="156">
      <c r="B156" s="4">
        <v>6.95E-4</v>
      </c>
      <c r="C156" s="4">
        <v>2100000.0</v>
      </c>
    </row>
    <row r="157">
      <c r="B157" s="1">
        <v>0.00128</v>
      </c>
      <c r="C157" s="4">
        <v>2360000.0</v>
      </c>
    </row>
    <row r="158">
      <c r="B158" s="1">
        <v>0.0143</v>
      </c>
      <c r="C158" s="4">
        <v>2620000.0</v>
      </c>
    </row>
    <row r="159">
      <c r="B159" s="1">
        <v>0.0146</v>
      </c>
      <c r="C159" s="4">
        <v>2880000.0</v>
      </c>
    </row>
    <row r="160">
      <c r="B160" s="1">
        <v>0.0176</v>
      </c>
      <c r="C160" s="4">
        <v>3150000.0</v>
      </c>
    </row>
    <row r="161">
      <c r="B161" s="1">
        <v>0.0187</v>
      </c>
      <c r="C161" s="4">
        <v>3410000.0</v>
      </c>
    </row>
    <row r="162">
      <c r="B162" s="1">
        <v>0.0131</v>
      </c>
      <c r="C162" s="4">
        <v>3670000.0</v>
      </c>
    </row>
    <row r="163">
      <c r="B163" s="1">
        <v>0.0115</v>
      </c>
      <c r="C163" s="4">
        <v>3930000.0</v>
      </c>
    </row>
    <row r="164">
      <c r="B164" s="1">
        <v>0.0</v>
      </c>
      <c r="C164" s="4">
        <v>4190000.0</v>
      </c>
    </row>
    <row r="165">
      <c r="B165" s="1">
        <v>0.0</v>
      </c>
      <c r="C165" s="4">
        <v>4720000.0</v>
      </c>
    </row>
    <row r="166">
      <c r="B166" s="1">
        <v>0.0</v>
      </c>
      <c r="C166" s="4">
        <v>5240000.0</v>
      </c>
    </row>
    <row r="167">
      <c r="B167" s="1">
        <v>0.0</v>
      </c>
      <c r="C167" s="4">
        <v>5770000.0</v>
      </c>
    </row>
    <row r="168">
      <c r="B168" s="1">
        <v>0.0</v>
      </c>
      <c r="C168" s="4">
        <v>6290000.0</v>
      </c>
    </row>
    <row r="169">
      <c r="B169" s="1">
        <v>0.0</v>
      </c>
      <c r="C169" s="4">
        <v>6820000.0</v>
      </c>
    </row>
    <row r="170">
      <c r="B170" s="1">
        <v>0.0</v>
      </c>
      <c r="C170" s="4">
        <v>7340000.0</v>
      </c>
    </row>
    <row r="171">
      <c r="B171" s="1">
        <v>0.0</v>
      </c>
      <c r="C171" s="4">
        <v>7860000.0</v>
      </c>
    </row>
    <row r="172">
      <c r="B172" s="1">
        <v>0.0</v>
      </c>
      <c r="C172" s="4">
        <v>8390000.0</v>
      </c>
    </row>
    <row r="173">
      <c r="B173" s="1">
        <v>0.0</v>
      </c>
      <c r="C173" s="4">
        <v>9440000.0</v>
      </c>
    </row>
    <row r="174">
      <c r="B174" s="1">
        <v>0.0</v>
      </c>
      <c r="C174" s="4">
        <v>1.05E7</v>
      </c>
    </row>
    <row r="175">
      <c r="B175" s="1">
        <v>0.0</v>
      </c>
      <c r="C175" s="4">
        <v>1.15E7</v>
      </c>
    </row>
    <row r="176">
      <c r="B176" s="1">
        <v>0.0</v>
      </c>
      <c r="C176" s="4">
        <v>1.26E7</v>
      </c>
    </row>
    <row r="177">
      <c r="B177" s="1">
        <v>0.0</v>
      </c>
      <c r="C177" s="4">
        <v>1.36E7</v>
      </c>
    </row>
    <row r="178">
      <c r="B178" s="1">
        <v>0.0</v>
      </c>
      <c r="C178" s="4">
        <v>1.47E7</v>
      </c>
    </row>
    <row r="179">
      <c r="B179" s="1">
        <v>0.0</v>
      </c>
      <c r="C179" s="4">
        <v>1.57E7</v>
      </c>
    </row>
    <row r="180">
      <c r="B180" s="1">
        <v>0.0</v>
      </c>
      <c r="C180" s="4">
        <v>1.68E7</v>
      </c>
    </row>
    <row r="181">
      <c r="B181" s="1">
        <v>0.0</v>
      </c>
      <c r="C181" s="4">
        <v>1.89E7</v>
      </c>
    </row>
    <row r="182">
      <c r="B182" s="1">
        <v>0.0</v>
      </c>
      <c r="C182" s="4">
        <v>2.1E7</v>
      </c>
    </row>
    <row r="183">
      <c r="B183" s="1">
        <v>0.0</v>
      </c>
      <c r="C183" s="4">
        <v>2.31E7</v>
      </c>
    </row>
    <row r="184">
      <c r="B184" s="1">
        <v>0.0</v>
      </c>
      <c r="C184" s="4">
        <v>2.52E7</v>
      </c>
    </row>
    <row r="185">
      <c r="B185" s="1">
        <v>0.0</v>
      </c>
      <c r="C185" s="4">
        <v>2.73E7</v>
      </c>
    </row>
    <row r="186">
      <c r="B186" s="1">
        <v>0.0</v>
      </c>
      <c r="C186" s="4">
        <v>2.94E7</v>
      </c>
    </row>
    <row r="187">
      <c r="B187" s="1">
        <v>0.0</v>
      </c>
      <c r="C187" s="4">
        <v>3.15E7</v>
      </c>
    </row>
    <row r="188">
      <c r="B188" s="1">
        <v>0.0</v>
      </c>
      <c r="C188" s="4">
        <v>3.36E7</v>
      </c>
    </row>
    <row r="189">
      <c r="B189" s="1">
        <v>0.0</v>
      </c>
      <c r="C189" s="4">
        <v>3.77E7</v>
      </c>
    </row>
    <row r="190">
      <c r="B190" s="1">
        <v>0.0</v>
      </c>
      <c r="C190" s="4">
        <v>4.19E7</v>
      </c>
    </row>
    <row r="191">
      <c r="B191" s="1">
        <v>0.0</v>
      </c>
      <c r="C191" s="4">
        <v>4.61E7</v>
      </c>
    </row>
    <row r="192">
      <c r="B192" s="1">
        <v>0.0</v>
      </c>
      <c r="C192" s="4">
        <v>5.03E7</v>
      </c>
    </row>
    <row r="193">
      <c r="B193" s="1">
        <v>0.0</v>
      </c>
      <c r="C193" s="4">
        <v>5.45E7</v>
      </c>
    </row>
    <row r="194">
      <c r="B194" s="1">
        <v>0.0</v>
      </c>
      <c r="C194" s="4">
        <v>5.87E7</v>
      </c>
    </row>
    <row r="195">
      <c r="B195" s="1">
        <v>0.0</v>
      </c>
      <c r="C195" s="4">
        <v>6.29E7</v>
      </c>
    </row>
    <row r="196">
      <c r="C196" s="4"/>
    </row>
    <row r="267">
      <c r="C267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458">
      <c r="B458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20.0"/>
    <col customWidth="1" min="4" max="4" width="22.63"/>
  </cols>
  <sheetData>
    <row r="1">
      <c r="B1" s="1" t="s">
        <v>14</v>
      </c>
    </row>
    <row r="2">
      <c r="B2" s="1" t="s">
        <v>1</v>
      </c>
      <c r="C2" s="1" t="s">
        <v>2</v>
      </c>
      <c r="D2" s="2"/>
      <c r="E2" s="3" t="s">
        <v>2</v>
      </c>
      <c r="F2" s="1" t="s">
        <v>1</v>
      </c>
    </row>
    <row r="3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H3" s="1" t="s">
        <v>8</v>
      </c>
    </row>
    <row r="4">
      <c r="B4" s="1">
        <v>0.902</v>
      </c>
      <c r="C4" s="1">
        <v>0.5</v>
      </c>
      <c r="D4" s="1">
        <v>154.9</v>
      </c>
      <c r="E4" s="1">
        <v>0.4</v>
      </c>
      <c r="F4" s="1">
        <v>0.0</v>
      </c>
      <c r="H4" s="3">
        <f>SUMPRODUCT(E4:E73,F4:F73)/SUM(F4:F73)</f>
        <v>154.8544</v>
      </c>
    </row>
    <row r="5">
      <c r="B5" s="1">
        <v>0.912</v>
      </c>
      <c r="C5" s="1">
        <v>1.0</v>
      </c>
      <c r="E5" s="1">
        <v>0.4632</v>
      </c>
      <c r="F5" s="1">
        <v>0.0</v>
      </c>
    </row>
    <row r="6">
      <c r="B6" s="1">
        <v>0.912</v>
      </c>
      <c r="C6" s="1">
        <v>1.5</v>
      </c>
      <c r="E6" s="1">
        <v>0.5365</v>
      </c>
      <c r="F6" s="1">
        <v>0.0</v>
      </c>
      <c r="H6" s="1" t="s">
        <v>10</v>
      </c>
    </row>
    <row r="7">
      <c r="B7" s="1">
        <v>0.908</v>
      </c>
      <c r="C7" s="1">
        <v>2.0</v>
      </c>
      <c r="E7" s="1">
        <v>0.6213</v>
      </c>
      <c r="F7" s="1">
        <v>0.0</v>
      </c>
      <c r="H7" s="7">
        <f>SQRT(SUMPRODUCT((E4:E73-H4)^2,F4:F73)/SUM(F4:F73,-1))</f>
        <v>25.32482235</v>
      </c>
    </row>
    <row r="8">
      <c r="B8" s="1">
        <v>0.907</v>
      </c>
      <c r="C8" s="1">
        <v>2.5</v>
      </c>
      <c r="E8" s="1">
        <v>0.7195</v>
      </c>
      <c r="F8" s="1">
        <v>0.0</v>
      </c>
    </row>
    <row r="9">
      <c r="B9" s="1">
        <v>0.907</v>
      </c>
      <c r="C9" s="1">
        <v>3.0</v>
      </c>
      <c r="E9" s="1">
        <v>0.8332</v>
      </c>
      <c r="F9" s="1">
        <v>0.0</v>
      </c>
    </row>
    <row r="10">
      <c r="B10" s="1">
        <v>0.904</v>
      </c>
      <c r="C10" s="1">
        <v>3.5</v>
      </c>
      <c r="E10" s="1">
        <v>0.9649</v>
      </c>
      <c r="F10" s="1">
        <v>0.0</v>
      </c>
    </row>
    <row r="11">
      <c r="B11" s="1">
        <v>0.902</v>
      </c>
      <c r="C11" s="1">
        <v>4.0</v>
      </c>
      <c r="E11" s="1">
        <v>1.117</v>
      </c>
      <c r="F11" s="1">
        <v>0.0</v>
      </c>
      <c r="G11" s="1" t="s">
        <v>15</v>
      </c>
    </row>
    <row r="12">
      <c r="B12" s="1">
        <v>0.9</v>
      </c>
      <c r="C12" s="1">
        <v>4.5</v>
      </c>
      <c r="E12" s="1">
        <v>1.294</v>
      </c>
      <c r="F12" s="1">
        <v>0.0</v>
      </c>
    </row>
    <row r="13">
      <c r="B13" s="1">
        <v>0.896</v>
      </c>
      <c r="C13" s="1">
        <v>5.5</v>
      </c>
      <c r="E13" s="1">
        <v>1.499</v>
      </c>
      <c r="F13" s="1">
        <v>0.0</v>
      </c>
    </row>
    <row r="14">
      <c r="B14" s="1">
        <v>0.893</v>
      </c>
      <c r="C14" s="1">
        <v>6.5</v>
      </c>
      <c r="E14" s="1">
        <v>1.736</v>
      </c>
      <c r="F14" s="1">
        <v>0.0</v>
      </c>
    </row>
    <row r="15">
      <c r="B15" s="1">
        <v>0.888</v>
      </c>
      <c r="C15" s="1">
        <v>7.5</v>
      </c>
      <c r="E15" s="1">
        <v>2.01</v>
      </c>
      <c r="F15" s="1">
        <v>0.0</v>
      </c>
    </row>
    <row r="16">
      <c r="B16" s="1">
        <v>0.885</v>
      </c>
      <c r="C16" s="1">
        <v>8.5</v>
      </c>
      <c r="E16" s="1">
        <v>2.328</v>
      </c>
      <c r="F16" s="1">
        <v>0.0</v>
      </c>
    </row>
    <row r="17">
      <c r="B17" s="1">
        <v>0.882</v>
      </c>
      <c r="C17" s="1">
        <v>9.5</v>
      </c>
      <c r="E17" s="1">
        <v>2.696</v>
      </c>
      <c r="F17" s="1">
        <v>0.0</v>
      </c>
    </row>
    <row r="18">
      <c r="B18" s="1">
        <v>0.878</v>
      </c>
      <c r="C18" s="1">
        <v>10.5</v>
      </c>
      <c r="E18" s="1">
        <v>3.122</v>
      </c>
      <c r="F18" s="1">
        <v>0.0</v>
      </c>
    </row>
    <row r="19">
      <c r="B19" s="1">
        <v>0.874</v>
      </c>
      <c r="C19" s="1">
        <v>11.5</v>
      </c>
      <c r="E19" s="1">
        <v>3.615</v>
      </c>
      <c r="F19" s="1">
        <v>0.0</v>
      </c>
    </row>
    <row r="20">
      <c r="B20" s="1">
        <v>0.871</v>
      </c>
      <c r="C20" s="1">
        <v>12.5</v>
      </c>
      <c r="E20" s="1">
        <v>4.187</v>
      </c>
      <c r="F20" s="1">
        <v>0.0</v>
      </c>
    </row>
    <row r="21">
      <c r="B21" s="1">
        <v>0.862</v>
      </c>
      <c r="C21" s="1">
        <v>14.5</v>
      </c>
      <c r="E21" s="1">
        <v>4.849</v>
      </c>
      <c r="F21" s="1">
        <v>0.0</v>
      </c>
    </row>
    <row r="22">
      <c r="B22" s="1">
        <v>0.855</v>
      </c>
      <c r="C22" s="1">
        <v>16.5</v>
      </c>
      <c r="E22" s="1">
        <v>5.615</v>
      </c>
      <c r="F22" s="1">
        <v>0.0</v>
      </c>
    </row>
    <row r="23">
      <c r="B23" s="1">
        <v>0.847</v>
      </c>
      <c r="C23" s="1">
        <v>18.5</v>
      </c>
      <c r="E23" s="1">
        <v>6.503</v>
      </c>
      <c r="F23" s="1">
        <v>0.0</v>
      </c>
    </row>
    <row r="24">
      <c r="B24" s="1">
        <v>0.841</v>
      </c>
      <c r="C24" s="1">
        <v>20.5</v>
      </c>
      <c r="E24" s="1">
        <v>7.531</v>
      </c>
      <c r="F24" s="1">
        <v>0.0</v>
      </c>
    </row>
    <row r="25">
      <c r="B25" s="1">
        <v>0.834</v>
      </c>
      <c r="C25" s="1">
        <v>22.5</v>
      </c>
      <c r="E25" s="1">
        <v>8.721</v>
      </c>
      <c r="F25" s="1">
        <v>0.0</v>
      </c>
    </row>
    <row r="26">
      <c r="B26" s="1">
        <v>0.827</v>
      </c>
      <c r="C26" s="1">
        <v>24.5</v>
      </c>
      <c r="E26" s="1">
        <v>10.1</v>
      </c>
      <c r="F26" s="1">
        <v>0.0</v>
      </c>
    </row>
    <row r="27">
      <c r="B27" s="1">
        <v>0.821</v>
      </c>
      <c r="C27" s="1">
        <v>26.5</v>
      </c>
      <c r="E27" s="1">
        <v>11.7</v>
      </c>
      <c r="F27" s="1">
        <v>0.0</v>
      </c>
    </row>
    <row r="28">
      <c r="B28" s="1">
        <v>0.813</v>
      </c>
      <c r="C28" s="1">
        <v>28.5</v>
      </c>
      <c r="E28" s="1">
        <v>13.55</v>
      </c>
      <c r="F28" s="1">
        <v>0.0</v>
      </c>
    </row>
    <row r="29">
      <c r="B29" s="1">
        <v>0.799</v>
      </c>
      <c r="C29" s="1">
        <v>32.5</v>
      </c>
      <c r="E29" s="1">
        <v>15.69</v>
      </c>
      <c r="F29" s="1">
        <v>0.0</v>
      </c>
    </row>
    <row r="30">
      <c r="B30" s="1">
        <v>0.785</v>
      </c>
      <c r="C30" s="1">
        <v>36.5</v>
      </c>
      <c r="E30" s="1">
        <v>18.17</v>
      </c>
      <c r="F30" s="1">
        <v>0.0</v>
      </c>
    </row>
    <row r="31">
      <c r="B31" s="1">
        <v>0.772</v>
      </c>
      <c r="C31" s="1">
        <v>40.5</v>
      </c>
      <c r="E31" s="1">
        <v>21.04</v>
      </c>
      <c r="F31" s="1">
        <v>0.0</v>
      </c>
    </row>
    <row r="32">
      <c r="B32" s="1">
        <v>0.759</v>
      </c>
      <c r="C32" s="1">
        <v>44.5</v>
      </c>
      <c r="E32" s="1">
        <v>24.36</v>
      </c>
      <c r="F32" s="1">
        <v>0.0</v>
      </c>
    </row>
    <row r="33">
      <c r="B33" s="1">
        <v>0.746</v>
      </c>
      <c r="C33" s="1">
        <v>48.5</v>
      </c>
      <c r="E33" s="1">
        <v>28.21</v>
      </c>
      <c r="F33" s="1">
        <v>0.0</v>
      </c>
    </row>
    <row r="34">
      <c r="B34" s="1">
        <v>0.734</v>
      </c>
      <c r="C34" s="1">
        <v>52.5</v>
      </c>
      <c r="E34" s="1">
        <v>32.67</v>
      </c>
      <c r="F34" s="1">
        <v>0.0</v>
      </c>
    </row>
    <row r="35">
      <c r="B35" s="1">
        <v>0.721</v>
      </c>
      <c r="C35" s="1">
        <v>56.5</v>
      </c>
      <c r="E35" s="1">
        <v>37.84</v>
      </c>
      <c r="F35" s="1">
        <v>0.0</v>
      </c>
    </row>
    <row r="36">
      <c r="B36" s="1">
        <v>0.709</v>
      </c>
      <c r="C36" s="1">
        <v>60.5</v>
      </c>
      <c r="E36" s="1">
        <v>43.82</v>
      </c>
      <c r="F36" s="1">
        <v>0.0</v>
      </c>
    </row>
    <row r="37">
      <c r="B37" s="1">
        <v>0.685</v>
      </c>
      <c r="C37" s="1">
        <v>68.5</v>
      </c>
      <c r="E37" s="1">
        <v>50.75</v>
      </c>
      <c r="F37" s="1">
        <v>0.0</v>
      </c>
    </row>
    <row r="38">
      <c r="B38" s="1">
        <v>0.662</v>
      </c>
      <c r="C38" s="1">
        <v>76.5</v>
      </c>
      <c r="E38" s="1">
        <v>58.77</v>
      </c>
      <c r="F38" s="1">
        <v>0.0</v>
      </c>
    </row>
    <row r="39">
      <c r="B39" s="1">
        <v>0.639</v>
      </c>
      <c r="C39" s="1">
        <v>84.5</v>
      </c>
      <c r="E39" s="1">
        <v>68.06</v>
      </c>
      <c r="F39" s="1">
        <v>0.0</v>
      </c>
    </row>
    <row r="40">
      <c r="B40" s="1">
        <v>0.618</v>
      </c>
      <c r="C40" s="1">
        <v>92.5</v>
      </c>
      <c r="E40" s="1">
        <v>78.82</v>
      </c>
      <c r="F40" s="1">
        <v>0.0</v>
      </c>
    </row>
    <row r="41">
      <c r="B41" s="1">
        <v>0.597</v>
      </c>
      <c r="C41" s="1">
        <v>101.0</v>
      </c>
      <c r="E41" s="1">
        <v>91.28</v>
      </c>
      <c r="F41" s="1">
        <v>0.0</v>
      </c>
    </row>
    <row r="42">
      <c r="B42" s="1">
        <v>0.577</v>
      </c>
      <c r="C42" s="1">
        <v>109.0</v>
      </c>
      <c r="E42" s="1">
        <v>105.7</v>
      </c>
      <c r="F42" s="1">
        <v>2.6</v>
      </c>
    </row>
    <row r="43">
      <c r="B43" s="1">
        <v>0.558</v>
      </c>
      <c r="C43" s="1">
        <v>117.0</v>
      </c>
      <c r="E43" s="1">
        <v>122.4</v>
      </c>
      <c r="F43" s="1">
        <v>15.4</v>
      </c>
    </row>
    <row r="44">
      <c r="B44" s="1">
        <v>0.539</v>
      </c>
      <c r="C44" s="1">
        <v>125.0</v>
      </c>
      <c r="E44" s="1">
        <v>141.8</v>
      </c>
      <c r="F44" s="1">
        <v>32.0</v>
      </c>
    </row>
    <row r="45">
      <c r="B45" s="1">
        <v>0.503</v>
      </c>
      <c r="C45" s="1">
        <v>141.0</v>
      </c>
      <c r="E45" s="1">
        <v>164.2</v>
      </c>
      <c r="F45" s="1">
        <v>31.4</v>
      </c>
    </row>
    <row r="46">
      <c r="B46" s="1">
        <v>0.47</v>
      </c>
      <c r="C46" s="1">
        <v>157.0</v>
      </c>
      <c r="E46" s="1">
        <v>190.1</v>
      </c>
      <c r="F46" s="1">
        <v>15.4</v>
      </c>
    </row>
    <row r="47">
      <c r="B47" s="1">
        <v>0.439</v>
      </c>
      <c r="C47" s="1">
        <v>173.0</v>
      </c>
      <c r="E47" s="1">
        <v>220.2</v>
      </c>
      <c r="F47" s="1">
        <v>3.2</v>
      </c>
    </row>
    <row r="48">
      <c r="B48" s="1">
        <v>0.41</v>
      </c>
      <c r="C48" s="1">
        <v>189.0</v>
      </c>
      <c r="E48" s="1">
        <v>255.0</v>
      </c>
      <c r="F48" s="1">
        <v>0.0</v>
      </c>
    </row>
    <row r="49">
      <c r="B49" s="1">
        <v>0.383</v>
      </c>
      <c r="C49" s="1">
        <v>205.0</v>
      </c>
      <c r="E49" s="1">
        <v>295.3</v>
      </c>
      <c r="F49" s="1">
        <v>0.0</v>
      </c>
    </row>
    <row r="50">
      <c r="B50" s="1">
        <v>0.358</v>
      </c>
      <c r="C50" s="1">
        <v>221.0</v>
      </c>
      <c r="E50" s="1">
        <v>342.0</v>
      </c>
      <c r="F50" s="1">
        <v>0.0</v>
      </c>
    </row>
    <row r="51">
      <c r="B51" s="1">
        <v>0.334</v>
      </c>
      <c r="C51" s="1">
        <v>237.0</v>
      </c>
      <c r="E51" s="1">
        <v>396.1</v>
      </c>
      <c r="F51" s="1">
        <v>0.0</v>
      </c>
    </row>
    <row r="52">
      <c r="B52" s="1">
        <v>0.313</v>
      </c>
      <c r="C52" s="1">
        <v>253.0</v>
      </c>
      <c r="E52" s="1">
        <v>458.7</v>
      </c>
      <c r="F52" s="1">
        <v>0.0</v>
      </c>
    </row>
    <row r="53">
      <c r="B53" s="1">
        <v>0.273</v>
      </c>
      <c r="C53" s="1">
        <v>285.0</v>
      </c>
      <c r="E53" s="1">
        <v>531.2</v>
      </c>
      <c r="F53" s="1">
        <v>0.0</v>
      </c>
    </row>
    <row r="54">
      <c r="B54" s="1">
        <v>0.238</v>
      </c>
      <c r="C54" s="1">
        <v>317.0</v>
      </c>
      <c r="E54" s="1">
        <v>615.1</v>
      </c>
      <c r="F54" s="1">
        <v>0.0</v>
      </c>
    </row>
    <row r="55">
      <c r="B55" s="1">
        <v>0.208</v>
      </c>
      <c r="C55" s="1">
        <v>349.0</v>
      </c>
      <c r="E55" s="1">
        <v>712.4</v>
      </c>
      <c r="F55" s="1">
        <v>0.0</v>
      </c>
    </row>
    <row r="56">
      <c r="B56" s="1">
        <v>0.182</v>
      </c>
      <c r="C56" s="1">
        <v>381.0</v>
      </c>
      <c r="E56" s="1">
        <v>825.0</v>
      </c>
      <c r="F56" s="1">
        <v>0.0</v>
      </c>
    </row>
    <row r="57">
      <c r="B57" s="1">
        <v>0.159</v>
      </c>
      <c r="C57" s="1">
        <v>413.0</v>
      </c>
      <c r="E57" s="1">
        <v>955.4</v>
      </c>
      <c r="F57" s="1">
        <v>0.0</v>
      </c>
    </row>
    <row r="58">
      <c r="B58" s="1">
        <v>0.14</v>
      </c>
      <c r="C58" s="1">
        <v>445.0</v>
      </c>
      <c r="E58" s="1">
        <v>1106.0</v>
      </c>
      <c r="F58" s="1">
        <v>0.0</v>
      </c>
    </row>
    <row r="59">
      <c r="B59" s="1">
        <v>0.122</v>
      </c>
      <c r="C59" s="1">
        <v>477.0</v>
      </c>
      <c r="E59" s="1">
        <v>1281.0</v>
      </c>
      <c r="F59" s="1">
        <v>0.0</v>
      </c>
    </row>
    <row r="60">
      <c r="B60" s="1">
        <v>0.107</v>
      </c>
      <c r="C60" s="1">
        <v>509.0</v>
      </c>
      <c r="E60" s="1">
        <v>1484.0</v>
      </c>
      <c r="F60" s="1">
        <v>0.0</v>
      </c>
    </row>
    <row r="61">
      <c r="B61" s="1">
        <v>0.082</v>
      </c>
      <c r="C61" s="1">
        <v>573.0</v>
      </c>
      <c r="E61" s="1">
        <v>1718.0</v>
      </c>
      <c r="F61" s="1">
        <v>0.0</v>
      </c>
    </row>
    <row r="62">
      <c r="B62" s="1">
        <v>0.0631</v>
      </c>
      <c r="C62" s="1">
        <v>637.0</v>
      </c>
      <c r="E62" s="1">
        <v>1990.0</v>
      </c>
      <c r="F62" s="1">
        <v>0.0</v>
      </c>
    </row>
    <row r="63">
      <c r="B63" s="1">
        <v>0.0492</v>
      </c>
      <c r="C63" s="1">
        <v>701.0</v>
      </c>
      <c r="E63" s="1">
        <v>2305.0</v>
      </c>
      <c r="F63" s="1">
        <v>0.0</v>
      </c>
    </row>
    <row r="64">
      <c r="B64" s="1">
        <v>0.0383</v>
      </c>
      <c r="C64" s="1">
        <v>765.0</v>
      </c>
      <c r="E64" s="1">
        <v>2669.0</v>
      </c>
      <c r="F64" s="1">
        <v>0.0</v>
      </c>
    </row>
    <row r="65">
      <c r="B65" s="1">
        <v>0.0293</v>
      </c>
      <c r="C65" s="1">
        <v>829.0</v>
      </c>
      <c r="E65" s="1">
        <v>3091.0</v>
      </c>
      <c r="F65" s="1">
        <v>0.0</v>
      </c>
    </row>
    <row r="66">
      <c r="B66" s="1">
        <v>0.0219</v>
      </c>
      <c r="C66" s="1">
        <v>893.0</v>
      </c>
      <c r="E66" s="1">
        <v>3580.0</v>
      </c>
      <c r="F66" s="1">
        <v>0.0</v>
      </c>
    </row>
    <row r="67">
      <c r="B67" s="1">
        <v>0.0161</v>
      </c>
      <c r="C67" s="1">
        <v>957.0</v>
      </c>
      <c r="E67" s="1">
        <v>4145.0</v>
      </c>
      <c r="F67" s="1">
        <v>0.0</v>
      </c>
    </row>
    <row r="68">
      <c r="B68" s="1">
        <v>0.0123</v>
      </c>
      <c r="C68" s="1">
        <v>1020.0</v>
      </c>
      <c r="E68" s="1">
        <v>4801.0</v>
      </c>
      <c r="F68" s="1">
        <v>0.0</v>
      </c>
    </row>
    <row r="69">
      <c r="B69" s="1">
        <v>0.00741</v>
      </c>
      <c r="C69" s="1">
        <v>1150.0</v>
      </c>
      <c r="E69" s="1">
        <v>5560.0</v>
      </c>
      <c r="F69" s="1">
        <v>0.0</v>
      </c>
    </row>
    <row r="70">
      <c r="B70" s="1">
        <v>0.00505</v>
      </c>
      <c r="C70" s="1">
        <v>1280.0</v>
      </c>
      <c r="E70" s="1">
        <v>6439.0</v>
      </c>
      <c r="F70" s="1">
        <v>0.0</v>
      </c>
    </row>
    <row r="71">
      <c r="B71" s="1">
        <v>0.00341</v>
      </c>
      <c r="C71" s="1">
        <v>1400.0</v>
      </c>
      <c r="E71" s="1">
        <v>7456.0</v>
      </c>
      <c r="F71" s="1">
        <v>0.0</v>
      </c>
    </row>
    <row r="72">
      <c r="B72" s="1">
        <v>0.00321</v>
      </c>
      <c r="C72" s="1">
        <v>1530.0</v>
      </c>
      <c r="E72" s="1">
        <v>8635.0</v>
      </c>
      <c r="F72" s="1">
        <v>0.0</v>
      </c>
    </row>
    <row r="73">
      <c r="B73" s="1">
        <v>0.00331</v>
      </c>
      <c r="C73" s="1">
        <v>1660.0</v>
      </c>
      <c r="E73" s="4">
        <v>10000.0</v>
      </c>
      <c r="F73" s="4">
        <v>0.0</v>
      </c>
    </row>
    <row r="74">
      <c r="B74" s="1">
        <v>0.0036</v>
      </c>
      <c r="C74" s="1">
        <v>1790.0</v>
      </c>
    </row>
    <row r="75">
      <c r="B75" s="1">
        <v>0.00393</v>
      </c>
      <c r="C75" s="1">
        <v>1920.0</v>
      </c>
    </row>
    <row r="76">
      <c r="B76" s="1">
        <v>0.00516</v>
      </c>
      <c r="C76" s="1">
        <v>2040.0</v>
      </c>
    </row>
    <row r="77">
      <c r="B77" s="1">
        <v>0.00673</v>
      </c>
      <c r="C77" s="1">
        <v>2300.0</v>
      </c>
    </row>
    <row r="78">
      <c r="B78" s="1">
        <v>0.00663</v>
      </c>
      <c r="C78" s="1">
        <v>2560.0</v>
      </c>
    </row>
    <row r="79">
      <c r="B79" s="1">
        <v>0.006</v>
      </c>
      <c r="C79" s="1">
        <v>2810.0</v>
      </c>
    </row>
    <row r="80">
      <c r="B80" s="1">
        <v>0.00519</v>
      </c>
      <c r="C80" s="1">
        <v>3070.0</v>
      </c>
    </row>
    <row r="81">
      <c r="B81" s="1">
        <v>0.00537</v>
      </c>
      <c r="C81" s="1">
        <v>3320.0</v>
      </c>
    </row>
    <row r="82">
      <c r="B82" s="1">
        <v>0.0057</v>
      </c>
      <c r="C82" s="1">
        <v>3580.0</v>
      </c>
    </row>
    <row r="83">
      <c r="B83" s="1">
        <v>0.00643</v>
      </c>
      <c r="C83" s="1">
        <v>3840.0</v>
      </c>
    </row>
    <row r="84">
      <c r="B84" s="1">
        <v>0.0065</v>
      </c>
      <c r="C84" s="1">
        <v>4090.0</v>
      </c>
    </row>
    <row r="85">
      <c r="B85" s="1">
        <v>0.00509</v>
      </c>
      <c r="C85" s="1">
        <v>4600.0</v>
      </c>
    </row>
    <row r="86">
      <c r="B86" s="1">
        <v>0.005</v>
      </c>
      <c r="C86" s="1">
        <v>5120.0</v>
      </c>
    </row>
    <row r="87">
      <c r="B87" s="1">
        <v>0.00475</v>
      </c>
      <c r="C87" s="1">
        <v>5630.0</v>
      </c>
    </row>
    <row r="88">
      <c r="B88" s="1">
        <v>0.00278</v>
      </c>
      <c r="C88" s="1">
        <v>6140.0</v>
      </c>
    </row>
    <row r="89">
      <c r="B89" s="1">
        <v>0.00159</v>
      </c>
      <c r="C89" s="1">
        <v>6650.0</v>
      </c>
    </row>
    <row r="90">
      <c r="B90" s="1">
        <v>0.00335</v>
      </c>
      <c r="C90" s="1">
        <v>7160.0</v>
      </c>
    </row>
    <row r="91">
      <c r="B91" s="1">
        <v>0.00372</v>
      </c>
      <c r="C91" s="1">
        <v>7680.0</v>
      </c>
    </row>
    <row r="92">
      <c r="B92" s="1">
        <v>0.0039</v>
      </c>
      <c r="C92" s="1">
        <v>8190.0</v>
      </c>
    </row>
    <row r="93">
      <c r="B93" s="1">
        <v>0.00382</v>
      </c>
      <c r="C93" s="1">
        <v>9210.0</v>
      </c>
    </row>
    <row r="94">
      <c r="B94" s="1">
        <v>0.0026</v>
      </c>
      <c r="C94" s="4">
        <v>10200.0</v>
      </c>
    </row>
    <row r="95">
      <c r="B95" s="1">
        <v>0.00263</v>
      </c>
      <c r="C95" s="4">
        <v>11300.0</v>
      </c>
    </row>
    <row r="96">
      <c r="B96" s="1">
        <v>0.00443</v>
      </c>
      <c r="C96" s="4">
        <v>12300.0</v>
      </c>
    </row>
    <row r="97">
      <c r="B97" s="1">
        <v>0.00511</v>
      </c>
      <c r="C97" s="4">
        <v>13300.0</v>
      </c>
    </row>
    <row r="98">
      <c r="B98" s="1">
        <v>0.00465</v>
      </c>
      <c r="C98" s="4">
        <v>14300.0</v>
      </c>
    </row>
    <row r="99">
      <c r="B99" s="1">
        <v>0.00455</v>
      </c>
      <c r="C99" s="4">
        <v>15400.0</v>
      </c>
    </row>
    <row r="100">
      <c r="B100" s="1">
        <v>0.00393</v>
      </c>
      <c r="C100" s="4">
        <v>16400.0</v>
      </c>
    </row>
    <row r="101">
      <c r="B101" s="1">
        <v>0.00448</v>
      </c>
      <c r="C101" s="4">
        <v>18400.0</v>
      </c>
    </row>
    <row r="102">
      <c r="B102" s="1">
        <v>0.00363</v>
      </c>
      <c r="C102" s="4">
        <v>20500.0</v>
      </c>
    </row>
    <row r="103">
      <c r="B103" s="1">
        <v>0.00339</v>
      </c>
      <c r="C103" s="4">
        <v>22500.0</v>
      </c>
    </row>
    <row r="104">
      <c r="B104" s="1">
        <v>0.0046</v>
      </c>
      <c r="C104" s="4">
        <v>24600.0</v>
      </c>
    </row>
    <row r="105">
      <c r="B105" s="1">
        <v>0.00531</v>
      </c>
      <c r="C105" s="4">
        <v>26600.0</v>
      </c>
    </row>
    <row r="106">
      <c r="B106" s="1">
        <v>0.00335</v>
      </c>
      <c r="C106" s="4">
        <v>28700.0</v>
      </c>
    </row>
    <row r="107">
      <c r="B107" s="1">
        <v>0.00327</v>
      </c>
      <c r="C107" s="4">
        <v>30700.0</v>
      </c>
    </row>
    <row r="108">
      <c r="B108" s="1">
        <v>0.0034</v>
      </c>
      <c r="C108" s="4">
        <v>32800.0</v>
      </c>
    </row>
    <row r="109">
      <c r="B109" s="1">
        <v>0.00441</v>
      </c>
      <c r="C109" s="4">
        <v>36900.0</v>
      </c>
    </row>
    <row r="110">
      <c r="B110" s="1">
        <v>0.00389</v>
      </c>
      <c r="C110" s="4">
        <v>41000.0</v>
      </c>
    </row>
    <row r="111">
      <c r="B111" s="1">
        <v>0.00333</v>
      </c>
      <c r="C111" s="4">
        <v>45100.0</v>
      </c>
    </row>
    <row r="112">
      <c r="B112" s="1">
        <v>0.00394</v>
      </c>
      <c r="C112" s="4">
        <v>49100.0</v>
      </c>
    </row>
    <row r="113">
      <c r="B113" s="1">
        <v>0.00347</v>
      </c>
      <c r="C113" s="4">
        <v>53200.0</v>
      </c>
    </row>
    <row r="114">
      <c r="B114" s="1">
        <v>0.00335</v>
      </c>
      <c r="C114" s="4">
        <v>57300.0</v>
      </c>
    </row>
    <row r="115">
      <c r="B115" s="1">
        <v>0.00291</v>
      </c>
      <c r="C115" s="4">
        <v>61400.0</v>
      </c>
    </row>
    <row r="116">
      <c r="B116" s="1">
        <v>0.00319</v>
      </c>
      <c r="C116" s="4">
        <v>65500.0</v>
      </c>
    </row>
    <row r="117">
      <c r="B117" s="1">
        <v>0.00254</v>
      </c>
      <c r="C117" s="4">
        <v>73700.0</v>
      </c>
    </row>
    <row r="118">
      <c r="B118" s="1">
        <v>0.00253</v>
      </c>
      <c r="C118" s="4">
        <v>81900.0</v>
      </c>
    </row>
    <row r="119">
      <c r="B119" s="1">
        <v>0.00344</v>
      </c>
      <c r="C119" s="4">
        <v>90100.0</v>
      </c>
    </row>
    <row r="120">
      <c r="B120" s="1">
        <v>0.00414</v>
      </c>
      <c r="C120" s="4">
        <v>98300.0</v>
      </c>
    </row>
    <row r="121">
      <c r="B121" s="1">
        <v>0.00272</v>
      </c>
      <c r="C121" s="4">
        <v>106000.0</v>
      </c>
    </row>
    <row r="122">
      <c r="B122" s="1">
        <v>0.00256</v>
      </c>
      <c r="C122" s="4">
        <v>115000.0</v>
      </c>
    </row>
    <row r="123">
      <c r="B123" s="1">
        <v>0.00211</v>
      </c>
      <c r="C123" s="4">
        <v>123000.0</v>
      </c>
    </row>
    <row r="124">
      <c r="B124" s="1">
        <v>0.00198</v>
      </c>
      <c r="C124" s="4">
        <v>131000.0</v>
      </c>
    </row>
    <row r="125">
      <c r="B125" s="1">
        <v>0.00157</v>
      </c>
      <c r="C125" s="4">
        <v>147000.0</v>
      </c>
    </row>
    <row r="126">
      <c r="B126" s="1">
        <v>0.00167</v>
      </c>
      <c r="C126" s="4">
        <v>164000.0</v>
      </c>
    </row>
    <row r="127">
      <c r="B127" s="4">
        <v>7.86E-4</v>
      </c>
      <c r="C127" s="4">
        <v>180000.0</v>
      </c>
    </row>
    <row r="128">
      <c r="B128" s="1">
        <v>0.00144</v>
      </c>
      <c r="C128" s="4">
        <v>197000.0</v>
      </c>
    </row>
    <row r="129">
      <c r="B129" s="1">
        <v>0.00112</v>
      </c>
      <c r="C129" s="4">
        <v>213000.0</v>
      </c>
    </row>
    <row r="130">
      <c r="B130" s="1">
        <v>0.00126</v>
      </c>
      <c r="C130" s="4">
        <v>229000.0</v>
      </c>
    </row>
    <row r="131">
      <c r="B131" s="4">
        <v>9.62E-4</v>
      </c>
      <c r="C131" s="4">
        <v>246000.0</v>
      </c>
    </row>
    <row r="132">
      <c r="B132" s="1">
        <v>0.00121</v>
      </c>
      <c r="C132" s="4">
        <v>262000.0</v>
      </c>
    </row>
    <row r="133">
      <c r="B133" s="4">
        <v>6.94E-4</v>
      </c>
      <c r="C133" s="4">
        <v>295000.0</v>
      </c>
    </row>
    <row r="134">
      <c r="B134" s="4">
        <v>9.19E-4</v>
      </c>
      <c r="C134" s="4">
        <v>328000.0</v>
      </c>
    </row>
    <row r="135">
      <c r="B135" s="4">
        <v>5.32E-4</v>
      </c>
      <c r="C135" s="4">
        <v>360000.0</v>
      </c>
    </row>
    <row r="136">
      <c r="B136" s="4">
        <v>3.74E-4</v>
      </c>
      <c r="C136" s="4">
        <v>393000.0</v>
      </c>
    </row>
    <row r="137">
      <c r="B137" s="4">
        <v>8.59E-5</v>
      </c>
      <c r="C137" s="4">
        <v>426000.0</v>
      </c>
    </row>
    <row r="138">
      <c r="B138" s="4">
        <v>2.18E-4</v>
      </c>
      <c r="C138" s="4">
        <v>459000.0</v>
      </c>
    </row>
    <row r="139">
      <c r="B139" s="4">
        <v>8.55E-4</v>
      </c>
      <c r="C139" s="4">
        <v>492000.0</v>
      </c>
    </row>
    <row r="140">
      <c r="B140" s="4">
        <v>7.16E-4</v>
      </c>
      <c r="C140" s="4">
        <v>524000.0</v>
      </c>
    </row>
    <row r="141">
      <c r="B141" s="4">
        <v>9.65E-4</v>
      </c>
      <c r="C141" s="4">
        <v>590000.0</v>
      </c>
    </row>
    <row r="142">
      <c r="B142" s="4">
        <v>7.83E-4</v>
      </c>
      <c r="C142" s="4">
        <v>655000.0</v>
      </c>
    </row>
    <row r="143">
      <c r="B143" s="4">
        <v>6.79E-4</v>
      </c>
      <c r="C143" s="4">
        <v>721000.0</v>
      </c>
    </row>
    <row r="144">
      <c r="B144" s="4">
        <v>6.34E-4</v>
      </c>
      <c r="C144" s="4">
        <v>786000.0</v>
      </c>
    </row>
    <row r="145">
      <c r="B145" s="4">
        <v>6.69E-4</v>
      </c>
      <c r="C145" s="4">
        <v>852000.0</v>
      </c>
    </row>
    <row r="146">
      <c r="B146" s="1">
        <v>0.00106</v>
      </c>
      <c r="C146" s="4">
        <v>918000.0</v>
      </c>
    </row>
    <row r="147">
      <c r="B147" s="4">
        <v>7.36E-4</v>
      </c>
      <c r="C147" s="4">
        <v>983000.0</v>
      </c>
    </row>
    <row r="148">
      <c r="B148" s="4">
        <v>6.86E-4</v>
      </c>
      <c r="C148" s="4">
        <v>1050000.0</v>
      </c>
    </row>
    <row r="149">
      <c r="B149" s="4">
        <v>5.1E-4</v>
      </c>
      <c r="C149" s="4">
        <v>1180000.0</v>
      </c>
    </row>
    <row r="150">
      <c r="B150" s="4">
        <v>8.31E-5</v>
      </c>
      <c r="C150" s="4">
        <v>1310000.0</v>
      </c>
    </row>
    <row r="151">
      <c r="B151" s="4">
        <v>4.49E-5</v>
      </c>
      <c r="C151" s="4">
        <v>1440000.0</v>
      </c>
    </row>
    <row r="152">
      <c r="B152" s="4">
        <v>9.43E-5</v>
      </c>
      <c r="C152" s="4">
        <v>1570000.0</v>
      </c>
    </row>
    <row r="153">
      <c r="B153" s="4">
        <v>1.86E-4</v>
      </c>
      <c r="C153" s="4">
        <v>1700000.0</v>
      </c>
    </row>
    <row r="154">
      <c r="B154" s="4">
        <v>1.59E-4</v>
      </c>
      <c r="C154" s="4">
        <v>1840000.0</v>
      </c>
    </row>
    <row r="155">
      <c r="B155" s="4">
        <v>3.23E-5</v>
      </c>
      <c r="C155" s="4">
        <v>1970000.0</v>
      </c>
    </row>
    <row r="156">
      <c r="B156" s="4">
        <v>6.89E-4</v>
      </c>
      <c r="C156" s="4">
        <v>2100000.0</v>
      </c>
    </row>
    <row r="157">
      <c r="B157" s="4">
        <v>7.54E-5</v>
      </c>
      <c r="C157" s="4">
        <v>2360000.0</v>
      </c>
    </row>
    <row r="158">
      <c r="B158" s="4">
        <v>5.22E-4</v>
      </c>
      <c r="C158" s="4">
        <v>2620000.0</v>
      </c>
    </row>
    <row r="159">
      <c r="B159" s="4">
        <v>7.26E-4</v>
      </c>
      <c r="C159" s="4">
        <v>2880000.0</v>
      </c>
    </row>
    <row r="160">
      <c r="B160" s="4">
        <v>8.12E-4</v>
      </c>
      <c r="C160" s="4">
        <v>3150000.0</v>
      </c>
    </row>
    <row r="161">
      <c r="B161" s="4">
        <v>8.57E-4</v>
      </c>
      <c r="C161" s="4">
        <v>3410000.0</v>
      </c>
    </row>
    <row r="162">
      <c r="B162" s="1">
        <v>0.0012</v>
      </c>
      <c r="C162" s="4">
        <v>3670000.0</v>
      </c>
    </row>
    <row r="163">
      <c r="B163" s="4">
        <v>9.37E-4</v>
      </c>
      <c r="C163" s="4">
        <v>3930000.0</v>
      </c>
    </row>
    <row r="164">
      <c r="B164" s="1">
        <v>0.0</v>
      </c>
      <c r="C164" s="4">
        <v>4190000.0</v>
      </c>
    </row>
    <row r="165">
      <c r="B165" s="1">
        <v>0.0</v>
      </c>
      <c r="C165" s="4">
        <v>4720000.0</v>
      </c>
    </row>
    <row r="166">
      <c r="B166" s="1">
        <v>0.0</v>
      </c>
      <c r="C166" s="4">
        <v>5240000.0</v>
      </c>
    </row>
    <row r="167">
      <c r="B167" s="1">
        <v>0.0</v>
      </c>
      <c r="C167" s="4">
        <v>5770000.0</v>
      </c>
    </row>
    <row r="168">
      <c r="B168" s="1">
        <v>0.0</v>
      </c>
      <c r="C168" s="4">
        <v>6290000.0</v>
      </c>
    </row>
    <row r="169">
      <c r="B169" s="1">
        <v>0.0</v>
      </c>
      <c r="C169" s="4">
        <v>6820000.0</v>
      </c>
    </row>
    <row r="170">
      <c r="B170" s="1">
        <v>0.0</v>
      </c>
      <c r="C170" s="4">
        <v>7340000.0</v>
      </c>
    </row>
    <row r="171">
      <c r="B171" s="1">
        <v>0.0</v>
      </c>
      <c r="C171" s="4">
        <v>7860000.0</v>
      </c>
    </row>
    <row r="172">
      <c r="B172" s="1">
        <v>0.0</v>
      </c>
      <c r="C172" s="4">
        <v>8390000.0</v>
      </c>
    </row>
    <row r="173">
      <c r="B173" s="1">
        <v>0.0</v>
      </c>
      <c r="C173" s="4">
        <v>9440000.0</v>
      </c>
    </row>
    <row r="174">
      <c r="B174" s="1">
        <v>0.0</v>
      </c>
      <c r="C174" s="4">
        <v>1.05E7</v>
      </c>
    </row>
    <row r="175">
      <c r="B175" s="1">
        <v>0.0</v>
      </c>
      <c r="C175" s="4">
        <v>1.15E7</v>
      </c>
    </row>
    <row r="176">
      <c r="B176" s="1">
        <v>0.0</v>
      </c>
      <c r="C176" s="4">
        <v>1.26E7</v>
      </c>
    </row>
    <row r="177">
      <c r="B177" s="1">
        <v>0.0</v>
      </c>
      <c r="C177" s="4">
        <v>1.36E7</v>
      </c>
    </row>
    <row r="178">
      <c r="B178" s="1">
        <v>0.0</v>
      </c>
      <c r="C178" s="4">
        <v>1.47E7</v>
      </c>
    </row>
    <row r="179">
      <c r="B179" s="1">
        <v>0.0</v>
      </c>
      <c r="C179" s="4">
        <v>1.57E7</v>
      </c>
    </row>
    <row r="180">
      <c r="B180" s="1">
        <v>0.0</v>
      </c>
      <c r="C180" s="4">
        <v>1.68E7</v>
      </c>
    </row>
    <row r="181">
      <c r="B181" s="1">
        <v>0.0</v>
      </c>
      <c r="C181" s="4">
        <v>1.89E7</v>
      </c>
    </row>
    <row r="182">
      <c r="B182" s="1">
        <v>0.0</v>
      </c>
      <c r="C182" s="4">
        <v>2.1E7</v>
      </c>
    </row>
    <row r="183">
      <c r="B183" s="1">
        <v>0.0</v>
      </c>
      <c r="C183" s="4">
        <v>2.31E7</v>
      </c>
    </row>
    <row r="184">
      <c r="B184" s="1">
        <v>0.0</v>
      </c>
      <c r="C184" s="4">
        <v>2.52E7</v>
      </c>
    </row>
    <row r="185">
      <c r="B185" s="1">
        <v>0.0</v>
      </c>
      <c r="C185" s="4">
        <v>2.73E7</v>
      </c>
    </row>
    <row r="186">
      <c r="B186" s="1">
        <v>0.0</v>
      </c>
      <c r="C186" s="4">
        <v>2.94E7</v>
      </c>
    </row>
    <row r="187">
      <c r="B187" s="1">
        <v>0.0</v>
      </c>
      <c r="C187" s="4">
        <v>3.15E7</v>
      </c>
    </row>
    <row r="188">
      <c r="B188" s="1">
        <v>0.0</v>
      </c>
      <c r="C188" s="4">
        <v>3.36E7</v>
      </c>
    </row>
    <row r="189">
      <c r="B189" s="1">
        <v>0.0</v>
      </c>
      <c r="C189" s="4">
        <v>3.77E7</v>
      </c>
    </row>
    <row r="190">
      <c r="B190" s="1">
        <v>0.0</v>
      </c>
      <c r="C190" s="4">
        <v>4.19E7</v>
      </c>
    </row>
    <row r="191">
      <c r="B191" s="1">
        <v>0.0</v>
      </c>
      <c r="C191" s="4">
        <v>4.61E7</v>
      </c>
    </row>
    <row r="192">
      <c r="B192" s="1">
        <v>0.0</v>
      </c>
      <c r="C192" s="4">
        <v>5.03E7</v>
      </c>
    </row>
    <row r="193">
      <c r="B193" s="1">
        <v>0.0</v>
      </c>
      <c r="C193" s="4">
        <v>5.45E7</v>
      </c>
    </row>
    <row r="194">
      <c r="B194" s="1">
        <v>0.0</v>
      </c>
      <c r="C194" s="4">
        <v>5.87E7</v>
      </c>
    </row>
    <row r="195">
      <c r="B195" s="1">
        <v>0.0</v>
      </c>
      <c r="C195" s="4">
        <v>6.29E7</v>
      </c>
    </row>
    <row r="196">
      <c r="C19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</cols>
  <sheetData>
    <row r="2">
      <c r="B2" s="1" t="s">
        <v>16</v>
      </c>
      <c r="L2" s="1" t="s">
        <v>17</v>
      </c>
    </row>
    <row r="3">
      <c r="B3" s="7">
        <f>AVERAGE('1st data'!H4,'2nd data'!H4,'3rd data'!H3)</f>
        <v>143.29035</v>
      </c>
      <c r="L3" s="1" t="s">
        <v>6</v>
      </c>
      <c r="M3" s="10" t="s">
        <v>3</v>
      </c>
    </row>
    <row r="4">
      <c r="L4" s="7">
        <f>AVERAGE('1st data'!F4,'2nd data'!F4,'3rd data'!F4)</f>
        <v>0</v>
      </c>
      <c r="M4" s="7">
        <f>AVERAGE('1st data'!B4,'2nd data'!B4,'3rd data'!B4)</f>
        <v>0.899</v>
      </c>
    </row>
    <row r="5">
      <c r="B5" s="1" t="s">
        <v>10</v>
      </c>
      <c r="C5" s="1" t="s">
        <v>18</v>
      </c>
      <c r="L5" s="7">
        <f>AVERAGE('1st data'!F5,'2nd data'!F5,'3rd data'!F5)</f>
        <v>0</v>
      </c>
      <c r="M5" s="7">
        <f>AVERAGE('1st data'!B5,'2nd data'!B5,'3rd data'!B5)</f>
        <v>0.9106666667</v>
      </c>
    </row>
    <row r="6">
      <c r="B6" s="7">
        <f>SQRT((('1st data'!H4-B3)^2+('2nd data'!H4-B3)^2+('3rd data'!H4-B3)^2)/3)</f>
        <v>9.025013897</v>
      </c>
      <c r="L6" s="7">
        <f>AVERAGE('1st data'!F6,'2nd data'!F6,'3rd data'!F6)</f>
        <v>0</v>
      </c>
      <c r="M6" s="7">
        <f>AVERAGE('1st data'!B6,'2nd data'!B6,'3rd data'!B6)</f>
        <v>0.909</v>
      </c>
    </row>
    <row r="7">
      <c r="L7" s="7">
        <f>AVERAGE('1st data'!F7,'2nd data'!F7,'3rd data'!F7)</f>
        <v>0</v>
      </c>
      <c r="M7" s="7">
        <f>AVERAGE('1st data'!B7,'2nd data'!B7,'3rd data'!B7)</f>
        <v>0.9066666667</v>
      </c>
    </row>
    <row r="8">
      <c r="B8" s="1" t="s">
        <v>10</v>
      </c>
      <c r="C8" s="1" t="s">
        <v>19</v>
      </c>
      <c r="L8" s="7">
        <f>AVERAGE('1st data'!F8,'2nd data'!F8,'3rd data'!F8)</f>
        <v>0</v>
      </c>
      <c r="M8" s="7">
        <f>AVERAGE('1st data'!B8,'2nd data'!B8,'3rd data'!B8)</f>
        <v>0.905</v>
      </c>
    </row>
    <row r="9">
      <c r="B9" s="7">
        <f>AVERAGE('1st data'!H7,'2nd data'!H7,'3rd data'!H7)</f>
        <v>26.43396895</v>
      </c>
      <c r="L9" s="7">
        <f>AVERAGE('1st data'!F9,'2nd data'!F9,'3rd data'!F9)</f>
        <v>0</v>
      </c>
      <c r="M9" s="7">
        <f>AVERAGE('1st data'!B9,'2nd data'!B9,'3rd data'!B9)</f>
        <v>0.9043333333</v>
      </c>
    </row>
    <row r="10">
      <c r="J10" s="11"/>
      <c r="L10" s="7">
        <f>AVERAGE('1st data'!F10,'2nd data'!F10,'3rd data'!F10)</f>
        <v>0</v>
      </c>
      <c r="M10" s="7">
        <f>AVERAGE('1st data'!B10,'2nd data'!B10,'3rd data'!B10)</f>
        <v>0.9013333333</v>
      </c>
    </row>
    <row r="11">
      <c r="B11" s="1" t="s">
        <v>20</v>
      </c>
      <c r="L11" s="7">
        <f>AVERAGE('1st data'!F11,'2nd data'!F11,'3rd data'!F11)</f>
        <v>0</v>
      </c>
      <c r="M11" s="7">
        <f>AVERAGE('1st data'!B11,'2nd data'!B11,'3rd data'!B11)</f>
        <v>0.8993333333</v>
      </c>
    </row>
    <row r="12">
      <c r="L12" s="7">
        <f>AVERAGE('1st data'!F12,'2nd data'!F12,'3rd data'!F12)</f>
        <v>0</v>
      </c>
      <c r="M12" s="7">
        <f>AVERAGE('1st data'!B12,'2nd data'!B12,'3rd data'!B12)</f>
        <v>0.8976666667</v>
      </c>
    </row>
    <row r="13">
      <c r="L13" s="7">
        <f>AVERAGE('1st data'!F13,'2nd data'!F13,'3rd data'!F13)</f>
        <v>0</v>
      </c>
      <c r="M13" s="7">
        <f>AVERAGE('1st data'!B13,'2nd data'!B13,'3rd data'!B13)</f>
        <v>0.8936666667</v>
      </c>
    </row>
    <row r="14">
      <c r="L14" s="7">
        <f>AVERAGE('1st data'!F14,'2nd data'!F14,'3rd data'!F14)</f>
        <v>0</v>
      </c>
      <c r="M14" s="7">
        <f>AVERAGE('1st data'!B14,'2nd data'!B14,'3rd data'!B14)</f>
        <v>0.8896666667</v>
      </c>
    </row>
    <row r="15">
      <c r="L15" s="7">
        <f>AVERAGE('1st data'!F15,'2nd data'!F15,'3rd data'!F15)</f>
        <v>0</v>
      </c>
      <c r="M15" s="7">
        <f>AVERAGE('1st data'!B15,'2nd data'!B15,'3rd data'!B15)</f>
        <v>0.8856666667</v>
      </c>
    </row>
    <row r="16">
      <c r="L16" s="7">
        <f>AVERAGE('1st data'!F16,'2nd data'!F16,'3rd data'!F16)</f>
        <v>0</v>
      </c>
      <c r="M16" s="7">
        <f>AVERAGE('1st data'!B16,'2nd data'!B16,'3rd data'!B16)</f>
        <v>0.8816666667</v>
      </c>
    </row>
    <row r="17">
      <c r="L17" s="7">
        <f>AVERAGE('1st data'!F17,'2nd data'!F17,'3rd data'!F17)</f>
        <v>0</v>
      </c>
      <c r="M17" s="7">
        <f>AVERAGE('1st data'!B17,'2nd data'!B17,'3rd data'!B17)</f>
        <v>0.8783333333</v>
      </c>
    </row>
    <row r="18">
      <c r="L18" s="7">
        <f>AVERAGE('1st data'!F18,'2nd data'!F18,'3rd data'!F18)</f>
        <v>0</v>
      </c>
      <c r="M18" s="7">
        <f>AVERAGE('1st data'!B18,'2nd data'!B18,'3rd data'!B18)</f>
        <v>0.8746666667</v>
      </c>
    </row>
    <row r="19">
      <c r="L19" s="7">
        <f>AVERAGE('1st data'!F19,'2nd data'!F19,'3rd data'!F19)</f>
        <v>0</v>
      </c>
      <c r="M19" s="7">
        <f>AVERAGE('1st data'!B19,'2nd data'!B19,'3rd data'!B19)</f>
        <v>0.8706666667</v>
      </c>
    </row>
    <row r="20">
      <c r="L20" s="7">
        <f>AVERAGE('1st data'!F20,'2nd data'!F20,'3rd data'!F20)</f>
        <v>0</v>
      </c>
      <c r="M20" s="7">
        <f>AVERAGE('1st data'!B20,'2nd data'!B20,'3rd data'!B20)</f>
        <v>0.867</v>
      </c>
    </row>
    <row r="21">
      <c r="L21" s="7">
        <f>AVERAGE('1st data'!F21,'2nd data'!F21,'3rd data'!F21)</f>
        <v>0</v>
      </c>
      <c r="M21" s="7">
        <f>AVERAGE('1st data'!B21,'2nd data'!B21,'3rd data'!B21)</f>
        <v>0.859</v>
      </c>
    </row>
    <row r="22">
      <c r="L22" s="7">
        <f>AVERAGE('1st data'!F22,'2nd data'!F22,'3rd data'!F22)</f>
        <v>0</v>
      </c>
      <c r="M22" s="7">
        <f>AVERAGE('1st data'!B22,'2nd data'!B22,'3rd data'!B22)</f>
        <v>0.8506666667</v>
      </c>
    </row>
    <row r="23">
      <c r="K23" s="12"/>
      <c r="L23" s="7">
        <f>AVERAGE('1st data'!F23,'2nd data'!F23,'3rd data'!F23)</f>
        <v>0</v>
      </c>
      <c r="M23" s="7">
        <f>AVERAGE('1st data'!B23,'2nd data'!B23,'3rd data'!B23)</f>
        <v>0.843</v>
      </c>
    </row>
    <row r="24">
      <c r="L24" s="7">
        <f>AVERAGE('1st data'!F24,'2nd data'!F24,'3rd data'!F24)</f>
        <v>0</v>
      </c>
      <c r="M24" s="7">
        <f>AVERAGE('1st data'!B24,'2nd data'!B24,'3rd data'!B24)</f>
        <v>0.8363333333</v>
      </c>
    </row>
    <row r="25">
      <c r="C25" s="13"/>
      <c r="L25" s="7">
        <f>AVERAGE('1st data'!F25,'2nd data'!F25,'3rd data'!F25)</f>
        <v>0</v>
      </c>
      <c r="M25" s="7">
        <f>AVERAGE('1st data'!B25,'2nd data'!B25,'3rd data'!B25)</f>
        <v>0.829</v>
      </c>
    </row>
    <row r="26">
      <c r="L26" s="7">
        <f>AVERAGE('1st data'!F26,'2nd data'!F26,'3rd data'!F26)</f>
        <v>0</v>
      </c>
      <c r="M26" s="7">
        <f>AVERAGE('1st data'!B26,'2nd data'!B26,'3rd data'!B26)</f>
        <v>0.8213333333</v>
      </c>
    </row>
    <row r="27">
      <c r="L27" s="7">
        <f>AVERAGE('1st data'!F27,'2nd data'!F27,'3rd data'!F27)</f>
        <v>0</v>
      </c>
      <c r="M27" s="7">
        <f>AVERAGE('1st data'!B27,'2nd data'!B27,'3rd data'!B27)</f>
        <v>0.815</v>
      </c>
    </row>
    <row r="28">
      <c r="L28" s="7">
        <f>AVERAGE('1st data'!F28,'2nd data'!F28,'3rd data'!F28)</f>
        <v>0</v>
      </c>
      <c r="M28" s="7">
        <f>AVERAGE('1st data'!B28,'2nd data'!B28,'3rd data'!B28)</f>
        <v>0.8073333333</v>
      </c>
    </row>
    <row r="29">
      <c r="L29" s="7">
        <f>AVERAGE('1st data'!F29,'2nd data'!F29,'3rd data'!F29)</f>
        <v>0</v>
      </c>
      <c r="M29" s="7">
        <f>AVERAGE('1st data'!B29,'2nd data'!B29,'3rd data'!B29)</f>
        <v>0.793</v>
      </c>
    </row>
    <row r="30">
      <c r="L30" s="7">
        <f>AVERAGE('1st data'!F30,'2nd data'!F30,'3rd data'!F30)</f>
        <v>0</v>
      </c>
      <c r="M30" s="7">
        <f>AVERAGE('1st data'!B30,'2nd data'!B30,'3rd data'!B30)</f>
        <v>0.779</v>
      </c>
    </row>
    <row r="31">
      <c r="L31" s="7">
        <f>AVERAGE('1st data'!F31,'2nd data'!F31,'3rd data'!F31)</f>
        <v>0</v>
      </c>
      <c r="M31" s="7">
        <f>AVERAGE('1st data'!B31,'2nd data'!B31,'3rd data'!B31)</f>
        <v>0.765</v>
      </c>
    </row>
    <row r="32">
      <c r="L32" s="7">
        <f>AVERAGE('1st data'!F32,'2nd data'!F32,'3rd data'!F32)</f>
        <v>0</v>
      </c>
      <c r="M32" s="7">
        <f>AVERAGE('1st data'!B32,'2nd data'!B32,'3rd data'!B32)</f>
        <v>0.752</v>
      </c>
    </row>
    <row r="33">
      <c r="B33" s="14"/>
      <c r="L33" s="7">
        <f>AVERAGE('1st data'!F33,'2nd data'!F33,'3rd data'!F33)</f>
        <v>0</v>
      </c>
      <c r="M33" s="7">
        <f>AVERAGE('1st data'!B33,'2nd data'!B33,'3rd data'!B33)</f>
        <v>0.7383333333</v>
      </c>
    </row>
    <row r="34">
      <c r="D34" s="11"/>
      <c r="L34" s="7">
        <f>AVERAGE('1st data'!F34,'2nd data'!F34,'3rd data'!F34)</f>
        <v>0</v>
      </c>
      <c r="M34" s="7">
        <f>AVERAGE('1st data'!B34,'2nd data'!B34,'3rd data'!B34)</f>
        <v>0.726</v>
      </c>
    </row>
    <row r="35">
      <c r="L35" s="7">
        <f>AVERAGE('1st data'!F35,'2nd data'!F35,'3rd data'!F35)</f>
        <v>0</v>
      </c>
      <c r="M35" s="7">
        <f>AVERAGE('1st data'!B35,'2nd data'!B35,'3rd data'!B35)</f>
        <v>0.713</v>
      </c>
    </row>
    <row r="36">
      <c r="L36" s="7">
        <f>AVERAGE('1st data'!F36,'2nd data'!F36,'3rd data'!F36)</f>
        <v>0</v>
      </c>
      <c r="M36" s="7">
        <f>AVERAGE('1st data'!B36,'2nd data'!B36,'3rd data'!B36)</f>
        <v>0.7006666667</v>
      </c>
    </row>
    <row r="37">
      <c r="L37" s="7">
        <f>AVERAGE('1st data'!F37,'2nd data'!F37,'3rd data'!F37)</f>
        <v>0</v>
      </c>
      <c r="M37" s="7">
        <f>AVERAGE('1st data'!B37,'2nd data'!B37,'3rd data'!B37)</f>
        <v>0.6763333333</v>
      </c>
    </row>
    <row r="38">
      <c r="L38" s="7">
        <f>AVERAGE('1st data'!F38,'2nd data'!F38,'3rd data'!F38)</f>
        <v>0</v>
      </c>
      <c r="M38" s="7">
        <f>AVERAGE('1st data'!B38,'2nd data'!B38,'3rd data'!B38)</f>
        <v>0.6526666667</v>
      </c>
    </row>
    <row r="39">
      <c r="L39" s="7">
        <f>AVERAGE('1st data'!F39,'2nd data'!F39,'3rd data'!F39)</f>
        <v>0</v>
      </c>
      <c r="M39" s="7">
        <f>AVERAGE('1st data'!B39,'2nd data'!B39,'3rd data'!B39)</f>
        <v>0.6293333333</v>
      </c>
    </row>
    <row r="40">
      <c r="L40" s="7">
        <f>AVERAGE('1st data'!F40,'2nd data'!F40,'3rd data'!F40)</f>
        <v>0</v>
      </c>
      <c r="M40" s="7">
        <f>AVERAGE('1st data'!B40,'2nd data'!B40,'3rd data'!B40)</f>
        <v>0.6076666667</v>
      </c>
    </row>
    <row r="41">
      <c r="L41" s="7">
        <f>AVERAGE('1st data'!F41,'2nd data'!F41,'3rd data'!F41)</f>
        <v>1.5</v>
      </c>
      <c r="M41" s="7">
        <f>AVERAGE('1st data'!B41,'2nd data'!B41,'3rd data'!B41)</f>
        <v>0.5863333333</v>
      </c>
    </row>
    <row r="42">
      <c r="L42" s="7">
        <f>AVERAGE('1st data'!F42,'2nd data'!F42,'3rd data'!F42)</f>
        <v>8.5</v>
      </c>
      <c r="M42" s="7">
        <f>AVERAGE('1st data'!B42,'2nd data'!B42,'3rd data'!B42)</f>
        <v>0.566</v>
      </c>
    </row>
    <row r="43">
      <c r="L43" s="7">
        <f>AVERAGE('1st data'!F43,'2nd data'!F43,'3rd data'!F43)</f>
        <v>21.2</v>
      </c>
      <c r="M43" s="7">
        <f>AVERAGE('1st data'!B43,'2nd data'!B43,'3rd data'!B43)</f>
        <v>0.5463333333</v>
      </c>
    </row>
    <row r="44">
      <c r="L44" s="7">
        <f>AVERAGE('1st data'!F44,'2nd data'!F44,'3rd data'!F44)</f>
        <v>29.63333333</v>
      </c>
      <c r="M44" s="7">
        <f>AVERAGE('1st data'!B44,'2nd data'!B44,'3rd data'!B44)</f>
        <v>0.5273333333</v>
      </c>
    </row>
    <row r="45">
      <c r="L45" s="7">
        <f>AVERAGE('1st data'!F45,'2nd data'!F45,'3rd data'!F45)</f>
        <v>24.73333333</v>
      </c>
      <c r="M45" s="7">
        <f>AVERAGE('1st data'!B45,'2nd data'!B45,'3rd data'!B45)</f>
        <v>0.491</v>
      </c>
    </row>
    <row r="46">
      <c r="L46" s="7">
        <f>AVERAGE('1st data'!F46,'2nd data'!F46,'3rd data'!F46)</f>
        <v>11.86666667</v>
      </c>
      <c r="M46" s="7">
        <f>AVERAGE('1st data'!B46,'2nd data'!B46,'3rd data'!B46)</f>
        <v>0.4573333333</v>
      </c>
    </row>
    <row r="47">
      <c r="L47" s="7">
        <f>AVERAGE('1st data'!F47,'2nd data'!F47,'3rd data'!F47)</f>
        <v>2.566666667</v>
      </c>
      <c r="M47" s="7">
        <f>AVERAGE('1st data'!B47,'2nd data'!B47,'3rd data'!B47)</f>
        <v>0.426</v>
      </c>
    </row>
    <row r="48">
      <c r="L48" s="7">
        <f>AVERAGE('1st data'!F48,'2nd data'!F48,'3rd data'!F48)</f>
        <v>0</v>
      </c>
      <c r="M48" s="7">
        <f>AVERAGE('1st data'!B48,'2nd data'!B48,'3rd data'!B48)</f>
        <v>0.3966666667</v>
      </c>
    </row>
    <row r="49">
      <c r="L49" s="7">
        <f>AVERAGE('1st data'!F49,'2nd data'!F49,'3rd data'!F49)</f>
        <v>0</v>
      </c>
      <c r="M49" s="7">
        <f>AVERAGE('1st data'!B49,'2nd data'!B49,'3rd data'!B49)</f>
        <v>0.3696666667</v>
      </c>
    </row>
    <row r="50">
      <c r="L50" s="7">
        <f>AVERAGE('1st data'!F50,'2nd data'!F50,'3rd data'!F50)</f>
        <v>0</v>
      </c>
      <c r="M50" s="7">
        <f>AVERAGE('1st data'!B50,'2nd data'!B50,'3rd data'!B50)</f>
        <v>0.3446666667</v>
      </c>
    </row>
    <row r="51">
      <c r="L51" s="7">
        <f>AVERAGE('1st data'!F51,'2nd data'!F51,'3rd data'!F51)</f>
        <v>0</v>
      </c>
      <c r="M51" s="7">
        <f>AVERAGE('1st data'!B51,'2nd data'!B51,'3rd data'!B51)</f>
        <v>0.3206666667</v>
      </c>
    </row>
    <row r="52">
      <c r="L52" s="7">
        <f>AVERAGE('1st data'!F52,'2nd data'!F52,'3rd data'!F52)</f>
        <v>0</v>
      </c>
      <c r="M52" s="7">
        <f>AVERAGE('1st data'!B52,'2nd data'!B52,'3rd data'!B52)</f>
        <v>0.2993333333</v>
      </c>
    </row>
    <row r="53">
      <c r="L53" s="7">
        <f>AVERAGE('1st data'!F53,'2nd data'!F53,'3rd data'!F53)</f>
        <v>0</v>
      </c>
      <c r="M53" s="7">
        <f>AVERAGE('1st data'!B53,'2nd data'!B53,'3rd data'!B53)</f>
        <v>0.26</v>
      </c>
    </row>
    <row r="54">
      <c r="L54" s="7">
        <f>AVERAGE('1st data'!F54,'2nd data'!F54,'3rd data'!F54)</f>
        <v>0</v>
      </c>
      <c r="M54" s="7">
        <f>AVERAGE('1st data'!B54,'2nd data'!B54,'3rd data'!B54)</f>
        <v>0.2253333333</v>
      </c>
    </row>
    <row r="55">
      <c r="L55" s="7">
        <f>AVERAGE('1st data'!F55,'2nd data'!F55,'3rd data'!F55)</f>
        <v>0</v>
      </c>
      <c r="M55" s="7">
        <f>AVERAGE('1st data'!B55,'2nd data'!B55,'3rd data'!B55)</f>
        <v>0.1956666667</v>
      </c>
    </row>
    <row r="56">
      <c r="L56" s="7">
        <f>AVERAGE('1st data'!F56,'2nd data'!F56,'3rd data'!F56)</f>
        <v>0</v>
      </c>
      <c r="M56" s="7">
        <f>AVERAGE('1st data'!B56,'2nd data'!B56,'3rd data'!B56)</f>
        <v>0.1703333333</v>
      </c>
    </row>
    <row r="57">
      <c r="L57" s="7">
        <f>AVERAGE('1st data'!F57,'2nd data'!F57,'3rd data'!F57)</f>
        <v>0</v>
      </c>
      <c r="M57" s="7">
        <f>AVERAGE('1st data'!B57,'2nd data'!B57,'3rd data'!B57)</f>
        <v>0.1483333333</v>
      </c>
    </row>
    <row r="58">
      <c r="L58" s="7">
        <f>AVERAGE('1st data'!F58,'2nd data'!F58,'3rd data'!F58)</f>
        <v>0</v>
      </c>
      <c r="M58" s="7">
        <f>AVERAGE('1st data'!B58,'2nd data'!B58,'3rd data'!B58)</f>
        <v>0.13</v>
      </c>
    </row>
    <row r="59">
      <c r="L59" s="7">
        <f>AVERAGE('1st data'!F59,'2nd data'!F59,'3rd data'!F59)</f>
        <v>0</v>
      </c>
      <c r="M59" s="7">
        <f>AVERAGE('1st data'!B59,'2nd data'!B59,'3rd data'!B59)</f>
        <v>0.1136666667</v>
      </c>
    </row>
    <row r="60">
      <c r="L60" s="7">
        <f>AVERAGE('1st data'!F60,'2nd data'!F60,'3rd data'!F60)</f>
        <v>0</v>
      </c>
      <c r="M60" s="7">
        <f>AVERAGE('1st data'!B60,'2nd data'!B60,'3rd data'!B60)</f>
        <v>0.0999</v>
      </c>
    </row>
    <row r="61">
      <c r="L61" s="7">
        <f>AVERAGE('1st data'!F61,'2nd data'!F61,'3rd data'!F61)</f>
        <v>0</v>
      </c>
      <c r="M61" s="7">
        <f>AVERAGE('1st data'!B61,'2nd data'!B61,'3rd data'!B61)</f>
        <v>0.07696666667</v>
      </c>
    </row>
    <row r="62">
      <c r="L62" s="7">
        <f>AVERAGE('1st data'!F62,'2nd data'!F62,'3rd data'!F62)</f>
        <v>0</v>
      </c>
      <c r="M62" s="7">
        <f>AVERAGE('1st data'!B62,'2nd data'!B62,'3rd data'!B62)</f>
        <v>0.05936666667</v>
      </c>
    </row>
    <row r="63">
      <c r="L63" s="7">
        <f>AVERAGE('1st data'!F63,'2nd data'!F63,'3rd data'!F63)</f>
        <v>0</v>
      </c>
      <c r="M63" s="7">
        <f>AVERAGE('1st data'!B63,'2nd data'!B63,'3rd data'!B63)</f>
        <v>0.0461</v>
      </c>
    </row>
    <row r="64">
      <c r="L64" s="7">
        <f>AVERAGE('1st data'!F64,'2nd data'!F64,'3rd data'!F64)</f>
        <v>0</v>
      </c>
      <c r="M64" s="7">
        <f>AVERAGE('1st data'!B64,'2nd data'!B64,'3rd data'!B64)</f>
        <v>0.036</v>
      </c>
    </row>
    <row r="65">
      <c r="L65" s="7">
        <f>AVERAGE('1st data'!F65,'2nd data'!F65,'3rd data'!F65)</f>
        <v>0</v>
      </c>
      <c r="M65" s="7">
        <f>AVERAGE('1st data'!B65,'2nd data'!B65,'3rd data'!B65)</f>
        <v>0.0279</v>
      </c>
    </row>
    <row r="66">
      <c r="L66" s="7">
        <f>AVERAGE('1st data'!F66,'2nd data'!F66,'3rd data'!F66)</f>
        <v>0</v>
      </c>
      <c r="M66" s="7">
        <f>AVERAGE('1st data'!B66,'2nd data'!B66,'3rd data'!B66)</f>
        <v>0.0213</v>
      </c>
    </row>
    <row r="67">
      <c r="L67" s="7">
        <f>AVERAGE('1st data'!F67,'2nd data'!F67,'3rd data'!F67)</f>
        <v>0</v>
      </c>
      <c r="M67" s="7">
        <f>AVERAGE('1st data'!B67,'2nd data'!B67,'3rd data'!B67)</f>
        <v>0.01643333333</v>
      </c>
    </row>
    <row r="68">
      <c r="L68" s="7">
        <f>AVERAGE('1st data'!F68,'2nd data'!F68,'3rd data'!F68)</f>
        <v>0</v>
      </c>
      <c r="M68" s="7">
        <f>AVERAGE('1st data'!B68,'2nd data'!B68,'3rd data'!B68)</f>
        <v>0.01346666667</v>
      </c>
    </row>
    <row r="69">
      <c r="L69" s="7">
        <f>AVERAGE('1st data'!F69,'2nd data'!F69,'3rd data'!F69)</f>
        <v>0</v>
      </c>
      <c r="M69" s="7">
        <f>AVERAGE('1st data'!B69,'2nd data'!B69,'3rd data'!B69)</f>
        <v>0.009666666667</v>
      </c>
    </row>
    <row r="70">
      <c r="L70" s="7">
        <f>AVERAGE('1st data'!F70,'2nd data'!F70,'3rd data'!F70)</f>
        <v>0</v>
      </c>
      <c r="M70" s="7">
        <f>AVERAGE('1st data'!B70,'2nd data'!B70,'3rd data'!B70)</f>
        <v>0.00725</v>
      </c>
    </row>
    <row r="71">
      <c r="L71" s="7">
        <f>AVERAGE('1st data'!F71,'2nd data'!F71,'3rd data'!F71)</f>
        <v>0</v>
      </c>
      <c r="M71" s="7">
        <f>AVERAGE('1st data'!B71,'2nd data'!B71,'3rd data'!B71)</f>
        <v>0.00542</v>
      </c>
    </row>
    <row r="72">
      <c r="L72" s="7">
        <f>AVERAGE('1st data'!F72,'2nd data'!F72,'3rd data'!F72)</f>
        <v>0</v>
      </c>
      <c r="M72" s="7">
        <f>AVERAGE('1st data'!B72,'2nd data'!B72,'3rd data'!B72)</f>
        <v>0.004553333333</v>
      </c>
    </row>
    <row r="73">
      <c r="L73" s="15">
        <f>AVERAGE('1st data'!F73,'2nd data'!F73,'3rd data'!F73)</f>
        <v>0</v>
      </c>
      <c r="M73" s="7">
        <f>AVERAGE('1st data'!B73,'2nd data'!B73,'3rd data'!B73)</f>
        <v>0.003936666667</v>
      </c>
    </row>
    <row r="74">
      <c r="M74" s="7">
        <f>AVERAGE('1st data'!B74,'2nd data'!B74,'3rd data'!B74)</f>
        <v>0.00388</v>
      </c>
    </row>
    <row r="75">
      <c r="M75" s="7">
        <f>AVERAGE('1st data'!B75,'2nd data'!B75,'3rd data'!B75)</f>
        <v>0.003973333333</v>
      </c>
    </row>
    <row r="76">
      <c r="M76" s="7">
        <f>AVERAGE('1st data'!B76,'2nd data'!B76,'3rd data'!B76)</f>
        <v>0.00405</v>
      </c>
    </row>
    <row r="77">
      <c r="M77" s="7">
        <f>AVERAGE('1st data'!B77,'2nd data'!B77,'3rd data'!B77)</f>
        <v>0.004283333333</v>
      </c>
    </row>
    <row r="78">
      <c r="M78" s="7">
        <f>AVERAGE('1st data'!B78,'2nd data'!B78,'3rd data'!B78)</f>
        <v>0.003876666667</v>
      </c>
    </row>
    <row r="79">
      <c r="M79" s="7">
        <f>AVERAGE('1st data'!B79,'2nd data'!B79,'3rd data'!B79)</f>
        <v>0.003613333333</v>
      </c>
    </row>
    <row r="80">
      <c r="M80" s="7">
        <f>AVERAGE('1st data'!B80,'2nd data'!B80,'3rd data'!B80)</f>
        <v>0.003846666667</v>
      </c>
    </row>
    <row r="81">
      <c r="M81" s="7">
        <f>AVERAGE('1st data'!B81,'2nd data'!B81,'3rd data'!B81)</f>
        <v>0.003766666667</v>
      </c>
    </row>
    <row r="82">
      <c r="M82" s="7">
        <f>AVERAGE('1st data'!B82,'2nd data'!B82,'3rd data'!B82)</f>
        <v>0.00413</v>
      </c>
    </row>
    <row r="83">
      <c r="M83" s="7">
        <f>AVERAGE('1st data'!B83,'2nd data'!B83,'3rd data'!B83)</f>
        <v>0.004813333333</v>
      </c>
    </row>
    <row r="84">
      <c r="M84" s="7">
        <f>AVERAGE('1st data'!B84,'2nd data'!B84,'3rd data'!B84)</f>
        <v>0.00521</v>
      </c>
    </row>
    <row r="85">
      <c r="M85" s="7">
        <f>AVERAGE('1st data'!B85,'2nd data'!B85,'3rd data'!B85)</f>
        <v>0.00439</v>
      </c>
    </row>
    <row r="86">
      <c r="M86" s="7">
        <f>AVERAGE('1st data'!B86,'2nd data'!B86,'3rd data'!B86)</f>
        <v>0.00331</v>
      </c>
    </row>
    <row r="87">
      <c r="M87" s="7">
        <f>AVERAGE('1st data'!B87,'2nd data'!B87,'3rd data'!B87)</f>
        <v>0.003403333333</v>
      </c>
    </row>
    <row r="88">
      <c r="M88" s="7">
        <f>AVERAGE('1st data'!B88,'2nd data'!B88,'3rd data'!B88)</f>
        <v>0.00316</v>
      </c>
    </row>
    <row r="89">
      <c r="M89" s="7">
        <f>AVERAGE('1st data'!B89,'2nd data'!B89,'3rd data'!B89)</f>
        <v>0.002516666667</v>
      </c>
    </row>
    <row r="90">
      <c r="M90" s="7">
        <f>AVERAGE('1st data'!B90,'2nd data'!B90,'3rd data'!B90)</f>
        <v>0.00355</v>
      </c>
    </row>
    <row r="91">
      <c r="M91" s="7">
        <f>AVERAGE('1st data'!B91,'2nd data'!B91,'3rd data'!B91)</f>
        <v>0.003363333333</v>
      </c>
    </row>
    <row r="92">
      <c r="M92" s="7">
        <f>AVERAGE('1st data'!B92,'2nd data'!B92,'3rd data'!B92)</f>
        <v>0.002796666667</v>
      </c>
    </row>
    <row r="93">
      <c r="M93" s="7">
        <f>AVERAGE('1st data'!B93,'2nd data'!B93,'3rd data'!B93)</f>
        <v>0.003193333333</v>
      </c>
    </row>
    <row r="94">
      <c r="M94" s="7">
        <f>AVERAGE('1st data'!B94,'2nd data'!B94,'3rd data'!B94)</f>
        <v>0.003173333333</v>
      </c>
    </row>
    <row r="95">
      <c r="M95" s="7">
        <f>AVERAGE('1st data'!B95,'2nd data'!B95,'3rd data'!B95)</f>
        <v>0.003213333333</v>
      </c>
    </row>
    <row r="96">
      <c r="M96" s="7">
        <f>AVERAGE('1st data'!B96,'2nd data'!B96,'3rd data'!B96)</f>
        <v>0.00352</v>
      </c>
    </row>
    <row r="97">
      <c r="M97" s="7">
        <f>AVERAGE('1st data'!B97,'2nd data'!B97,'3rd data'!B97)</f>
        <v>0.003406666667</v>
      </c>
    </row>
    <row r="98">
      <c r="M98" s="7">
        <f>AVERAGE('1st data'!B98,'2nd data'!B98,'3rd data'!B98)</f>
        <v>0.00314</v>
      </c>
    </row>
    <row r="99">
      <c r="M99" s="15">
        <f>AVERAGE('1st data'!B99,'2nd data'!B99,'3rd data'!B99)</f>
        <v>0.003908</v>
      </c>
    </row>
    <row r="100">
      <c r="M100" s="7">
        <f>AVERAGE('1st data'!B100,'2nd data'!B100,'3rd data'!B100)</f>
        <v>0.002956666667</v>
      </c>
    </row>
    <row r="101">
      <c r="M101" s="7">
        <f>AVERAGE('1st data'!B101,'2nd data'!B101,'3rd data'!B101)</f>
        <v>0.002786666667</v>
      </c>
    </row>
    <row r="102">
      <c r="M102" s="7">
        <f>AVERAGE('1st data'!B102,'2nd data'!B102,'3rd data'!B102)</f>
        <v>0.00325</v>
      </c>
    </row>
    <row r="103">
      <c r="M103" s="7">
        <f>AVERAGE('1st data'!B103,'2nd data'!B103,'3rd data'!B103)</f>
        <v>0.003626666667</v>
      </c>
    </row>
    <row r="104">
      <c r="M104" s="7">
        <f>AVERAGE('1st data'!B104,'2nd data'!B104,'3rd data'!B104)</f>
        <v>0.004056666667</v>
      </c>
    </row>
    <row r="105">
      <c r="M105" s="7">
        <f>AVERAGE('1st data'!B105,'2nd data'!B105,'3rd data'!B105)</f>
        <v>0.004153333333</v>
      </c>
    </row>
    <row r="106">
      <c r="M106" s="7">
        <f>AVERAGE('1st data'!B106,'2nd data'!B106,'3rd data'!B106)</f>
        <v>0.00412</v>
      </c>
    </row>
    <row r="107">
      <c r="M107" s="7">
        <f>AVERAGE('1st data'!B107,'2nd data'!B107,'3rd data'!B107)</f>
        <v>0.003816666667</v>
      </c>
    </row>
    <row r="108">
      <c r="M108" s="7">
        <f>AVERAGE('1st data'!B108,'2nd data'!B108,'3rd data'!B108)</f>
        <v>0.002253333333</v>
      </c>
    </row>
    <row r="109">
      <c r="M109" s="7">
        <f>AVERAGE('1st data'!B109,'2nd data'!B109,'3rd data'!B109)</f>
        <v>0.002230666667</v>
      </c>
    </row>
    <row r="110">
      <c r="M110" s="7">
        <f>AVERAGE('1st data'!B110,'2nd data'!B110,'3rd data'!B110)</f>
        <v>0.002311</v>
      </c>
    </row>
    <row r="111">
      <c r="M111" s="7">
        <f>AVERAGE('1st data'!B111,'2nd data'!B111,'3rd data'!B111)</f>
        <v>0.002433333333</v>
      </c>
    </row>
    <row r="112">
      <c r="M112" s="7">
        <f>AVERAGE('1st data'!B112,'2nd data'!B112,'3rd data'!B112)</f>
        <v>0.002156666667</v>
      </c>
    </row>
    <row r="113">
      <c r="M113" s="15">
        <f>AVERAGE('1st data'!B113,'2nd data'!B113,'3rd data'!B113)</f>
        <v>0.001897666667</v>
      </c>
    </row>
    <row r="114">
      <c r="M114" s="7">
        <f>AVERAGE('1st data'!B114,'2nd data'!B114,'3rd data'!B114)</f>
        <v>0.002146666667</v>
      </c>
    </row>
    <row r="115">
      <c r="M115" s="7">
        <f>AVERAGE('1st data'!B115,'2nd data'!B115,'3rd data'!B115)</f>
        <v>0.002423333333</v>
      </c>
    </row>
    <row r="116">
      <c r="M116" s="7">
        <f>AVERAGE('1st data'!B116,'2nd data'!B116,'3rd data'!B116)</f>
        <v>0.00219</v>
      </c>
    </row>
    <row r="117">
      <c r="M117" s="7">
        <f>AVERAGE('1st data'!B117,'2nd data'!B117,'3rd data'!B117)</f>
        <v>0.001973333333</v>
      </c>
    </row>
    <row r="118">
      <c r="M118" s="15">
        <f>AVERAGE('1st data'!B118,'2nd data'!B118,'3rd data'!B118)</f>
        <v>0.001592333333</v>
      </c>
    </row>
    <row r="119">
      <c r="M119" s="7">
        <f>AVERAGE('1st data'!B119,'2nd data'!B119,'3rd data'!B119)</f>
        <v>0.00223</v>
      </c>
    </row>
    <row r="120">
      <c r="M120" s="15">
        <f>AVERAGE('1st data'!B120,'2nd data'!B120,'3rd data'!B120)</f>
        <v>0.001897</v>
      </c>
    </row>
    <row r="121">
      <c r="M121" s="15">
        <f>AVERAGE('1st data'!B121,'2nd data'!B121,'3rd data'!B121)</f>
        <v>0.001651</v>
      </c>
    </row>
    <row r="122">
      <c r="M122" s="15">
        <f>AVERAGE('1st data'!B122,'2nd data'!B122,'3rd data'!B122)</f>
        <v>0.001697333333</v>
      </c>
    </row>
    <row r="123">
      <c r="M123" s="15">
        <f>AVERAGE('1st data'!B123,'2nd data'!B123,'3rd data'!B123)</f>
        <v>0.001624666667</v>
      </c>
    </row>
    <row r="124">
      <c r="M124" s="15">
        <f>AVERAGE('1st data'!B124,'2nd data'!B124,'3rd data'!B124)</f>
        <v>0.001428</v>
      </c>
    </row>
    <row r="125">
      <c r="M125" s="15">
        <f>AVERAGE('1st data'!B125,'2nd data'!B125,'3rd data'!B125)</f>
        <v>0.0008886066667</v>
      </c>
    </row>
    <row r="126">
      <c r="M126" s="15">
        <f>AVERAGE('1st data'!B126,'2nd data'!B126,'3rd data'!B126)</f>
        <v>0.001503333333</v>
      </c>
    </row>
    <row r="127">
      <c r="M127" s="15">
        <f>AVERAGE('1st data'!B127,'2nd data'!B127,'3rd data'!B127)</f>
        <v>0.001077333333</v>
      </c>
    </row>
    <row r="128">
      <c r="M128" s="15">
        <f>AVERAGE('1st data'!B128,'2nd data'!B128,'3rd data'!B128)</f>
        <v>0.000964</v>
      </c>
    </row>
    <row r="129">
      <c r="M129" s="15">
        <f>AVERAGE('1st data'!B129,'2nd data'!B129,'3rd data'!B129)</f>
        <v>0.0006493333333</v>
      </c>
    </row>
    <row r="130">
      <c r="M130" s="15">
        <f>AVERAGE('1st data'!B130,'2nd data'!B130,'3rd data'!B130)</f>
        <v>0.0006258666667</v>
      </c>
    </row>
    <row r="131">
      <c r="M131" s="15">
        <f>AVERAGE('1st data'!B131,'2nd data'!B131,'3rd data'!B131)</f>
        <v>0.0004583333333</v>
      </c>
    </row>
    <row r="132">
      <c r="M132" s="15">
        <f>AVERAGE('1st data'!B132,'2nd data'!B132,'3rd data'!B132)</f>
        <v>0.0005406666667</v>
      </c>
    </row>
    <row r="133">
      <c r="M133" s="15">
        <f>AVERAGE('1st data'!B133,'2nd data'!B133,'3rd data'!B133)</f>
        <v>0.000676</v>
      </c>
    </row>
    <row r="134">
      <c r="M134" s="15">
        <f>AVERAGE('1st data'!B134,'2nd data'!B134,'3rd data'!B134)</f>
        <v>0.0006076666667</v>
      </c>
    </row>
    <row r="135">
      <c r="M135" s="15">
        <f>AVERAGE('1st data'!B135,'2nd data'!B135,'3rd data'!B135)</f>
        <v>0.0004116666667</v>
      </c>
    </row>
    <row r="136">
      <c r="M136" s="15">
        <f>AVERAGE('1st data'!B136,'2nd data'!B136,'3rd data'!B136)</f>
        <v>0.0003763333333</v>
      </c>
    </row>
    <row r="137">
      <c r="M137" s="15">
        <f>AVERAGE('1st data'!B137,'2nd data'!B137,'3rd data'!B137)</f>
        <v>0.0003696333333</v>
      </c>
    </row>
    <row r="138">
      <c r="M138" s="7">
        <f>AVERAGE('1st data'!B138,'2nd data'!B138,'3rd data'!B138)</f>
        <v>0.000665</v>
      </c>
    </row>
    <row r="139">
      <c r="M139" s="15">
        <f>AVERAGE('1st data'!B139,'2nd data'!B139,'3rd data'!B139)</f>
        <v>0.0006253333333</v>
      </c>
    </row>
    <row r="140">
      <c r="M140" s="15">
        <f>AVERAGE('1st data'!B140,'2nd data'!B140,'3rd data'!B140)</f>
        <v>0.0006503333333</v>
      </c>
    </row>
    <row r="141">
      <c r="M141" s="15">
        <f>AVERAGE('1st data'!B141,'2nd data'!B141,'3rd data'!B141)</f>
        <v>0.0005020666667</v>
      </c>
    </row>
    <row r="142">
      <c r="M142" s="15">
        <f>AVERAGE('1st data'!B142,'2nd data'!B142,'3rd data'!B142)</f>
        <v>0.0004363333333</v>
      </c>
    </row>
    <row r="143">
      <c r="M143" s="15">
        <f>AVERAGE('1st data'!B143,'2nd data'!B143,'3rd data'!B143)</f>
        <v>0.0008666666667</v>
      </c>
    </row>
    <row r="144">
      <c r="M144" s="15">
        <f>AVERAGE('1st data'!B144,'2nd data'!B144,'3rd data'!B144)</f>
        <v>0.001000266667</v>
      </c>
    </row>
    <row r="145">
      <c r="M145" s="15">
        <f>AVERAGE('1st data'!B145,'2nd data'!B145,'3rd data'!B145)</f>
        <v>0.0004263333333</v>
      </c>
    </row>
    <row r="146">
      <c r="M146" s="15">
        <f>AVERAGE('1st data'!B146,'2nd data'!B146,'3rd data'!B146)</f>
        <v>0.000788</v>
      </c>
    </row>
    <row r="147">
      <c r="M147" s="15">
        <f>AVERAGE('1st data'!B147,'2nd data'!B147,'3rd data'!B147)</f>
        <v>0.00043</v>
      </c>
    </row>
    <row r="148">
      <c r="M148" s="15">
        <f>AVERAGE('1st data'!B148,'2nd data'!B148,'3rd data'!B148)</f>
        <v>0.000617</v>
      </c>
    </row>
    <row r="149">
      <c r="M149" s="7">
        <f>AVERAGE('1st data'!B149,'2nd data'!B149,'3rd data'!B149)</f>
        <v>0.001551</v>
      </c>
    </row>
    <row r="150">
      <c r="M150" s="7">
        <f>AVERAGE('1st data'!B150,'2nd data'!B150,'3rd data'!B150)</f>
        <v>0.001581366667</v>
      </c>
    </row>
    <row r="151">
      <c r="M151" s="7">
        <f>AVERAGE('1st data'!B151,'2nd data'!B151,'3rd data'!B151)</f>
        <v>0.001499633333</v>
      </c>
    </row>
    <row r="152">
      <c r="M152" s="7">
        <f>AVERAGE('1st data'!B152,'2nd data'!B152,'3rd data'!B152)</f>
        <v>0.001378433333</v>
      </c>
    </row>
    <row r="153">
      <c r="M153" s="7">
        <f>AVERAGE('1st data'!B153,'2nd data'!B153,'3rd data'!B153)</f>
        <v>0.001862</v>
      </c>
    </row>
    <row r="154">
      <c r="M154" s="7">
        <f>AVERAGE('1st data'!B154,'2nd data'!B154,'3rd data'!B154)</f>
        <v>0.002026333333</v>
      </c>
    </row>
    <row r="155">
      <c r="M155" s="7">
        <f>AVERAGE('1st data'!B155,'2nd data'!B155,'3rd data'!B155)</f>
        <v>0.002270766667</v>
      </c>
    </row>
    <row r="156">
      <c r="M156" s="7">
        <f>AVERAGE('1st data'!B156,'2nd data'!B156,'3rd data'!B156)</f>
        <v>0.002248</v>
      </c>
    </row>
    <row r="157">
      <c r="M157" s="7">
        <f>AVERAGE('1st data'!B157,'2nd data'!B157,'3rd data'!B157)</f>
        <v>0.001818466667</v>
      </c>
    </row>
    <row r="158">
      <c r="M158" s="7">
        <f>AVERAGE('1st data'!B158,'2nd data'!B158,'3rd data'!B158)</f>
        <v>0.006787333333</v>
      </c>
    </row>
    <row r="159">
      <c r="M159" s="7">
        <f>AVERAGE('1st data'!B159,'2nd data'!B159,'3rd data'!B159)</f>
        <v>0.007072</v>
      </c>
    </row>
    <row r="160">
      <c r="M160" s="7">
        <f>AVERAGE('1st data'!B160,'2nd data'!B160,'3rd data'!B160)</f>
        <v>0.007440666667</v>
      </c>
    </row>
    <row r="161">
      <c r="M161" s="7">
        <f>AVERAGE('1st data'!B161,'2nd data'!B161,'3rd data'!B161)</f>
        <v>0.007819</v>
      </c>
    </row>
    <row r="162">
      <c r="M162" s="7">
        <f>AVERAGE('1st data'!B162,'2nd data'!B162,'3rd data'!B162)</f>
        <v>0.006123333333</v>
      </c>
    </row>
    <row r="163">
      <c r="M163" s="7">
        <f>AVERAGE('1st data'!B163,'2nd data'!B163,'3rd data'!B163)</f>
        <v>0.005889</v>
      </c>
    </row>
    <row r="164">
      <c r="M164" s="7">
        <f>AVERAGE('1st data'!B164,'2nd data'!B164,'3rd data'!B164)</f>
        <v>0</v>
      </c>
    </row>
    <row r="165">
      <c r="M165" s="7">
        <f>AVERAGE('1st data'!B165,'2nd data'!B165,'3rd data'!B165)</f>
        <v>0</v>
      </c>
    </row>
    <row r="166">
      <c r="M166" s="7">
        <f>AVERAGE('1st data'!B166,'2nd data'!B166,'3rd data'!B166)</f>
        <v>0</v>
      </c>
    </row>
    <row r="167">
      <c r="M167" s="7">
        <f>AVERAGE('1st data'!B167,'2nd data'!B167,'3rd data'!B167)</f>
        <v>0</v>
      </c>
    </row>
    <row r="168">
      <c r="M168" s="7">
        <f>AVERAGE('1st data'!B168,'2nd data'!B168,'3rd data'!B168)</f>
        <v>0</v>
      </c>
    </row>
    <row r="169">
      <c r="M169" s="7">
        <f>AVERAGE('1st data'!B169,'2nd data'!B169,'3rd data'!B169)</f>
        <v>0</v>
      </c>
    </row>
    <row r="170">
      <c r="M170" s="7">
        <f>AVERAGE('1st data'!B170,'2nd data'!B170,'3rd data'!B170)</f>
        <v>0</v>
      </c>
    </row>
    <row r="171">
      <c r="M171" s="7">
        <f>AVERAGE('1st data'!B171,'2nd data'!B171,'3rd data'!B171)</f>
        <v>0</v>
      </c>
    </row>
    <row r="172">
      <c r="M172" s="7">
        <f>AVERAGE('1st data'!B172,'2nd data'!B172,'3rd data'!B172)</f>
        <v>0</v>
      </c>
    </row>
    <row r="173">
      <c r="M173" s="7">
        <f>AVERAGE('1st data'!B173,'2nd data'!B173,'3rd data'!B173)</f>
        <v>0</v>
      </c>
    </row>
    <row r="174">
      <c r="M174" s="7">
        <f>AVERAGE('1st data'!B174,'2nd data'!B174,'3rd data'!B174)</f>
        <v>0</v>
      </c>
    </row>
    <row r="175">
      <c r="M175" s="7">
        <f>AVERAGE('1st data'!B175,'2nd data'!B175,'3rd data'!B175)</f>
        <v>0</v>
      </c>
    </row>
    <row r="176">
      <c r="M176" s="7">
        <f>AVERAGE('1st data'!B176,'2nd data'!B176,'3rd data'!B176)</f>
        <v>0</v>
      </c>
    </row>
    <row r="177">
      <c r="M177" s="7">
        <f>AVERAGE('1st data'!B177,'2nd data'!B177,'3rd data'!B177)</f>
        <v>0</v>
      </c>
    </row>
    <row r="178">
      <c r="M178" s="7">
        <f>AVERAGE('1st data'!B178,'2nd data'!B178,'3rd data'!B178)</f>
        <v>0</v>
      </c>
    </row>
    <row r="179">
      <c r="M179" s="7">
        <f>AVERAGE('1st data'!B179,'2nd data'!B179,'3rd data'!B179)</f>
        <v>0</v>
      </c>
    </row>
    <row r="180">
      <c r="M180" s="7">
        <f>AVERAGE('1st data'!B180,'2nd data'!B180,'3rd data'!B180)</f>
        <v>0</v>
      </c>
    </row>
    <row r="181">
      <c r="M181" s="7">
        <f>AVERAGE('1st data'!B181,'2nd data'!B181,'3rd data'!B181)</f>
        <v>0</v>
      </c>
    </row>
    <row r="182">
      <c r="M182" s="7">
        <f>AVERAGE('1st data'!B182,'2nd data'!B182,'3rd data'!B182)</f>
        <v>0</v>
      </c>
    </row>
    <row r="183">
      <c r="M183" s="7">
        <f>AVERAGE('1st data'!B183,'2nd data'!B183,'3rd data'!B183)</f>
        <v>0</v>
      </c>
    </row>
    <row r="184">
      <c r="M184" s="7">
        <f>AVERAGE('1st data'!B184,'2nd data'!B184,'3rd data'!B184)</f>
        <v>0</v>
      </c>
    </row>
    <row r="185">
      <c r="M185" s="7">
        <f>AVERAGE('1st data'!B185,'2nd data'!B185,'3rd data'!B185)</f>
        <v>0</v>
      </c>
    </row>
    <row r="186">
      <c r="M186" s="7">
        <f>AVERAGE('1st data'!B186,'2nd data'!B186,'3rd data'!B186)</f>
        <v>0</v>
      </c>
    </row>
    <row r="187">
      <c r="M187" s="7">
        <f>AVERAGE('1st data'!B187,'2nd data'!B187,'3rd data'!B187)</f>
        <v>0</v>
      </c>
    </row>
    <row r="188">
      <c r="M188" s="7">
        <f>AVERAGE('1st data'!B188,'2nd data'!B188,'3rd data'!B188)</f>
        <v>0</v>
      </c>
    </row>
    <row r="189">
      <c r="M189" s="7">
        <f>AVERAGE('1st data'!B189,'2nd data'!B189,'3rd data'!B189)</f>
        <v>0</v>
      </c>
    </row>
    <row r="190">
      <c r="M190" s="7">
        <f>AVERAGE('1st data'!B190,'2nd data'!B190,'3rd data'!B190)</f>
        <v>0</v>
      </c>
    </row>
    <row r="191">
      <c r="M191" s="7">
        <f>AVERAGE('1st data'!B191,'2nd data'!B191,'3rd data'!B191)</f>
        <v>0</v>
      </c>
    </row>
    <row r="192">
      <c r="M192" s="7">
        <f>AVERAGE('1st data'!B192,'2nd data'!B192,'3rd data'!B192)</f>
        <v>0</v>
      </c>
    </row>
    <row r="193">
      <c r="M193" s="7">
        <f>AVERAGE('1st data'!B193,'2nd data'!B193,'3rd data'!B193)</f>
        <v>0</v>
      </c>
    </row>
    <row r="194">
      <c r="M194" s="7">
        <f>AVERAGE('1st data'!B194,'2nd data'!B194,'3rd data'!B194)</f>
        <v>0</v>
      </c>
    </row>
    <row r="195">
      <c r="M195" s="7">
        <f>AVERAGE('1st data'!B195,'2nd data'!B195,'3rd data'!B195)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5"/>
    <col customWidth="1" min="12" max="12" width="23.63"/>
  </cols>
  <sheetData>
    <row r="1">
      <c r="L1" s="16" t="s">
        <v>21</v>
      </c>
    </row>
    <row r="2">
      <c r="L2" s="1" t="s">
        <v>22</v>
      </c>
      <c r="P2" s="1" t="s">
        <v>23</v>
      </c>
    </row>
    <row r="3">
      <c r="B3" s="17" t="s">
        <v>24</v>
      </c>
      <c r="C3" s="18" t="s">
        <v>25</v>
      </c>
      <c r="D3" s="19"/>
      <c r="E3" s="18" t="s">
        <v>26</v>
      </c>
      <c r="F3" s="19"/>
      <c r="G3" s="18" t="s">
        <v>27</v>
      </c>
      <c r="H3" s="19"/>
      <c r="I3" s="18" t="s">
        <v>28</v>
      </c>
      <c r="J3" s="19"/>
      <c r="M3" s="1" t="s">
        <v>29</v>
      </c>
      <c r="N3" s="1" t="s">
        <v>30</v>
      </c>
      <c r="Q3" s="1" t="s">
        <v>31</v>
      </c>
      <c r="R3" s="1" t="s">
        <v>32</v>
      </c>
      <c r="S3" s="1" t="s">
        <v>33</v>
      </c>
    </row>
    <row r="4">
      <c r="B4" s="20"/>
      <c r="C4" s="21" t="s">
        <v>34</v>
      </c>
      <c r="D4" s="21" t="s">
        <v>35</v>
      </c>
      <c r="E4" s="21" t="s">
        <v>34</v>
      </c>
      <c r="F4" s="21" t="s">
        <v>35</v>
      </c>
      <c r="G4" s="21" t="s">
        <v>34</v>
      </c>
      <c r="H4" s="21" t="s">
        <v>35</v>
      </c>
      <c r="I4" s="21" t="s">
        <v>34</v>
      </c>
      <c r="J4" s="21" t="s">
        <v>35</v>
      </c>
      <c r="L4" s="1" t="s">
        <v>25</v>
      </c>
      <c r="M4" s="1" t="s">
        <v>36</v>
      </c>
      <c r="N4" s="22">
        <f>(C7-C8)/C8</f>
        <v>0.5534920635</v>
      </c>
      <c r="P4" s="1" t="s">
        <v>25</v>
      </c>
      <c r="Q4" s="1" t="s">
        <v>36</v>
      </c>
      <c r="R4" s="1" t="s">
        <v>36</v>
      </c>
      <c r="S4" s="1" t="s">
        <v>36</v>
      </c>
    </row>
    <row r="5">
      <c r="B5" s="21" t="s">
        <v>37</v>
      </c>
      <c r="C5" s="23" t="s">
        <v>36</v>
      </c>
      <c r="D5" s="19"/>
      <c r="E5" s="21">
        <v>275.0</v>
      </c>
      <c r="F5" s="21">
        <v>7.07</v>
      </c>
      <c r="G5" s="21">
        <v>268.29</v>
      </c>
      <c r="H5" s="21">
        <v>3.26</v>
      </c>
      <c r="I5" s="21">
        <v>218.8</v>
      </c>
      <c r="J5" s="21">
        <v>27.2</v>
      </c>
      <c r="L5" s="1" t="s">
        <v>26</v>
      </c>
      <c r="M5" s="22">
        <f>(E5-E6)/E6</f>
        <v>2.002183406</v>
      </c>
      <c r="N5" s="22">
        <f>(E7-E8)/E8</f>
        <v>0.5517671518</v>
      </c>
      <c r="P5" s="1" t="s">
        <v>26</v>
      </c>
      <c r="Q5" s="22">
        <f>(E5-E7)/E7</f>
        <v>0.2281171847</v>
      </c>
      <c r="R5" s="22">
        <f>(E7-E11)/E11</f>
        <v>0.3489156627</v>
      </c>
      <c r="S5" s="22">
        <f>(E11-E13)/E13</f>
        <v>-0.0894130554</v>
      </c>
    </row>
    <row r="6">
      <c r="B6" s="21" t="s">
        <v>38</v>
      </c>
      <c r="C6" s="23" t="s">
        <v>36</v>
      </c>
      <c r="D6" s="19"/>
      <c r="E6" s="21">
        <v>91.6</v>
      </c>
      <c r="F6" s="21">
        <v>12.41</v>
      </c>
      <c r="G6" s="21">
        <v>75.7</v>
      </c>
      <c r="H6" s="21">
        <v>40.3</v>
      </c>
      <c r="I6" s="21">
        <v>85.5</v>
      </c>
      <c r="J6" s="21">
        <v>9.4</v>
      </c>
      <c r="L6" s="1" t="s">
        <v>27</v>
      </c>
      <c r="M6" s="22">
        <f>(G5-G6)/G6</f>
        <v>2.544121532</v>
      </c>
      <c r="N6" s="22">
        <f>(G7-G8)/G8</f>
        <v>0.7582752954</v>
      </c>
      <c r="P6" s="1" t="s">
        <v>27</v>
      </c>
      <c r="Q6" s="22">
        <f>(G5-G7)/G7</f>
        <v>0.1940451288</v>
      </c>
      <c r="R6" s="22">
        <f>(G7-G11)/G11</f>
        <v>0.2651463964</v>
      </c>
      <c r="S6" s="22">
        <f>(G11-G13)/G13</f>
        <v>0.2393579902</v>
      </c>
    </row>
    <row r="7">
      <c r="B7" s="21" t="s">
        <v>39</v>
      </c>
      <c r="C7" s="21">
        <v>195.74</v>
      </c>
      <c r="D7" s="21">
        <v>42.33</v>
      </c>
      <c r="E7" s="21">
        <v>223.92</v>
      </c>
      <c r="F7" s="21">
        <v>21.2</v>
      </c>
      <c r="G7" s="21">
        <v>224.69</v>
      </c>
      <c r="H7" s="21">
        <v>36.21</v>
      </c>
      <c r="I7" s="21">
        <v>179.8</v>
      </c>
      <c r="J7" s="21">
        <v>27.5</v>
      </c>
      <c r="L7" s="1" t="s">
        <v>28</v>
      </c>
      <c r="M7" s="22">
        <f>(I5-I6)/I6</f>
        <v>1.559064327</v>
      </c>
      <c r="N7" s="22">
        <f>(I7-I8)/I8</f>
        <v>0.7801980198</v>
      </c>
      <c r="P7" s="1" t="s">
        <v>28</v>
      </c>
      <c r="Q7" s="22">
        <f>(I5-I7)/I7</f>
        <v>0.2169076752</v>
      </c>
      <c r="R7" s="22">
        <f>(I7-I11)/I11</f>
        <v>0.1153846154</v>
      </c>
      <c r="S7" s="22">
        <f>(I11-I13)/I13</f>
        <v>0.2643137255</v>
      </c>
    </row>
    <row r="8">
      <c r="B8" s="21" t="s">
        <v>40</v>
      </c>
      <c r="C8" s="21">
        <v>126.0</v>
      </c>
      <c r="D8" s="21">
        <v>10.2</v>
      </c>
      <c r="E8" s="21">
        <v>144.3</v>
      </c>
      <c r="F8" s="21">
        <v>12.1</v>
      </c>
      <c r="G8" s="21">
        <v>127.79</v>
      </c>
      <c r="H8" s="21">
        <v>47.82</v>
      </c>
      <c r="I8" s="21">
        <v>101.0</v>
      </c>
      <c r="J8" s="21">
        <v>22.0</v>
      </c>
      <c r="L8" s="1" t="s">
        <v>41</v>
      </c>
      <c r="M8" s="22">
        <f t="shared" ref="M8:N8" si="1">AVERAGE(M5:M7)</f>
        <v>2.035123089</v>
      </c>
      <c r="N8" s="22">
        <f t="shared" si="1"/>
        <v>0.6967468223</v>
      </c>
      <c r="P8" s="1" t="s">
        <v>41</v>
      </c>
      <c r="Q8" s="22">
        <f t="shared" ref="Q8:S8" si="2">AVERAGE(Q5:Q7)</f>
        <v>0.2130233296</v>
      </c>
      <c r="R8" s="22">
        <f t="shared" si="2"/>
        <v>0.2431488915</v>
      </c>
      <c r="S8" s="22">
        <f t="shared" si="2"/>
        <v>0.1380862201</v>
      </c>
      <c r="T8" s="1" t="s">
        <v>42</v>
      </c>
    </row>
    <row r="9">
      <c r="B9" s="21" t="s">
        <v>43</v>
      </c>
      <c r="C9" s="21">
        <v>34.3</v>
      </c>
      <c r="D9" s="21">
        <v>4.17</v>
      </c>
      <c r="E9" s="21">
        <v>60.3</v>
      </c>
      <c r="F9" s="21">
        <v>2.38</v>
      </c>
      <c r="G9" s="21">
        <v>42.91</v>
      </c>
      <c r="H9" s="21">
        <v>5.51</v>
      </c>
      <c r="I9" s="21">
        <v>132.4</v>
      </c>
      <c r="J9" s="21">
        <v>39.7</v>
      </c>
    </row>
    <row r="10">
      <c r="B10" s="21" t="s">
        <v>44</v>
      </c>
      <c r="C10" s="21">
        <v>101.09</v>
      </c>
      <c r="D10" s="21">
        <v>11.18</v>
      </c>
      <c r="E10" s="21">
        <v>161.98</v>
      </c>
      <c r="F10" s="21">
        <v>19.21</v>
      </c>
      <c r="G10" s="21">
        <v>116.7</v>
      </c>
      <c r="H10" s="21">
        <v>3.84</v>
      </c>
      <c r="I10" s="21">
        <v>99.2</v>
      </c>
      <c r="J10" s="21">
        <v>15.0</v>
      </c>
      <c r="L10" s="1" t="s">
        <v>45</v>
      </c>
      <c r="Q10" s="1" t="s">
        <v>46</v>
      </c>
      <c r="R10" s="1" t="s">
        <v>47</v>
      </c>
    </row>
    <row r="11">
      <c r="B11" s="21" t="s">
        <v>48</v>
      </c>
      <c r="C11" s="23" t="s">
        <v>36</v>
      </c>
      <c r="D11" s="19"/>
      <c r="E11" s="21">
        <v>166.0</v>
      </c>
      <c r="F11" s="21">
        <v>28.0</v>
      </c>
      <c r="G11" s="21">
        <v>177.6</v>
      </c>
      <c r="H11" s="21">
        <v>49.79</v>
      </c>
      <c r="I11" s="21">
        <v>161.2</v>
      </c>
      <c r="J11" s="21">
        <v>21.5</v>
      </c>
      <c r="M11" s="1" t="s">
        <v>49</v>
      </c>
      <c r="N11" s="1" t="s">
        <v>50</v>
      </c>
      <c r="P11" s="1" t="s">
        <v>25</v>
      </c>
      <c r="Q11" s="1" t="s">
        <v>36</v>
      </c>
      <c r="R11" s="22">
        <f>(C9-C8)/C8</f>
        <v>-0.7277777778</v>
      </c>
    </row>
    <row r="12">
      <c r="B12" s="21" t="s">
        <v>51</v>
      </c>
      <c r="C12" s="21">
        <v>126.0</v>
      </c>
      <c r="D12" s="21">
        <v>18.0</v>
      </c>
      <c r="E12" s="21">
        <v>161.0</v>
      </c>
      <c r="F12" s="21">
        <v>21.0</v>
      </c>
      <c r="G12" s="21">
        <v>149.0</v>
      </c>
      <c r="H12" s="21">
        <v>12.0</v>
      </c>
      <c r="I12" s="21">
        <v>114.0</v>
      </c>
      <c r="J12" s="21">
        <v>15.0</v>
      </c>
      <c r="L12" s="1" t="s">
        <v>25</v>
      </c>
      <c r="M12" s="1" t="s">
        <v>36</v>
      </c>
      <c r="N12" s="22">
        <f>(C13-C12)/C12</f>
        <v>0.1234126984</v>
      </c>
      <c r="P12" s="1" t="s">
        <v>26</v>
      </c>
      <c r="Q12" s="22">
        <f>(E8-E6)/E6</f>
        <v>0.5753275109</v>
      </c>
      <c r="R12" s="22">
        <f>(E9-E8)/E8</f>
        <v>-0.5821205821</v>
      </c>
    </row>
    <row r="13">
      <c r="B13" s="24" t="s">
        <v>52</v>
      </c>
      <c r="C13" s="25">
        <v>141.55</v>
      </c>
      <c r="D13" s="25">
        <v>21.05</v>
      </c>
      <c r="E13" s="25">
        <v>182.3</v>
      </c>
      <c r="F13" s="25">
        <v>21.57</v>
      </c>
      <c r="G13" s="25">
        <v>143.3</v>
      </c>
      <c r="H13" s="25">
        <v>26.4</v>
      </c>
      <c r="I13" s="25">
        <v>127.5</v>
      </c>
      <c r="J13" s="25">
        <v>18.2</v>
      </c>
      <c r="L13" s="1" t="s">
        <v>26</v>
      </c>
      <c r="M13" s="22">
        <f>(E11-E10)/E10</f>
        <v>0.02481787875</v>
      </c>
      <c r="N13" s="22">
        <f>(E13-E12)/E12</f>
        <v>0.1322981366</v>
      </c>
      <c r="P13" s="1" t="s">
        <v>27</v>
      </c>
      <c r="Q13" s="22">
        <f>(G8-G6)/G6</f>
        <v>0.6881109643</v>
      </c>
      <c r="R13" s="22">
        <f>(G9-G8)/G8</f>
        <v>-0.6642147273</v>
      </c>
    </row>
    <row r="14">
      <c r="H14" s="26"/>
      <c r="L14" s="1" t="s">
        <v>27</v>
      </c>
      <c r="M14" s="22">
        <f>(G11-G10)/G10</f>
        <v>0.5218508997</v>
      </c>
      <c r="N14" s="27">
        <f>(G13-G12)/G12</f>
        <v>-0.03825503356</v>
      </c>
      <c r="P14" s="1" t="s">
        <v>28</v>
      </c>
      <c r="Q14" s="22">
        <f>(I8-I6)/I6</f>
        <v>0.1812865497</v>
      </c>
      <c r="R14" s="22">
        <f>(I9-I8)/I8</f>
        <v>0.3108910891</v>
      </c>
    </row>
    <row r="15">
      <c r="H15" s="26"/>
      <c r="L15" s="1" t="s">
        <v>28</v>
      </c>
      <c r="M15" s="22">
        <f>(I11-I10)/I10</f>
        <v>0.625</v>
      </c>
      <c r="N15" s="22">
        <f>(I13-I12)/I12</f>
        <v>0.1184210526</v>
      </c>
      <c r="P15" s="1" t="s">
        <v>41</v>
      </c>
      <c r="Q15" s="22">
        <f>AVERAGE(Q12:Q14)</f>
        <v>0.4815750083</v>
      </c>
      <c r="R15" s="22">
        <f>AVERAGE(R11:R13)</f>
        <v>-0.6580376957</v>
      </c>
    </row>
    <row r="16">
      <c r="B16" s="16" t="s">
        <v>53</v>
      </c>
      <c r="H16" s="26"/>
      <c r="L16" s="1" t="s">
        <v>41</v>
      </c>
      <c r="M16" s="22">
        <f>AVERAGE(M13:M15)</f>
        <v>0.3905562595</v>
      </c>
      <c r="N16" s="22">
        <f>AVERAGE(N12,N13,N15)</f>
        <v>0.1247106292</v>
      </c>
    </row>
    <row r="17">
      <c r="A17" s="1" t="s">
        <v>24</v>
      </c>
      <c r="B17" s="1" t="s">
        <v>41</v>
      </c>
      <c r="C17" s="1" t="s">
        <v>54</v>
      </c>
      <c r="G17" s="1" t="s">
        <v>55</v>
      </c>
      <c r="H17" s="26"/>
      <c r="I17" s="26"/>
      <c r="J17" s="26"/>
      <c r="K17" s="26"/>
      <c r="L17" s="26"/>
      <c r="M17" s="26"/>
      <c r="N17" s="26"/>
      <c r="Q17" s="1" t="s">
        <v>56</v>
      </c>
    </row>
    <row r="18">
      <c r="C18" s="1" t="s">
        <v>25</v>
      </c>
      <c r="D18" s="1" t="s">
        <v>26</v>
      </c>
      <c r="E18" s="1" t="s">
        <v>27</v>
      </c>
      <c r="F18" s="1" t="s">
        <v>28</v>
      </c>
      <c r="H18" s="26"/>
      <c r="I18" s="26"/>
      <c r="J18" s="26"/>
      <c r="K18" s="26"/>
      <c r="L18" s="26"/>
      <c r="M18" s="26"/>
      <c r="N18" s="26"/>
      <c r="P18" s="1" t="s">
        <v>25</v>
      </c>
      <c r="Q18" s="22">
        <f>(C12-C10)/C10</f>
        <v>0.2464140865</v>
      </c>
    </row>
    <row r="19">
      <c r="A19" s="21" t="s">
        <v>37</v>
      </c>
      <c r="B19" s="7">
        <f t="shared" ref="B19:B20" si="3">AVERAGE(E5,G5,I5)</f>
        <v>254.03</v>
      </c>
      <c r="C19" s="1" t="s">
        <v>36</v>
      </c>
      <c r="D19" s="22">
        <f t="shared" ref="D19:D20" si="4">ABS(E5-B19)/B19</f>
        <v>0.0825493052</v>
      </c>
      <c r="E19" s="22">
        <f t="shared" ref="E19:E27" si="5">ABS(G5-B19)/B19</f>
        <v>0.05613510215</v>
      </c>
      <c r="F19" s="22">
        <f t="shared" ref="F19:F27" si="6">ABS(I5-B19)/B19</f>
        <v>0.1386844074</v>
      </c>
      <c r="G19" s="22">
        <f t="shared" ref="G19:G20" si="7">AVERAGE(D19:F19)</f>
        <v>0.09245627157</v>
      </c>
      <c r="H19" s="26"/>
      <c r="P19" s="1" t="s">
        <v>26</v>
      </c>
      <c r="Q19" s="22">
        <f>(E12-E10)/E10</f>
        <v>-0.006050129646</v>
      </c>
    </row>
    <row r="20">
      <c r="A20" s="21" t="s">
        <v>38</v>
      </c>
      <c r="B20" s="7">
        <f t="shared" si="3"/>
        <v>84.26666667</v>
      </c>
      <c r="C20" s="1" t="s">
        <v>36</v>
      </c>
      <c r="D20" s="22">
        <f t="shared" si="4"/>
        <v>0.08702531646</v>
      </c>
      <c r="E20" s="22">
        <f t="shared" si="5"/>
        <v>0.1016613924</v>
      </c>
      <c r="F20" s="22">
        <f t="shared" si="6"/>
        <v>0.01463607595</v>
      </c>
      <c r="G20" s="22">
        <f t="shared" si="7"/>
        <v>0.0677742616</v>
      </c>
      <c r="H20" s="26"/>
      <c r="I20" s="1" t="s">
        <v>57</v>
      </c>
      <c r="P20" s="1" t="s">
        <v>27</v>
      </c>
      <c r="Q20" s="22">
        <f>(G12-G10)/G10</f>
        <v>0.2767780634</v>
      </c>
    </row>
    <row r="21">
      <c r="A21" s="21" t="s">
        <v>39</v>
      </c>
      <c r="B21" s="7">
        <f t="shared" ref="B21:B24" si="8">AVERAGE(C7,E7,G7,I7)</f>
        <v>206.0375</v>
      </c>
      <c r="C21" s="22">
        <f t="shared" ref="C21:C24" si="9">ABS(C7-B21)/B21</f>
        <v>0.049978766</v>
      </c>
      <c r="D21" s="22">
        <f>(E7-B21)/B21</f>
        <v>0.08679245283</v>
      </c>
      <c r="E21" s="22">
        <f t="shared" si="5"/>
        <v>0.0905296366</v>
      </c>
      <c r="F21" s="22">
        <f t="shared" si="6"/>
        <v>0.1273433234</v>
      </c>
      <c r="G21" s="22">
        <f t="shared" ref="G21:G24" si="10">AVERAGE(C21:F21)</f>
        <v>0.08866104471</v>
      </c>
      <c r="H21" s="26"/>
      <c r="I21" s="1" t="s">
        <v>58</v>
      </c>
      <c r="J21" s="1" t="s">
        <v>25</v>
      </c>
      <c r="K21" s="1" t="s">
        <v>26</v>
      </c>
      <c r="L21" s="1" t="s">
        <v>27</v>
      </c>
      <c r="M21" s="1" t="s">
        <v>28</v>
      </c>
      <c r="N21" s="1" t="s">
        <v>41</v>
      </c>
      <c r="P21" s="1" t="s">
        <v>28</v>
      </c>
      <c r="Q21" s="22">
        <f>(I12-I10)/I10</f>
        <v>0.1491935484</v>
      </c>
    </row>
    <row r="22">
      <c r="A22" s="21" t="s">
        <v>40</v>
      </c>
      <c r="B22" s="7">
        <f t="shared" si="8"/>
        <v>124.7725</v>
      </c>
      <c r="C22" s="22">
        <f t="shared" si="9"/>
        <v>0.009837904987</v>
      </c>
      <c r="D22" s="22">
        <f t="shared" ref="D22:D27" si="11">ABS(E8-B22)/B22</f>
        <v>0.1565048388</v>
      </c>
      <c r="E22" s="22">
        <f t="shared" si="5"/>
        <v>0.02418401491</v>
      </c>
      <c r="F22" s="22">
        <f t="shared" si="6"/>
        <v>0.1905267587</v>
      </c>
      <c r="G22" s="22">
        <f t="shared" si="10"/>
        <v>0.09526337935</v>
      </c>
      <c r="H22" s="26"/>
      <c r="I22" s="1" t="s">
        <v>43</v>
      </c>
      <c r="J22" s="7">
        <f>C9</f>
        <v>34.3</v>
      </c>
      <c r="K22" s="7">
        <f>E9</f>
        <v>60.3</v>
      </c>
      <c r="L22" s="7">
        <f>G9</f>
        <v>42.91</v>
      </c>
      <c r="M22" s="7">
        <f>I9</f>
        <v>132.4</v>
      </c>
      <c r="N22" s="7">
        <f>B23</f>
        <v>67.4775</v>
      </c>
      <c r="P22" s="1" t="s">
        <v>41</v>
      </c>
      <c r="Q22" s="22">
        <f>AVERAGE(Q18:Q21)</f>
        <v>0.1665838922</v>
      </c>
      <c r="T22" s="10" t="s">
        <v>24</v>
      </c>
      <c r="U22" s="10" t="s">
        <v>23</v>
      </c>
      <c r="V22" s="1" t="s">
        <v>41</v>
      </c>
      <c r="X22" s="10"/>
      <c r="Y22" s="10"/>
    </row>
    <row r="23">
      <c r="A23" s="21" t="s">
        <v>43</v>
      </c>
      <c r="B23" s="7">
        <f t="shared" si="8"/>
        <v>67.4775</v>
      </c>
      <c r="C23" s="22">
        <f t="shared" si="9"/>
        <v>0.4916824127</v>
      </c>
      <c r="D23" s="22">
        <f t="shared" si="11"/>
        <v>0.1063687896</v>
      </c>
      <c r="E23" s="22">
        <f t="shared" si="5"/>
        <v>0.3640843244</v>
      </c>
      <c r="F23" s="22">
        <f t="shared" si="6"/>
        <v>0.9621355267</v>
      </c>
      <c r="G23" s="22">
        <f t="shared" si="10"/>
        <v>0.4810677633</v>
      </c>
      <c r="H23" s="26"/>
      <c r="I23" s="1" t="s">
        <v>38</v>
      </c>
      <c r="J23" s="1" t="s">
        <v>59</v>
      </c>
      <c r="K23" s="7">
        <f>E6</f>
        <v>91.6</v>
      </c>
      <c r="L23" s="7">
        <f>G6</f>
        <v>75.7</v>
      </c>
      <c r="M23" s="7">
        <f>I6</f>
        <v>85.5</v>
      </c>
      <c r="N23" s="7">
        <f>B20</f>
        <v>84.26666667</v>
      </c>
      <c r="T23" s="1" t="s">
        <v>37</v>
      </c>
      <c r="U23" s="10">
        <v>30.0</v>
      </c>
      <c r="V23" s="7">
        <f>B19</f>
        <v>254.03</v>
      </c>
      <c r="Y23" s="10"/>
    </row>
    <row r="24">
      <c r="A24" s="21" t="s">
        <v>44</v>
      </c>
      <c r="B24" s="7">
        <f t="shared" si="8"/>
        <v>119.7425</v>
      </c>
      <c r="C24" s="22">
        <f t="shared" si="9"/>
        <v>0.1557717602</v>
      </c>
      <c r="D24" s="22">
        <f t="shared" si="11"/>
        <v>0.3527360795</v>
      </c>
      <c r="E24" s="22">
        <f t="shared" si="5"/>
        <v>0.02540868948</v>
      </c>
      <c r="F24" s="22">
        <f t="shared" si="6"/>
        <v>0.1715556298</v>
      </c>
      <c r="G24" s="22">
        <f t="shared" si="10"/>
        <v>0.1763680398</v>
      </c>
      <c r="H24" s="26"/>
      <c r="I24" s="1" t="s">
        <v>44</v>
      </c>
      <c r="J24" s="7">
        <f>C10</f>
        <v>101.09</v>
      </c>
      <c r="K24" s="7">
        <f>E10</f>
        <v>161.98</v>
      </c>
      <c r="L24" s="7">
        <f>G10</f>
        <v>116.7</v>
      </c>
      <c r="M24" s="7">
        <f>I10</f>
        <v>99.2</v>
      </c>
      <c r="N24" s="7">
        <f>B24</f>
        <v>119.7425</v>
      </c>
      <c r="T24" s="1" t="s">
        <v>39</v>
      </c>
      <c r="U24" s="10">
        <v>40.0</v>
      </c>
      <c r="V24" s="7">
        <f>B21</f>
        <v>206.0375</v>
      </c>
      <c r="Y24" s="10"/>
    </row>
    <row r="25">
      <c r="A25" s="21" t="s">
        <v>48</v>
      </c>
      <c r="B25" s="7">
        <f>AVERAGE(E11,G11,I11)</f>
        <v>168.2666667</v>
      </c>
      <c r="C25" s="1" t="s">
        <v>36</v>
      </c>
      <c r="D25" s="22">
        <f t="shared" si="11"/>
        <v>0.01347068146</v>
      </c>
      <c r="E25" s="22">
        <f t="shared" si="5"/>
        <v>0.05546751189</v>
      </c>
      <c r="F25" s="22">
        <f t="shared" si="6"/>
        <v>0.04199683043</v>
      </c>
      <c r="G25" s="22">
        <f>AVERAGE(D25:F25)</f>
        <v>0.03697834126</v>
      </c>
      <c r="H25" s="26"/>
      <c r="I25" s="1" t="s">
        <v>40</v>
      </c>
      <c r="J25" s="7">
        <f>C8</f>
        <v>126</v>
      </c>
      <c r="K25" s="7">
        <f>E8</f>
        <v>144.3</v>
      </c>
      <c r="L25" s="7">
        <f>G8</f>
        <v>127.79</v>
      </c>
      <c r="M25" s="7">
        <f>I8</f>
        <v>101</v>
      </c>
      <c r="N25" s="7">
        <f>B22</f>
        <v>124.7725</v>
      </c>
      <c r="T25" s="1" t="s">
        <v>48</v>
      </c>
      <c r="U25" s="10">
        <v>60.0</v>
      </c>
      <c r="V25" s="7">
        <f>B25</f>
        <v>168.2666667</v>
      </c>
      <c r="Y25" s="10"/>
    </row>
    <row r="26">
      <c r="A26" s="21" t="s">
        <v>51</v>
      </c>
      <c r="B26" s="7">
        <f t="shared" ref="B26:B27" si="12">AVERAGE(C12,E12,G12,I12)</f>
        <v>137.5</v>
      </c>
      <c r="C26" s="22">
        <f t="shared" ref="C26:C27" si="13">ABS(C12-B26)/B26</f>
        <v>0.08363636364</v>
      </c>
      <c r="D26" s="22">
        <f t="shared" si="11"/>
        <v>0.1709090909</v>
      </c>
      <c r="E26" s="22">
        <f t="shared" si="5"/>
        <v>0.08363636364</v>
      </c>
      <c r="F26" s="22">
        <f t="shared" si="6"/>
        <v>0.1709090909</v>
      </c>
      <c r="G26" s="22">
        <f t="shared" ref="G26:G27" si="14">AVERAGE(C26:F26)</f>
        <v>0.1272727273</v>
      </c>
      <c r="H26" s="26"/>
      <c r="I26" s="1" t="s">
        <v>51</v>
      </c>
      <c r="J26" s="7">
        <f t="shared" ref="J26:J27" si="15">C12</f>
        <v>126</v>
      </c>
      <c r="K26" s="7">
        <f t="shared" ref="K26:K27" si="16">E12</f>
        <v>161</v>
      </c>
      <c r="L26" s="7">
        <f t="shared" ref="L26:L27" si="17">G12</f>
        <v>149</v>
      </c>
      <c r="M26" s="7">
        <f t="shared" ref="M26:M27" si="18">I12</f>
        <v>114</v>
      </c>
      <c r="N26" s="7">
        <f t="shared" ref="N26:N27" si="19">B26</f>
        <v>137.5</v>
      </c>
      <c r="T26" s="1" t="s">
        <v>52</v>
      </c>
      <c r="U26" s="10">
        <v>70.0</v>
      </c>
      <c r="V26" s="7">
        <f>B27</f>
        <v>148.6625</v>
      </c>
      <c r="Y26" s="10"/>
    </row>
    <row r="27">
      <c r="A27" s="24" t="s">
        <v>52</v>
      </c>
      <c r="B27" s="7">
        <f t="shared" si="12"/>
        <v>148.6625</v>
      </c>
      <c r="C27" s="22">
        <f t="shared" si="13"/>
        <v>0.04784326915</v>
      </c>
      <c r="D27" s="22">
        <f t="shared" si="11"/>
        <v>0.2262675523</v>
      </c>
      <c r="E27" s="22">
        <f t="shared" si="5"/>
        <v>0.03607163878</v>
      </c>
      <c r="F27" s="22">
        <f t="shared" si="6"/>
        <v>0.1423526444</v>
      </c>
      <c r="G27" s="22">
        <f t="shared" si="14"/>
        <v>0.1131337762</v>
      </c>
      <c r="H27" s="26"/>
      <c r="I27" s="1" t="s">
        <v>52</v>
      </c>
      <c r="J27" s="7">
        <f t="shared" si="15"/>
        <v>141.55</v>
      </c>
      <c r="K27" s="7">
        <f t="shared" si="16"/>
        <v>182.3</v>
      </c>
      <c r="L27" s="7">
        <f t="shared" si="17"/>
        <v>143.3</v>
      </c>
      <c r="M27" s="7">
        <f t="shared" si="18"/>
        <v>127.5</v>
      </c>
      <c r="N27" s="7">
        <f t="shared" si="19"/>
        <v>148.6625</v>
      </c>
    </row>
    <row r="28">
      <c r="H28" s="26"/>
      <c r="I28" s="1" t="s">
        <v>48</v>
      </c>
      <c r="J28" s="1" t="s">
        <v>59</v>
      </c>
      <c r="K28" s="7">
        <f>E11</f>
        <v>166</v>
      </c>
      <c r="L28" s="7">
        <f>G11</f>
        <v>177.6</v>
      </c>
      <c r="M28" s="7">
        <f>I11</f>
        <v>161.2</v>
      </c>
      <c r="N28" s="7">
        <f>B25</f>
        <v>168.2666667</v>
      </c>
    </row>
    <row r="29">
      <c r="H29" s="26"/>
      <c r="I29" s="1" t="s">
        <v>39</v>
      </c>
      <c r="J29" s="7">
        <f>C7</f>
        <v>195.74</v>
      </c>
      <c r="K29" s="7">
        <f>E7</f>
        <v>223.92</v>
      </c>
      <c r="L29" s="7">
        <f>G7</f>
        <v>224.69</v>
      </c>
      <c r="M29" s="7">
        <f>I7</f>
        <v>179.8</v>
      </c>
      <c r="N29" s="7">
        <f>B21</f>
        <v>206.0375</v>
      </c>
    </row>
    <row r="30">
      <c r="H30" s="26"/>
      <c r="I30" s="1" t="s">
        <v>37</v>
      </c>
      <c r="J30" s="1" t="s">
        <v>59</v>
      </c>
      <c r="K30" s="7">
        <f>E5</f>
        <v>275</v>
      </c>
      <c r="L30" s="7">
        <f>G5</f>
        <v>268.29</v>
      </c>
      <c r="M30" s="7">
        <f>I5</f>
        <v>218.8</v>
      </c>
      <c r="N30" s="7">
        <f>B19</f>
        <v>254.03</v>
      </c>
    </row>
    <row r="31">
      <c r="H31" s="26"/>
    </row>
    <row r="32">
      <c r="H32" s="26"/>
    </row>
    <row r="33">
      <c r="H33" s="26"/>
    </row>
    <row r="36">
      <c r="O36" s="10" t="s">
        <v>60</v>
      </c>
      <c r="P36" s="10" t="s">
        <v>61</v>
      </c>
      <c r="Q36" s="10" t="s">
        <v>62</v>
      </c>
      <c r="R36" s="10" t="s">
        <v>63</v>
      </c>
    </row>
    <row r="37">
      <c r="N37" s="21" t="s">
        <v>37</v>
      </c>
      <c r="O37" s="7">
        <f>B19</f>
        <v>254.03</v>
      </c>
      <c r="Q37" s="7">
        <f t="shared" ref="Q37:Q40" si="20">B19</f>
        <v>254.03</v>
      </c>
    </row>
    <row r="38">
      <c r="N38" s="21" t="s">
        <v>38</v>
      </c>
      <c r="P38" s="7">
        <f>B20</f>
        <v>84.26666667</v>
      </c>
      <c r="Q38" s="7">
        <f t="shared" si="20"/>
        <v>84.26666667</v>
      </c>
    </row>
    <row r="39">
      <c r="M39" s="11"/>
      <c r="N39" s="21" t="s">
        <v>39</v>
      </c>
      <c r="O39" s="7">
        <f>B21</f>
        <v>206.0375</v>
      </c>
      <c r="Q39" s="7">
        <f t="shared" si="20"/>
        <v>206.0375</v>
      </c>
    </row>
    <row r="40">
      <c r="N40" s="21" t="s">
        <v>40</v>
      </c>
      <c r="P40" s="7">
        <f t="shared" ref="P40:P41" si="21">B22</f>
        <v>124.7725</v>
      </c>
      <c r="Q40" s="7">
        <f t="shared" si="20"/>
        <v>124.7725</v>
      </c>
    </row>
    <row r="41">
      <c r="N41" s="21" t="s">
        <v>43</v>
      </c>
      <c r="P41" s="7">
        <f t="shared" si="21"/>
        <v>67.4775</v>
      </c>
    </row>
    <row r="42">
      <c r="N42" s="21" t="s">
        <v>44</v>
      </c>
      <c r="R42" s="7">
        <f t="shared" ref="R42:R45" si="22">B24</f>
        <v>119.7425</v>
      </c>
    </row>
    <row r="43">
      <c r="N43" s="21" t="s">
        <v>48</v>
      </c>
      <c r="O43" s="7">
        <f>B25</f>
        <v>168.2666667</v>
      </c>
      <c r="R43" s="7">
        <f t="shared" si="22"/>
        <v>168.2666667</v>
      </c>
    </row>
    <row r="44">
      <c r="N44" s="21" t="s">
        <v>51</v>
      </c>
      <c r="R44" s="7">
        <f t="shared" si="22"/>
        <v>137.5</v>
      </c>
    </row>
    <row r="45">
      <c r="N45" s="24" t="s">
        <v>52</v>
      </c>
      <c r="O45" s="7">
        <f>B27</f>
        <v>148.6625</v>
      </c>
      <c r="R45" s="7">
        <f t="shared" si="22"/>
        <v>148.6625</v>
      </c>
    </row>
    <row r="50">
      <c r="T50" s="10" t="s">
        <v>24</v>
      </c>
      <c r="U50" s="10" t="s">
        <v>64</v>
      </c>
      <c r="V50" s="1" t="s">
        <v>41</v>
      </c>
    </row>
    <row r="51">
      <c r="T51" s="1" t="s">
        <v>37</v>
      </c>
      <c r="U51" s="10">
        <v>2.386</v>
      </c>
      <c r="V51" s="7">
        <f t="shared" ref="V51:V52" si="23">B19</f>
        <v>254.03</v>
      </c>
    </row>
    <row r="52">
      <c r="T52" s="1" t="s">
        <v>38</v>
      </c>
      <c r="U52" s="28">
        <v>1.35</v>
      </c>
      <c r="V52" s="7">
        <f t="shared" si="23"/>
        <v>84.26666667</v>
      </c>
    </row>
    <row r="53">
      <c r="U53" s="10">
        <v>2.386</v>
      </c>
      <c r="V53" s="7">
        <f>V51</f>
        <v>254.03</v>
      </c>
    </row>
    <row r="54">
      <c r="T54" s="1" t="s">
        <v>39</v>
      </c>
      <c r="U54" s="10">
        <v>2.386</v>
      </c>
      <c r="V54" s="7">
        <f t="shared" ref="V54:V55" si="24">B21</f>
        <v>206.0375</v>
      </c>
    </row>
    <row r="55">
      <c r="T55" s="1" t="s">
        <v>40</v>
      </c>
      <c r="U55" s="10">
        <v>1.35</v>
      </c>
      <c r="V55" s="7">
        <f t="shared" si="24"/>
        <v>124.7725</v>
      </c>
    </row>
    <row r="56">
      <c r="V56" s="7">
        <f>V54</f>
        <v>206.0375</v>
      </c>
    </row>
    <row r="59">
      <c r="T59" s="1" t="s">
        <v>24</v>
      </c>
      <c r="U59" s="1" t="s">
        <v>65</v>
      </c>
      <c r="V59" s="1" t="s">
        <v>41</v>
      </c>
    </row>
    <row r="60">
      <c r="T60" s="1" t="s">
        <v>44</v>
      </c>
      <c r="U60" s="1">
        <v>2.23</v>
      </c>
      <c r="V60" s="7">
        <f t="shared" ref="V60:V61" si="25">B24</f>
        <v>119.7425</v>
      </c>
    </row>
    <row r="61">
      <c r="T61" s="1" t="s">
        <v>48</v>
      </c>
      <c r="U61" s="1">
        <v>4.46</v>
      </c>
      <c r="V61" s="7">
        <f t="shared" si="25"/>
        <v>168.2666667</v>
      </c>
    </row>
    <row r="63">
      <c r="T63" s="1" t="s">
        <v>51</v>
      </c>
      <c r="U63" s="1">
        <v>2.23</v>
      </c>
      <c r="V63" s="7">
        <f t="shared" ref="V63:V64" si="26">B26</f>
        <v>137.5</v>
      </c>
    </row>
    <row r="64">
      <c r="T64" s="1" t="s">
        <v>52</v>
      </c>
      <c r="U64" s="1">
        <v>4.46</v>
      </c>
      <c r="V64" s="7">
        <f t="shared" si="26"/>
        <v>148.6625</v>
      </c>
    </row>
  </sheetData>
  <mergeCells count="8">
    <mergeCell ref="B3:B4"/>
    <mergeCell ref="C3:D3"/>
    <mergeCell ref="E3:F3"/>
    <mergeCell ref="G3:H3"/>
    <mergeCell ref="I3:J3"/>
    <mergeCell ref="C5:D5"/>
    <mergeCell ref="C6:D6"/>
    <mergeCell ref="C11:D11"/>
  </mergeCells>
  <drawing r:id="rId1"/>
</worksheet>
</file>